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VNET\VNET\5.Other\"/>
    </mc:Choice>
  </mc:AlternateContent>
  <xr:revisionPtr revIDLastSave="0" documentId="13_ncr:1_{6D4F7DB3-F919-49D3-ABE8-E8A5F6D4FAA4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OM Report" sheetId="1" r:id="rId1"/>
  </sheets>
  <calcPr calcId="191029"/>
</workbook>
</file>

<file path=xl/calcChain.xml><?xml version="1.0" encoding="utf-8"?>
<calcChain xmlns="http://schemas.openxmlformats.org/spreadsheetml/2006/main">
  <c r="L33" i="1" l="1"/>
  <c r="J68" i="1"/>
  <c r="I68" i="1"/>
  <c r="J67" i="1"/>
  <c r="I67" i="1"/>
  <c r="I1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9" i="1"/>
  <c r="I15" i="1"/>
  <c r="I14" i="1"/>
  <c r="I13" i="1"/>
  <c r="H66" i="1"/>
  <c r="J66" i="1" s="1"/>
  <c r="H65" i="1"/>
  <c r="J65" i="1" s="1"/>
  <c r="L65" i="1" s="1"/>
  <c r="H53" i="1"/>
  <c r="J53" i="1" s="1"/>
  <c r="L53" i="1" s="1"/>
  <c r="H30" i="1"/>
  <c r="J30" i="1" s="1"/>
  <c r="L30" i="1" s="1"/>
  <c r="H29" i="1"/>
  <c r="J29" i="1" s="1"/>
  <c r="L29" i="1" s="1"/>
  <c r="H28" i="1"/>
  <c r="J28" i="1" s="1"/>
  <c r="L28" i="1" s="1"/>
  <c r="H48" i="1"/>
  <c r="J48" i="1" s="1"/>
  <c r="L48" i="1" s="1"/>
  <c r="H44" i="1"/>
  <c r="J44" i="1" s="1"/>
  <c r="L44" i="1" s="1"/>
  <c r="H22" i="1"/>
  <c r="J22" i="1" s="1"/>
  <c r="L22" i="1" s="1"/>
  <c r="L74" i="1"/>
  <c r="L75" i="1"/>
  <c r="L73" i="1"/>
  <c r="H14" i="1"/>
  <c r="J14" i="1" s="1"/>
  <c r="L14" i="1" s="1"/>
  <c r="H15" i="1"/>
  <c r="J15" i="1"/>
  <c r="L15" i="1" s="1"/>
  <c r="H16" i="1"/>
  <c r="J16" i="1"/>
  <c r="L16" i="1" s="1"/>
  <c r="H17" i="1"/>
  <c r="J17" i="1"/>
  <c r="L17" i="1" s="1"/>
  <c r="H18" i="1"/>
  <c r="J18" i="1" s="1"/>
  <c r="L18" i="1" s="1"/>
  <c r="H19" i="1"/>
  <c r="J19" i="1" s="1"/>
  <c r="L19" i="1" s="1"/>
  <c r="H20" i="1"/>
  <c r="J20" i="1" s="1"/>
  <c r="L20" i="1" s="1"/>
  <c r="H21" i="1"/>
  <c r="J21" i="1"/>
  <c r="L21" i="1" s="1"/>
  <c r="H23" i="1"/>
  <c r="J23" i="1" s="1"/>
  <c r="L23" i="1" s="1"/>
  <c r="H24" i="1"/>
  <c r="J24" i="1" s="1"/>
  <c r="L24" i="1" s="1"/>
  <c r="H25" i="1"/>
  <c r="J25" i="1"/>
  <c r="L25" i="1" s="1"/>
  <c r="H26" i="1"/>
  <c r="J26" i="1"/>
  <c r="L26" i="1" s="1"/>
  <c r="H27" i="1"/>
  <c r="J27" i="1" s="1"/>
  <c r="L27" i="1" s="1"/>
  <c r="H31" i="1"/>
  <c r="J31" i="1" s="1"/>
  <c r="L31" i="1" s="1"/>
  <c r="H32" i="1"/>
  <c r="J32" i="1"/>
  <c r="L32" i="1"/>
  <c r="H34" i="1"/>
  <c r="J34" i="1" s="1"/>
  <c r="L34" i="1" s="1"/>
  <c r="H35" i="1"/>
  <c r="J35" i="1" s="1"/>
  <c r="L35" i="1" s="1"/>
  <c r="H36" i="1"/>
  <c r="J36" i="1" s="1"/>
  <c r="L36" i="1" s="1"/>
  <c r="H37" i="1"/>
  <c r="J37" i="1"/>
  <c r="L37" i="1"/>
  <c r="H38" i="1"/>
  <c r="J38" i="1"/>
  <c r="L38" i="1" s="1"/>
  <c r="H39" i="1"/>
  <c r="J39" i="1" s="1"/>
  <c r="L39" i="1" s="1"/>
  <c r="H40" i="1"/>
  <c r="J40" i="1" s="1"/>
  <c r="L40" i="1" s="1"/>
  <c r="H41" i="1"/>
  <c r="J41" i="1" s="1"/>
  <c r="L41" i="1" s="1"/>
  <c r="H42" i="1"/>
  <c r="J42" i="1" s="1"/>
  <c r="L42" i="1" s="1"/>
  <c r="H43" i="1"/>
  <c r="J43" i="1" s="1"/>
  <c r="L43" i="1" s="1"/>
  <c r="H45" i="1"/>
  <c r="J45" i="1"/>
  <c r="L45" i="1" s="1"/>
  <c r="H46" i="1"/>
  <c r="J46" i="1"/>
  <c r="L46" i="1" s="1"/>
  <c r="H47" i="1"/>
  <c r="J47" i="1"/>
  <c r="L47" i="1" s="1"/>
  <c r="H49" i="1"/>
  <c r="J49" i="1" s="1"/>
  <c r="L49" i="1" s="1"/>
  <c r="H50" i="1"/>
  <c r="J50" i="1"/>
  <c r="L50" i="1" s="1"/>
  <c r="H51" i="1"/>
  <c r="J51" i="1" s="1"/>
  <c r="L51" i="1" s="1"/>
  <c r="H52" i="1"/>
  <c r="J52" i="1"/>
  <c r="L52" i="1" s="1"/>
  <c r="H54" i="1"/>
  <c r="J54" i="1" s="1"/>
  <c r="L54" i="1" s="1"/>
  <c r="H55" i="1"/>
  <c r="J55" i="1"/>
  <c r="L55" i="1"/>
  <c r="H56" i="1"/>
  <c r="J56" i="1" s="1"/>
  <c r="L56" i="1" s="1"/>
  <c r="H57" i="1"/>
  <c r="J57" i="1" s="1"/>
  <c r="L57" i="1" s="1"/>
  <c r="H58" i="1"/>
  <c r="J58" i="1" s="1"/>
  <c r="L58" i="1" s="1"/>
  <c r="H59" i="1"/>
  <c r="J59" i="1"/>
  <c r="L59" i="1"/>
  <c r="H60" i="1"/>
  <c r="J60" i="1" s="1"/>
  <c r="L60" i="1" s="1"/>
  <c r="H61" i="1"/>
  <c r="J61" i="1"/>
  <c r="L61" i="1" s="1"/>
  <c r="H62" i="1"/>
  <c r="J62" i="1" s="1"/>
  <c r="L62" i="1" s="1"/>
  <c r="H63" i="1"/>
  <c r="J63" i="1" s="1"/>
  <c r="L63" i="1" s="1"/>
  <c r="H64" i="1"/>
  <c r="J64" i="1"/>
  <c r="L64" i="1" s="1"/>
  <c r="H69" i="1"/>
  <c r="J69" i="1"/>
  <c r="L69" i="1" s="1"/>
  <c r="H13" i="1"/>
  <c r="J13" i="1" s="1"/>
  <c r="L13" i="1" s="1"/>
</calcChain>
</file>

<file path=xl/sharedStrings.xml><?xml version="1.0" encoding="utf-8"?>
<sst xmlns="http://schemas.openxmlformats.org/spreadsheetml/2006/main" count="392" uniqueCount="250">
  <si>
    <t>Viet Nam Electronics and Telecommunications Technology JSC</t>
  </si>
  <si>
    <t>Phone :    +84 4 36400767             Fax:  +84 4 36400767.</t>
  </si>
  <si>
    <t>Contact : info@vn-et.com</t>
  </si>
  <si>
    <t>Website: http://www.vnetgps.vn</t>
  </si>
  <si>
    <t>From:  VNET Technology ., JSC</t>
  </si>
  <si>
    <t>Tel   :  +84 4 36400767</t>
  </si>
  <si>
    <t>Fax  :  +84 4 36400767</t>
  </si>
  <si>
    <t>No</t>
  </si>
  <si>
    <t>Unit</t>
  </si>
  <si>
    <t>PCS</t>
  </si>
  <si>
    <t>C0603: 100nF</t>
  </si>
  <si>
    <t>C0603: 22pF</t>
  </si>
  <si>
    <t>Cap Tantalum 106A 10uF</t>
  </si>
  <si>
    <t>Cap Tantalum 107 100uF/6.3V</t>
  </si>
  <si>
    <t>C0603: 56pF</t>
  </si>
  <si>
    <t>C0603: 10nF</t>
  </si>
  <si>
    <t>COM 9 MALE</t>
  </si>
  <si>
    <t>Diode 60V 2A</t>
  </si>
  <si>
    <t>43045-0400</t>
  </si>
  <si>
    <t>Buzzer, 3V 9mm</t>
  </si>
  <si>
    <t>R0603: 1K</t>
  </si>
  <si>
    <t>R0603: 200K</t>
  </si>
  <si>
    <t>R0603: 10K</t>
  </si>
  <si>
    <t>R0603: 15K</t>
  </si>
  <si>
    <t>R0603: 294K</t>
  </si>
  <si>
    <t>R0603: 3.3K</t>
  </si>
  <si>
    <t>R0603: 34.8K</t>
  </si>
  <si>
    <t>R0603: 0R</t>
  </si>
  <si>
    <t>R0603: 5.6K</t>
  </si>
  <si>
    <t>R0603: 22R</t>
  </si>
  <si>
    <t>MAX3232</t>
  </si>
  <si>
    <t>TPS54360</t>
  </si>
  <si>
    <t>MMA8452Q</t>
  </si>
  <si>
    <t>Crystal 8Mhz  SMD</t>
  </si>
  <si>
    <t>Crystal 32.768khz</t>
  </si>
  <si>
    <t/>
  </si>
  <si>
    <t>Buzzer 9*6mm (D*h)</t>
  </si>
  <si>
    <t>Description</t>
  </si>
  <si>
    <t>Battery 3V - CR1220</t>
  </si>
  <si>
    <t>Ceramic Capacitor;10%;</t>
  </si>
  <si>
    <t>Tantalum Capacitor SMD</t>
  </si>
  <si>
    <t>Tantalum Capacitor SMD 100µF ±20% 6.3V</t>
  </si>
  <si>
    <t>9 Position D-Sub Plug, Male Pins Connector, Through Hole Solder</t>
  </si>
  <si>
    <t>PTC Resettable Fuse 60V 550mA</t>
  </si>
  <si>
    <t>2.2µH Shielded Wirewound Inductor 1.6A</t>
  </si>
  <si>
    <t>NPN 100mA 50V Digital Transistor (Bias Resistor built - inTransistor)</t>
  </si>
  <si>
    <t>NPN 20V 500MA SOT-23 SMD</t>
  </si>
  <si>
    <t>MOSFET P-CH 30V 3.6A SOT-23-3</t>
  </si>
  <si>
    <t>Resistor 0603 1%</t>
  </si>
  <si>
    <t>2/2 Transceiver Full RS232 16-SOIC</t>
  </si>
  <si>
    <t>60 V Input, 3.5 A, step down regulator with an integrated high side MOSFET</t>
  </si>
  <si>
    <t>low-dropout linear regulators  (LDOs) are ultra-small, Output 3V3 - 300mA</t>
  </si>
  <si>
    <t>Accelerometer X, Y, Z Axis ±2g, 4g, 8g 0.78Hz ~ 400Hz 16-QFN (3x3)</t>
  </si>
  <si>
    <t>Crystal Oscillator, 4 lead</t>
  </si>
  <si>
    <t>Crystal 32.7680kHz 5.50mm pitch</t>
  </si>
  <si>
    <t>PIN3V-CR1220</t>
  </si>
  <si>
    <t>0603 - C</t>
  </si>
  <si>
    <t>3216 - TANTALUM</t>
  </si>
  <si>
    <t>3528 - TANTALUM</t>
  </si>
  <si>
    <t>0805 - C</t>
  </si>
  <si>
    <t>DSB 9-M - Straight</t>
  </si>
  <si>
    <t>SOD-123</t>
  </si>
  <si>
    <t>DIODE -  SMC</t>
  </si>
  <si>
    <t>2016 - Fuse</t>
  </si>
  <si>
    <t>0603 - L</t>
  </si>
  <si>
    <t>3225-L</t>
  </si>
  <si>
    <t>Buzzer</t>
  </si>
  <si>
    <t>SOT23B</t>
  </si>
  <si>
    <t>0603 - R</t>
  </si>
  <si>
    <t>SOIC16</t>
  </si>
  <si>
    <t>LQFP64</t>
  </si>
  <si>
    <t>SOIC8 - POWER</t>
  </si>
  <si>
    <t>SOT23-5</t>
  </si>
  <si>
    <t>QFN16P 3x3</t>
  </si>
  <si>
    <t>7050 - SMD</t>
  </si>
  <si>
    <t>SOJ-4</t>
  </si>
  <si>
    <t>Brand</t>
  </si>
  <si>
    <t>Molex</t>
  </si>
  <si>
    <t>Panasonic</t>
  </si>
  <si>
    <t>SAMSUNG</t>
  </si>
  <si>
    <t>Kemet</t>
  </si>
  <si>
    <t>AVX</t>
  </si>
  <si>
    <t>Norcomp Inc.</t>
  </si>
  <si>
    <t>NXP</t>
  </si>
  <si>
    <t>DIODES</t>
  </si>
  <si>
    <t>Vishay</t>
  </si>
  <si>
    <t>Bourns Inc.</t>
  </si>
  <si>
    <t>Taiyou Yuden</t>
  </si>
  <si>
    <t>Murata</t>
  </si>
  <si>
    <t>China</t>
  </si>
  <si>
    <t>Fairchild</t>
  </si>
  <si>
    <t>Rohm</t>
  </si>
  <si>
    <t>Infineon Technologies</t>
  </si>
  <si>
    <t>Yageo</t>
  </si>
  <si>
    <t>TI</t>
  </si>
  <si>
    <t>ST</t>
  </si>
  <si>
    <t>KYOCERA</t>
  </si>
  <si>
    <t>Jinchang - 1575</t>
  </si>
  <si>
    <t>Jinchang</t>
  </si>
  <si>
    <t>C0603: 1nF</t>
  </si>
  <si>
    <t>C0603: 150pF</t>
  </si>
  <si>
    <t>C0603: 220pF</t>
  </si>
  <si>
    <t>Lite-On Inc.</t>
  </si>
  <si>
    <t>R0603: 330R</t>
  </si>
  <si>
    <t>CR95HF</t>
  </si>
  <si>
    <t>32-VFQFN</t>
  </si>
  <si>
    <t>Crystal 27.12MHz</t>
  </si>
  <si>
    <t>CRYSTAL 27.12MHz RoHS</t>
  </si>
  <si>
    <t>Crystal 2016</t>
  </si>
  <si>
    <t>Part Number (VNET)</t>
  </si>
  <si>
    <t>Package</t>
  </si>
  <si>
    <t>Diode 1N4148W-7-F</t>
  </si>
  <si>
    <t>Fuse 60V - 550mA</t>
  </si>
  <si>
    <t>Inductor HK160856NJ-T</t>
  </si>
  <si>
    <t>Inductor LQH32PN2R2NN0</t>
  </si>
  <si>
    <t>Transistor DTC143Z</t>
  </si>
  <si>
    <t>Transistor S9013</t>
  </si>
  <si>
    <t>VNET</t>
  </si>
  <si>
    <t>Accessories</t>
  </si>
  <si>
    <t>MX3.0 RA 2*2P</t>
  </si>
  <si>
    <t>CR1220 Battery 3V</t>
  </si>
  <si>
    <t>CR1220 Battery 3V Holder</t>
  </si>
  <si>
    <t>Battery 3V - CR1220 Holder</t>
  </si>
  <si>
    <t>Jinchang - 1596</t>
  </si>
  <si>
    <t>25x25x4mm thick GPS &amp; GLONASS Patch Antenna</t>
  </si>
  <si>
    <t>Zener Diode 36V</t>
  </si>
  <si>
    <t>Instock</t>
  </si>
  <si>
    <t>Need</t>
  </si>
  <si>
    <t xml:space="preserve">5%-Provide </t>
  </si>
  <si>
    <t>Total</t>
  </si>
  <si>
    <t>1 PCS</t>
  </si>
  <si>
    <t>5 PCS</t>
  </si>
  <si>
    <t xml:space="preserve">RFID Reader/Transponder IC 13.56MHz </t>
  </si>
  <si>
    <t xml:space="preserve">56nH Unshielded Multilayer Inductor 300mA </t>
  </si>
  <si>
    <t xml:space="preserve">Diode Standard 100V 300mA (DC) </t>
  </si>
  <si>
    <t xml:space="preserve">Diode Schottky 60V 2A </t>
  </si>
  <si>
    <t>Xác nhận bên quản lý kho</t>
  </si>
  <si>
    <t>Xác nhận đại diện bộ phận SX</t>
  </si>
  <si>
    <t>PCB 4 layer,FR4, Body 9.1x5.4mm, thickness 1.6mm</t>
  </si>
  <si>
    <t>HH_Bó dây_BD-04-0</t>
  </si>
  <si>
    <t>VT_TỤ ĐIỆN_C1210 3.3uF 100V</t>
  </si>
  <si>
    <t>C1210: 3.3uF/100V</t>
  </si>
  <si>
    <t>VT_TỤ ĐIỆN_C0603 22pF</t>
  </si>
  <si>
    <t>VT_TỤ ĐIỆN_C0603 56pF</t>
  </si>
  <si>
    <t>VT_TỤ ĐIỆN_C0603 150pF</t>
  </si>
  <si>
    <t>VT_TỤ ĐIỆN_C0603 220pF</t>
  </si>
  <si>
    <t>VT_TỤ ĐIỆN_C0603 1nF</t>
  </si>
  <si>
    <t>VT_TỤ ĐIỆN_C0603 10nF</t>
  </si>
  <si>
    <t>VT_TỤ ĐIỆN_C0603 100nF</t>
  </si>
  <si>
    <t>VT_TỤ ĐIỆN_TANTALUM 10uF 10V</t>
  </si>
  <si>
    <t>VT_TỤ ĐIỆN_TANTALUM 100uF 6.3V</t>
  </si>
  <si>
    <t>Name VNET</t>
  </si>
  <si>
    <t>VT_DIODE_PMEG6020ER</t>
  </si>
  <si>
    <t>VT_DIODE_1N4148W-7-F</t>
  </si>
  <si>
    <t>VT_DIODE_ SMCJ45A</t>
  </si>
  <si>
    <t>Diode SMCJ45A</t>
  </si>
  <si>
    <t>VT_CUỘN CẢM_ 0805 6.8nH</t>
  </si>
  <si>
    <t>VT_CUỘN CẢM_ 0805 10nH</t>
  </si>
  <si>
    <t>VT_CUỘN CẢM_ 0805 18nH</t>
  </si>
  <si>
    <t>L0805: 6.8nH</t>
  </si>
  <si>
    <t>L0805: 10nH</t>
  </si>
  <si>
    <t>L0805: 18nH</t>
  </si>
  <si>
    <t>6.8nH Unshielded Multilayer Inductor</t>
  </si>
  <si>
    <t>18nH Unshielded Multilayer Inductor</t>
  </si>
  <si>
    <t>0805 - L</t>
  </si>
  <si>
    <t>Taiyo Yuden</t>
  </si>
  <si>
    <t>VT_CUỘN CẢM 10uH 1.9A</t>
  </si>
  <si>
    <t>Inductor 10uH, 1.9A</t>
  </si>
  <si>
    <t>10µH Shielded Wirewound Inductor 1.9A, Body 6x6mm</t>
  </si>
  <si>
    <t>INDUCTOR-5D28</t>
  </si>
  <si>
    <t>VT_CUỘN CẢM_ 3225 2.2uH</t>
  </si>
  <si>
    <t>VT_LED_0603 Red</t>
  </si>
  <si>
    <t>LED0603 - RED</t>
  </si>
  <si>
    <t>LED0603 RED</t>
  </si>
  <si>
    <t>LED - 0603 - R</t>
  </si>
  <si>
    <t>VT_MOSFET_IRLML6402TRPBF</t>
  </si>
  <si>
    <t>P-Mosfet IRLML6402TRPBF</t>
  </si>
  <si>
    <t>VT_IC_MAX3232</t>
  </si>
  <si>
    <t>VT_ĐIỆN TRỞ_R0603 0R</t>
  </si>
  <si>
    <t>VT_ĐIỆN TRỞ_R0603 22R</t>
  </si>
  <si>
    <t>VT_ĐIỆN TRỞ_R0603 330R</t>
  </si>
  <si>
    <t>VT_ĐIỆN TRỞ_R0603 1K</t>
  </si>
  <si>
    <t>VT_ĐIỆN TRỞ_R0603 3.3K</t>
  </si>
  <si>
    <t>VT_ĐIỆN TRỞ_R0603 5.6K</t>
  </si>
  <si>
    <t>VT_ĐIỆN TRỞ_R0603 10K</t>
  </si>
  <si>
    <t>VT_ĐIỆN TRỞ_R0603 15K</t>
  </si>
  <si>
    <t>VT_ĐIỆN TRỞ_R0603 34.8K</t>
  </si>
  <si>
    <t>VT_ĐIỆN TRỞ_R0603 200K</t>
  </si>
  <si>
    <t>VT_ĐIỆN TRỞ_R0603 294K</t>
  </si>
  <si>
    <t>VT_IC_CR95HF</t>
  </si>
  <si>
    <t>VT_IC_TPS54360</t>
  </si>
  <si>
    <t>VT_TRANSISTOR_DTC143Z</t>
  </si>
  <si>
    <t>VT_TRANSISTOR_J3S9013</t>
  </si>
  <si>
    <t>VT_IC_TLV73333</t>
  </si>
  <si>
    <t>TLV73333PDBVR</t>
  </si>
  <si>
    <t>VT_IC_MMA8452</t>
  </si>
  <si>
    <t>VT_THẠCH ANH_SMD 27.12MHz</t>
  </si>
  <si>
    <t>VT_THẠCH ANH_SMD 8MHz</t>
  </si>
  <si>
    <t>VT_THẠCH ANH_SMD 32.768KHz</t>
  </si>
  <si>
    <t xml:space="preserve">4 circuit </t>
  </si>
  <si>
    <t>VT_LINH KIỆN_CR1220</t>
  </si>
  <si>
    <t>VT_LINH KIỆN_CR1220 holder</t>
  </si>
  <si>
    <t>VT_LINH KIỆN_Anten GPS 1596</t>
  </si>
  <si>
    <t>VT_LINH KIỆN_Buzzer, 3V 9mm</t>
  </si>
  <si>
    <t>VT_CONNECTOR_DB9 male, thẳng</t>
  </si>
  <si>
    <t>VT_Connector_MX3.0 chân thẳng 2*2p</t>
  </si>
  <si>
    <t>Micro-Fit 3.0™ Straight Angle Header, 3.00mm Pitch, Dual Row, 4 Circuits</t>
  </si>
  <si>
    <t>MUP</t>
  </si>
  <si>
    <t>VT_CẦU CHÌ_60V - 550mA</t>
  </si>
  <si>
    <t>VT_CUỘN CẢM_ 0603 56nH</t>
  </si>
  <si>
    <t>VT_ANTENNA_GSM W3070</t>
  </si>
  <si>
    <t>W3070</t>
  </si>
  <si>
    <t>ANTENNA CERAMIC DUAL BAND</t>
  </si>
  <si>
    <t>ANTENNA W3070 - 1</t>
  </si>
  <si>
    <t>PulseLarsen Antennas</t>
  </si>
  <si>
    <t>VT_IC_STX6312</t>
  </si>
  <si>
    <t>STX6312</t>
  </si>
  <si>
    <t>STX6312 ARM Cortex A9  (1.3 GHz max)</t>
  </si>
  <si>
    <t>KLM8G1GETF-B041</t>
  </si>
  <si>
    <t>VT_PCB_ VNSH02</t>
  </si>
  <si>
    <t>VT_VỎ HỘP_Vỏ nhựa VNSH02</t>
  </si>
  <si>
    <t>Hà nội, ngày 05 tháng 12 năm 2024</t>
  </si>
  <si>
    <t>PCB VNSH02 V1.0</t>
  </si>
  <si>
    <t>Case VNSH02</t>
  </si>
  <si>
    <t>Attn :  Ha Van The</t>
  </si>
  <si>
    <t>Add: ​A46 TT19, Van Quan urban area, Phuc La ward, Ha Dong district, Ha Noi city.</t>
  </si>
  <si>
    <t>SKG12D</t>
  </si>
  <si>
    <t>Skylab</t>
  </si>
  <si>
    <t>MediaTek MT3333</t>
  </si>
  <si>
    <t>MT3333</t>
  </si>
  <si>
    <t>NT98566</t>
  </si>
  <si>
    <t>NovaTek</t>
  </si>
  <si>
    <t>VT_Module_EC25-EC</t>
  </si>
  <si>
    <t>EC25-EC</t>
  </si>
  <si>
    <t>Quectel</t>
  </si>
  <si>
    <t>Single Core ARM Cortex A9</t>
  </si>
  <si>
    <t>|LTE-FDD/LTE-TDD/GSM</t>
  </si>
  <si>
    <t>'EC25-EC</t>
  </si>
  <si>
    <t>VT_IC_EMMC</t>
  </si>
  <si>
    <t>VT_IC_SKG12D</t>
  </si>
  <si>
    <t>VT_IC_GD32F305RET6</t>
  </si>
  <si>
    <t>GD32F305RET6</t>
  </si>
  <si>
    <t>ARM® Cortex®-M4 32-bit MCU, FLASH: 512 KB</t>
  </si>
  <si>
    <t>GD</t>
  </si>
  <si>
    <t>Wire bundle VNSH02</t>
  </si>
  <si>
    <t>WL41D67-E2002-7H</t>
  </si>
  <si>
    <t>Socket Nano Sim 7pin (6+1)</t>
  </si>
  <si>
    <t>VT_IC_NT98566</t>
  </si>
  <si>
    <t>VT_Connector__Socket Nano SIM card</t>
  </si>
  <si>
    <t>BOMLIST VNSH02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</si>
</sst>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i/>
      <sz val="10"/>
      <name val="Times New Roman"/>
      <family val="1"/>
    </font>
    <font>
      <i/>
      <sz val="10"/>
      <name val="Times New Roman"/>
      <family val="1"/>
    </font>
    <font>
      <u/>
      <sz val="10"/>
      <color theme="10"/>
      <name val="Arial"/>
      <family val="2"/>
    </font>
    <font>
      <sz val="8"/>
      <color rgb="FF000000"/>
      <name val="Arial"/>
      <family val="2"/>
    </font>
    <font>
      <u/>
      <sz val="8"/>
      <color theme="10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2"/>
      </top>
      <bottom style="thin">
        <color indexed="64"/>
      </bottom>
      <diagonal/>
    </border>
    <border>
      <left/>
      <right/>
      <top style="medium">
        <color indexed="62"/>
      </top>
      <bottom style="thin">
        <color indexed="64"/>
      </bottom>
      <diagonal/>
    </border>
    <border>
      <left/>
      <right style="thin">
        <color indexed="64"/>
      </right>
      <top style="medium">
        <color indexed="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top"/>
    </xf>
    <xf numFmtId="0" fontId="0" fillId="2" borderId="3" xfId="0" applyFill="1" applyBorder="1"/>
    <xf numFmtId="0" fontId="0" fillId="2" borderId="4" xfId="0" applyFill="1" applyBorder="1"/>
    <xf numFmtId="0" fontId="1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4" fillId="0" borderId="18" xfId="0" quotePrefix="1" applyFont="1" applyBorder="1" applyAlignment="1">
      <alignment horizontal="left" vertical="center" wrapText="1"/>
    </xf>
    <xf numFmtId="0" fontId="4" fillId="0" borderId="18" xfId="0" quotePrefix="1" applyFont="1" applyBorder="1" applyAlignment="1">
      <alignment horizontal="center" vertical="center" wrapText="1"/>
    </xf>
    <xf numFmtId="0" fontId="4" fillId="0" borderId="19" xfId="0" quotePrefix="1" applyFont="1" applyBorder="1" applyAlignment="1">
      <alignment horizontal="left" vertical="center" wrapText="1"/>
    </xf>
    <xf numFmtId="0" fontId="4" fillId="0" borderId="20" xfId="0" quotePrefix="1" applyFont="1" applyBorder="1" applyAlignment="1">
      <alignment horizontal="center" vertical="center" wrapText="1"/>
    </xf>
    <xf numFmtId="0" fontId="4" fillId="0" borderId="21" xfId="0" quotePrefix="1" applyFont="1" applyBorder="1" applyAlignment="1">
      <alignment horizontal="center" vertical="center" wrapText="1"/>
    </xf>
    <xf numFmtId="0" fontId="4" fillId="0" borderId="21" xfId="0" quotePrefix="1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0" fontId="8" fillId="0" borderId="1" xfId="0" applyFont="1" applyBorder="1"/>
    <xf numFmtId="0" fontId="9" fillId="0" borderId="1" xfId="2" applyFont="1" applyBorder="1"/>
    <xf numFmtId="0" fontId="8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0" borderId="3" xfId="0" quotePrefix="1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2" xfId="0" applyFont="1" applyBorder="1"/>
    <xf numFmtId="0" fontId="2" fillId="0" borderId="0" xfId="0" applyFont="1"/>
    <xf numFmtId="0" fontId="0" fillId="0" borderId="0" xfId="0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0" fontId="0" fillId="0" borderId="9" xfId="0" applyBorder="1"/>
    <xf numFmtId="0" fontId="3" fillId="2" borderId="3" xfId="0" quotePrefix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0" xfId="0" quotePrefix="1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2" borderId="13" xfId="0" quotePrefix="1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/>
    <xf numFmtId="0" fontId="0" fillId="0" borderId="13" xfId="0" applyBorder="1"/>
    <xf numFmtId="0" fontId="0" fillId="0" borderId="2" xfId="0" applyBorder="1"/>
    <xf numFmtId="0" fontId="0" fillId="0" borderId="7" xfId="0" applyBorder="1"/>
    <xf numFmtId="0" fontId="2" fillId="0" borderId="17" xfId="0" applyFont="1" applyBorder="1"/>
    <xf numFmtId="0" fontId="2" fillId="0" borderId="13" xfId="0" applyFont="1" applyBorder="1"/>
    <xf numFmtId="0" fontId="0" fillId="0" borderId="14" xfId="0" applyBorder="1"/>
    <xf numFmtId="0" fontId="0" fillId="0" borderId="3" xfId="0" applyBorder="1" applyAlignment="1">
      <alignment horizontal="left"/>
    </xf>
  </cellXfs>
  <cellStyles count="3">
    <cellStyle name="Chuẩn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200025</xdr:rowOff>
    </xdr:from>
    <xdr:to>
      <xdr:col>2</xdr:col>
      <xdr:colOff>1343025</xdr:colOff>
      <xdr:row>5</xdr:row>
      <xdr:rowOff>38100</xdr:rowOff>
    </xdr:to>
    <xdr:pic>
      <xdr:nvPicPr>
        <xdr:cNvPr id="1066" name="Ảnh 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61950"/>
          <a:ext cx="30480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8"/>
  <sheetViews>
    <sheetView showGridLines="0" tabSelected="1" topLeftCell="A25" zoomScaleNormal="100" workbookViewId="0">
      <selection activeCell="N81" sqref="N81"/>
    </sheetView>
  </sheetViews>
  <sheetFormatPr defaultRowHeight="12.75" x14ac:dyDescent="0.2"/>
  <cols>
    <col min="1" max="1" width="5.7109375" style="1" customWidth="1"/>
    <col min="2" max="2" width="20.42578125" style="1" customWidth="1"/>
    <col min="3" max="3" width="21.85546875" style="2" customWidth="1"/>
    <col min="4" max="4" width="31.42578125" style="1" customWidth="1"/>
    <col min="5" max="5" width="14.5703125" style="1" customWidth="1"/>
    <col min="6" max="6" width="12.42578125" style="1" customWidth="1"/>
    <col min="7" max="7" width="12.42578125" style="10" customWidth="1"/>
    <col min="8" max="8" width="12.42578125" style="1" customWidth="1"/>
    <col min="9" max="9" width="12.42578125" style="10" customWidth="1"/>
    <col min="10" max="12" width="12.7109375" style="10" customWidth="1"/>
    <col min="13" max="13" width="7.140625" style="1" customWidth="1"/>
    <col min="14" max="16384" width="9.140625" style="1"/>
  </cols>
  <sheetData>
    <row r="1" spans="1:13" ht="12.75" customHeight="1" x14ac:dyDescent="0.2">
      <c r="A1" s="5"/>
      <c r="B1" s="6"/>
      <c r="C1" s="6"/>
      <c r="D1" s="48" t="s">
        <v>0</v>
      </c>
      <c r="E1" s="49"/>
      <c r="F1" s="49"/>
      <c r="G1" s="49"/>
      <c r="H1" s="49"/>
      <c r="I1" s="49"/>
      <c r="J1" s="49"/>
      <c r="K1" s="49"/>
      <c r="L1" s="49"/>
      <c r="M1" s="50"/>
    </row>
    <row r="2" spans="1:13" ht="22.5" customHeight="1" thickBot="1" x14ac:dyDescent="0.25">
      <c r="A2" s="53"/>
      <c r="B2" s="54"/>
      <c r="C2" s="54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x14ac:dyDescent="0.2">
      <c r="A3" s="55"/>
      <c r="B3" s="35"/>
      <c r="C3" s="35"/>
      <c r="D3" s="45" t="s">
        <v>225</v>
      </c>
      <c r="E3" s="46"/>
      <c r="F3" s="46"/>
      <c r="G3" s="46"/>
      <c r="H3" s="46"/>
      <c r="I3" s="46"/>
      <c r="J3" s="46"/>
      <c r="K3" s="46"/>
      <c r="L3" s="46"/>
      <c r="M3" s="47"/>
    </row>
    <row r="4" spans="1:13" x14ac:dyDescent="0.2">
      <c r="A4" s="55"/>
      <c r="B4" s="35"/>
      <c r="C4" s="35"/>
      <c r="D4" s="30" t="s">
        <v>1</v>
      </c>
      <c r="E4" s="31"/>
      <c r="F4" s="31"/>
      <c r="G4" s="31"/>
      <c r="H4" s="31"/>
      <c r="I4" s="31"/>
      <c r="J4" s="31"/>
      <c r="K4" s="31"/>
      <c r="L4" s="31"/>
      <c r="M4" s="32"/>
    </row>
    <row r="5" spans="1:13" x14ac:dyDescent="0.2">
      <c r="A5" s="55"/>
      <c r="B5" s="35"/>
      <c r="C5" s="35"/>
      <c r="D5" s="30" t="s">
        <v>2</v>
      </c>
      <c r="E5" s="31"/>
      <c r="F5" s="31"/>
      <c r="G5" s="31"/>
      <c r="H5" s="31"/>
      <c r="I5" s="31"/>
      <c r="J5" s="31"/>
      <c r="K5" s="31"/>
      <c r="L5" s="31"/>
      <c r="M5" s="32"/>
    </row>
    <row r="6" spans="1:13" x14ac:dyDescent="0.2">
      <c r="A6" s="56"/>
      <c r="B6" s="39"/>
      <c r="C6" s="39"/>
      <c r="D6" s="60" t="s">
        <v>3</v>
      </c>
      <c r="E6" s="31"/>
      <c r="F6" s="31"/>
      <c r="G6" s="31"/>
      <c r="H6" s="31"/>
      <c r="I6" s="31"/>
      <c r="J6" s="31"/>
      <c r="K6" s="31"/>
      <c r="L6" s="31"/>
      <c r="M6" s="32"/>
    </row>
    <row r="7" spans="1:13" ht="18.75" customHeight="1" x14ac:dyDescent="0.2">
      <c r="A7" s="41" t="s">
        <v>249</v>
      </c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4"/>
    </row>
    <row r="8" spans="1:13" x14ac:dyDescent="0.2">
      <c r="A8" s="57" t="s">
        <v>4</v>
      </c>
      <c r="B8" s="58"/>
      <c r="C8" s="54"/>
      <c r="D8" s="54"/>
      <c r="E8" s="54"/>
      <c r="F8" s="54"/>
      <c r="G8" s="54"/>
      <c r="H8" s="54"/>
      <c r="I8" s="54"/>
      <c r="J8" s="54"/>
      <c r="K8" s="54"/>
      <c r="L8" s="54"/>
      <c r="M8" s="59"/>
    </row>
    <row r="9" spans="1:13" x14ac:dyDescent="0.2">
      <c r="A9" s="33" t="s">
        <v>224</v>
      </c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6"/>
    </row>
    <row r="10" spans="1:13" x14ac:dyDescent="0.2">
      <c r="A10" s="33" t="s"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6"/>
    </row>
    <row r="11" spans="1:13" x14ac:dyDescent="0.2">
      <c r="A11" s="37" t="s">
        <v>6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40"/>
    </row>
    <row r="12" spans="1:13" x14ac:dyDescent="0.2">
      <c r="A12" s="3" t="s">
        <v>7</v>
      </c>
      <c r="B12" s="3" t="s">
        <v>151</v>
      </c>
      <c r="C12" s="7" t="s">
        <v>109</v>
      </c>
      <c r="D12" s="7" t="s">
        <v>37</v>
      </c>
      <c r="E12" s="7" t="s">
        <v>110</v>
      </c>
      <c r="F12" s="7" t="s">
        <v>76</v>
      </c>
      <c r="G12" s="7" t="s">
        <v>130</v>
      </c>
      <c r="H12" s="7" t="s">
        <v>131</v>
      </c>
      <c r="I12" s="7" t="s">
        <v>126</v>
      </c>
      <c r="J12" s="7" t="s">
        <v>127</v>
      </c>
      <c r="K12" s="7" t="s">
        <v>128</v>
      </c>
      <c r="L12" s="7" t="s">
        <v>129</v>
      </c>
      <c r="M12" s="3" t="s">
        <v>8</v>
      </c>
    </row>
    <row r="13" spans="1:13" ht="22.5" x14ac:dyDescent="0.2">
      <c r="A13" s="8">
        <v>1</v>
      </c>
      <c r="B13" s="14" t="s">
        <v>149</v>
      </c>
      <c r="C13" s="9" t="s">
        <v>12</v>
      </c>
      <c r="D13" s="9" t="s">
        <v>40</v>
      </c>
      <c r="E13" s="9" t="s">
        <v>57</v>
      </c>
      <c r="F13" s="9" t="s">
        <v>81</v>
      </c>
      <c r="G13" s="8">
        <v>2</v>
      </c>
      <c r="H13" s="8">
        <f>G13*5</f>
        <v>10</v>
      </c>
      <c r="I13" s="8">
        <f>G13*1000</f>
        <v>2000</v>
      </c>
      <c r="J13" s="8">
        <f>H13</f>
        <v>10</v>
      </c>
      <c r="K13" s="8">
        <v>5</v>
      </c>
      <c r="L13" s="8">
        <f>J13+K13</f>
        <v>15</v>
      </c>
      <c r="M13" s="8" t="s">
        <v>9</v>
      </c>
    </row>
    <row r="14" spans="1:13" ht="22.5" x14ac:dyDescent="0.2">
      <c r="A14" s="8">
        <v>2</v>
      </c>
      <c r="B14" s="14" t="s">
        <v>150</v>
      </c>
      <c r="C14" s="9" t="s">
        <v>13</v>
      </c>
      <c r="D14" s="9" t="s">
        <v>41</v>
      </c>
      <c r="E14" s="9" t="s">
        <v>58</v>
      </c>
      <c r="F14" s="9" t="s">
        <v>80</v>
      </c>
      <c r="G14" s="8">
        <v>5</v>
      </c>
      <c r="H14" s="8">
        <f t="shared" ref="H14:H63" si="0">G14*5</f>
        <v>25</v>
      </c>
      <c r="I14" s="8">
        <f>G14*1000</f>
        <v>5000</v>
      </c>
      <c r="J14" s="8">
        <f t="shared" ref="J14:J63" si="1">H14</f>
        <v>25</v>
      </c>
      <c r="K14" s="8">
        <v>5</v>
      </c>
      <c r="L14" s="8">
        <f t="shared" ref="L14:L63" si="2">J14+K14</f>
        <v>30</v>
      </c>
      <c r="M14" s="8" t="s">
        <v>9</v>
      </c>
    </row>
    <row r="15" spans="1:13" x14ac:dyDescent="0.2">
      <c r="A15" s="8">
        <v>3</v>
      </c>
      <c r="B15" s="14" t="s">
        <v>142</v>
      </c>
      <c r="C15" s="9" t="s">
        <v>11</v>
      </c>
      <c r="D15" s="9" t="s">
        <v>39</v>
      </c>
      <c r="E15" s="9" t="s">
        <v>56</v>
      </c>
      <c r="F15" s="9" t="s">
        <v>79</v>
      </c>
      <c r="G15" s="8">
        <v>10</v>
      </c>
      <c r="H15" s="8">
        <f t="shared" si="0"/>
        <v>50</v>
      </c>
      <c r="I15" s="8">
        <f>G15*1000</f>
        <v>10000</v>
      </c>
      <c r="J15" s="8">
        <f t="shared" si="1"/>
        <v>50</v>
      </c>
      <c r="K15" s="8">
        <v>5</v>
      </c>
      <c r="L15" s="8">
        <f t="shared" si="2"/>
        <v>55</v>
      </c>
      <c r="M15" s="8" t="s">
        <v>9</v>
      </c>
    </row>
    <row r="16" spans="1:13" x14ac:dyDescent="0.2">
      <c r="A16" s="8">
        <v>4</v>
      </c>
      <c r="B16" s="14" t="s">
        <v>143</v>
      </c>
      <c r="C16" s="9" t="s">
        <v>14</v>
      </c>
      <c r="D16" s="9" t="s">
        <v>39</v>
      </c>
      <c r="E16" s="9" t="s">
        <v>56</v>
      </c>
      <c r="F16" s="9" t="s">
        <v>79</v>
      </c>
      <c r="G16" s="8">
        <v>1</v>
      </c>
      <c r="H16" s="8">
        <f t="shared" si="0"/>
        <v>5</v>
      </c>
      <c r="I16" s="8">
        <f t="shared" ref="I16:I69" si="3">G16*1000</f>
        <v>1000</v>
      </c>
      <c r="J16" s="8">
        <f t="shared" si="1"/>
        <v>5</v>
      </c>
      <c r="K16" s="8">
        <v>1</v>
      </c>
      <c r="L16" s="8">
        <f t="shared" si="2"/>
        <v>6</v>
      </c>
      <c r="M16" s="8" t="s">
        <v>9</v>
      </c>
    </row>
    <row r="17" spans="1:13" x14ac:dyDescent="0.2">
      <c r="A17" s="8">
        <v>5</v>
      </c>
      <c r="B17" s="14" t="s">
        <v>144</v>
      </c>
      <c r="C17" s="9" t="s">
        <v>100</v>
      </c>
      <c r="D17" s="9" t="s">
        <v>39</v>
      </c>
      <c r="E17" s="9" t="s">
        <v>56</v>
      </c>
      <c r="F17" s="9" t="s">
        <v>79</v>
      </c>
      <c r="G17" s="8">
        <v>4</v>
      </c>
      <c r="H17" s="8">
        <f t="shared" si="0"/>
        <v>20</v>
      </c>
      <c r="I17" s="8">
        <f t="shared" si="3"/>
        <v>4000</v>
      </c>
      <c r="J17" s="8">
        <f t="shared" si="1"/>
        <v>20</v>
      </c>
      <c r="K17" s="8">
        <v>2</v>
      </c>
      <c r="L17" s="8">
        <f t="shared" si="2"/>
        <v>22</v>
      </c>
      <c r="M17" s="8" t="s">
        <v>9</v>
      </c>
    </row>
    <row r="18" spans="1:13" x14ac:dyDescent="0.2">
      <c r="A18" s="8">
        <v>6</v>
      </c>
      <c r="B18" s="14" t="s">
        <v>145</v>
      </c>
      <c r="C18" s="9" t="s">
        <v>101</v>
      </c>
      <c r="D18" s="9" t="s">
        <v>39</v>
      </c>
      <c r="E18" s="9" t="s">
        <v>56</v>
      </c>
      <c r="F18" s="9" t="s">
        <v>79</v>
      </c>
      <c r="G18" s="8">
        <v>2</v>
      </c>
      <c r="H18" s="8">
        <f t="shared" si="0"/>
        <v>10</v>
      </c>
      <c r="I18" s="8">
        <f t="shared" si="3"/>
        <v>2000</v>
      </c>
      <c r="J18" s="8">
        <f t="shared" si="1"/>
        <v>10</v>
      </c>
      <c r="K18" s="8">
        <v>2</v>
      </c>
      <c r="L18" s="8">
        <f t="shared" si="2"/>
        <v>12</v>
      </c>
      <c r="M18" s="8" t="s">
        <v>9</v>
      </c>
    </row>
    <row r="19" spans="1:13" x14ac:dyDescent="0.2">
      <c r="A19" s="8">
        <v>7</v>
      </c>
      <c r="B19" s="14" t="s">
        <v>146</v>
      </c>
      <c r="C19" s="9" t="s">
        <v>99</v>
      </c>
      <c r="D19" s="9" t="s">
        <v>39</v>
      </c>
      <c r="E19" s="9" t="s">
        <v>56</v>
      </c>
      <c r="F19" s="9" t="s">
        <v>79</v>
      </c>
      <c r="G19" s="8">
        <v>4</v>
      </c>
      <c r="H19" s="8">
        <f t="shared" si="0"/>
        <v>20</v>
      </c>
      <c r="I19" s="8">
        <f t="shared" si="3"/>
        <v>4000</v>
      </c>
      <c r="J19" s="8">
        <f t="shared" si="1"/>
        <v>20</v>
      </c>
      <c r="K19" s="8">
        <v>1</v>
      </c>
      <c r="L19" s="8">
        <f t="shared" si="2"/>
        <v>21</v>
      </c>
      <c r="M19" s="8" t="s">
        <v>9</v>
      </c>
    </row>
    <row r="20" spans="1:13" x14ac:dyDescent="0.2">
      <c r="A20" s="8">
        <v>8</v>
      </c>
      <c r="B20" s="14" t="s">
        <v>147</v>
      </c>
      <c r="C20" s="9" t="s">
        <v>15</v>
      </c>
      <c r="D20" s="9" t="s">
        <v>39</v>
      </c>
      <c r="E20" s="9" t="s">
        <v>56</v>
      </c>
      <c r="F20" s="9" t="s">
        <v>79</v>
      </c>
      <c r="G20" s="8">
        <v>1</v>
      </c>
      <c r="H20" s="8">
        <f t="shared" si="0"/>
        <v>5</v>
      </c>
      <c r="I20" s="8">
        <f t="shared" si="3"/>
        <v>1000</v>
      </c>
      <c r="J20" s="8">
        <f t="shared" si="1"/>
        <v>5</v>
      </c>
      <c r="K20" s="8">
        <v>1</v>
      </c>
      <c r="L20" s="8">
        <f t="shared" si="2"/>
        <v>6</v>
      </c>
      <c r="M20" s="8" t="s">
        <v>9</v>
      </c>
    </row>
    <row r="21" spans="1:13" x14ac:dyDescent="0.2">
      <c r="A21" s="8">
        <v>9</v>
      </c>
      <c r="B21" s="14" t="s">
        <v>148</v>
      </c>
      <c r="C21" s="9" t="s">
        <v>10</v>
      </c>
      <c r="D21" s="9" t="s">
        <v>39</v>
      </c>
      <c r="E21" s="9" t="s">
        <v>56</v>
      </c>
      <c r="F21" s="9" t="s">
        <v>79</v>
      </c>
      <c r="G21" s="8">
        <v>24</v>
      </c>
      <c r="H21" s="8">
        <f t="shared" si="0"/>
        <v>120</v>
      </c>
      <c r="I21" s="8">
        <f t="shared" si="3"/>
        <v>24000</v>
      </c>
      <c r="J21" s="8">
        <f t="shared" si="1"/>
        <v>120</v>
      </c>
      <c r="K21" s="8">
        <v>10</v>
      </c>
      <c r="L21" s="8">
        <f t="shared" si="2"/>
        <v>130</v>
      </c>
      <c r="M21" s="8" t="s">
        <v>9</v>
      </c>
    </row>
    <row r="22" spans="1:13" ht="22.5" x14ac:dyDescent="0.2">
      <c r="A22" s="8">
        <v>10</v>
      </c>
      <c r="B22" s="14" t="s">
        <v>140</v>
      </c>
      <c r="C22" s="14" t="s">
        <v>141</v>
      </c>
      <c r="D22" s="9" t="s">
        <v>39</v>
      </c>
      <c r="E22" s="9" t="s">
        <v>59</v>
      </c>
      <c r="F22" s="9" t="s">
        <v>79</v>
      </c>
      <c r="G22" s="8">
        <v>3</v>
      </c>
      <c r="H22" s="8">
        <f t="shared" si="0"/>
        <v>15</v>
      </c>
      <c r="I22" s="8">
        <f t="shared" si="3"/>
        <v>3000</v>
      </c>
      <c r="J22" s="8">
        <f t="shared" si="1"/>
        <v>15</v>
      </c>
      <c r="K22" s="8">
        <v>1</v>
      </c>
      <c r="L22" s="8">
        <f t="shared" si="2"/>
        <v>16</v>
      </c>
      <c r="M22" s="8" t="s">
        <v>9</v>
      </c>
    </row>
    <row r="23" spans="1:13" x14ac:dyDescent="0.2">
      <c r="A23" s="8">
        <v>11</v>
      </c>
      <c r="B23" s="14" t="s">
        <v>152</v>
      </c>
      <c r="C23" s="9" t="s">
        <v>17</v>
      </c>
      <c r="D23" s="9" t="s">
        <v>135</v>
      </c>
      <c r="E23" s="9" t="s">
        <v>61</v>
      </c>
      <c r="F23" s="9" t="s">
        <v>83</v>
      </c>
      <c r="G23" s="8">
        <v>4</v>
      </c>
      <c r="H23" s="8">
        <f t="shared" si="0"/>
        <v>20</v>
      </c>
      <c r="I23" s="8">
        <f t="shared" si="3"/>
        <v>4000</v>
      </c>
      <c r="J23" s="8">
        <f t="shared" si="1"/>
        <v>20</v>
      </c>
      <c r="K23" s="8">
        <v>2</v>
      </c>
      <c r="L23" s="8">
        <f t="shared" si="2"/>
        <v>22</v>
      </c>
      <c r="M23" s="8" t="s">
        <v>9</v>
      </c>
    </row>
    <row r="24" spans="1:13" x14ac:dyDescent="0.2">
      <c r="A24" s="8">
        <v>12</v>
      </c>
      <c r="B24" s="14" t="s">
        <v>153</v>
      </c>
      <c r="C24" s="9" t="s">
        <v>111</v>
      </c>
      <c r="D24" s="9" t="s">
        <v>134</v>
      </c>
      <c r="E24" s="9" t="s">
        <v>61</v>
      </c>
      <c r="F24" s="9" t="s">
        <v>84</v>
      </c>
      <c r="G24" s="8">
        <v>3</v>
      </c>
      <c r="H24" s="8">
        <f t="shared" si="0"/>
        <v>15</v>
      </c>
      <c r="I24" s="8">
        <f t="shared" si="3"/>
        <v>3000</v>
      </c>
      <c r="J24" s="8">
        <f t="shared" si="1"/>
        <v>15</v>
      </c>
      <c r="K24" s="8">
        <v>1</v>
      </c>
      <c r="L24" s="8">
        <f t="shared" si="2"/>
        <v>16</v>
      </c>
      <c r="M24" s="8" t="s">
        <v>9</v>
      </c>
    </row>
    <row r="25" spans="1:13" x14ac:dyDescent="0.2">
      <c r="A25" s="8">
        <v>13</v>
      </c>
      <c r="B25" s="14" t="s">
        <v>154</v>
      </c>
      <c r="C25" s="9" t="s">
        <v>155</v>
      </c>
      <c r="D25" s="9" t="s">
        <v>125</v>
      </c>
      <c r="E25" s="9" t="s">
        <v>62</v>
      </c>
      <c r="F25" s="9" t="s">
        <v>85</v>
      </c>
      <c r="G25" s="8">
        <v>1</v>
      </c>
      <c r="H25" s="8">
        <f t="shared" si="0"/>
        <v>5</v>
      </c>
      <c r="I25" s="8">
        <f t="shared" si="3"/>
        <v>1000</v>
      </c>
      <c r="J25" s="8">
        <f t="shared" si="1"/>
        <v>5</v>
      </c>
      <c r="K25" s="8">
        <v>1</v>
      </c>
      <c r="L25" s="8">
        <f t="shared" si="2"/>
        <v>6</v>
      </c>
      <c r="M25" s="8" t="s">
        <v>9</v>
      </c>
    </row>
    <row r="26" spans="1:13" x14ac:dyDescent="0.2">
      <c r="A26" s="8">
        <v>14</v>
      </c>
      <c r="B26" s="14" t="s">
        <v>208</v>
      </c>
      <c r="C26" s="9" t="s">
        <v>112</v>
      </c>
      <c r="D26" s="9" t="s">
        <v>43</v>
      </c>
      <c r="E26" s="9" t="s">
        <v>63</v>
      </c>
      <c r="F26" s="9" t="s">
        <v>86</v>
      </c>
      <c r="G26" s="8">
        <v>1</v>
      </c>
      <c r="H26" s="8">
        <f t="shared" si="0"/>
        <v>5</v>
      </c>
      <c r="I26" s="8">
        <f t="shared" si="3"/>
        <v>1000</v>
      </c>
      <c r="J26" s="8">
        <f t="shared" si="1"/>
        <v>5</v>
      </c>
      <c r="K26" s="8">
        <v>1</v>
      </c>
      <c r="L26" s="8">
        <f t="shared" si="2"/>
        <v>6</v>
      </c>
      <c r="M26" s="8" t="s">
        <v>9</v>
      </c>
    </row>
    <row r="27" spans="1:13" ht="22.5" x14ac:dyDescent="0.2">
      <c r="A27" s="8">
        <v>15</v>
      </c>
      <c r="B27" s="14" t="s">
        <v>209</v>
      </c>
      <c r="C27" s="9" t="s">
        <v>113</v>
      </c>
      <c r="D27" s="9" t="s">
        <v>133</v>
      </c>
      <c r="E27" s="9" t="s">
        <v>64</v>
      </c>
      <c r="F27" s="9" t="s">
        <v>87</v>
      </c>
      <c r="G27" s="8">
        <v>1</v>
      </c>
      <c r="H27" s="8">
        <f t="shared" si="0"/>
        <v>5</v>
      </c>
      <c r="I27" s="8">
        <f t="shared" si="3"/>
        <v>1000</v>
      </c>
      <c r="J27" s="8">
        <f t="shared" si="1"/>
        <v>5</v>
      </c>
      <c r="K27" s="8">
        <v>1</v>
      </c>
      <c r="L27" s="8">
        <f t="shared" si="2"/>
        <v>6</v>
      </c>
      <c r="M27" s="8" t="s">
        <v>9</v>
      </c>
    </row>
    <row r="28" spans="1:13" ht="22.5" x14ac:dyDescent="0.2">
      <c r="A28" s="8">
        <v>16</v>
      </c>
      <c r="B28" s="14" t="s">
        <v>156</v>
      </c>
      <c r="C28" s="14" t="s">
        <v>159</v>
      </c>
      <c r="D28" s="14" t="s">
        <v>162</v>
      </c>
      <c r="E28" s="14" t="s">
        <v>164</v>
      </c>
      <c r="F28" s="14" t="s">
        <v>165</v>
      </c>
      <c r="G28" s="8">
        <v>1</v>
      </c>
      <c r="H28" s="8">
        <f t="shared" si="0"/>
        <v>5</v>
      </c>
      <c r="I28" s="8">
        <f t="shared" si="3"/>
        <v>1000</v>
      </c>
      <c r="J28" s="8">
        <f t="shared" si="1"/>
        <v>5</v>
      </c>
      <c r="K28" s="8">
        <v>1</v>
      </c>
      <c r="L28" s="8">
        <f t="shared" si="2"/>
        <v>6</v>
      </c>
      <c r="M28" s="8" t="s">
        <v>9</v>
      </c>
    </row>
    <row r="29" spans="1:13" ht="22.5" x14ac:dyDescent="0.2">
      <c r="A29" s="8">
        <v>17</v>
      </c>
      <c r="B29" s="14" t="s">
        <v>157</v>
      </c>
      <c r="C29" s="14" t="s">
        <v>160</v>
      </c>
      <c r="D29" s="14" t="s">
        <v>163</v>
      </c>
      <c r="E29" s="14" t="s">
        <v>164</v>
      </c>
      <c r="F29" s="14" t="s">
        <v>165</v>
      </c>
      <c r="G29" s="8">
        <v>1</v>
      </c>
      <c r="H29" s="8">
        <f t="shared" si="0"/>
        <v>5</v>
      </c>
      <c r="I29" s="8">
        <f t="shared" si="3"/>
        <v>1000</v>
      </c>
      <c r="J29" s="8">
        <f t="shared" si="1"/>
        <v>5</v>
      </c>
      <c r="K29" s="8">
        <v>1</v>
      </c>
      <c r="L29" s="8">
        <f t="shared" si="2"/>
        <v>6</v>
      </c>
      <c r="M29" s="8" t="s">
        <v>9</v>
      </c>
    </row>
    <row r="30" spans="1:13" ht="22.5" x14ac:dyDescent="0.2">
      <c r="A30" s="8">
        <v>18</v>
      </c>
      <c r="B30" s="14" t="s">
        <v>158</v>
      </c>
      <c r="C30" s="14" t="s">
        <v>161</v>
      </c>
      <c r="D30" s="14" t="s">
        <v>163</v>
      </c>
      <c r="E30" s="14" t="s">
        <v>164</v>
      </c>
      <c r="F30" s="14" t="s">
        <v>165</v>
      </c>
      <c r="G30" s="8">
        <v>1</v>
      </c>
      <c r="H30" s="8">
        <f t="shared" si="0"/>
        <v>5</v>
      </c>
      <c r="I30" s="8">
        <f t="shared" si="3"/>
        <v>1000</v>
      </c>
      <c r="J30" s="8">
        <f t="shared" si="1"/>
        <v>5</v>
      </c>
      <c r="K30" s="8">
        <v>1</v>
      </c>
      <c r="L30" s="8">
        <f t="shared" si="2"/>
        <v>6</v>
      </c>
      <c r="M30" s="8" t="s">
        <v>9</v>
      </c>
    </row>
    <row r="31" spans="1:13" ht="22.5" x14ac:dyDescent="0.2">
      <c r="A31" s="8">
        <v>19</v>
      </c>
      <c r="B31" s="14" t="s">
        <v>166</v>
      </c>
      <c r="C31" s="14" t="s">
        <v>167</v>
      </c>
      <c r="D31" s="14" t="s">
        <v>168</v>
      </c>
      <c r="E31" s="14" t="s">
        <v>169</v>
      </c>
      <c r="F31" s="14" t="s">
        <v>165</v>
      </c>
      <c r="G31" s="8">
        <v>1</v>
      </c>
      <c r="H31" s="8">
        <f t="shared" si="0"/>
        <v>5</v>
      </c>
      <c r="I31" s="8">
        <f t="shared" si="3"/>
        <v>1000</v>
      </c>
      <c r="J31" s="8">
        <f t="shared" si="1"/>
        <v>5</v>
      </c>
      <c r="K31" s="8">
        <v>1</v>
      </c>
      <c r="L31" s="8">
        <f t="shared" si="2"/>
        <v>6</v>
      </c>
      <c r="M31" s="8" t="s">
        <v>9</v>
      </c>
    </row>
    <row r="32" spans="1:13" ht="22.5" x14ac:dyDescent="0.2">
      <c r="A32" s="8">
        <v>20</v>
      </c>
      <c r="B32" s="14" t="s">
        <v>170</v>
      </c>
      <c r="C32" s="9" t="s">
        <v>114</v>
      </c>
      <c r="D32" s="9" t="s">
        <v>44</v>
      </c>
      <c r="E32" s="9" t="s">
        <v>65</v>
      </c>
      <c r="F32" s="9" t="s">
        <v>88</v>
      </c>
      <c r="G32" s="8">
        <v>1</v>
      </c>
      <c r="H32" s="8">
        <f t="shared" si="0"/>
        <v>5</v>
      </c>
      <c r="I32" s="8">
        <f t="shared" si="3"/>
        <v>1000</v>
      </c>
      <c r="J32" s="8">
        <f t="shared" si="1"/>
        <v>5</v>
      </c>
      <c r="K32" s="8">
        <v>1</v>
      </c>
      <c r="L32" s="8">
        <f t="shared" si="2"/>
        <v>6</v>
      </c>
      <c r="M32" s="8" t="s">
        <v>9</v>
      </c>
    </row>
    <row r="33" spans="1:13" x14ac:dyDescent="0.2">
      <c r="A33" s="8">
        <v>21</v>
      </c>
      <c r="B33" s="14" t="s">
        <v>232</v>
      </c>
      <c r="C33" s="9" t="s">
        <v>233</v>
      </c>
      <c r="D33" s="23" t="s">
        <v>236</v>
      </c>
      <c r="E33" s="9" t="s">
        <v>237</v>
      </c>
      <c r="F33" s="21" t="s">
        <v>234</v>
      </c>
      <c r="G33" s="15">
        <v>1</v>
      </c>
      <c r="H33" s="8">
        <v>5</v>
      </c>
      <c r="I33" s="8">
        <f t="shared" si="3"/>
        <v>1000</v>
      </c>
      <c r="J33" s="8">
        <v>5</v>
      </c>
      <c r="K33" s="8">
        <v>1</v>
      </c>
      <c r="L33" s="8">
        <f t="shared" si="2"/>
        <v>6</v>
      </c>
      <c r="M33" s="8" t="s">
        <v>9</v>
      </c>
    </row>
    <row r="34" spans="1:13" x14ac:dyDescent="0.2">
      <c r="A34" s="8">
        <v>22</v>
      </c>
      <c r="B34" s="14" t="s">
        <v>171</v>
      </c>
      <c r="C34" s="14" t="s">
        <v>172</v>
      </c>
      <c r="D34" s="14" t="s">
        <v>173</v>
      </c>
      <c r="E34" s="14" t="s">
        <v>174</v>
      </c>
      <c r="F34" s="9" t="s">
        <v>102</v>
      </c>
      <c r="G34" s="8">
        <v>4</v>
      </c>
      <c r="H34" s="8">
        <f t="shared" si="0"/>
        <v>20</v>
      </c>
      <c r="I34" s="8">
        <f t="shared" si="3"/>
        <v>4000</v>
      </c>
      <c r="J34" s="8">
        <f t="shared" si="1"/>
        <v>20</v>
      </c>
      <c r="K34" s="8">
        <v>2</v>
      </c>
      <c r="L34" s="8">
        <f t="shared" si="2"/>
        <v>22</v>
      </c>
      <c r="M34" s="8" t="s">
        <v>9</v>
      </c>
    </row>
    <row r="35" spans="1:13" ht="22.5" x14ac:dyDescent="0.2">
      <c r="A35" s="8">
        <v>23</v>
      </c>
      <c r="B35" s="14" t="s">
        <v>175</v>
      </c>
      <c r="C35" s="14" t="s">
        <v>176</v>
      </c>
      <c r="D35" s="9" t="s">
        <v>47</v>
      </c>
      <c r="E35" s="9" t="s">
        <v>67</v>
      </c>
      <c r="F35" s="9" t="s">
        <v>92</v>
      </c>
      <c r="G35" s="8">
        <v>1</v>
      </c>
      <c r="H35" s="8">
        <f t="shared" si="0"/>
        <v>5</v>
      </c>
      <c r="I35" s="8">
        <f t="shared" si="3"/>
        <v>1000</v>
      </c>
      <c r="J35" s="8">
        <f t="shared" si="1"/>
        <v>5</v>
      </c>
      <c r="K35" s="8">
        <v>2</v>
      </c>
      <c r="L35" s="8">
        <f t="shared" si="2"/>
        <v>7</v>
      </c>
      <c r="M35" s="8" t="s">
        <v>9</v>
      </c>
    </row>
    <row r="36" spans="1:13" x14ac:dyDescent="0.2">
      <c r="A36" s="8">
        <v>24</v>
      </c>
      <c r="B36" s="14" t="s">
        <v>178</v>
      </c>
      <c r="C36" s="9" t="s">
        <v>27</v>
      </c>
      <c r="D36" s="9" t="s">
        <v>48</v>
      </c>
      <c r="E36" s="9" t="s">
        <v>68</v>
      </c>
      <c r="F36" s="9" t="s">
        <v>93</v>
      </c>
      <c r="G36" s="8">
        <v>4</v>
      </c>
      <c r="H36" s="8">
        <f t="shared" si="0"/>
        <v>20</v>
      </c>
      <c r="I36" s="8">
        <f t="shared" si="3"/>
        <v>4000</v>
      </c>
      <c r="J36" s="8">
        <f t="shared" si="1"/>
        <v>20</v>
      </c>
      <c r="K36" s="8">
        <v>2</v>
      </c>
      <c r="L36" s="8">
        <f t="shared" si="2"/>
        <v>22</v>
      </c>
      <c r="M36" s="8" t="s">
        <v>9</v>
      </c>
    </row>
    <row r="37" spans="1:13" x14ac:dyDescent="0.2">
      <c r="A37" s="8">
        <v>25</v>
      </c>
      <c r="B37" s="14" t="s">
        <v>179</v>
      </c>
      <c r="C37" s="9" t="s">
        <v>29</v>
      </c>
      <c r="D37" s="9" t="s">
        <v>48</v>
      </c>
      <c r="E37" s="9" t="s">
        <v>68</v>
      </c>
      <c r="F37" s="9" t="s">
        <v>93</v>
      </c>
      <c r="G37" s="8">
        <v>3</v>
      </c>
      <c r="H37" s="8">
        <f t="shared" si="0"/>
        <v>15</v>
      </c>
      <c r="I37" s="8">
        <f t="shared" si="3"/>
        <v>3000</v>
      </c>
      <c r="J37" s="8">
        <f t="shared" si="1"/>
        <v>15</v>
      </c>
      <c r="K37" s="8">
        <v>2</v>
      </c>
      <c r="L37" s="8">
        <f t="shared" si="2"/>
        <v>17</v>
      </c>
      <c r="M37" s="8" t="s">
        <v>9</v>
      </c>
    </row>
    <row r="38" spans="1:13" x14ac:dyDescent="0.2">
      <c r="A38" s="8">
        <v>26</v>
      </c>
      <c r="B38" s="14" t="s">
        <v>180</v>
      </c>
      <c r="C38" s="9" t="s">
        <v>103</v>
      </c>
      <c r="D38" s="9" t="s">
        <v>48</v>
      </c>
      <c r="E38" s="9" t="s">
        <v>68</v>
      </c>
      <c r="F38" s="9" t="s">
        <v>93</v>
      </c>
      <c r="G38" s="8">
        <v>3</v>
      </c>
      <c r="H38" s="8">
        <f t="shared" si="0"/>
        <v>15</v>
      </c>
      <c r="I38" s="8">
        <f t="shared" si="3"/>
        <v>3000</v>
      </c>
      <c r="J38" s="8">
        <f t="shared" si="1"/>
        <v>15</v>
      </c>
      <c r="K38" s="8">
        <v>2</v>
      </c>
      <c r="L38" s="8">
        <f t="shared" si="2"/>
        <v>17</v>
      </c>
      <c r="M38" s="8" t="s">
        <v>9</v>
      </c>
    </row>
    <row r="39" spans="1:13" x14ac:dyDescent="0.2">
      <c r="A39" s="8">
        <v>27</v>
      </c>
      <c r="B39" s="14" t="s">
        <v>181</v>
      </c>
      <c r="C39" s="9" t="s">
        <v>20</v>
      </c>
      <c r="D39" s="9" t="s">
        <v>48</v>
      </c>
      <c r="E39" s="9" t="s">
        <v>68</v>
      </c>
      <c r="F39" s="9" t="s">
        <v>93</v>
      </c>
      <c r="G39" s="8">
        <v>14</v>
      </c>
      <c r="H39" s="8">
        <f t="shared" si="0"/>
        <v>70</v>
      </c>
      <c r="I39" s="8">
        <f t="shared" si="3"/>
        <v>14000</v>
      </c>
      <c r="J39" s="8">
        <f t="shared" si="1"/>
        <v>70</v>
      </c>
      <c r="K39" s="8">
        <v>4</v>
      </c>
      <c r="L39" s="8">
        <f t="shared" si="2"/>
        <v>74</v>
      </c>
      <c r="M39" s="8" t="s">
        <v>9</v>
      </c>
    </row>
    <row r="40" spans="1:13" x14ac:dyDescent="0.2">
      <c r="A40" s="8">
        <v>28</v>
      </c>
      <c r="B40" s="14" t="s">
        <v>182</v>
      </c>
      <c r="C40" s="9" t="s">
        <v>25</v>
      </c>
      <c r="D40" s="9" t="s">
        <v>48</v>
      </c>
      <c r="E40" s="9" t="s">
        <v>68</v>
      </c>
      <c r="F40" s="9" t="s">
        <v>93</v>
      </c>
      <c r="G40" s="8">
        <v>1</v>
      </c>
      <c r="H40" s="8">
        <f t="shared" si="0"/>
        <v>5</v>
      </c>
      <c r="I40" s="8">
        <f t="shared" si="3"/>
        <v>1000</v>
      </c>
      <c r="J40" s="8">
        <f t="shared" si="1"/>
        <v>5</v>
      </c>
      <c r="K40" s="8">
        <v>1</v>
      </c>
      <c r="L40" s="8">
        <f t="shared" si="2"/>
        <v>6</v>
      </c>
      <c r="M40" s="8" t="s">
        <v>9</v>
      </c>
    </row>
    <row r="41" spans="1:13" x14ac:dyDescent="0.2">
      <c r="A41" s="8">
        <v>29</v>
      </c>
      <c r="B41" s="14" t="s">
        <v>183</v>
      </c>
      <c r="C41" s="9" t="s">
        <v>28</v>
      </c>
      <c r="D41" s="9" t="s">
        <v>48</v>
      </c>
      <c r="E41" s="9" t="s">
        <v>68</v>
      </c>
      <c r="F41" s="9" t="s">
        <v>93</v>
      </c>
      <c r="G41" s="8">
        <v>3</v>
      </c>
      <c r="H41" s="8">
        <f t="shared" si="0"/>
        <v>15</v>
      </c>
      <c r="I41" s="8">
        <f t="shared" si="3"/>
        <v>3000</v>
      </c>
      <c r="J41" s="8">
        <f t="shared" si="1"/>
        <v>15</v>
      </c>
      <c r="K41" s="8">
        <v>2</v>
      </c>
      <c r="L41" s="8">
        <f t="shared" si="2"/>
        <v>17</v>
      </c>
      <c r="M41" s="8" t="s">
        <v>9</v>
      </c>
    </row>
    <row r="42" spans="1:13" x14ac:dyDescent="0.2">
      <c r="A42" s="8">
        <v>30</v>
      </c>
      <c r="B42" s="14" t="s">
        <v>184</v>
      </c>
      <c r="C42" s="9" t="s">
        <v>22</v>
      </c>
      <c r="D42" s="9" t="s">
        <v>48</v>
      </c>
      <c r="E42" s="9" t="s">
        <v>68</v>
      </c>
      <c r="F42" s="9" t="s">
        <v>93</v>
      </c>
      <c r="G42" s="8">
        <v>25</v>
      </c>
      <c r="H42" s="8">
        <f t="shared" si="0"/>
        <v>125</v>
      </c>
      <c r="I42" s="8">
        <f t="shared" si="3"/>
        <v>25000</v>
      </c>
      <c r="J42" s="8">
        <f t="shared" si="1"/>
        <v>125</v>
      </c>
      <c r="K42" s="8">
        <v>10</v>
      </c>
      <c r="L42" s="8">
        <f t="shared" si="2"/>
        <v>135</v>
      </c>
      <c r="M42" s="8" t="s">
        <v>9</v>
      </c>
    </row>
    <row r="43" spans="1:13" x14ac:dyDescent="0.2">
      <c r="A43" s="8">
        <v>31</v>
      </c>
      <c r="B43" s="14" t="s">
        <v>185</v>
      </c>
      <c r="C43" s="9" t="s">
        <v>23</v>
      </c>
      <c r="D43" s="9" t="s">
        <v>48</v>
      </c>
      <c r="E43" s="9" t="s">
        <v>68</v>
      </c>
      <c r="F43" s="9" t="s">
        <v>93</v>
      </c>
      <c r="G43" s="8">
        <v>2</v>
      </c>
      <c r="H43" s="8">
        <f t="shared" si="0"/>
        <v>10</v>
      </c>
      <c r="I43" s="8">
        <f t="shared" si="3"/>
        <v>2000</v>
      </c>
      <c r="J43" s="8">
        <f t="shared" si="1"/>
        <v>10</v>
      </c>
      <c r="K43" s="8">
        <v>2</v>
      </c>
      <c r="L43" s="8">
        <f t="shared" si="2"/>
        <v>12</v>
      </c>
      <c r="M43" s="8" t="s">
        <v>9</v>
      </c>
    </row>
    <row r="44" spans="1:13" ht="22.5" x14ac:dyDescent="0.2">
      <c r="A44" s="8">
        <v>32</v>
      </c>
      <c r="B44" s="14" t="s">
        <v>186</v>
      </c>
      <c r="C44" s="9" t="s">
        <v>26</v>
      </c>
      <c r="D44" s="9" t="s">
        <v>48</v>
      </c>
      <c r="E44" s="9" t="s">
        <v>68</v>
      </c>
      <c r="F44" s="9" t="s">
        <v>93</v>
      </c>
      <c r="G44" s="8">
        <v>1</v>
      </c>
      <c r="H44" s="8">
        <f t="shared" si="0"/>
        <v>5</v>
      </c>
      <c r="I44" s="8">
        <f t="shared" si="3"/>
        <v>1000</v>
      </c>
      <c r="J44" s="8">
        <f t="shared" si="1"/>
        <v>5</v>
      </c>
      <c r="K44" s="8">
        <v>1</v>
      </c>
      <c r="L44" s="8">
        <f t="shared" si="2"/>
        <v>6</v>
      </c>
      <c r="M44" s="8" t="s">
        <v>9</v>
      </c>
    </row>
    <row r="45" spans="1:13" x14ac:dyDescent="0.2">
      <c r="A45" s="8">
        <v>33</v>
      </c>
      <c r="B45" s="14" t="s">
        <v>187</v>
      </c>
      <c r="C45" s="9" t="s">
        <v>21</v>
      </c>
      <c r="D45" s="9" t="s">
        <v>48</v>
      </c>
      <c r="E45" s="9" t="s">
        <v>68</v>
      </c>
      <c r="F45" s="9" t="s">
        <v>93</v>
      </c>
      <c r="G45" s="8">
        <v>4</v>
      </c>
      <c r="H45" s="8">
        <f t="shared" si="0"/>
        <v>20</v>
      </c>
      <c r="I45" s="8">
        <f t="shared" si="3"/>
        <v>4000</v>
      </c>
      <c r="J45" s="8">
        <f t="shared" si="1"/>
        <v>20</v>
      </c>
      <c r="K45" s="8">
        <v>3</v>
      </c>
      <c r="L45" s="8">
        <f t="shared" si="2"/>
        <v>23</v>
      </c>
      <c r="M45" s="8" t="s">
        <v>9</v>
      </c>
    </row>
    <row r="46" spans="1:13" x14ac:dyDescent="0.2">
      <c r="A46" s="8">
        <v>34</v>
      </c>
      <c r="B46" s="14" t="s">
        <v>188</v>
      </c>
      <c r="C46" s="9" t="s">
        <v>24</v>
      </c>
      <c r="D46" s="9" t="s">
        <v>48</v>
      </c>
      <c r="E46" s="9" t="s">
        <v>68</v>
      </c>
      <c r="F46" s="9" t="s">
        <v>93</v>
      </c>
      <c r="G46" s="8">
        <v>1</v>
      </c>
      <c r="H46" s="8">
        <f t="shared" si="0"/>
        <v>5</v>
      </c>
      <c r="I46" s="8">
        <f t="shared" si="3"/>
        <v>1000</v>
      </c>
      <c r="J46" s="8">
        <f t="shared" si="1"/>
        <v>5</v>
      </c>
      <c r="K46" s="8">
        <v>1</v>
      </c>
      <c r="L46" s="8">
        <f t="shared" si="2"/>
        <v>6</v>
      </c>
      <c r="M46" s="8" t="s">
        <v>9</v>
      </c>
    </row>
    <row r="47" spans="1:13" x14ac:dyDescent="0.2">
      <c r="A47" s="8">
        <v>35</v>
      </c>
      <c r="B47" s="14" t="s">
        <v>177</v>
      </c>
      <c r="C47" s="9" t="s">
        <v>30</v>
      </c>
      <c r="D47" s="9" t="s">
        <v>49</v>
      </c>
      <c r="E47" s="9" t="s">
        <v>69</v>
      </c>
      <c r="F47" s="9" t="s">
        <v>94</v>
      </c>
      <c r="G47" s="8">
        <v>1</v>
      </c>
      <c r="H47" s="8">
        <f t="shared" si="0"/>
        <v>5</v>
      </c>
      <c r="I47" s="8">
        <f t="shared" si="3"/>
        <v>1000</v>
      </c>
      <c r="J47" s="8">
        <f t="shared" si="1"/>
        <v>5</v>
      </c>
      <c r="K47" s="8">
        <v>1</v>
      </c>
      <c r="L47" s="8">
        <f t="shared" si="2"/>
        <v>6</v>
      </c>
      <c r="M47" s="8" t="s">
        <v>9</v>
      </c>
    </row>
    <row r="48" spans="1:13" x14ac:dyDescent="0.2">
      <c r="A48" s="8">
        <v>36</v>
      </c>
      <c r="B48" s="14" t="s">
        <v>215</v>
      </c>
      <c r="C48" s="9" t="s">
        <v>216</v>
      </c>
      <c r="D48" s="9" t="s">
        <v>217</v>
      </c>
      <c r="E48" s="9" t="s">
        <v>70</v>
      </c>
      <c r="F48" s="9" t="s">
        <v>95</v>
      </c>
      <c r="G48" s="8">
        <v>1</v>
      </c>
      <c r="H48" s="8">
        <f t="shared" si="0"/>
        <v>5</v>
      </c>
      <c r="I48" s="8">
        <f t="shared" si="3"/>
        <v>1000</v>
      </c>
      <c r="J48" s="8">
        <f t="shared" si="1"/>
        <v>5</v>
      </c>
      <c r="K48" s="8">
        <v>1</v>
      </c>
      <c r="L48" s="8">
        <f t="shared" si="2"/>
        <v>6</v>
      </c>
      <c r="M48" s="8" t="s">
        <v>9</v>
      </c>
    </row>
    <row r="49" spans="1:13" x14ac:dyDescent="0.2">
      <c r="A49" s="8">
        <v>37</v>
      </c>
      <c r="B49" s="14" t="s">
        <v>189</v>
      </c>
      <c r="C49" s="9" t="s">
        <v>104</v>
      </c>
      <c r="D49" s="9" t="s">
        <v>132</v>
      </c>
      <c r="E49" s="9" t="s">
        <v>105</v>
      </c>
      <c r="F49" s="9" t="s">
        <v>95</v>
      </c>
      <c r="G49" s="8">
        <v>1</v>
      </c>
      <c r="H49" s="8">
        <f t="shared" si="0"/>
        <v>5</v>
      </c>
      <c r="I49" s="8">
        <f t="shared" si="3"/>
        <v>1000</v>
      </c>
      <c r="J49" s="8">
        <f t="shared" si="1"/>
        <v>5</v>
      </c>
      <c r="K49" s="8">
        <v>1</v>
      </c>
      <c r="L49" s="8">
        <f t="shared" si="2"/>
        <v>6</v>
      </c>
      <c r="M49" s="8" t="s">
        <v>9</v>
      </c>
    </row>
    <row r="50" spans="1:13" ht="22.5" x14ac:dyDescent="0.2">
      <c r="A50" s="8">
        <v>38</v>
      </c>
      <c r="B50" s="14" t="s">
        <v>191</v>
      </c>
      <c r="C50" s="9" t="s">
        <v>115</v>
      </c>
      <c r="D50" s="9" t="s">
        <v>45</v>
      </c>
      <c r="E50" s="9" t="s">
        <v>67</v>
      </c>
      <c r="F50" s="9" t="s">
        <v>91</v>
      </c>
      <c r="G50" s="8">
        <v>5</v>
      </c>
      <c r="H50" s="8">
        <f t="shared" si="0"/>
        <v>25</v>
      </c>
      <c r="I50" s="8">
        <f t="shared" si="3"/>
        <v>5000</v>
      </c>
      <c r="J50" s="8">
        <f t="shared" si="1"/>
        <v>25</v>
      </c>
      <c r="K50" s="8">
        <v>4</v>
      </c>
      <c r="L50" s="8">
        <f t="shared" si="2"/>
        <v>29</v>
      </c>
      <c r="M50" s="8" t="s">
        <v>9</v>
      </c>
    </row>
    <row r="51" spans="1:13" x14ac:dyDescent="0.2">
      <c r="A51" s="8">
        <v>39</v>
      </c>
      <c r="B51" s="14" t="s">
        <v>192</v>
      </c>
      <c r="C51" s="9" t="s">
        <v>116</v>
      </c>
      <c r="D51" s="9" t="s">
        <v>46</v>
      </c>
      <c r="E51" s="9" t="s">
        <v>67</v>
      </c>
      <c r="F51" s="9" t="s">
        <v>90</v>
      </c>
      <c r="G51" s="8">
        <v>4</v>
      </c>
      <c r="H51" s="8">
        <f t="shared" si="0"/>
        <v>20</v>
      </c>
      <c r="I51" s="8">
        <f t="shared" si="3"/>
        <v>4000</v>
      </c>
      <c r="J51" s="8">
        <f t="shared" si="1"/>
        <v>20</v>
      </c>
      <c r="K51" s="8">
        <v>3</v>
      </c>
      <c r="L51" s="8">
        <f t="shared" si="2"/>
        <v>23</v>
      </c>
      <c r="M51" s="8" t="s">
        <v>9</v>
      </c>
    </row>
    <row r="52" spans="1:13" ht="22.5" x14ac:dyDescent="0.2">
      <c r="A52" s="8">
        <v>40</v>
      </c>
      <c r="B52" s="14" t="s">
        <v>190</v>
      </c>
      <c r="C52" s="9" t="s">
        <v>31</v>
      </c>
      <c r="D52" s="9" t="s">
        <v>50</v>
      </c>
      <c r="E52" s="9" t="s">
        <v>71</v>
      </c>
      <c r="F52" s="9" t="s">
        <v>94</v>
      </c>
      <c r="G52" s="8">
        <v>1</v>
      </c>
      <c r="H52" s="8">
        <f t="shared" si="0"/>
        <v>5</v>
      </c>
      <c r="I52" s="8">
        <f t="shared" si="3"/>
        <v>1000</v>
      </c>
      <c r="J52" s="8">
        <f t="shared" si="1"/>
        <v>5</v>
      </c>
      <c r="K52" s="8">
        <v>1</v>
      </c>
      <c r="L52" s="8">
        <f t="shared" si="2"/>
        <v>6</v>
      </c>
      <c r="M52" s="8" t="s">
        <v>9</v>
      </c>
    </row>
    <row r="53" spans="1:13" ht="22.5" x14ac:dyDescent="0.2">
      <c r="A53" s="8">
        <v>41</v>
      </c>
      <c r="B53" s="14" t="s">
        <v>240</v>
      </c>
      <c r="C53" s="14" t="s">
        <v>241</v>
      </c>
      <c r="D53" s="14" t="s">
        <v>242</v>
      </c>
      <c r="E53" s="14"/>
      <c r="F53" s="9" t="s">
        <v>243</v>
      </c>
      <c r="G53" s="8">
        <v>1</v>
      </c>
      <c r="H53" s="8">
        <f t="shared" si="0"/>
        <v>5</v>
      </c>
      <c r="I53" s="8">
        <f t="shared" si="3"/>
        <v>1000</v>
      </c>
      <c r="J53" s="8">
        <f t="shared" si="1"/>
        <v>5</v>
      </c>
      <c r="K53" s="8">
        <v>0</v>
      </c>
      <c r="L53" s="8">
        <f t="shared" si="2"/>
        <v>5</v>
      </c>
      <c r="M53" s="8" t="s">
        <v>9</v>
      </c>
    </row>
    <row r="54" spans="1:13" ht="22.5" x14ac:dyDescent="0.2">
      <c r="A54" s="8">
        <v>42</v>
      </c>
      <c r="B54" s="14" t="s">
        <v>193</v>
      </c>
      <c r="C54" s="14" t="s">
        <v>194</v>
      </c>
      <c r="D54" s="9" t="s">
        <v>51</v>
      </c>
      <c r="E54" s="9" t="s">
        <v>72</v>
      </c>
      <c r="F54" s="9" t="s">
        <v>94</v>
      </c>
      <c r="G54" s="8">
        <v>2</v>
      </c>
      <c r="H54" s="8">
        <f t="shared" si="0"/>
        <v>10</v>
      </c>
      <c r="I54" s="8">
        <f t="shared" si="3"/>
        <v>2000</v>
      </c>
      <c r="J54" s="8">
        <f t="shared" si="1"/>
        <v>10</v>
      </c>
      <c r="K54" s="8">
        <v>2</v>
      </c>
      <c r="L54" s="8">
        <f t="shared" si="2"/>
        <v>12</v>
      </c>
      <c r="M54" s="8" t="s">
        <v>9</v>
      </c>
    </row>
    <row r="55" spans="1:13" ht="22.5" x14ac:dyDescent="0.2">
      <c r="A55" s="8">
        <v>44</v>
      </c>
      <c r="B55" s="14" t="s">
        <v>195</v>
      </c>
      <c r="C55" s="9" t="s">
        <v>32</v>
      </c>
      <c r="D55" s="9" t="s">
        <v>52</v>
      </c>
      <c r="E55" s="9" t="s">
        <v>73</v>
      </c>
      <c r="F55" s="9" t="s">
        <v>83</v>
      </c>
      <c r="G55" s="8">
        <v>1</v>
      </c>
      <c r="H55" s="8">
        <f t="shared" si="0"/>
        <v>5</v>
      </c>
      <c r="I55" s="8">
        <f t="shared" si="3"/>
        <v>1000</v>
      </c>
      <c r="J55" s="8">
        <f t="shared" si="1"/>
        <v>5</v>
      </c>
      <c r="K55" s="8">
        <v>1</v>
      </c>
      <c r="L55" s="8">
        <f t="shared" si="2"/>
        <v>6</v>
      </c>
      <c r="M55" s="8" t="s">
        <v>9</v>
      </c>
    </row>
    <row r="56" spans="1:13" ht="22.5" x14ac:dyDescent="0.2">
      <c r="A56" s="8">
        <v>45</v>
      </c>
      <c r="B56" s="14" t="s">
        <v>197</v>
      </c>
      <c r="C56" s="9" t="s">
        <v>33</v>
      </c>
      <c r="D56" s="9" t="s">
        <v>53</v>
      </c>
      <c r="E56" s="9" t="s">
        <v>74</v>
      </c>
      <c r="F56" s="9" t="s">
        <v>96</v>
      </c>
      <c r="G56" s="8">
        <v>1</v>
      </c>
      <c r="H56" s="8">
        <f t="shared" si="0"/>
        <v>5</v>
      </c>
      <c r="I56" s="8">
        <f t="shared" si="3"/>
        <v>1000</v>
      </c>
      <c r="J56" s="8">
        <f t="shared" si="1"/>
        <v>5</v>
      </c>
      <c r="K56" s="8">
        <v>1</v>
      </c>
      <c r="L56" s="8">
        <f t="shared" si="2"/>
        <v>6</v>
      </c>
      <c r="M56" s="8" t="s">
        <v>9</v>
      </c>
    </row>
    <row r="57" spans="1:13" ht="22.5" x14ac:dyDescent="0.2">
      <c r="A57" s="8">
        <v>46</v>
      </c>
      <c r="B57" s="14" t="s">
        <v>198</v>
      </c>
      <c r="C57" s="9" t="s">
        <v>34</v>
      </c>
      <c r="D57" s="9" t="s">
        <v>54</v>
      </c>
      <c r="E57" s="9" t="s">
        <v>75</v>
      </c>
      <c r="F57" s="9" t="s">
        <v>96</v>
      </c>
      <c r="G57" s="8">
        <v>1</v>
      </c>
      <c r="H57" s="8">
        <f t="shared" si="0"/>
        <v>5</v>
      </c>
      <c r="I57" s="8">
        <f t="shared" si="3"/>
        <v>1000</v>
      </c>
      <c r="J57" s="8">
        <f t="shared" si="1"/>
        <v>5</v>
      </c>
      <c r="K57" s="8">
        <v>1</v>
      </c>
      <c r="L57" s="8">
        <f t="shared" si="2"/>
        <v>6</v>
      </c>
      <c r="M57" s="8" t="s">
        <v>9</v>
      </c>
    </row>
    <row r="58" spans="1:13" ht="22.5" x14ac:dyDescent="0.2">
      <c r="A58" s="8">
        <v>47</v>
      </c>
      <c r="B58" s="14" t="s">
        <v>196</v>
      </c>
      <c r="C58" s="9" t="s">
        <v>106</v>
      </c>
      <c r="D58" s="9" t="s">
        <v>107</v>
      </c>
      <c r="E58" s="9" t="s">
        <v>108</v>
      </c>
      <c r="F58" s="9" t="s">
        <v>35</v>
      </c>
      <c r="G58" s="8">
        <v>1</v>
      </c>
      <c r="H58" s="8">
        <f t="shared" si="0"/>
        <v>5</v>
      </c>
      <c r="I58" s="8">
        <f t="shared" si="3"/>
        <v>1000</v>
      </c>
      <c r="J58" s="8">
        <f t="shared" si="1"/>
        <v>5</v>
      </c>
      <c r="K58" s="8">
        <v>1</v>
      </c>
      <c r="L58" s="8">
        <f t="shared" si="2"/>
        <v>6</v>
      </c>
      <c r="M58" s="8" t="s">
        <v>9</v>
      </c>
    </row>
    <row r="59" spans="1:13" x14ac:dyDescent="0.2">
      <c r="A59" s="8">
        <v>48</v>
      </c>
      <c r="B59" s="14" t="s">
        <v>200</v>
      </c>
      <c r="C59" s="9" t="s">
        <v>120</v>
      </c>
      <c r="D59" s="9" t="s">
        <v>38</v>
      </c>
      <c r="E59" s="9"/>
      <c r="F59" s="9" t="s">
        <v>78</v>
      </c>
      <c r="G59" s="8">
        <v>1</v>
      </c>
      <c r="H59" s="8">
        <f t="shared" si="0"/>
        <v>5</v>
      </c>
      <c r="I59" s="8">
        <f t="shared" si="3"/>
        <v>1000</v>
      </c>
      <c r="J59" s="8">
        <f t="shared" si="1"/>
        <v>5</v>
      </c>
      <c r="K59" s="8">
        <v>1</v>
      </c>
      <c r="L59" s="8">
        <f t="shared" si="2"/>
        <v>6</v>
      </c>
      <c r="M59" s="8" t="s">
        <v>9</v>
      </c>
    </row>
    <row r="60" spans="1:13" ht="22.5" x14ac:dyDescent="0.2">
      <c r="A60" s="8">
        <v>49</v>
      </c>
      <c r="B60" s="14" t="s">
        <v>201</v>
      </c>
      <c r="C60" s="9" t="s">
        <v>121</v>
      </c>
      <c r="D60" s="9" t="s">
        <v>122</v>
      </c>
      <c r="E60" s="9" t="s">
        <v>55</v>
      </c>
      <c r="F60" s="9" t="s">
        <v>78</v>
      </c>
      <c r="G60" s="8">
        <v>1</v>
      </c>
      <c r="H60" s="8">
        <f t="shared" si="0"/>
        <v>5</v>
      </c>
      <c r="I60" s="8">
        <f t="shared" si="3"/>
        <v>1000</v>
      </c>
      <c r="J60" s="8">
        <f t="shared" si="1"/>
        <v>5</v>
      </c>
      <c r="K60" s="8">
        <v>1</v>
      </c>
      <c r="L60" s="8">
        <f t="shared" si="2"/>
        <v>6</v>
      </c>
      <c r="M60" s="8" t="s">
        <v>9</v>
      </c>
    </row>
    <row r="61" spans="1:13" ht="22.5" x14ac:dyDescent="0.2">
      <c r="A61" s="8">
        <v>50</v>
      </c>
      <c r="B61" s="14" t="s">
        <v>205</v>
      </c>
      <c r="C61" s="9" t="s">
        <v>119</v>
      </c>
      <c r="D61" s="9" t="s">
        <v>206</v>
      </c>
      <c r="E61" s="9" t="s">
        <v>18</v>
      </c>
      <c r="F61" s="9" t="s">
        <v>77</v>
      </c>
      <c r="G61" s="8">
        <v>2</v>
      </c>
      <c r="H61" s="8">
        <f t="shared" si="0"/>
        <v>10</v>
      </c>
      <c r="I61" s="8">
        <f t="shared" si="3"/>
        <v>2000</v>
      </c>
      <c r="J61" s="8">
        <f t="shared" si="1"/>
        <v>10</v>
      </c>
      <c r="K61" s="8">
        <v>2</v>
      </c>
      <c r="L61" s="8">
        <f t="shared" si="2"/>
        <v>12</v>
      </c>
      <c r="M61" s="8" t="s">
        <v>9</v>
      </c>
    </row>
    <row r="62" spans="1:13" ht="22.5" x14ac:dyDescent="0.2">
      <c r="A62" s="8">
        <v>51</v>
      </c>
      <c r="B62" s="14" t="s">
        <v>248</v>
      </c>
      <c r="C62" s="14" t="s">
        <v>245</v>
      </c>
      <c r="D62" s="14" t="s">
        <v>246</v>
      </c>
      <c r="E62" s="14" t="s">
        <v>245</v>
      </c>
      <c r="F62" s="9" t="s">
        <v>207</v>
      </c>
      <c r="G62" s="8">
        <v>1</v>
      </c>
      <c r="H62" s="8">
        <f t="shared" si="0"/>
        <v>5</v>
      </c>
      <c r="I62" s="8">
        <f t="shared" si="3"/>
        <v>1000</v>
      </c>
      <c r="J62" s="8">
        <f t="shared" si="1"/>
        <v>5</v>
      </c>
      <c r="K62" s="8">
        <v>1</v>
      </c>
      <c r="L62" s="8">
        <f t="shared" si="2"/>
        <v>6</v>
      </c>
      <c r="M62" s="8" t="s">
        <v>9</v>
      </c>
    </row>
    <row r="63" spans="1:13" ht="22.5" x14ac:dyDescent="0.2">
      <c r="A63" s="8">
        <v>52</v>
      </c>
      <c r="B63" s="14" t="s">
        <v>203</v>
      </c>
      <c r="C63" s="9" t="s">
        <v>19</v>
      </c>
      <c r="D63" s="9" t="s">
        <v>36</v>
      </c>
      <c r="E63" s="9" t="s">
        <v>66</v>
      </c>
      <c r="F63" s="9" t="s">
        <v>89</v>
      </c>
      <c r="G63" s="8">
        <v>1</v>
      </c>
      <c r="H63" s="8">
        <f t="shared" si="0"/>
        <v>5</v>
      </c>
      <c r="I63" s="8">
        <f t="shared" si="3"/>
        <v>1000</v>
      </c>
      <c r="J63" s="8">
        <f t="shared" si="1"/>
        <v>5</v>
      </c>
      <c r="K63" s="8">
        <v>1</v>
      </c>
      <c r="L63" s="8">
        <f t="shared" si="2"/>
        <v>6</v>
      </c>
      <c r="M63" s="8" t="s">
        <v>9</v>
      </c>
    </row>
    <row r="64" spans="1:13" ht="22.5" x14ac:dyDescent="0.2">
      <c r="A64" s="8">
        <v>53</v>
      </c>
      <c r="B64" s="14" t="s">
        <v>204</v>
      </c>
      <c r="C64" s="9" t="s">
        <v>16</v>
      </c>
      <c r="D64" s="9" t="s">
        <v>42</v>
      </c>
      <c r="E64" s="9" t="s">
        <v>60</v>
      </c>
      <c r="F64" s="9" t="s">
        <v>82</v>
      </c>
      <c r="G64" s="8">
        <v>1</v>
      </c>
      <c r="H64" s="8">
        <f>G64*5</f>
        <v>5</v>
      </c>
      <c r="I64" s="8">
        <f t="shared" si="3"/>
        <v>1000</v>
      </c>
      <c r="J64" s="8">
        <f t="shared" ref="J64:J69" si="4">H64</f>
        <v>5</v>
      </c>
      <c r="K64" s="8">
        <v>1</v>
      </c>
      <c r="L64" s="8">
        <f>J64+K64</f>
        <v>6</v>
      </c>
      <c r="M64" s="8" t="s">
        <v>9</v>
      </c>
    </row>
    <row r="65" spans="1:13" ht="22.5" x14ac:dyDescent="0.2">
      <c r="A65" s="8">
        <v>54</v>
      </c>
      <c r="B65" s="16" t="s">
        <v>210</v>
      </c>
      <c r="C65" s="16" t="s">
        <v>211</v>
      </c>
      <c r="D65" s="16" t="s">
        <v>212</v>
      </c>
      <c r="E65" s="16" t="s">
        <v>213</v>
      </c>
      <c r="F65" s="16" t="s">
        <v>214</v>
      </c>
      <c r="G65" s="17">
        <v>1</v>
      </c>
      <c r="H65" s="8">
        <f>G65*5</f>
        <v>5</v>
      </c>
      <c r="I65" s="8">
        <f t="shared" si="3"/>
        <v>1000</v>
      </c>
      <c r="J65" s="8">
        <f t="shared" si="4"/>
        <v>5</v>
      </c>
      <c r="K65" s="8">
        <v>1</v>
      </c>
      <c r="L65" s="8">
        <f>J65+K65</f>
        <v>6</v>
      </c>
      <c r="M65" s="8" t="s">
        <v>9</v>
      </c>
    </row>
    <row r="66" spans="1:13" x14ac:dyDescent="0.2">
      <c r="A66" s="8">
        <v>55</v>
      </c>
      <c r="B66" s="20" t="s">
        <v>238</v>
      </c>
      <c r="C66" s="26" t="s">
        <v>218</v>
      </c>
      <c r="D66" s="26" t="s">
        <v>218</v>
      </c>
      <c r="E66" s="9"/>
      <c r="F66" s="9" t="s">
        <v>79</v>
      </c>
      <c r="G66" s="8">
        <v>1</v>
      </c>
      <c r="H66" s="8">
        <f>G66*5</f>
        <v>5</v>
      </c>
      <c r="I66" s="8">
        <f t="shared" si="3"/>
        <v>1000</v>
      </c>
      <c r="J66" s="8">
        <f t="shared" si="4"/>
        <v>5</v>
      </c>
      <c r="K66" s="8">
        <v>1</v>
      </c>
      <c r="L66" s="8">
        <v>6</v>
      </c>
      <c r="M66" s="8" t="s">
        <v>9</v>
      </c>
    </row>
    <row r="67" spans="1:13" x14ac:dyDescent="0.2">
      <c r="A67" s="8">
        <v>56</v>
      </c>
      <c r="B67" s="25" t="s">
        <v>239</v>
      </c>
      <c r="C67" s="25" t="s">
        <v>226</v>
      </c>
      <c r="D67" s="23" t="s">
        <v>229</v>
      </c>
      <c r="E67" s="23" t="s">
        <v>228</v>
      </c>
      <c r="F67" s="22" t="s">
        <v>227</v>
      </c>
      <c r="G67" s="8">
        <v>1</v>
      </c>
      <c r="H67" s="8">
        <v>5</v>
      </c>
      <c r="I67" s="8">
        <f t="shared" si="3"/>
        <v>1000</v>
      </c>
      <c r="J67" s="8">
        <f t="shared" si="4"/>
        <v>5</v>
      </c>
      <c r="K67" s="8">
        <v>1</v>
      </c>
      <c r="L67" s="8">
        <v>6</v>
      </c>
      <c r="M67" s="8" t="s">
        <v>9</v>
      </c>
    </row>
    <row r="68" spans="1:13" x14ac:dyDescent="0.2">
      <c r="A68" s="8">
        <v>57</v>
      </c>
      <c r="B68" s="22" t="s">
        <v>247</v>
      </c>
      <c r="C68" s="22" t="s">
        <v>230</v>
      </c>
      <c r="D68" s="22" t="s">
        <v>235</v>
      </c>
      <c r="E68" s="23"/>
      <c r="F68" s="24" t="s">
        <v>231</v>
      </c>
      <c r="G68" s="8">
        <v>1</v>
      </c>
      <c r="H68" s="8">
        <v>5</v>
      </c>
      <c r="I68" s="8">
        <f t="shared" ref="I68" si="5">G68*1000</f>
        <v>1000</v>
      </c>
      <c r="J68" s="8">
        <f t="shared" si="4"/>
        <v>5</v>
      </c>
      <c r="K68" s="8">
        <v>1</v>
      </c>
      <c r="L68" s="8">
        <v>6</v>
      </c>
      <c r="M68" s="8" t="s">
        <v>9</v>
      </c>
    </row>
    <row r="69" spans="1:13" ht="22.5" x14ac:dyDescent="0.2">
      <c r="A69" s="8">
        <v>58</v>
      </c>
      <c r="B69" s="19" t="s">
        <v>202</v>
      </c>
      <c r="C69" s="19" t="s">
        <v>123</v>
      </c>
      <c r="D69" s="19" t="s">
        <v>124</v>
      </c>
      <c r="E69" s="19" t="s">
        <v>97</v>
      </c>
      <c r="F69" s="19" t="s">
        <v>98</v>
      </c>
      <c r="G69" s="18">
        <v>1</v>
      </c>
      <c r="H69" s="18">
        <f>G69*5</f>
        <v>5</v>
      </c>
      <c r="I69" s="18">
        <f t="shared" si="3"/>
        <v>1000</v>
      </c>
      <c r="J69" s="18">
        <f t="shared" si="4"/>
        <v>5</v>
      </c>
      <c r="K69" s="18">
        <v>1</v>
      </c>
      <c r="L69" s="18">
        <f>J69+K69</f>
        <v>6</v>
      </c>
      <c r="M69" s="18" t="s">
        <v>9</v>
      </c>
    </row>
    <row r="70" spans="1:13" x14ac:dyDescent="0.2">
      <c r="A70" s="4"/>
    </row>
    <row r="71" spans="1:13" x14ac:dyDescent="0.2">
      <c r="A71" s="27" t="s">
        <v>118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9"/>
    </row>
    <row r="72" spans="1:13" x14ac:dyDescent="0.2">
      <c r="A72" s="3" t="s">
        <v>7</v>
      </c>
      <c r="B72" s="3" t="s">
        <v>151</v>
      </c>
      <c r="C72" s="7" t="s">
        <v>109</v>
      </c>
      <c r="D72" s="7" t="s">
        <v>37</v>
      </c>
      <c r="E72" s="7" t="s">
        <v>110</v>
      </c>
      <c r="F72" s="7" t="s">
        <v>76</v>
      </c>
      <c r="G72" s="7" t="s">
        <v>130</v>
      </c>
      <c r="H72" s="7" t="s">
        <v>131</v>
      </c>
      <c r="I72" s="7" t="s">
        <v>126</v>
      </c>
      <c r="J72" s="7" t="s">
        <v>127</v>
      </c>
      <c r="K72" s="7" t="s">
        <v>128</v>
      </c>
      <c r="L72" s="7" t="s">
        <v>129</v>
      </c>
      <c r="M72" s="3" t="s">
        <v>8</v>
      </c>
    </row>
    <row r="73" spans="1:13" ht="22.5" x14ac:dyDescent="0.2">
      <c r="A73" s="8">
        <v>1</v>
      </c>
      <c r="B73" s="14" t="s">
        <v>219</v>
      </c>
      <c r="C73" s="14" t="s">
        <v>222</v>
      </c>
      <c r="D73" s="14" t="s">
        <v>138</v>
      </c>
      <c r="E73" s="9"/>
      <c r="F73" s="8" t="s">
        <v>117</v>
      </c>
      <c r="G73" s="8">
        <v>1</v>
      </c>
      <c r="H73" s="8">
        <v>5</v>
      </c>
      <c r="I73" s="8">
        <v>5</v>
      </c>
      <c r="J73" s="8">
        <v>5</v>
      </c>
      <c r="K73" s="8">
        <v>1</v>
      </c>
      <c r="L73" s="8">
        <f>J73+K73</f>
        <v>6</v>
      </c>
      <c r="M73" s="8" t="s">
        <v>9</v>
      </c>
    </row>
    <row r="74" spans="1:13" ht="22.5" x14ac:dyDescent="0.2">
      <c r="A74" s="8">
        <v>2</v>
      </c>
      <c r="B74" s="14" t="s">
        <v>220</v>
      </c>
      <c r="C74" s="14" t="s">
        <v>223</v>
      </c>
      <c r="D74" s="9"/>
      <c r="E74" s="9"/>
      <c r="F74" s="8" t="s">
        <v>117</v>
      </c>
      <c r="G74" s="8">
        <v>1</v>
      </c>
      <c r="H74" s="8">
        <v>5</v>
      </c>
      <c r="I74" s="8">
        <v>5</v>
      </c>
      <c r="J74" s="8">
        <v>5</v>
      </c>
      <c r="K74" s="8">
        <v>1</v>
      </c>
      <c r="L74" s="8">
        <f>J74+K74</f>
        <v>6</v>
      </c>
      <c r="M74" s="8" t="s">
        <v>9</v>
      </c>
    </row>
    <row r="75" spans="1:13" x14ac:dyDescent="0.2">
      <c r="A75" s="8">
        <v>3</v>
      </c>
      <c r="B75" s="14" t="s">
        <v>139</v>
      </c>
      <c r="C75" s="14" t="s">
        <v>244</v>
      </c>
      <c r="D75" s="9" t="s">
        <v>199</v>
      </c>
      <c r="E75" s="9"/>
      <c r="F75" s="8" t="s">
        <v>117</v>
      </c>
      <c r="G75" s="8">
        <v>1</v>
      </c>
      <c r="H75" s="8">
        <v>5</v>
      </c>
      <c r="I75" s="8">
        <v>5</v>
      </c>
      <c r="J75" s="8">
        <v>5</v>
      </c>
      <c r="K75" s="8">
        <v>1</v>
      </c>
      <c r="L75" s="8">
        <f>J75+K75</f>
        <v>6</v>
      </c>
      <c r="M75" s="8" t="s">
        <v>9</v>
      </c>
    </row>
    <row r="77" spans="1:13" x14ac:dyDescent="0.2">
      <c r="H77" s="12" t="s">
        <v>221</v>
      </c>
      <c r="I77" s="13"/>
    </row>
    <row r="78" spans="1:13" ht="13.5" x14ac:dyDescent="0.2">
      <c r="D78" s="11" t="s">
        <v>136</v>
      </c>
      <c r="H78" s="11" t="s">
        <v>137</v>
      </c>
    </row>
  </sheetData>
  <mergeCells count="12">
    <mergeCell ref="D3:M3"/>
    <mergeCell ref="D1:M2"/>
    <mergeCell ref="A2:C6"/>
    <mergeCell ref="A8:M8"/>
    <mergeCell ref="A9:M9"/>
    <mergeCell ref="D6:M6"/>
    <mergeCell ref="A71:M71"/>
    <mergeCell ref="D5:M5"/>
    <mergeCell ref="D4:M4"/>
    <mergeCell ref="A10:M10"/>
    <mergeCell ref="A11:M11"/>
    <mergeCell ref="A7:M7"/>
  </mergeCells>
  <phoneticPr fontId="0" type="noConversion"/>
  <hyperlinks>
    <hyperlink ref="F68" r:id="rId1" display="http://www.st.com/" xr:uid="{DB453E8C-2812-45AB-8623-89805217E08A}"/>
  </hyperlinks>
  <pageMargins left="0.46" right="0.36" top="0.57999999999999996" bottom="1" header="0.5" footer="0.5"/>
  <pageSetup paperSize="9" scale="84" fitToHeight="0" orientation="landscape" horizontalDpi="200" verticalDpi="200" r:id="rId2"/>
  <headerFooter alignWithMargins="0">
    <oddFooter>&amp;L&amp;BAltium Limited Confidential&amp;B&amp;C&amp;D&amp;RPage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Haont08</dc:creator>
  <cp:lastModifiedBy>LEADER-SXBH</cp:lastModifiedBy>
  <cp:lastPrinted>2017-02-21T03:24:31Z</cp:lastPrinted>
  <dcterms:created xsi:type="dcterms:W3CDTF">2000-10-27T00:30:29Z</dcterms:created>
  <dcterms:modified xsi:type="dcterms:W3CDTF">2025-05-21T09:30:00Z</dcterms:modified>
</cp:coreProperties>
</file>