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V" sheetId="52" r:id="rId1"/>
    <sheet name="VNSH02" sheetId="51" r:id="rId2"/>
    <sheet name="TongThang" sheetId="25" r:id="rId3"/>
  </sheets>
  <definedNames>
    <definedName name="_xlnm._FilterDatabase" localSheetId="0" hidden="1">TG102V!$S$4:$S$51</definedName>
    <definedName name="_xlnm._FilterDatabase" localSheetId="2" hidden="1">TongThang!$S$4:$S$51</definedName>
    <definedName name="_xlnm._FilterDatabase" localSheetId="1" hidden="1">VNSH02!$S$4:$S$51</definedName>
    <definedName name="_xlnm.Criteria" localSheetId="0">TG102V!$S$4:$S$51</definedName>
    <definedName name="_xlnm.Criteria" localSheetId="2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<sst xmlns="http://schemas.openxmlformats.org/spreadsheetml/2006/main" count="219" uniqueCount="66">
  <si>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</si>
  <si>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</si>
  <si>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</si>
  <si>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</si>
  <si>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</si>
  <si>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</si>
  <si>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</si>
  <si>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</si>
  <si>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</si>
  <si>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</si>
  <si>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</si>
  <si>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</si>
  <si>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</si>
  <si>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</si>
  <si>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</si>
  <si>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</si>
  <si>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</si>
  <si>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</si>
  <si>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</si>
  <si>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</si>
  <si>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</si>
  <si>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</si>
  <si>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</si>
  <si>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</si>
  <si>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</si>
  <si>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</si>
  <si>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</si>
  <si>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</si>
  <si>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</si>
  <si>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</si>
  <si>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</si>
  <si>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</si>
  <si>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</si>
  <si>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</si>
  <si>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</si>
  <si>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</si>
  <si>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</si>
  <si>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</si>
  <si>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</si>
  <si>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</si>
  <si>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</si>
  <si>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</si>
  <si>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</si>
  <si>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</si>
  <si>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</si>
  <si>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</si>
  <si>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</si>
  <si>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</si>
  <si>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</si>
  <si>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</si>
  <si>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</si>
  <si>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</si>
  <si>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</si>
  <si>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</si>
  <si>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</si>
  <si>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</si>
  <si>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</si>
  <si>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</si>
  <si>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</si>
  <si>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</si>
  <si>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</si>
  <si>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</si>
  <si>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</si>
  <si>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Lắp đặt</t>
  </si>
  <si>
    <t>Sim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</si>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</sst>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H12" sqref="H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76"/>
      <c r="K5" s="67" t="s">
        <v>12</v>
      </c>
      <c r="L5" s="67" t="s">
        <v>13</v>
      </c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45019</v>
      </c>
      <c r="C6" s="58"/>
      <c r="D6" s="46" t="s">
        <v>65</v>
      </c>
      <c r="E6" s="65">
        <v>869627031845225</v>
      </c>
      <c r="F6" s="46"/>
      <c r="G6" s="46" t="s">
        <v>62</v>
      </c>
      <c r="H6" s="46"/>
      <c r="I6" s="59"/>
      <c r="J6" s="60"/>
      <c r="K6" s="61"/>
      <c r="L6" s="62"/>
      <c r="M6" s="62"/>
      <c r="N6" s="60"/>
      <c r="O6" s="60"/>
      <c r="P6" s="62"/>
      <c r="Q6" s="60"/>
      <c r="R6" s="63"/>
      <c r="S6" s="64"/>
      <c r="T6" s="66"/>
      <c r="U6" s="68" t="s">
        <v>18</v>
      </c>
      <c r="V6" s="3" t="s">
        <v>20</v>
      </c>
      <c r="W6" s="66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0"/>
      <c r="K7" s="61"/>
      <c r="L7" s="61"/>
      <c r="M7" s="62"/>
      <c r="N7" s="60"/>
      <c r="O7" s="60"/>
      <c r="P7" s="62"/>
      <c r="Q7" s="60"/>
      <c r="R7" s="63"/>
      <c r="S7" s="64"/>
      <c r="T7" s="66"/>
      <c r="U7" s="69"/>
      <c r="V7" s="3" t="s">
        <v>35</v>
      </c>
      <c r="W7" s="66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66"/>
      <c r="U8" s="69"/>
      <c r="V8" s="3" t="s">
        <v>21</v>
      </c>
      <c r="W8" s="66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0"/>
      <c r="L9" s="61"/>
      <c r="M9" s="62"/>
      <c r="N9" s="60"/>
      <c r="O9" s="60"/>
      <c r="P9" s="62"/>
      <c r="Q9" s="60"/>
      <c r="R9" s="63"/>
      <c r="S9" s="64"/>
      <c r="T9" s="66"/>
      <c r="U9" s="69"/>
      <c r="V9" s="3" t="s">
        <v>51</v>
      </c>
      <c r="W9" s="66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0"/>
      <c r="K10" s="65"/>
      <c r="L10" s="62"/>
      <c r="M10" s="62"/>
      <c r="N10" s="60"/>
      <c r="O10" s="60"/>
      <c r="P10" s="62"/>
      <c r="Q10" s="60"/>
      <c r="R10" s="63"/>
      <c r="S10" s="64"/>
      <c r="T10" s="66"/>
      <c r="U10" s="69"/>
      <c r="V10" s="3" t="s">
        <v>31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66"/>
      <c r="U11" s="69"/>
      <c r="V11" s="3" t="s">
        <v>30</v>
      </c>
      <c r="W11" s="66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66"/>
      <c r="U12" s="68" t="s">
        <v>19</v>
      </c>
      <c r="V12" s="3" t="s">
        <v>23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66"/>
      <c r="U13" s="69"/>
      <c r="V13" s="3" t="s">
        <v>37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66"/>
      <c r="U15" s="69"/>
      <c r="V15" s="3" t="s">
        <v>24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66"/>
      <c r="U16" s="70"/>
      <c r="V16" s="3" t="s">
        <v>25</v>
      </c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66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66"/>
      <c r="U18" s="66"/>
      <c r="V18" s="13"/>
      <c r="W18" s="66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66"/>
      <c r="U19" s="67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66"/>
      <c r="U20" s="3" t="s">
        <v>17</v>
      </c>
      <c r="V20" s="3">
        <v>4</v>
      </c>
      <c r="W20" s="66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66"/>
      <c r="U21" s="3" t="s">
        <v>49</v>
      </c>
      <c r="V21" s="3">
        <f>COUNTIF($Q$6:$Q$51,"PC")</f>
        <v>0</v>
      </c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66"/>
      <c r="U22" s="3" t="s">
        <v>50</v>
      </c>
      <c r="V22" s="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66"/>
      <c r="U24" s="66"/>
      <c r="V24" s="13"/>
      <c r="W24" s="66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66"/>
      <c r="U25" s="67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66"/>
      <c r="U26" s="3" t="s">
        <v>26</v>
      </c>
      <c r="V26" s="3">
        <f>COUNTIF($R$6:$R$51,"*MCU*")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66"/>
      <c r="U27" s="3" t="s">
        <v>34</v>
      </c>
      <c r="V27" s="3">
        <f>COUNTIF($R$6:$R$51,"*GSM*")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66"/>
      <c r="U28" s="3" t="s">
        <v>27</v>
      </c>
      <c r="V28" s="3">
        <f>COUNTIF($R$6:$R$51,"*GPS*")</f>
        <v>0</v>
      </c>
      <c r="W28" s="66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66"/>
      <c r="U29" s="3" t="s">
        <v>52</v>
      </c>
      <c r="V29" s="3">
        <f>COUNTIF($R$6:$R$51,"*NG*")</f>
        <v>0</v>
      </c>
      <c r="W29" s="66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66"/>
      <c r="U30" s="3" t="s">
        <v>32</v>
      </c>
      <c r="V30" s="3">
        <f>COUNTIF($R$6:$R$51,"*I/O*")</f>
        <v>0</v>
      </c>
      <c r="W30" s="66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66"/>
      <c r="U31" s="3" t="s">
        <v>22</v>
      </c>
      <c r="V31" s="3"/>
      <c r="W31" s="66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66"/>
      <c r="U32" s="3" t="s">
        <v>28</v>
      </c>
      <c r="V32" s="3">
        <f>COUNTIF($R$6:$R$51,"*MCH*")</f>
        <v>0</v>
      </c>
      <c r="W32" s="66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66"/>
      <c r="U33" s="3" t="s">
        <v>47</v>
      </c>
      <c r="V33" s="3">
        <f>COUNTIF($R$6:$R$51,"*SF*")</f>
        <v>0</v>
      </c>
      <c r="W33" s="66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66"/>
      <c r="U34" s="3" t="s">
        <v>48</v>
      </c>
      <c r="V34" s="3">
        <f>COUNTIF($R$6:$R$51,"*RTB*")</f>
        <v>0</v>
      </c>
      <c r="W34" s="66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66"/>
      <c r="U35" s="3" t="s">
        <v>38</v>
      </c>
      <c r="V35" s="3"/>
      <c r="W35" s="66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66"/>
      <c r="U36" s="3" t="s">
        <v>29</v>
      </c>
      <c r="V36" s="3"/>
      <c r="W36" s="66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66"/>
      <c r="U37" s="15" t="s">
        <v>33</v>
      </c>
      <c r="V37" s="3"/>
      <c r="W37" s="66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66"/>
      <c r="U39" s="66"/>
      <c r="V39" s="13"/>
      <c r="W39" s="66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66"/>
      <c r="U40" s="15" t="s">
        <v>40</v>
      </c>
      <c r="V40" s="3">
        <f>COUNTIF($O$6:$O$51,"*DM*")</f>
        <v>0</v>
      </c>
      <c r="W40" s="66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66"/>
      <c r="U41" s="15" t="s">
        <v>41</v>
      </c>
      <c r="V41" s="3">
        <f>COUNTIF($O$6:$O$51,"*KS*")</f>
        <v>0</v>
      </c>
      <c r="W41" s="66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66"/>
      <c r="U43" s="66"/>
      <c r="V43" s="13"/>
      <c r="W43" s="66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66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66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66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66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66"/>
      <c r="V57" s="66"/>
      <c r="W57" s="66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9" sqref="C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6"/>
      <c r="K5" s="34" t="s">
        <v>12</v>
      </c>
      <c r="L5" s="34" t="s">
        <v>13</v>
      </c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45019</v>
      </c>
      <c r="C6" s="58"/>
      <c r="D6" s="46" t="s">
        <v>44</v>
      </c>
      <c r="E6" s="65">
        <v>868183034584404</v>
      </c>
      <c r="F6" s="46" t="s">
        <v>64</v>
      </c>
      <c r="G6" s="46" t="s">
        <v>62</v>
      </c>
      <c r="H6" s="46"/>
      <c r="I6" s="59"/>
      <c r="J6" s="60"/>
      <c r="K6" s="61"/>
      <c r="L6" s="62"/>
      <c r="M6" s="62"/>
      <c r="N6" s="60"/>
      <c r="O6" s="60"/>
      <c r="P6" s="62"/>
      <c r="Q6" s="60"/>
      <c r="R6" s="63"/>
      <c r="S6" s="64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>
        <v>45019</v>
      </c>
      <c r="C7" s="58"/>
      <c r="D7" s="46" t="s">
        <v>44</v>
      </c>
      <c r="E7" s="65">
        <v>860157040208073</v>
      </c>
      <c r="F7" s="46" t="s">
        <v>64</v>
      </c>
      <c r="G7" s="46" t="s">
        <v>62</v>
      </c>
      <c r="H7" s="46"/>
      <c r="I7" s="59"/>
      <c r="J7" s="60"/>
      <c r="K7" s="61"/>
      <c r="L7" s="61"/>
      <c r="M7" s="62"/>
      <c r="N7" s="60"/>
      <c r="O7" s="60"/>
      <c r="P7" s="62"/>
      <c r="Q7" s="60"/>
      <c r="R7" s="63"/>
      <c r="S7" s="64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0"/>
      <c r="L9" s="61"/>
      <c r="M9" s="62"/>
      <c r="N9" s="60"/>
      <c r="O9" s="60"/>
      <c r="P9" s="62"/>
      <c r="Q9" s="60"/>
      <c r="R9" s="63"/>
      <c r="S9" s="64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0"/>
      <c r="K10" s="65"/>
      <c r="L10" s="62"/>
      <c r="M10" s="62"/>
      <c r="N10" s="60"/>
      <c r="O10" s="60"/>
      <c r="P10" s="62"/>
      <c r="Q10" s="60"/>
      <c r="R10" s="63"/>
      <c r="S10" s="64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6"/>
      <c r="K5" s="34" t="s">
        <v>12</v>
      </c>
      <c r="L5" s="34" t="s">
        <v>13</v>
      </c>
      <c r="M5" s="74"/>
      <c r="N5" s="74"/>
      <c r="O5" s="76"/>
      <c r="P5" s="82"/>
      <c r="Q5" s="76"/>
      <c r="R5" s="76"/>
      <c r="S5" s="75"/>
      <c r="U5" s="76"/>
      <c r="V5" s="76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VNSH02</vt:lpstr>
      <vt:lpstr>TongThang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2023-04-03T04:09:31Z</dcterms:modified>
</cp:coreProperties>
</file>