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TG102LE-4G" sheetId="52" r:id="rId1"/>
    <sheet name="TOP-1" sheetId="54" r:id="rId2"/>
    <sheet name="TG102LE" sheetId="51" r:id="rId3"/>
    <sheet name="TG102V" sheetId="50" r:id="rId4"/>
    <sheet name="TG102SE" sheetId="56" r:id="rId5"/>
    <sheet name="TG102" sheetId="49" r:id="rId6"/>
    <sheet name="PhuKien" sheetId="55" r:id="rId7"/>
    <sheet name="TongThang" sheetId="25" r:id="rId8"/>
  </sheets>
  <definedNames>
    <definedName name="_xlnm._FilterDatabase" localSheetId="6" hidden="1">PhuKien!$S$4:$S$51</definedName>
    <definedName name="_xlnm._FilterDatabase" localSheetId="5" hidden="1">'TG102'!$S$4:$S$51</definedName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4" hidden="1">TG102SE!$S$4:$S$51</definedName>
    <definedName name="_xlnm._FilterDatabase" localSheetId="3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5">'TG102'!$S$4:$S$51</definedName>
    <definedName name="_xlnm.Criteria" localSheetId="2">TG102LE!$S$4:$S$51</definedName>
    <definedName name="_xlnm.Criteria" localSheetId="0">'TG102LE-4G'!$S$4:$S$51</definedName>
    <definedName name="_xlnm.Criteria" localSheetId="4">TG102SE!$S$4:$S$51</definedName>
    <definedName name="_xlnm.Criteria" localSheetId="3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W48" i="52"/>
  <c r="V48" i="52"/>
  <c r="T48" i="52"/>
  <c r="W47" i="52"/>
  <c r="V47" i="52"/>
  <c r="W46" i="52"/>
  <c r="V46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2"/>
  <c r="V37" i="50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<sst xmlns="http://schemas.openxmlformats.org/spreadsheetml/2006/main" count="730" uniqueCount="107">
  <si>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</si>
  <si>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</si>
  <si>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</si>
  <si>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</si>
  <si>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</si>
  <si>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</si>
  <si>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</si>
  <si>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</si>
  <si>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</si>
  <si>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</si>
  <si>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</si>
  <si>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</si>
  <si>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</si>
  <si>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</si>
  <si>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</si>
  <si>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</si>
  <si>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</si>
  <si>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</si>
  <si>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</si>
  <si>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</si>
  <si>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</si>
  <si>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</si>
  <si>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</si>
  <si>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</si>
  <si>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</si>
  <si>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</si>
  <si>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</si>
  <si>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</si>
  <si>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</si>
  <si>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</si>
  <si>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</si>
  <si>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</si>
  <si>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</si>
  <si>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</si>
  <si>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</si>
  <si>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</si>
  <si>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</si>
  <si>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</si>
  <si>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</si>
  <si>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</si>
  <si>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</si>
  <si>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</si>
  <si>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</si>
  <si>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</si>
  <si>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</si>
  <si>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</si>
  <si>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</si>
  <si>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</si>
  <si>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</si>
  <si>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</si>
  <si>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</si>
  <si>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</si>
  <si>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</si>
  <si>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</si>
  <si>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</si>
  <si>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</si>
  <si>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</si>
  <si>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</si>
  <si>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</si>
  <si>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</si>
  <si>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</si>
  <si>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</si>
  <si>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</si>
  <si>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</si>
  <si>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Anh Tuấn BG</t>
  </si>
  <si>
    <t>Còn BH</t>
  </si>
  <si>
    <t>TOP-1</t>
  </si>
  <si>
    <t>Sim</t>
  </si>
  <si>
    <t>TG102V</t>
  </si>
  <si>
    <t>TG102SE</t>
  </si>
  <si>
    <t>TG102</t>
  </si>
  <si>
    <t>Thẻ nhớ 64GB</t>
  </si>
  <si>
    <t>SL: 12</t>
  </si>
  <si>
    <t>Thẻ nhớ 256GB</t>
  </si>
  <si>
    <t>SL: 1</t>
  </si>
  <si>
    <t>Thẻ nhớ lỗi format</t>
  </si>
  <si>
    <t>Format lại thẻ</t>
  </si>
  <si>
    <t>BT</t>
  </si>
  <si>
    <t>Tùng</t>
  </si>
  <si>
    <t>Thẻ lỗi</t>
  </si>
  <si>
    <t>Đổi mới</t>
  </si>
  <si>
    <t>DM</t>
  </si>
  <si>
    <t>Le4.1.02.AOO06.220322</t>
  </si>
  <si>
    <t>125.212.203.114,15757</t>
  </si>
  <si>
    <t>Thiết bị không chốt GSM</t>
  </si>
  <si>
    <t>Xử lý lại MCU</t>
  </si>
  <si>
    <t>LE.2.00.---28.200624</t>
  </si>
  <si>
    <t>125.212.203.114,14747</t>
  </si>
  <si>
    <t>Thiết bị hoạt động bình thường</t>
  </si>
  <si>
    <t>Test lại thiết bị</t>
  </si>
  <si>
    <t>Sim lỗi</t>
  </si>
  <si>
    <t>Hết hạn dịch vụ</t>
  </si>
  <si>
    <t>LE.1.00.---01.181005</t>
  </si>
  <si>
    <t>LE.3.00.---01.200923</t>
  </si>
  <si>
    <t>Thiết bị mất nguồn</t>
  </si>
  <si>
    <t>Xử lý lại connector nguồn</t>
  </si>
  <si>
    <t>W.2.00.---19.200416</t>
  </si>
  <si>
    <t>125.212.203.114,14242</t>
  </si>
  <si>
    <t>Thiết bị có dấu hiệu nước vào gây mất nguồn</t>
  </si>
  <si>
    <t>Thay cấu chì, nâng cấp FW</t>
  </si>
  <si>
    <t>PC+PM</t>
  </si>
  <si>
    <t>NG,NCFW</t>
  </si>
  <si>
    <t>W.2.00.---21.200630</t>
  </si>
  <si>
    <t>VI.2.00.---21.200630</t>
  </si>
  <si>
    <t>Id: 202102190820346, Hết hạn dịch vụ</t>
  </si>
  <si>
    <t>Sim lỗi, hết hạn dịch vụ</t>
  </si>
  <si>
    <t>125.212.203.114,16363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</si>
</sst>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Zeros="0" zoomScale="115" zoomScaleNormal="11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2" width="21.42578125" style="19" customWidth="1"/>
    <col min="23" max="23" width="21.7109375" style="19" customWidth="1"/>
    <col min="24" max="16384" width="9.140625" style="19"/>
  </cols>
  <sheetData>
    <row r="1" spans="1:22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ht="24.95" customHeight="1" x14ac:dyDescent="0.25">
      <c r="A2" s="100" t="s">
        <v>9</v>
      </c>
      <c r="B2" s="101"/>
      <c r="C2" s="101"/>
      <c r="D2" s="101"/>
      <c r="E2" s="102" t="s">
        <v>64</v>
      </c>
      <c r="F2" s="10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</row>
    <row r="3" spans="1:22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</row>
    <row r="4" spans="1:22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</row>
    <row r="5" spans="1:22" ht="50.1" customHeight="1" x14ac:dyDescent="0.25">
      <c r="A5" s="103"/>
      <c r="B5" s="66" t="s">
        <v>1</v>
      </c>
      <c r="C5" s="66" t="s">
        <v>2</v>
      </c>
      <c r="D5" s="66" t="s">
        <v>62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</row>
    <row r="6" spans="1:22" s="11" customFormat="1" ht="18" customHeight="1" x14ac:dyDescent="0.25">
      <c r="A6" s="3">
        <v>1</v>
      </c>
      <c r="B6" s="78">
        <v>44861</v>
      </c>
      <c r="C6" s="78"/>
      <c r="D6" s="57" t="s">
        <v>56</v>
      </c>
      <c r="E6" s="58">
        <v>862205051196444</v>
      </c>
      <c r="F6" s="57"/>
      <c r="G6" s="57" t="s">
        <v>65</v>
      </c>
      <c r="H6" s="57"/>
      <c r="I6" s="79"/>
      <c r="J6" s="80"/>
      <c r="K6" s="81"/>
      <c r="L6" s="82"/>
      <c r="M6" s="82"/>
      <c r="N6" s="80"/>
      <c r="O6" s="80"/>
      <c r="P6" s="82"/>
      <c r="Q6" s="80"/>
      <c r="R6" s="83"/>
      <c r="S6" s="84"/>
      <c r="T6" s="67"/>
      <c r="U6" s="90" t="s">
        <v>18</v>
      </c>
      <c r="V6" s="3" t="s">
        <v>20</v>
      </c>
    </row>
    <row r="7" spans="1:22" s="11" customFormat="1" ht="18" customHeight="1" x14ac:dyDescent="0.25">
      <c r="A7" s="3">
        <v>2</v>
      </c>
      <c r="B7" s="78">
        <v>44861</v>
      </c>
      <c r="C7" s="78"/>
      <c r="D7" s="57" t="s">
        <v>56</v>
      </c>
      <c r="E7" s="58">
        <v>862205051184069</v>
      </c>
      <c r="F7" s="57" t="s">
        <v>67</v>
      </c>
      <c r="G7" s="57" t="s">
        <v>65</v>
      </c>
      <c r="H7" s="57" t="s">
        <v>90</v>
      </c>
      <c r="I7" s="79" t="s">
        <v>83</v>
      </c>
      <c r="J7" s="80" t="s">
        <v>84</v>
      </c>
      <c r="K7" s="81" t="s">
        <v>82</v>
      </c>
      <c r="L7" s="82"/>
      <c r="M7" s="82" t="s">
        <v>85</v>
      </c>
      <c r="N7" s="80"/>
      <c r="O7" s="80" t="s">
        <v>77</v>
      </c>
      <c r="P7" s="82" t="s">
        <v>78</v>
      </c>
      <c r="Q7" s="80" t="s">
        <v>18</v>
      </c>
      <c r="R7" s="83" t="s">
        <v>20</v>
      </c>
      <c r="S7" s="84"/>
      <c r="T7" s="67"/>
      <c r="U7" s="91"/>
      <c r="V7" s="3" t="s">
        <v>35</v>
      </c>
    </row>
    <row r="8" spans="1:22" s="11" customFormat="1" ht="18" customHeight="1" x14ac:dyDescent="0.25">
      <c r="A8" s="3">
        <v>3</v>
      </c>
      <c r="B8" s="78"/>
      <c r="C8" s="78"/>
      <c r="D8" s="57"/>
      <c r="E8" s="6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91"/>
      <c r="V8" s="3" t="s">
        <v>21</v>
      </c>
    </row>
    <row r="9" spans="1:22" s="11" customFormat="1" ht="18" customHeight="1" x14ac:dyDescent="0.25">
      <c r="A9" s="3">
        <v>4</v>
      </c>
      <c r="B9" s="78"/>
      <c r="C9" s="78"/>
      <c r="D9" s="57"/>
      <c r="E9" s="68"/>
      <c r="F9" s="57"/>
      <c r="G9" s="57"/>
      <c r="H9" s="57"/>
      <c r="I9" s="79"/>
      <c r="J9" s="80"/>
      <c r="K9" s="81"/>
      <c r="L9" s="82"/>
      <c r="M9" s="82"/>
      <c r="N9" s="80"/>
      <c r="O9" s="80"/>
      <c r="P9" s="82"/>
      <c r="Q9" s="80"/>
      <c r="R9" s="83"/>
      <c r="S9" s="84"/>
      <c r="T9" s="67"/>
      <c r="U9" s="91"/>
      <c r="V9" s="3" t="s">
        <v>51</v>
      </c>
    </row>
    <row r="10" spans="1:22" s="11" customFormat="1" ht="18" customHeight="1" x14ac:dyDescent="0.25">
      <c r="A10" s="3">
        <v>5</v>
      </c>
      <c r="B10" s="78"/>
      <c r="C10" s="78"/>
      <c r="D10" s="57"/>
      <c r="E10" s="68"/>
      <c r="F10" s="57"/>
      <c r="G10" s="57"/>
      <c r="H10" s="57"/>
      <c r="I10" s="79"/>
      <c r="J10" s="80"/>
      <c r="K10" s="81"/>
      <c r="L10" s="82"/>
      <c r="M10" s="82"/>
      <c r="N10" s="80"/>
      <c r="O10" s="80"/>
      <c r="P10" s="82"/>
      <c r="Q10" s="80"/>
      <c r="R10" s="83"/>
      <c r="S10" s="84"/>
      <c r="T10" s="67"/>
      <c r="U10" s="91"/>
      <c r="V10" s="3" t="s">
        <v>31</v>
      </c>
    </row>
    <row r="11" spans="1:22" s="11" customFormat="1" ht="18" customHeight="1" x14ac:dyDescent="0.25">
      <c r="A11" s="3">
        <v>6</v>
      </c>
      <c r="B11" s="78"/>
      <c r="C11" s="78"/>
      <c r="D11" s="57"/>
      <c r="E11" s="68"/>
      <c r="F11" s="57"/>
      <c r="G11" s="57"/>
      <c r="H11" s="57"/>
      <c r="I11" s="79"/>
      <c r="J11" s="80"/>
      <c r="K11" s="81"/>
      <c r="L11" s="82"/>
      <c r="M11" s="82"/>
      <c r="N11" s="80"/>
      <c r="O11" s="80"/>
      <c r="P11" s="82"/>
      <c r="Q11" s="80"/>
      <c r="R11" s="83"/>
      <c r="S11" s="84"/>
      <c r="T11" s="67"/>
      <c r="U11" s="91"/>
      <c r="V11" s="3" t="s">
        <v>30</v>
      </c>
    </row>
    <row r="12" spans="1:22" s="11" customFormat="1" ht="18" customHeight="1" x14ac:dyDescent="0.25">
      <c r="A12" s="3">
        <v>7</v>
      </c>
      <c r="B12" s="78"/>
      <c r="C12" s="78"/>
      <c r="D12" s="57"/>
      <c r="E12" s="68"/>
      <c r="F12" s="57"/>
      <c r="G12" s="57"/>
      <c r="H12" s="57"/>
      <c r="I12" s="79"/>
      <c r="J12" s="80"/>
      <c r="K12" s="81"/>
      <c r="L12" s="82"/>
      <c r="M12" s="82"/>
      <c r="N12" s="80"/>
      <c r="O12" s="80"/>
      <c r="P12" s="82"/>
      <c r="Q12" s="80"/>
      <c r="R12" s="83"/>
      <c r="S12" s="84"/>
      <c r="T12" s="67"/>
      <c r="U12" s="90" t="s">
        <v>19</v>
      </c>
      <c r="V12" s="3" t="s">
        <v>23</v>
      </c>
    </row>
    <row r="13" spans="1:22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91"/>
      <c r="V13" s="3" t="s">
        <v>37</v>
      </c>
    </row>
    <row r="14" spans="1:22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91"/>
      <c r="V14" s="3" t="s">
        <v>36</v>
      </c>
    </row>
    <row r="15" spans="1:22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91"/>
      <c r="V15" s="3" t="s">
        <v>24</v>
      </c>
    </row>
    <row r="16" spans="1:22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92"/>
      <c r="V16" s="3" t="s">
        <v>25</v>
      </c>
    </row>
    <row r="17" spans="1:22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</row>
    <row r="18" spans="1:22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</row>
    <row r="19" spans="1:22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</row>
    <row r="20" spans="1:22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0</v>
      </c>
    </row>
    <row r="21" spans="1:22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1</v>
      </c>
    </row>
    <row r="22" spans="1:22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</row>
    <row r="23" spans="1:22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</row>
    <row r="24" spans="1:22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</row>
    <row r="25" spans="1:22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</row>
    <row r="26" spans="1:22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1</v>
      </c>
    </row>
    <row r="27" spans="1:22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</row>
    <row r="28" spans="1:22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</row>
    <row r="29" spans="1:22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</row>
    <row r="30" spans="1:22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</row>
    <row r="31" spans="1:22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</row>
    <row r="32" spans="1:22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</row>
    <row r="33" spans="1:23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</row>
    <row r="34" spans="1:23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</row>
    <row r="35" spans="1:23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</row>
    <row r="36" spans="1:23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0</v>
      </c>
    </row>
    <row r="37" spans="1:23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1</v>
      </c>
    </row>
    <row r="38" spans="1:23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</row>
    <row r="39" spans="1:23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</row>
    <row r="40" spans="1:23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</row>
    <row r="41" spans="1:23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</row>
    <row r="42" spans="1:23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</row>
    <row r="43" spans="1:23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</row>
    <row r="44" spans="1:23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60</v>
      </c>
    </row>
    <row r="45" spans="1:23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2-21*")</f>
        <v>0</v>
      </c>
    </row>
    <row r="46" spans="1:23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2-21*")</f>
        <v>0</v>
      </c>
    </row>
    <row r="47" spans="1:23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2-21*")</f>
        <v>0</v>
      </c>
    </row>
    <row r="48" spans="1:23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2-21*")</f>
        <v>0</v>
      </c>
    </row>
    <row r="49" spans="1:23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32"/>
    </row>
    <row r="50" spans="1:23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32"/>
    </row>
    <row r="51" spans="1:23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32"/>
    </row>
    <row r="52" spans="1:23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32"/>
    </row>
    <row r="53" spans="1:23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32"/>
    </row>
    <row r="54" spans="1:23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32"/>
    </row>
    <row r="55" spans="1:23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5"/>
      <c r="U55" s="43"/>
      <c r="V55" s="43"/>
      <c r="W55" s="32"/>
    </row>
    <row r="56" spans="1:23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U56" s="24"/>
      <c r="V56" s="24"/>
    </row>
    <row r="57" spans="1:23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U57" s="24"/>
      <c r="V57" s="24"/>
    </row>
    <row r="58" spans="1:23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3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3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3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3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3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3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C1" zoomScale="115" zoomScaleNormal="115" workbookViewId="0">
      <selection activeCell="J7" sqref="J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78">
        <v>44861</v>
      </c>
      <c r="C6" s="78"/>
      <c r="D6" s="57" t="s">
        <v>66</v>
      </c>
      <c r="E6" s="58">
        <v>868183038477894</v>
      </c>
      <c r="F6" s="57"/>
      <c r="G6" s="57" t="s">
        <v>63</v>
      </c>
      <c r="H6" s="57"/>
      <c r="I6" s="79" t="s">
        <v>87</v>
      </c>
      <c r="J6" s="80" t="s">
        <v>88</v>
      </c>
      <c r="K6" s="81" t="s">
        <v>86</v>
      </c>
      <c r="L6" s="82"/>
      <c r="M6" s="82" t="s">
        <v>89</v>
      </c>
      <c r="N6" s="80"/>
      <c r="O6" s="80" t="s">
        <v>77</v>
      </c>
      <c r="P6" s="82" t="s">
        <v>78</v>
      </c>
      <c r="Q6" s="80" t="s">
        <v>19</v>
      </c>
      <c r="R6" s="83" t="s">
        <v>25</v>
      </c>
      <c r="S6" s="84"/>
      <c r="T6" s="67"/>
      <c r="U6" s="9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78">
        <v>44861</v>
      </c>
      <c r="C7" s="78"/>
      <c r="D7" s="57" t="s">
        <v>66</v>
      </c>
      <c r="E7" s="58">
        <v>868183037788671</v>
      </c>
      <c r="F7" s="57"/>
      <c r="G7" s="57" t="s">
        <v>63</v>
      </c>
      <c r="H7" s="57"/>
      <c r="I7" s="79" t="s">
        <v>87</v>
      </c>
      <c r="J7" s="80" t="s">
        <v>88</v>
      </c>
      <c r="K7" s="81" t="s">
        <v>86</v>
      </c>
      <c r="L7" s="82"/>
      <c r="M7" s="82" t="s">
        <v>89</v>
      </c>
      <c r="N7" s="80"/>
      <c r="O7" s="80" t="s">
        <v>77</v>
      </c>
      <c r="P7" s="82" t="s">
        <v>78</v>
      </c>
      <c r="Q7" s="80" t="s">
        <v>19</v>
      </c>
      <c r="R7" s="83" t="s">
        <v>25</v>
      </c>
      <c r="S7" s="84"/>
      <c r="T7" s="67"/>
      <c r="U7" s="91"/>
      <c r="V7" s="3" t="s">
        <v>35</v>
      </c>
      <c r="W7" s="67"/>
    </row>
    <row r="8" spans="1:23" s="11" customFormat="1" ht="18" customHeight="1" x14ac:dyDescent="0.25">
      <c r="A8" s="3">
        <v>3</v>
      </c>
      <c r="B8" s="78"/>
      <c r="C8" s="78"/>
      <c r="D8" s="57"/>
      <c r="E8" s="5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91"/>
      <c r="V8" s="3" t="s">
        <v>21</v>
      </c>
      <c r="W8" s="67"/>
    </row>
    <row r="9" spans="1:23" s="11" customFormat="1" ht="18" customHeight="1" x14ac:dyDescent="0.25">
      <c r="A9" s="3">
        <v>4</v>
      </c>
      <c r="B9" s="78"/>
      <c r="C9" s="78"/>
      <c r="D9" s="57"/>
      <c r="E9" s="58"/>
      <c r="F9" s="57"/>
      <c r="G9" s="57"/>
      <c r="H9" s="57"/>
      <c r="I9" s="79"/>
      <c r="J9" s="80"/>
      <c r="K9" s="80"/>
      <c r="L9" s="82"/>
      <c r="M9" s="82"/>
      <c r="N9" s="80"/>
      <c r="O9" s="80"/>
      <c r="P9" s="82"/>
      <c r="Q9" s="80"/>
      <c r="R9" s="83"/>
      <c r="S9" s="84"/>
      <c r="T9" s="67"/>
      <c r="U9" s="91"/>
      <c r="V9" s="3" t="s">
        <v>51</v>
      </c>
      <c r="W9" s="67"/>
    </row>
    <row r="10" spans="1:23" s="11" customFormat="1" ht="18" customHeight="1" x14ac:dyDescent="0.25">
      <c r="A10" s="3">
        <v>5</v>
      </c>
      <c r="B10" s="78"/>
      <c r="C10" s="78"/>
      <c r="D10" s="57"/>
      <c r="E10" s="58"/>
      <c r="F10" s="57"/>
      <c r="G10" s="57"/>
      <c r="H10" s="57"/>
      <c r="I10" s="79"/>
      <c r="J10" s="80"/>
      <c r="K10" s="58"/>
      <c r="L10" s="82"/>
      <c r="M10" s="82"/>
      <c r="N10" s="80"/>
      <c r="O10" s="80"/>
      <c r="P10" s="82"/>
      <c r="Q10" s="80"/>
      <c r="R10" s="83"/>
      <c r="S10" s="84"/>
      <c r="T10" s="67"/>
      <c r="U10" s="91"/>
      <c r="V10" s="3" t="s">
        <v>31</v>
      </c>
      <c r="W10" s="67"/>
    </row>
    <row r="11" spans="1:23" s="11" customFormat="1" ht="18" customHeight="1" x14ac:dyDescent="0.25">
      <c r="A11" s="3">
        <v>6</v>
      </c>
      <c r="B11" s="78"/>
      <c r="C11" s="78"/>
      <c r="D11" s="57"/>
      <c r="E11" s="58"/>
      <c r="F11" s="57"/>
      <c r="G11" s="57"/>
      <c r="H11" s="89"/>
      <c r="I11" s="79"/>
      <c r="J11" s="80"/>
      <c r="K11" s="58"/>
      <c r="L11" s="82"/>
      <c r="M11" s="82"/>
      <c r="N11" s="80"/>
      <c r="O11" s="80"/>
      <c r="P11" s="82"/>
      <c r="Q11" s="80"/>
      <c r="R11" s="83"/>
      <c r="S11" s="84"/>
      <c r="T11" s="67"/>
      <c r="U11" s="91"/>
      <c r="V11" s="3" t="s">
        <v>30</v>
      </c>
      <c r="W11" s="67"/>
    </row>
    <row r="12" spans="1:23" s="11" customFormat="1" ht="18" customHeight="1" x14ac:dyDescent="0.25">
      <c r="A12" s="3">
        <v>7</v>
      </c>
      <c r="B12" s="78"/>
      <c r="C12" s="78"/>
      <c r="D12" s="57"/>
      <c r="E12" s="58"/>
      <c r="F12" s="57"/>
      <c r="G12" s="57"/>
      <c r="H12" s="89"/>
      <c r="I12" s="79"/>
      <c r="J12" s="80"/>
      <c r="K12" s="80"/>
      <c r="L12" s="82"/>
      <c r="M12" s="82"/>
      <c r="N12" s="80"/>
      <c r="O12" s="80"/>
      <c r="P12" s="82"/>
      <c r="Q12" s="80"/>
      <c r="R12" s="83"/>
      <c r="S12" s="84"/>
      <c r="T12" s="67"/>
      <c r="U12" s="9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91"/>
      <c r="V13" s="3" t="s">
        <v>37</v>
      </c>
      <c r="W13" s="67"/>
    </row>
    <row r="14" spans="1:23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91"/>
      <c r="V14" s="3" t="s">
        <v>36</v>
      </c>
      <c r="W14" s="67"/>
    </row>
    <row r="15" spans="1:23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91"/>
      <c r="V15" s="3" t="s">
        <v>24</v>
      </c>
      <c r="W15" s="67"/>
    </row>
    <row r="16" spans="1:23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92"/>
      <c r="V16" s="3" t="s">
        <v>25</v>
      </c>
      <c r="W16" s="67"/>
    </row>
    <row r="17" spans="1:23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  <c r="W17" s="67"/>
    </row>
    <row r="18" spans="1:23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  <c r="W18" s="13"/>
    </row>
    <row r="19" spans="1:23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  <c r="W23" s="13"/>
    </row>
    <row r="24" spans="1:23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  <c r="W24" s="13"/>
    </row>
    <row r="25" spans="1:23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  <c r="W38" s="13"/>
    </row>
    <row r="39" spans="1:24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  <c r="W39" s="13"/>
    </row>
    <row r="40" spans="1:24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  <c r="W42" s="13"/>
    </row>
    <row r="43" spans="1:24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  <c r="W43" s="13"/>
    </row>
    <row r="44" spans="1:24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1-21*")</f>
        <v>0</v>
      </c>
      <c r="X45" s="9">
        <f>COUNTIFS($D$6:$D$250,"TG102LE",$H$6:$H$250,"*Lô 2-21*")</f>
        <v>0</v>
      </c>
    </row>
    <row r="46" spans="1:24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1-21*")</f>
        <v>0</v>
      </c>
      <c r="X46" s="9">
        <f>COUNTIFS($D$6:$D$250,"TG102LE-4G",$H$6:$H$250,"*Lô 2-21*")</f>
        <v>0</v>
      </c>
    </row>
    <row r="47" spans="1:24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1-21*")</f>
        <v>0</v>
      </c>
      <c r="X47" s="9">
        <f>COUNTIFS($D$6:$D$250,"TG102E",$H$6:$H$250,"*Lô 2-21*")</f>
        <v>0</v>
      </c>
    </row>
    <row r="48" spans="1:24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1-21*")</f>
        <v>0</v>
      </c>
      <c r="X48" s="9">
        <f>COUNTIFS($D$6:$D$250,"ACT-01",$H$6:$H$250,"*Lô 2-21*")</f>
        <v>0</v>
      </c>
    </row>
    <row r="49" spans="1:24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T56" s="34"/>
      <c r="U56" s="24"/>
      <c r="V56" s="24"/>
      <c r="W56" s="24"/>
    </row>
    <row r="57" spans="1:24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T57" s="34"/>
      <c r="U57" s="24"/>
      <c r="V57" s="24"/>
      <c r="W57" s="24"/>
    </row>
    <row r="58" spans="1:24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4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4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4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M7" sqref="M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44</v>
      </c>
      <c r="E6" s="58">
        <v>868183035854731</v>
      </c>
      <c r="F6" s="57"/>
      <c r="G6" s="57" t="s">
        <v>63</v>
      </c>
      <c r="H6" s="60"/>
      <c r="I6" s="61" t="s">
        <v>87</v>
      </c>
      <c r="J6" s="62" t="s">
        <v>94</v>
      </c>
      <c r="K6" s="63" t="s">
        <v>93</v>
      </c>
      <c r="L6" s="62" t="s">
        <v>86</v>
      </c>
      <c r="M6" s="64" t="s">
        <v>95</v>
      </c>
      <c r="N6" s="62"/>
      <c r="O6" s="62" t="s">
        <v>77</v>
      </c>
      <c r="P6" s="64" t="s">
        <v>78</v>
      </c>
      <c r="Q6" s="62" t="s">
        <v>18</v>
      </c>
      <c r="R6" s="65" t="s">
        <v>31</v>
      </c>
      <c r="S6" s="74"/>
      <c r="T6" s="67"/>
      <c r="U6" s="9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44</v>
      </c>
      <c r="E7" s="58">
        <v>868183034808613</v>
      </c>
      <c r="F7" s="57"/>
      <c r="G7" s="57" t="s">
        <v>63</v>
      </c>
      <c r="H7" s="60"/>
      <c r="I7" s="61" t="s">
        <v>87</v>
      </c>
      <c r="J7" s="62" t="s">
        <v>88</v>
      </c>
      <c r="K7" s="63" t="s">
        <v>86</v>
      </c>
      <c r="L7" s="64"/>
      <c r="M7" s="64" t="s">
        <v>89</v>
      </c>
      <c r="N7" s="62"/>
      <c r="O7" s="62" t="s">
        <v>77</v>
      </c>
      <c r="P7" s="64" t="s">
        <v>78</v>
      </c>
      <c r="Q7" s="62" t="s">
        <v>19</v>
      </c>
      <c r="R7" s="65" t="s">
        <v>25</v>
      </c>
      <c r="S7" s="74"/>
      <c r="T7" s="67"/>
      <c r="U7" s="91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44</v>
      </c>
      <c r="E8" s="58">
        <v>868183034580659</v>
      </c>
      <c r="F8" s="57"/>
      <c r="G8" s="57" t="s">
        <v>63</v>
      </c>
      <c r="H8" s="60" t="s">
        <v>91</v>
      </c>
      <c r="I8" s="61" t="s">
        <v>87</v>
      </c>
      <c r="J8" s="62" t="s">
        <v>88</v>
      </c>
      <c r="K8" s="63" t="s">
        <v>92</v>
      </c>
      <c r="L8" s="62" t="s">
        <v>86</v>
      </c>
      <c r="M8" s="64" t="s">
        <v>38</v>
      </c>
      <c r="N8" s="62"/>
      <c r="O8" s="62" t="s">
        <v>77</v>
      </c>
      <c r="P8" s="64" t="s">
        <v>78</v>
      </c>
      <c r="Q8" s="62" t="s">
        <v>19</v>
      </c>
      <c r="R8" s="65" t="s">
        <v>24</v>
      </c>
      <c r="S8" s="74"/>
      <c r="T8" s="67"/>
      <c r="U8" s="91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59"/>
      <c r="D9" s="57" t="s">
        <v>44</v>
      </c>
      <c r="E9" s="58">
        <v>868183034797808</v>
      </c>
      <c r="F9" s="57"/>
      <c r="G9" s="57" t="s">
        <v>63</v>
      </c>
      <c r="H9" s="60" t="s">
        <v>91</v>
      </c>
      <c r="I9" s="61" t="s">
        <v>87</v>
      </c>
      <c r="J9" s="62" t="s">
        <v>88</v>
      </c>
      <c r="K9" s="62" t="s">
        <v>86</v>
      </c>
      <c r="L9" s="64"/>
      <c r="M9" s="64" t="s">
        <v>89</v>
      </c>
      <c r="N9" s="62"/>
      <c r="O9" s="62" t="s">
        <v>77</v>
      </c>
      <c r="P9" s="64" t="s">
        <v>78</v>
      </c>
      <c r="Q9" s="62" t="s">
        <v>19</v>
      </c>
      <c r="R9" s="65" t="s">
        <v>25</v>
      </c>
      <c r="S9" s="74"/>
      <c r="T9" s="67"/>
      <c r="U9" s="91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59"/>
      <c r="D10" s="57" t="s">
        <v>44</v>
      </c>
      <c r="E10" s="58">
        <v>868183035940381</v>
      </c>
      <c r="F10" s="57" t="s">
        <v>67</v>
      </c>
      <c r="G10" s="57" t="s">
        <v>63</v>
      </c>
      <c r="H10" s="60" t="s">
        <v>91</v>
      </c>
      <c r="I10" s="61" t="s">
        <v>87</v>
      </c>
      <c r="J10" s="62" t="s">
        <v>88</v>
      </c>
      <c r="K10" s="73" t="s">
        <v>86</v>
      </c>
      <c r="L10" s="64"/>
      <c r="M10" s="64" t="s">
        <v>89</v>
      </c>
      <c r="N10" s="62"/>
      <c r="O10" s="62" t="s">
        <v>77</v>
      </c>
      <c r="P10" s="64" t="s">
        <v>78</v>
      </c>
      <c r="Q10" s="62" t="s">
        <v>19</v>
      </c>
      <c r="R10" s="65" t="s">
        <v>25</v>
      </c>
      <c r="S10" s="74"/>
      <c r="T10" s="67"/>
      <c r="U10" s="91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3"/>
      <c r="F11" s="60"/>
      <c r="G11" s="60"/>
      <c r="H11" s="75"/>
      <c r="I11" s="61"/>
      <c r="J11" s="62"/>
      <c r="K11" s="73"/>
      <c r="L11" s="64"/>
      <c r="M11" s="64"/>
      <c r="N11" s="62"/>
      <c r="O11" s="62"/>
      <c r="P11" s="64"/>
      <c r="Q11" s="62"/>
      <c r="R11" s="65"/>
      <c r="S11" s="74"/>
      <c r="T11" s="67"/>
      <c r="U11" s="91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91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91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68</v>
      </c>
      <c r="E6" s="58">
        <v>864811037169815</v>
      </c>
      <c r="F6" s="57"/>
      <c r="G6" s="57" t="s">
        <v>63</v>
      </c>
      <c r="H6" s="60"/>
      <c r="I6" s="51"/>
      <c r="J6" s="62"/>
      <c r="K6" s="63"/>
      <c r="L6" s="1"/>
      <c r="M6" s="64"/>
      <c r="N6" s="62"/>
      <c r="O6" s="62"/>
      <c r="P6" s="64"/>
      <c r="Q6" s="62"/>
      <c r="R6" s="65"/>
      <c r="S6" s="3"/>
      <c r="T6" s="67"/>
      <c r="U6" s="9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68</v>
      </c>
      <c r="E7" s="58">
        <v>868926033918407</v>
      </c>
      <c r="F7" s="57"/>
      <c r="G7" s="57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7"/>
      <c r="U7" s="91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68</v>
      </c>
      <c r="E8" s="58">
        <v>868926033936144</v>
      </c>
      <c r="F8" s="57" t="s">
        <v>67</v>
      </c>
      <c r="G8" s="57" t="s">
        <v>63</v>
      </c>
      <c r="H8" s="37"/>
      <c r="I8" s="51" t="s">
        <v>106</v>
      </c>
      <c r="J8" s="1"/>
      <c r="K8" s="55" t="s">
        <v>102</v>
      </c>
      <c r="L8" s="39"/>
      <c r="M8" s="39"/>
      <c r="N8" s="1"/>
      <c r="O8" s="1"/>
      <c r="P8" s="39"/>
      <c r="Q8" s="1"/>
      <c r="R8" s="2"/>
      <c r="S8" s="3"/>
      <c r="T8" s="67"/>
      <c r="U8" s="91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59"/>
      <c r="D9" s="57" t="s">
        <v>68</v>
      </c>
      <c r="E9" s="58">
        <v>864811036929946</v>
      </c>
      <c r="F9" s="57" t="s">
        <v>67</v>
      </c>
      <c r="G9" s="57" t="s">
        <v>63</v>
      </c>
      <c r="H9" s="37" t="s">
        <v>105</v>
      </c>
      <c r="I9" s="51" t="s">
        <v>87</v>
      </c>
      <c r="J9" s="1"/>
      <c r="K9" s="1" t="s">
        <v>102</v>
      </c>
      <c r="L9" s="1"/>
      <c r="M9" s="39" t="s">
        <v>89</v>
      </c>
      <c r="N9" s="1"/>
      <c r="O9" s="1" t="s">
        <v>77</v>
      </c>
      <c r="P9" s="39" t="s">
        <v>78</v>
      </c>
      <c r="Q9" s="1" t="s">
        <v>19</v>
      </c>
      <c r="R9" s="2" t="s">
        <v>25</v>
      </c>
      <c r="S9" s="3"/>
      <c r="T9" s="67"/>
      <c r="U9" s="91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59"/>
      <c r="D10" s="57" t="s">
        <v>68</v>
      </c>
      <c r="E10" s="58">
        <v>864811037229346</v>
      </c>
      <c r="F10" s="57" t="s">
        <v>67</v>
      </c>
      <c r="G10" s="57" t="s">
        <v>63</v>
      </c>
      <c r="H10" s="56" t="s">
        <v>104</v>
      </c>
      <c r="I10" s="51" t="s">
        <v>87</v>
      </c>
      <c r="J10" s="1" t="s">
        <v>88</v>
      </c>
      <c r="K10" s="38" t="s">
        <v>103</v>
      </c>
      <c r="L10" s="39"/>
      <c r="M10" s="39" t="s">
        <v>89</v>
      </c>
      <c r="N10" s="1"/>
      <c r="O10" s="1" t="s">
        <v>77</v>
      </c>
      <c r="P10" s="39" t="s">
        <v>78</v>
      </c>
      <c r="Q10" s="1" t="s">
        <v>19</v>
      </c>
      <c r="R10" s="2" t="s">
        <v>25</v>
      </c>
      <c r="S10" s="3"/>
      <c r="T10" s="67"/>
      <c r="U10" s="91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44861</v>
      </c>
      <c r="C11" s="59"/>
      <c r="D11" s="57" t="s">
        <v>68</v>
      </c>
      <c r="E11" s="58">
        <v>868926033906766</v>
      </c>
      <c r="F11" s="57"/>
      <c r="G11" s="57" t="s">
        <v>63</v>
      </c>
      <c r="H11" s="56" t="s">
        <v>91</v>
      </c>
      <c r="I11" s="51" t="s">
        <v>97</v>
      </c>
      <c r="J11" s="1" t="s">
        <v>98</v>
      </c>
      <c r="K11" s="38" t="s">
        <v>96</v>
      </c>
      <c r="L11" s="1" t="s">
        <v>102</v>
      </c>
      <c r="M11" s="39" t="s">
        <v>99</v>
      </c>
      <c r="N11" s="1"/>
      <c r="O11" s="1" t="s">
        <v>77</v>
      </c>
      <c r="P11" s="39" t="s">
        <v>78</v>
      </c>
      <c r="Q11" s="1" t="s">
        <v>100</v>
      </c>
      <c r="R11" s="2" t="s">
        <v>101</v>
      </c>
      <c r="S11" s="3"/>
      <c r="T11" s="67"/>
      <c r="U11" s="91"/>
      <c r="V11" s="3" t="s">
        <v>30</v>
      </c>
      <c r="W11" s="67"/>
    </row>
    <row r="12" spans="1:23" s="11" customFormat="1" ht="18" customHeight="1" x14ac:dyDescent="0.25">
      <c r="A12" s="3">
        <v>7</v>
      </c>
      <c r="B12" s="59">
        <v>44861</v>
      </c>
      <c r="C12" s="59"/>
      <c r="D12" s="57" t="s">
        <v>68</v>
      </c>
      <c r="E12" s="58">
        <v>864811036926934</v>
      </c>
      <c r="F12" s="57"/>
      <c r="G12" s="57" t="s">
        <v>63</v>
      </c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7"/>
      <c r="U12" s="9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91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91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98"/>
      <c r="K5" s="77" t="s">
        <v>12</v>
      </c>
      <c r="L5" s="77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69</v>
      </c>
      <c r="E6" s="58">
        <v>861694031773136</v>
      </c>
      <c r="F6" s="57"/>
      <c r="G6" s="57" t="s">
        <v>63</v>
      </c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76"/>
      <c r="U6" s="90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69</v>
      </c>
      <c r="E7" s="58">
        <v>861694037954219</v>
      </c>
      <c r="F7" s="57"/>
      <c r="G7" s="57" t="s">
        <v>63</v>
      </c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6"/>
      <c r="U7" s="91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69</v>
      </c>
      <c r="E8" s="58">
        <v>863586032923637</v>
      </c>
      <c r="F8" s="57"/>
      <c r="G8" s="57" t="s">
        <v>63</v>
      </c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6"/>
      <c r="U8" s="91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6"/>
      <c r="U9" s="91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91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91"/>
      <c r="V11" s="3" t="s">
        <v>30</v>
      </c>
      <c r="W11" s="76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6"/>
      <c r="U12" s="90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6"/>
      <c r="U13" s="91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91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70</v>
      </c>
      <c r="E6" s="58">
        <v>864161029411779</v>
      </c>
      <c r="F6" s="57"/>
      <c r="G6" s="57" t="s">
        <v>63</v>
      </c>
      <c r="H6" s="60"/>
      <c r="I6" s="61"/>
      <c r="J6" s="62"/>
      <c r="K6" s="63"/>
      <c r="L6" s="64"/>
      <c r="M6" s="64"/>
      <c r="N6" s="62"/>
      <c r="O6" s="62"/>
      <c r="P6" s="64"/>
      <c r="Q6" s="62"/>
      <c r="R6" s="65"/>
      <c r="S6" s="3"/>
      <c r="T6" s="67"/>
      <c r="U6" s="9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70</v>
      </c>
      <c r="E7" s="58">
        <v>865904028275664</v>
      </c>
      <c r="F7" s="57"/>
      <c r="G7" s="57" t="s">
        <v>63</v>
      </c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91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70</v>
      </c>
      <c r="E8" s="58">
        <v>867330022251659</v>
      </c>
      <c r="F8" s="57"/>
      <c r="G8" s="57" t="s">
        <v>63</v>
      </c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91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91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91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91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9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91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91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 t="s">
        <v>64</v>
      </c>
      <c r="F2" s="10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5" t="s">
        <v>7</v>
      </c>
      <c r="P4" s="93" t="s">
        <v>14</v>
      </c>
      <c r="Q4" s="95" t="s">
        <v>39</v>
      </c>
      <c r="R4" s="95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8"/>
      <c r="K5" s="66" t="s">
        <v>12</v>
      </c>
      <c r="L5" s="66" t="s">
        <v>13</v>
      </c>
      <c r="M5" s="96"/>
      <c r="N5" s="96"/>
      <c r="O5" s="96"/>
      <c r="P5" s="94"/>
      <c r="Q5" s="96"/>
      <c r="R5" s="96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71</v>
      </c>
      <c r="E6" s="58" t="s">
        <v>72</v>
      </c>
      <c r="F6" s="57"/>
      <c r="G6" s="57" t="s">
        <v>63</v>
      </c>
      <c r="H6" s="57"/>
      <c r="I6" s="61"/>
      <c r="J6" s="62" t="s">
        <v>79</v>
      </c>
      <c r="K6" s="63"/>
      <c r="L6" s="64"/>
      <c r="M6" s="64" t="s">
        <v>80</v>
      </c>
      <c r="N6" s="62"/>
      <c r="O6" s="62" t="s">
        <v>81</v>
      </c>
      <c r="P6" s="64" t="s">
        <v>78</v>
      </c>
      <c r="Q6" s="62" t="s">
        <v>18</v>
      </c>
      <c r="R6" s="65" t="s">
        <v>30</v>
      </c>
      <c r="S6" s="3"/>
      <c r="T6" s="67"/>
      <c r="U6" s="90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4"/>
      <c r="D7" s="57" t="s">
        <v>73</v>
      </c>
      <c r="E7" s="58" t="s">
        <v>74</v>
      </c>
      <c r="F7" s="57"/>
      <c r="G7" s="57" t="s">
        <v>63</v>
      </c>
      <c r="H7" s="37"/>
      <c r="I7" s="51"/>
      <c r="J7" s="1" t="s">
        <v>75</v>
      </c>
      <c r="K7" s="55"/>
      <c r="L7" s="39"/>
      <c r="M7" s="39" t="s">
        <v>76</v>
      </c>
      <c r="N7" s="1"/>
      <c r="O7" s="1" t="s">
        <v>77</v>
      </c>
      <c r="P7" s="39" t="s">
        <v>78</v>
      </c>
      <c r="Q7" s="1" t="s">
        <v>19</v>
      </c>
      <c r="R7" s="2" t="s">
        <v>23</v>
      </c>
      <c r="S7" s="3"/>
      <c r="T7" s="67"/>
      <c r="U7" s="91"/>
      <c r="V7" s="3" t="s">
        <v>35</v>
      </c>
      <c r="W7" s="67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91"/>
      <c r="V8" s="3" t="s">
        <v>21</v>
      </c>
      <c r="W8" s="67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91"/>
      <c r="V9" s="3" t="s">
        <v>51</v>
      </c>
      <c r="W9" s="67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91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91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0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91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91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44"/>
    </row>
    <row r="2" spans="1:23" ht="24.95" customHeight="1" x14ac:dyDescent="0.25">
      <c r="A2" s="100" t="s">
        <v>9</v>
      </c>
      <c r="B2" s="101"/>
      <c r="C2" s="101"/>
      <c r="D2" s="101"/>
      <c r="E2" s="104"/>
      <c r="F2" s="10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3" t="s">
        <v>0</v>
      </c>
      <c r="B4" s="98" t="s">
        <v>8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5" t="s">
        <v>42</v>
      </c>
      <c r="N4" s="95" t="s">
        <v>10</v>
      </c>
      <c r="O4" s="98" t="s">
        <v>7</v>
      </c>
      <c r="P4" s="105" t="s">
        <v>14</v>
      </c>
      <c r="Q4" s="98" t="s">
        <v>39</v>
      </c>
      <c r="R4" s="98" t="s">
        <v>53</v>
      </c>
      <c r="S4" s="97" t="s">
        <v>54</v>
      </c>
      <c r="T4" s="26"/>
      <c r="U4" s="98" t="s">
        <v>39</v>
      </c>
      <c r="V4" s="98" t="s">
        <v>53</v>
      </c>
      <c r="W4" s="45"/>
    </row>
    <row r="5" spans="1:23" ht="50.1" customHeight="1" x14ac:dyDescent="0.25">
      <c r="A5" s="10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8"/>
      <c r="K5" s="41" t="s">
        <v>12</v>
      </c>
      <c r="L5" s="41" t="s">
        <v>13</v>
      </c>
      <c r="M5" s="96"/>
      <c r="N5" s="96"/>
      <c r="O5" s="98"/>
      <c r="P5" s="105"/>
      <c r="Q5" s="98"/>
      <c r="R5" s="98"/>
      <c r="S5" s="97"/>
      <c r="T5" s="26"/>
      <c r="U5" s="98"/>
      <c r="V5" s="9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TG102LE</vt:lpstr>
      <vt:lpstr>TG102V</vt:lpstr>
      <vt:lpstr>TG102SE</vt:lpstr>
      <vt:lpstr>TG102</vt:lpstr>
      <vt:lpstr>PhuKien</vt:lpstr>
      <vt:lpstr>TongThang</vt:lpstr>
      <vt:lpstr>PhuKien!Criteria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2022-10-31T08:21:45Z</dcterms:modified>
</cp:coreProperties>
</file>