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9\02.XuLyBH\"/>
    </mc:Choice>
  </mc:AlternateContent>
  <bookViews>
    <workbookView xWindow="-15" yWindow="4035" windowWidth="10320" windowHeight="4065" activeTab="1"/>
  </bookViews>
  <sheets>
    <sheet name="TG102SE" sheetId="32" r:id="rId1"/>
    <sheet name="Tong hop thang" sheetId="23" r:id="rId2"/>
  </sheets>
  <calcPr calcId="152511"/>
</workbook>
</file>

<file path=xl/calcChain.xml><?xml version="1.0" encoding="utf-8"?>
<calcChain xmlns="http://schemas.openxmlformats.org/spreadsheetml/2006/main">
  <c r="U36" i="32" l="1"/>
  <c r="U35" i="32"/>
  <c r="U34" i="32"/>
  <c r="U33" i="32"/>
  <c r="U32" i="32"/>
  <c r="U31" i="32"/>
  <c r="U30" i="32"/>
  <c r="U29" i="32"/>
  <c r="U28" i="32"/>
  <c r="U27" i="32"/>
  <c r="U26" i="32"/>
  <c r="U21" i="32"/>
  <c r="U20" i="32"/>
  <c r="U37" i="32" l="1"/>
  <c r="U22" i="32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<sst xmlns="http://schemas.openxmlformats.org/spreadsheetml/2006/main" count="125" uniqueCount="60">
  <si>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</si>
  <si>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</si>
  <si>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</si>
  <si>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</si>
  <si>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</si>
  <si>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</si>
  <si>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</si>
  <si>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</si>
  <si>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</si>
  <si>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</si>
  <si>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</si>
  <si>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</si>
  <si>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</si>
  <si>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</si>
  <si>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</si>
  <si>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</si>
  <si>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</si>
  <si>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</si>
  <si>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</si>
  <si>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</si>
  <si>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</si>
  <si>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</si>
  <si>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</si>
  <si>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</si>
  <si>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</si>
  <si>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</si>
  <si>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</si>
  <si>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</si>
  <si>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</si>
  <si>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</si>
  <si>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</si>
  <si>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</si>
  <si>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</si>
  <si>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</si>
  <si>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</si>
  <si>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</si>
  <si>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</si>
  <si>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</si>
  <si>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</si>
  <si>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</si>
  <si>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</si>
  <si>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</si>
  <si>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</si>
  <si>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</si>
  <si>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</si>
  <si>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</si>
  <si>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</si>
  <si>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</si>
  <si>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</si>
  <si>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</si>
  <si>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</si>
  <si>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>Econtrol</t>
  </si>
  <si>
    <t>TG102SE</t>
  </si>
  <si>
    <t>H</t>
  </si>
  <si>
    <t>Sim</t>
  </si>
  <si>
    <t>EC126</t>
  </si>
  <si>
    <t>Thay module GSM</t>
  </si>
  <si>
    <t>Tùng</t>
  </si>
  <si>
    <t>Lỗi GSM</t>
  </si>
  <si>
    <t>XỬ LÝ THIẾT BỊ BẢO HÀNH THÁNG 09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</si>
</sst>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6"/>
      <c r="R1" s="32"/>
    </row>
    <row r="2" spans="1:21" ht="20.25" customHeight="1" x14ac:dyDescent="0.25">
      <c r="A2" s="49" t="s">
        <v>11</v>
      </c>
      <c r="B2" s="50"/>
      <c r="C2" s="50"/>
      <c r="D2" s="50"/>
      <c r="E2" s="51" t="s">
        <v>51</v>
      </c>
      <c r="F2" s="51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39" t="s">
        <v>1</v>
      </c>
      <c r="C5" s="39" t="s">
        <v>2</v>
      </c>
      <c r="D5" s="38" t="s">
        <v>3</v>
      </c>
      <c r="E5" s="38" t="s">
        <v>12</v>
      </c>
      <c r="F5" s="38" t="s">
        <v>4</v>
      </c>
      <c r="G5" s="4" t="s">
        <v>5</v>
      </c>
      <c r="H5" s="4" t="s">
        <v>7</v>
      </c>
      <c r="I5" s="16" t="s">
        <v>19</v>
      </c>
      <c r="J5" s="58"/>
      <c r="K5" s="39" t="s">
        <v>16</v>
      </c>
      <c r="L5" s="39" t="s">
        <v>17</v>
      </c>
      <c r="M5" s="38" t="s">
        <v>13</v>
      </c>
      <c r="N5" s="39" t="s">
        <v>14</v>
      </c>
      <c r="O5" s="62"/>
      <c r="P5" s="62"/>
      <c r="Q5" s="44"/>
      <c r="R5" s="44"/>
      <c r="T5" s="44"/>
      <c r="U5" s="44"/>
    </row>
    <row r="6" spans="1:21" s="1" customFormat="1" ht="15.75" customHeight="1" x14ac:dyDescent="0.25">
      <c r="A6" s="26">
        <v>1</v>
      </c>
      <c r="B6" s="17">
        <v>43533</v>
      </c>
      <c r="C6" s="17"/>
      <c r="D6" s="3" t="s">
        <v>52</v>
      </c>
      <c r="E6" s="43">
        <v>866192037750591</v>
      </c>
      <c r="F6" s="3" t="s">
        <v>54</v>
      </c>
      <c r="G6" s="3" t="s">
        <v>53</v>
      </c>
      <c r="H6" s="14" t="s">
        <v>55</v>
      </c>
      <c r="I6" s="20"/>
      <c r="J6" s="13" t="s">
        <v>58</v>
      </c>
      <c r="K6" s="13"/>
      <c r="L6" s="13"/>
      <c r="M6" s="13" t="s">
        <v>56</v>
      </c>
      <c r="N6" s="21"/>
      <c r="O6" s="13"/>
      <c r="P6" s="13" t="s">
        <v>57</v>
      </c>
      <c r="Q6" s="25" t="s">
        <v>24</v>
      </c>
      <c r="R6" s="26" t="s">
        <v>43</v>
      </c>
      <c r="T6" s="45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40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6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6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20"/>
      <c r="I9" s="20"/>
      <c r="J9" s="13"/>
      <c r="K9" s="13"/>
      <c r="L9" s="13"/>
      <c r="M9" s="13"/>
      <c r="N9" s="13"/>
      <c r="O9" s="13"/>
      <c r="P9" s="13"/>
      <c r="Q9" s="25"/>
      <c r="R9" s="26"/>
      <c r="T9" s="46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41"/>
      <c r="I10" s="13"/>
      <c r="J10" s="13"/>
      <c r="K10" s="13"/>
      <c r="L10" s="13"/>
      <c r="M10" s="13"/>
      <c r="N10" s="13"/>
      <c r="O10" s="13"/>
      <c r="P10" s="13"/>
      <c r="Q10" s="22"/>
      <c r="R10" s="3"/>
      <c r="T10" s="46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42"/>
      <c r="F11" s="3"/>
      <c r="G11" s="3"/>
      <c r="H11" s="14"/>
      <c r="I11" s="13"/>
      <c r="J11" s="13"/>
      <c r="K11" s="13"/>
      <c r="L11" s="13"/>
      <c r="M11" s="13"/>
      <c r="N11" s="13"/>
      <c r="O11" s="13"/>
      <c r="P11" s="13"/>
      <c r="Q11" s="22"/>
      <c r="R11" s="26"/>
      <c r="T11" s="47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5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6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6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6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7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1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1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1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1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48" t="s">
        <v>59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6"/>
      <c r="R1" s="32"/>
    </row>
    <row r="2" spans="1:21" ht="20.25" customHeight="1" x14ac:dyDescent="0.25">
      <c r="A2" s="49" t="s">
        <v>11</v>
      </c>
      <c r="B2" s="50"/>
      <c r="C2" s="50"/>
      <c r="D2" s="50"/>
      <c r="E2" s="51" t="s">
        <v>51</v>
      </c>
      <c r="F2" s="51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2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1"/>
      <c r="R3" s="32"/>
    </row>
    <row r="4" spans="1:21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57" t="s">
        <v>6</v>
      </c>
      <c r="K4" s="44" t="s">
        <v>15</v>
      </c>
      <c r="L4" s="44"/>
      <c r="M4" s="59" t="s">
        <v>8</v>
      </c>
      <c r="N4" s="60"/>
      <c r="O4" s="61" t="s">
        <v>9</v>
      </c>
      <c r="P4" s="61" t="s">
        <v>18</v>
      </c>
      <c r="Q4" s="44" t="s">
        <v>25</v>
      </c>
      <c r="R4" s="44" t="s">
        <v>20</v>
      </c>
      <c r="T4" s="44" t="s">
        <v>25</v>
      </c>
      <c r="U4" s="44" t="s">
        <v>20</v>
      </c>
    </row>
    <row r="5" spans="1:21" ht="45" customHeight="1" x14ac:dyDescent="0.25">
      <c r="A5" s="53"/>
      <c r="B5" s="37" t="s">
        <v>1</v>
      </c>
      <c r="C5" s="37" t="s">
        <v>2</v>
      </c>
      <c r="D5" s="36" t="s">
        <v>3</v>
      </c>
      <c r="E5" s="36" t="s">
        <v>12</v>
      </c>
      <c r="F5" s="36" t="s">
        <v>4</v>
      </c>
      <c r="G5" s="4" t="s">
        <v>5</v>
      </c>
      <c r="H5" s="4" t="s">
        <v>7</v>
      </c>
      <c r="I5" s="16" t="s">
        <v>19</v>
      </c>
      <c r="J5" s="58"/>
      <c r="K5" s="37" t="s">
        <v>16</v>
      </c>
      <c r="L5" s="37" t="s">
        <v>17</v>
      </c>
      <c r="M5" s="36" t="s">
        <v>13</v>
      </c>
      <c r="N5" s="37" t="s">
        <v>14</v>
      </c>
      <c r="O5" s="62"/>
      <c r="P5" s="62"/>
      <c r="Q5" s="44"/>
      <c r="R5" s="44"/>
      <c r="T5" s="44"/>
      <c r="U5" s="44"/>
    </row>
    <row r="6" spans="1:21" s="1" customFormat="1" ht="15.75" customHeight="1" x14ac:dyDescent="0.25">
      <c r="A6" s="26">
        <v>1</v>
      </c>
      <c r="B6" s="17"/>
      <c r="C6" s="17"/>
      <c r="D6" s="3"/>
      <c r="E6" s="18"/>
      <c r="F6" s="3"/>
      <c r="G6" s="3"/>
      <c r="H6" s="14"/>
      <c r="I6" s="20"/>
      <c r="J6" s="13"/>
      <c r="K6" s="13"/>
      <c r="L6" s="13"/>
      <c r="M6" s="13"/>
      <c r="N6" s="21"/>
      <c r="O6" s="13"/>
      <c r="P6" s="13"/>
      <c r="Q6" s="25"/>
      <c r="R6" s="26"/>
      <c r="T6" s="45" t="s">
        <v>24</v>
      </c>
      <c r="U6" s="26" t="s">
        <v>27</v>
      </c>
    </row>
    <row r="7" spans="1:21" s="1" customFormat="1" ht="15.75" customHeight="1" x14ac:dyDescent="0.25">
      <c r="A7" s="26">
        <v>2</v>
      </c>
      <c r="B7" s="17"/>
      <c r="C7" s="17"/>
      <c r="D7" s="3"/>
      <c r="E7" s="18"/>
      <c r="F7" s="3"/>
      <c r="G7" s="3"/>
      <c r="H7" s="18"/>
      <c r="I7" s="20"/>
      <c r="J7" s="13"/>
      <c r="K7" s="13"/>
      <c r="L7" s="13"/>
      <c r="M7" s="13"/>
      <c r="N7" s="13"/>
      <c r="O7" s="13"/>
      <c r="P7" s="13"/>
      <c r="Q7" s="22"/>
      <c r="R7" s="3"/>
      <c r="T7" s="46"/>
      <c r="U7" s="26" t="s">
        <v>43</v>
      </c>
    </row>
    <row r="8" spans="1:21" s="1" customFormat="1" ht="15.75" customHeight="1" x14ac:dyDescent="0.25">
      <c r="A8" s="26">
        <v>3</v>
      </c>
      <c r="B8" s="17"/>
      <c r="C8" s="17"/>
      <c r="D8" s="3"/>
      <c r="E8" s="18"/>
      <c r="F8" s="3"/>
      <c r="G8" s="3"/>
      <c r="H8" s="13"/>
      <c r="I8" s="20"/>
      <c r="J8" s="13"/>
      <c r="K8" s="13"/>
      <c r="L8" s="13"/>
      <c r="M8" s="13"/>
      <c r="N8" s="21"/>
      <c r="O8" s="13"/>
      <c r="P8" s="13"/>
      <c r="Q8" s="25"/>
      <c r="R8" s="26"/>
      <c r="T8" s="46"/>
      <c r="U8" s="26" t="s">
        <v>28</v>
      </c>
    </row>
    <row r="9" spans="1:21" s="1" customFormat="1" ht="15.75" customHeight="1" x14ac:dyDescent="0.25">
      <c r="A9" s="26">
        <v>4</v>
      </c>
      <c r="B9" s="17"/>
      <c r="C9" s="17"/>
      <c r="D9" s="3"/>
      <c r="E9" s="18"/>
      <c r="F9" s="3"/>
      <c r="G9" s="3"/>
      <c r="H9" s="14"/>
      <c r="I9" s="20"/>
      <c r="J9" s="13"/>
      <c r="K9" s="13"/>
      <c r="L9" s="13"/>
      <c r="M9" s="13"/>
      <c r="N9" s="13"/>
      <c r="O9" s="13"/>
      <c r="P9" s="13"/>
      <c r="Q9" s="25"/>
      <c r="R9" s="26"/>
      <c r="T9" s="46"/>
      <c r="U9" s="26" t="s">
        <v>38</v>
      </c>
    </row>
    <row r="10" spans="1:21" s="1" customFormat="1" ht="15.75" customHeight="1" x14ac:dyDescent="0.25">
      <c r="A10" s="26">
        <v>5</v>
      </c>
      <c r="B10" s="17"/>
      <c r="C10" s="17"/>
      <c r="D10" s="3"/>
      <c r="E10" s="18"/>
      <c r="F10" s="3"/>
      <c r="G10" s="3"/>
      <c r="H10" s="3"/>
      <c r="I10" s="13"/>
      <c r="J10" s="13"/>
      <c r="K10" s="34"/>
      <c r="L10" s="13"/>
      <c r="M10" s="13"/>
      <c r="N10" s="13"/>
      <c r="O10" s="13"/>
      <c r="P10" s="13"/>
      <c r="Q10" s="22"/>
      <c r="R10" s="3"/>
      <c r="T10" s="46"/>
      <c r="U10" s="26" t="s">
        <v>44</v>
      </c>
    </row>
    <row r="11" spans="1:21" s="1" customFormat="1" ht="15.75" customHeight="1" x14ac:dyDescent="0.25">
      <c r="A11" s="26">
        <v>6</v>
      </c>
      <c r="B11" s="17"/>
      <c r="C11" s="17"/>
      <c r="D11" s="3"/>
      <c r="E11" s="18"/>
      <c r="F11" s="3"/>
      <c r="G11" s="3"/>
      <c r="H11" s="14"/>
      <c r="I11" s="13"/>
      <c r="J11" s="13"/>
      <c r="K11" s="13"/>
      <c r="L11" s="34"/>
      <c r="M11" s="13"/>
      <c r="N11" s="13"/>
      <c r="O11" s="13"/>
      <c r="P11" s="13"/>
      <c r="Q11" s="22"/>
      <c r="R11" s="26"/>
      <c r="T11" s="47"/>
      <c r="U11" s="26" t="s">
        <v>37</v>
      </c>
    </row>
    <row r="12" spans="1:21" s="15" customFormat="1" ht="15.75" customHeight="1" x14ac:dyDescent="0.25">
      <c r="A12" s="26">
        <v>7</v>
      </c>
      <c r="B12" s="17"/>
      <c r="C12" s="17"/>
      <c r="D12" s="3"/>
      <c r="E12" s="18"/>
      <c r="F12" s="3"/>
      <c r="G12" s="3"/>
      <c r="H12" s="13"/>
      <c r="I12" s="20"/>
      <c r="J12" s="13"/>
      <c r="K12" s="13"/>
      <c r="L12" s="13"/>
      <c r="M12" s="13"/>
      <c r="N12" s="21"/>
      <c r="O12" s="13"/>
      <c r="P12" s="13"/>
      <c r="Q12" s="25"/>
      <c r="R12" s="26"/>
      <c r="T12" s="45" t="s">
        <v>26</v>
      </c>
      <c r="U12" s="26" t="s">
        <v>30</v>
      </c>
    </row>
    <row r="13" spans="1:21" s="1" customFormat="1" ht="15.75" customHeight="1" x14ac:dyDescent="0.25">
      <c r="A13" s="26">
        <v>8</v>
      </c>
      <c r="B13" s="17"/>
      <c r="C13" s="17"/>
      <c r="D13" s="3"/>
      <c r="E13" s="18"/>
      <c r="F13" s="3"/>
      <c r="G13" s="3"/>
      <c r="H13" s="14"/>
      <c r="I13" s="20"/>
      <c r="J13" s="13"/>
      <c r="K13" s="13"/>
      <c r="L13" s="13"/>
      <c r="M13" s="13"/>
      <c r="N13" s="21"/>
      <c r="O13" s="13"/>
      <c r="P13" s="13"/>
      <c r="Q13" s="25"/>
      <c r="R13" s="26"/>
      <c r="T13" s="46"/>
      <c r="U13" s="26" t="s">
        <v>47</v>
      </c>
    </row>
    <row r="14" spans="1:21" s="1" customFormat="1" ht="15.75" customHeight="1" x14ac:dyDescent="0.25">
      <c r="A14" s="26">
        <v>9</v>
      </c>
      <c r="B14" s="17"/>
      <c r="C14" s="17"/>
      <c r="D14" s="3"/>
      <c r="E14" s="18"/>
      <c r="F14" s="3"/>
      <c r="G14" s="3"/>
      <c r="H14" s="13"/>
      <c r="I14" s="20"/>
      <c r="J14" s="13"/>
      <c r="K14" s="20"/>
      <c r="L14" s="13"/>
      <c r="M14" s="13"/>
      <c r="N14" s="13"/>
      <c r="O14" s="13"/>
      <c r="P14" s="13"/>
      <c r="Q14" s="25"/>
      <c r="R14" s="26"/>
      <c r="T14" s="46"/>
      <c r="U14" s="26" t="s">
        <v>46</v>
      </c>
    </row>
    <row r="15" spans="1:21" ht="16.5" x14ac:dyDescent="0.25">
      <c r="A15" s="26">
        <v>10</v>
      </c>
      <c r="B15" s="17"/>
      <c r="C15" s="17"/>
      <c r="D15" s="13"/>
      <c r="E15" s="28"/>
      <c r="F15" s="13"/>
      <c r="G15" s="13"/>
      <c r="H15" s="13"/>
      <c r="I15" s="21"/>
      <c r="J15" s="13"/>
      <c r="K15" s="13"/>
      <c r="L15" s="13"/>
      <c r="M15" s="13"/>
      <c r="N15" s="13"/>
      <c r="O15" s="13"/>
      <c r="P15" s="13"/>
      <c r="Q15" s="25"/>
      <c r="R15" s="27"/>
      <c r="T15" s="46"/>
      <c r="U15" s="26" t="s">
        <v>31</v>
      </c>
    </row>
    <row r="16" spans="1:21" ht="16.5" x14ac:dyDescent="0.25">
      <c r="A16" s="26">
        <v>11</v>
      </c>
      <c r="B16" s="17"/>
      <c r="C16" s="17"/>
      <c r="D16" s="13"/>
      <c r="E16" s="28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25"/>
      <c r="R16" s="27"/>
      <c r="T16" s="47"/>
      <c r="U16" s="26" t="s">
        <v>32</v>
      </c>
    </row>
    <row r="17" spans="1:21" ht="16.5" x14ac:dyDescent="0.25">
      <c r="A17" s="26">
        <v>12</v>
      </c>
      <c r="B17" s="17"/>
      <c r="C17" s="17"/>
      <c r="D17" s="13"/>
      <c r="E17" s="28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5"/>
      <c r="R17" s="27"/>
      <c r="T17" s="34"/>
      <c r="U17" s="34"/>
    </row>
    <row r="18" spans="1:21" ht="16.5" x14ac:dyDescent="0.25">
      <c r="A18" s="26">
        <v>13</v>
      </c>
      <c r="B18" s="17"/>
      <c r="C18" s="17"/>
      <c r="D18" s="13"/>
      <c r="E18" s="28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25"/>
      <c r="R18" s="27"/>
      <c r="T18" s="35"/>
      <c r="U18" s="35"/>
    </row>
    <row r="19" spans="1:21" ht="16.5" x14ac:dyDescent="0.25">
      <c r="A19" s="26">
        <v>14</v>
      </c>
      <c r="B19" s="29"/>
      <c r="C19" s="13"/>
      <c r="D19" s="3"/>
      <c r="E19" s="18"/>
      <c r="F19" s="3"/>
      <c r="G19" s="3"/>
      <c r="H19" s="13"/>
      <c r="I19" s="13"/>
      <c r="J19" s="13"/>
      <c r="K19" s="13"/>
      <c r="L19" s="13"/>
      <c r="M19" s="13"/>
      <c r="N19" s="13"/>
      <c r="O19" s="13"/>
      <c r="P19" s="13"/>
      <c r="Q19" s="25"/>
      <c r="R19" s="27"/>
      <c r="T19" s="33" t="s">
        <v>40</v>
      </c>
      <c r="U19" s="3" t="s">
        <v>21</v>
      </c>
    </row>
    <row r="20" spans="1:21" ht="16.5" x14ac:dyDescent="0.25">
      <c r="A20" s="26">
        <v>15</v>
      </c>
      <c r="B20" s="29"/>
      <c r="C20" s="13"/>
      <c r="D20" s="3"/>
      <c r="E20" s="18"/>
      <c r="F20" s="3"/>
      <c r="G20" s="3"/>
      <c r="H20" s="13"/>
      <c r="I20" s="13"/>
      <c r="J20" s="13"/>
      <c r="K20" s="13"/>
      <c r="L20" s="13"/>
      <c r="M20" s="3"/>
      <c r="N20" s="13"/>
      <c r="O20" s="13"/>
      <c r="P20" s="13"/>
      <c r="Q20" s="25"/>
      <c r="R20" s="27"/>
      <c r="T20" s="3" t="s">
        <v>23</v>
      </c>
      <c r="U20" s="3">
        <f>COUNTIF($Q$6:$Q$55,"PM")</f>
        <v>0</v>
      </c>
    </row>
    <row r="21" spans="1:21" ht="16.5" x14ac:dyDescent="0.25">
      <c r="A21" s="26">
        <v>16</v>
      </c>
      <c r="B21" s="29"/>
      <c r="C21" s="13"/>
      <c r="D21" s="3"/>
      <c r="E21" s="18"/>
      <c r="F21" s="3"/>
      <c r="G21" s="3"/>
      <c r="H21" s="13"/>
      <c r="I21" s="13"/>
      <c r="J21" s="13"/>
      <c r="K21" s="13"/>
      <c r="L21" s="13"/>
      <c r="M21" s="13"/>
      <c r="N21" s="13"/>
      <c r="O21" s="13"/>
      <c r="P21" s="13"/>
      <c r="Q21" s="25"/>
      <c r="R21" s="27"/>
      <c r="T21" s="3" t="s">
        <v>22</v>
      </c>
      <c r="U21" s="3">
        <f>COUNTIF($Q$6:$Q$56,"PC")</f>
        <v>0</v>
      </c>
    </row>
    <row r="22" spans="1:21" ht="16.5" x14ac:dyDescent="0.25">
      <c r="A22" s="26">
        <v>17</v>
      </c>
      <c r="B22" s="29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5"/>
      <c r="R22" s="27"/>
      <c r="T22" s="33" t="s">
        <v>41</v>
      </c>
      <c r="U22" s="3">
        <f>SUM(U20:U21)</f>
        <v>0</v>
      </c>
    </row>
    <row r="23" spans="1:21" ht="16.5" x14ac:dyDescent="0.25">
      <c r="A23" s="26">
        <v>18</v>
      </c>
      <c r="B23" s="29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5"/>
      <c r="R23" s="27"/>
      <c r="T23" s="35"/>
      <c r="U23" s="35"/>
    </row>
    <row r="24" spans="1:21" ht="16.5" x14ac:dyDescent="0.25">
      <c r="A24" s="26">
        <v>19</v>
      </c>
      <c r="B24" s="29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5"/>
      <c r="R24" s="27"/>
      <c r="T24" s="35"/>
      <c r="U24" s="35"/>
    </row>
    <row r="25" spans="1:21" ht="16.5" x14ac:dyDescent="0.25">
      <c r="A25" s="26">
        <v>20</v>
      </c>
      <c r="B25" s="29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5"/>
      <c r="R25" s="27"/>
      <c r="T25" s="33" t="s">
        <v>20</v>
      </c>
      <c r="U25" s="3" t="s">
        <v>21</v>
      </c>
    </row>
    <row r="26" spans="1:21" ht="16.5" x14ac:dyDescent="0.25">
      <c r="A26" s="26">
        <v>21</v>
      </c>
      <c r="B26" s="29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5"/>
      <c r="R26" s="27"/>
      <c r="T26" s="26" t="s">
        <v>33</v>
      </c>
      <c r="U26" s="3">
        <f>COUNTIF($R$6:$R$55,"MCU")</f>
        <v>0</v>
      </c>
    </row>
    <row r="27" spans="1:21" ht="16.5" x14ac:dyDescent="0.25">
      <c r="A27" s="26">
        <v>22</v>
      </c>
      <c r="B27" s="29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5"/>
      <c r="R27" s="27"/>
      <c r="T27" s="26" t="s">
        <v>42</v>
      </c>
      <c r="U27" s="3">
        <f>COUNTIF($R$6:$R$55,"GSM")</f>
        <v>0</v>
      </c>
    </row>
    <row r="28" spans="1:21" ht="16.5" x14ac:dyDescent="0.25">
      <c r="A28" s="26">
        <v>23</v>
      </c>
      <c r="B28" s="29"/>
      <c r="C28" s="29"/>
      <c r="D28" s="3"/>
      <c r="E28" s="18"/>
      <c r="F28" s="3"/>
      <c r="G28" s="3"/>
      <c r="H28" s="13"/>
      <c r="I28" s="14"/>
      <c r="J28" s="30"/>
      <c r="K28" s="13"/>
      <c r="L28" s="13"/>
      <c r="M28" s="30"/>
      <c r="N28" s="30"/>
      <c r="O28" s="30"/>
      <c r="P28" s="30"/>
      <c r="Q28" s="22"/>
      <c r="R28" s="27"/>
      <c r="T28" s="26" t="s">
        <v>34</v>
      </c>
      <c r="U28" s="3">
        <f>COUNTIF($R$6:$R$55,"GPS")</f>
        <v>0</v>
      </c>
    </row>
    <row r="29" spans="1:21" ht="16.5" x14ac:dyDescent="0.25">
      <c r="A29" s="26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5"/>
      <c r="R29" s="27"/>
      <c r="T29" s="26" t="s">
        <v>39</v>
      </c>
      <c r="U29" s="3">
        <f>COUNTIF($R$6:$R$55,"NG")</f>
        <v>0</v>
      </c>
    </row>
    <row r="30" spans="1:21" ht="16.5" x14ac:dyDescent="0.25">
      <c r="A30" s="26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5"/>
      <c r="R30" s="27"/>
      <c r="T30" s="26" t="s">
        <v>45</v>
      </c>
      <c r="U30" s="3">
        <f>COUNTIF($R$6:$R$56,"ACC")</f>
        <v>0</v>
      </c>
    </row>
    <row r="31" spans="1:21" ht="16.5" x14ac:dyDescent="0.25">
      <c r="A31" s="26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5"/>
      <c r="R31" s="27"/>
      <c r="T31" s="26" t="s">
        <v>29</v>
      </c>
      <c r="U31" s="3">
        <f>COUNTIF($R$6:$R$55,"LK")</f>
        <v>0</v>
      </c>
    </row>
    <row r="32" spans="1:21" ht="16.5" x14ac:dyDescent="0.25">
      <c r="A32" s="26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5"/>
      <c r="R32" s="27"/>
      <c r="T32" s="26" t="s">
        <v>35</v>
      </c>
      <c r="U32" s="3">
        <f>COUNTIF($R$6:$R$55,"MCH")</f>
        <v>0</v>
      </c>
    </row>
    <row r="33" spans="1:21" ht="16.5" x14ac:dyDescent="0.25">
      <c r="A33" s="26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5"/>
      <c r="R33" s="27"/>
      <c r="T33" s="26" t="s">
        <v>48</v>
      </c>
      <c r="U33" s="3">
        <f>COUNTIF($R$6:$R$55,"SF")</f>
        <v>0</v>
      </c>
    </row>
    <row r="34" spans="1:21" ht="16.5" x14ac:dyDescent="0.25">
      <c r="A34" s="26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5"/>
      <c r="R34" s="27"/>
      <c r="T34" s="26" t="s">
        <v>49</v>
      </c>
      <c r="U34" s="3">
        <f>COUNTIF($R$6:$R$55,"RTB")</f>
        <v>0</v>
      </c>
    </row>
    <row r="35" spans="1:21" ht="16.5" x14ac:dyDescent="0.25">
      <c r="A35" s="26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5"/>
      <c r="R35" s="27"/>
      <c r="T35" s="26" t="s">
        <v>50</v>
      </c>
      <c r="U35" s="3">
        <f>COUNTIF($R$6:$R$55,"NCFW")</f>
        <v>0</v>
      </c>
    </row>
    <row r="36" spans="1:21" ht="16.5" x14ac:dyDescent="0.25">
      <c r="A36" s="26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5"/>
      <c r="R36" s="27"/>
      <c r="T36" s="26" t="s">
        <v>36</v>
      </c>
      <c r="U36" s="3">
        <f>COUNTIF($R$6:$R$55,"KL")</f>
        <v>0</v>
      </c>
    </row>
    <row r="37" spans="1:21" ht="16.5" x14ac:dyDescent="0.25">
      <c r="A37" s="26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5"/>
      <c r="R37" s="27"/>
      <c r="T37" s="33" t="s">
        <v>41</v>
      </c>
      <c r="U37" s="3">
        <f>SUM(U26:U36)</f>
        <v>0</v>
      </c>
    </row>
    <row r="38" spans="1:21" ht="16.5" x14ac:dyDescent="0.25">
      <c r="A38" s="26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5"/>
      <c r="R38" s="27"/>
    </row>
    <row r="39" spans="1:21" ht="16.5" x14ac:dyDescent="0.25">
      <c r="A39" s="26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5"/>
      <c r="R39" s="27"/>
    </row>
    <row r="40" spans="1:21" ht="16.5" x14ac:dyDescent="0.25">
      <c r="A40" s="26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5"/>
      <c r="R40" s="27"/>
    </row>
    <row r="41" spans="1:21" ht="16.5" x14ac:dyDescent="0.25">
      <c r="A41" s="26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5"/>
      <c r="R41" s="27"/>
    </row>
    <row r="42" spans="1:21" ht="16.5" x14ac:dyDescent="0.25">
      <c r="A42" s="26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5"/>
      <c r="R42" s="27"/>
    </row>
    <row r="43" spans="1:21" ht="16.5" x14ac:dyDescent="0.25">
      <c r="A43" s="26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5"/>
      <c r="R43" s="27"/>
    </row>
    <row r="44" spans="1:21" ht="16.5" x14ac:dyDescent="0.25">
      <c r="A44" s="26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5"/>
      <c r="R44" s="27"/>
    </row>
    <row r="45" spans="1:21" ht="16.5" x14ac:dyDescent="0.25">
      <c r="A45" s="26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5"/>
      <c r="R45" s="27"/>
    </row>
    <row r="46" spans="1:21" ht="16.5" x14ac:dyDescent="0.25">
      <c r="A46" s="26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5"/>
      <c r="R46" s="27"/>
    </row>
    <row r="47" spans="1:21" ht="16.5" x14ac:dyDescent="0.25">
      <c r="A47" s="26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5"/>
      <c r="R47" s="27"/>
    </row>
    <row r="48" spans="1:21" ht="16.5" x14ac:dyDescent="0.25">
      <c r="A48" s="26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5"/>
      <c r="R48" s="27"/>
    </row>
    <row r="49" spans="1:18" ht="16.5" x14ac:dyDescent="0.25">
      <c r="A49" s="26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5"/>
      <c r="R49" s="27"/>
    </row>
    <row r="50" spans="1:18" ht="16.5" x14ac:dyDescent="0.25">
      <c r="A50" s="26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5"/>
      <c r="R50" s="27"/>
    </row>
    <row r="51" spans="1:18" ht="16.5" x14ac:dyDescent="0.25">
      <c r="A51" s="26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5"/>
      <c r="R51" s="27"/>
    </row>
    <row r="52" spans="1:18" ht="16.5" x14ac:dyDescent="0.25">
      <c r="A52" s="26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5"/>
      <c r="R52" s="27"/>
    </row>
    <row r="53" spans="1:18" ht="16.5" x14ac:dyDescent="0.25">
      <c r="A53" s="26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5"/>
      <c r="R53" s="27"/>
    </row>
    <row r="54" spans="1:18" ht="16.5" x14ac:dyDescent="0.25">
      <c r="A54" s="26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5"/>
      <c r="R54" s="27"/>
    </row>
    <row r="55" spans="1:18" ht="16.5" x14ac:dyDescent="0.25">
      <c r="A55" s="26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5"/>
      <c r="R55" s="27"/>
    </row>
    <row r="56" spans="1:18" ht="16.5" x14ac:dyDescent="0.25">
      <c r="A56" s="26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5"/>
      <c r="R56" s="27"/>
    </row>
    <row r="57" spans="1:18" ht="16.5" x14ac:dyDescent="0.25">
      <c r="A57" s="26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5"/>
      <c r="R57" s="27"/>
    </row>
    <row r="58" spans="1:18" ht="16.5" x14ac:dyDescent="0.25">
      <c r="A58" s="26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5"/>
      <c r="R58" s="27"/>
    </row>
    <row r="59" spans="1:18" ht="16.5" x14ac:dyDescent="0.25">
      <c r="A59" s="26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5"/>
      <c r="R59" s="27"/>
    </row>
    <row r="60" spans="1:18" ht="16.5" x14ac:dyDescent="0.25">
      <c r="A60" s="26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5"/>
      <c r="R60" s="27"/>
    </row>
    <row r="61" spans="1:18" ht="16.5" x14ac:dyDescent="0.25">
      <c r="A61" s="26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5"/>
      <c r="R61" s="27"/>
    </row>
    <row r="62" spans="1:18" ht="16.5" x14ac:dyDescent="0.25">
      <c r="A62" s="26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5"/>
      <c r="R62" s="27"/>
    </row>
    <row r="63" spans="1:18" ht="16.5" x14ac:dyDescent="0.25">
      <c r="A63" s="26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5"/>
      <c r="R63" s="27"/>
    </row>
    <row r="64" spans="1:18" ht="16.5" x14ac:dyDescent="0.25">
      <c r="A64" s="26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5"/>
      <c r="R64" s="27"/>
    </row>
    <row r="65" spans="1:18" ht="16.5" x14ac:dyDescent="0.25">
      <c r="A65" s="26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5"/>
      <c r="R65" s="27"/>
    </row>
    <row r="66" spans="1:18" ht="16.5" x14ac:dyDescent="0.25">
      <c r="A66" s="26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5"/>
      <c r="R66" s="27"/>
    </row>
    <row r="67" spans="1:18" ht="16.5" x14ac:dyDescent="0.25">
      <c r="A67" s="26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5"/>
      <c r="R67" s="27"/>
    </row>
    <row r="68" spans="1:18" ht="16.5" x14ac:dyDescent="0.25">
      <c r="A68" s="26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5"/>
      <c r="R68" s="27"/>
    </row>
    <row r="69" spans="1:18" ht="16.5" x14ac:dyDescent="0.25">
      <c r="A69" s="26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5"/>
      <c r="R69" s="27"/>
    </row>
    <row r="70" spans="1:18" ht="16.5" x14ac:dyDescent="0.25">
      <c r="A70" s="26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5"/>
      <c r="R70" s="27"/>
    </row>
    <row r="71" spans="1:18" ht="16.5" x14ac:dyDescent="0.25">
      <c r="A71" s="26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5"/>
      <c r="R71" s="27"/>
    </row>
    <row r="72" spans="1:18" ht="16.5" x14ac:dyDescent="0.25">
      <c r="A72" s="26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5"/>
      <c r="R72" s="27"/>
    </row>
    <row r="73" spans="1:18" ht="16.5" x14ac:dyDescent="0.25">
      <c r="A73" s="26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5"/>
      <c r="R73" s="27"/>
    </row>
    <row r="74" spans="1:18" ht="16.5" x14ac:dyDescent="0.25">
      <c r="A74" s="26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5"/>
      <c r="R74" s="27"/>
    </row>
    <row r="75" spans="1:18" ht="16.5" x14ac:dyDescent="0.25">
      <c r="A75" s="26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5"/>
      <c r="R75" s="27"/>
    </row>
    <row r="76" spans="1:18" ht="16.5" x14ac:dyDescent="0.25">
      <c r="A76" s="26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5"/>
      <c r="R76" s="27"/>
    </row>
    <row r="77" spans="1:18" ht="16.5" x14ac:dyDescent="0.25">
      <c r="A77" s="26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5"/>
      <c r="R77" s="27"/>
    </row>
    <row r="78" spans="1:18" ht="16.5" x14ac:dyDescent="0.25">
      <c r="A78" s="26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5"/>
      <c r="R78" s="27"/>
    </row>
    <row r="79" spans="1:18" ht="16.5" x14ac:dyDescent="0.25">
      <c r="A79" s="26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5"/>
      <c r="R79" s="27"/>
    </row>
    <row r="80" spans="1:18" ht="16.5" x14ac:dyDescent="0.25">
      <c r="A80" s="26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5"/>
      <c r="R80" s="27"/>
    </row>
    <row r="81" spans="1:18" ht="16.5" x14ac:dyDescent="0.25">
      <c r="A81" s="26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5"/>
      <c r="R81" s="27"/>
    </row>
    <row r="82" spans="1:18" ht="16.5" x14ac:dyDescent="0.25">
      <c r="A82" s="26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5"/>
      <c r="R82" s="27"/>
    </row>
    <row r="83" spans="1:18" ht="16.5" x14ac:dyDescent="0.25">
      <c r="A83" s="26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5"/>
      <c r="R83" s="27"/>
    </row>
    <row r="84" spans="1:18" ht="16.5" x14ac:dyDescent="0.25">
      <c r="A84" s="26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5"/>
      <c r="R84" s="27"/>
    </row>
    <row r="85" spans="1:18" ht="16.5" x14ac:dyDescent="0.25">
      <c r="A85" s="26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5"/>
      <c r="R85" s="27"/>
    </row>
    <row r="86" spans="1:18" ht="16.5" x14ac:dyDescent="0.25">
      <c r="A86" s="26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5"/>
      <c r="R86" s="27"/>
    </row>
    <row r="87" spans="1:18" ht="16.5" x14ac:dyDescent="0.25">
      <c r="A87" s="26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5"/>
      <c r="R87" s="27"/>
    </row>
    <row r="88" spans="1:18" ht="16.5" x14ac:dyDescent="0.25">
      <c r="A88" s="26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5"/>
      <c r="R88" s="27"/>
    </row>
    <row r="89" spans="1:18" ht="16.5" x14ac:dyDescent="0.25">
      <c r="A89" s="26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5"/>
      <c r="R89" s="27"/>
    </row>
    <row r="90" spans="1:18" ht="16.5" x14ac:dyDescent="0.25">
      <c r="A90" s="26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5"/>
      <c r="R90" s="27"/>
    </row>
    <row r="91" spans="1:18" ht="16.5" x14ac:dyDescent="0.25">
      <c r="A91" s="26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5"/>
      <c r="R91" s="27"/>
    </row>
    <row r="92" spans="1:18" ht="16.5" x14ac:dyDescent="0.25">
      <c r="A92" s="26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5"/>
      <c r="R92" s="27"/>
    </row>
    <row r="93" spans="1:18" ht="16.5" x14ac:dyDescent="0.25">
      <c r="A93" s="26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5"/>
      <c r="R93" s="27"/>
    </row>
    <row r="94" spans="1:18" ht="16.5" x14ac:dyDescent="0.25">
      <c r="A94" s="26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5"/>
      <c r="R94" s="27"/>
    </row>
    <row r="95" spans="1:18" ht="16.5" x14ac:dyDescent="0.25">
      <c r="A95" s="26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5"/>
      <c r="R95" s="27"/>
    </row>
    <row r="96" spans="1:18" ht="16.5" x14ac:dyDescent="0.25">
      <c r="A96" s="26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5"/>
      <c r="R96" s="27"/>
    </row>
    <row r="97" spans="1:18" ht="16.5" x14ac:dyDescent="0.25">
      <c r="A97" s="26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5"/>
      <c r="R97" s="27"/>
    </row>
    <row r="98" spans="1:18" ht="16.5" x14ac:dyDescent="0.25">
      <c r="A98" s="26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5"/>
      <c r="R98" s="27"/>
    </row>
    <row r="99" spans="1:18" ht="16.5" x14ac:dyDescent="0.25">
      <c r="A99" s="26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5"/>
      <c r="R99" s="27"/>
    </row>
    <row r="100" spans="1:18" ht="16.5" x14ac:dyDescent="0.25">
      <c r="A100" s="26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5"/>
      <c r="R100" s="27"/>
    </row>
    <row r="101" spans="1:18" ht="16.5" x14ac:dyDescent="0.25">
      <c r="A101" s="26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5"/>
      <c r="R101" s="27"/>
    </row>
    <row r="102" spans="1:18" ht="16.5" x14ac:dyDescent="0.25">
      <c r="A102" s="26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5"/>
      <c r="R102" s="27"/>
    </row>
    <row r="103" spans="1:18" ht="16.5" x14ac:dyDescent="0.25">
      <c r="A103" s="26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5"/>
      <c r="R103" s="27"/>
    </row>
    <row r="104" spans="1:18" ht="16.5" x14ac:dyDescent="0.25">
      <c r="A104" s="26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5"/>
      <c r="R104" s="27"/>
    </row>
    <row r="105" spans="1:18" ht="16.5" x14ac:dyDescent="0.25">
      <c r="A105" s="26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4"/>
      <c r="M105" s="19"/>
      <c r="N105" s="19"/>
      <c r="O105" s="19"/>
      <c r="P105" s="19"/>
      <c r="Q105" s="19"/>
      <c r="R105" s="27"/>
    </row>
    <row r="107" spans="1:18" ht="16.5" x14ac:dyDescent="0.25">
      <c r="N107" s="23"/>
      <c r="O107" s="23"/>
    </row>
    <row r="108" spans="1:18" ht="16.5" x14ac:dyDescent="0.25">
      <c r="N108" s="23"/>
      <c r="O108" s="23"/>
    </row>
    <row r="109" spans="1:18" ht="16.5" x14ac:dyDescent="0.25">
      <c r="N109" s="23"/>
      <c r="O109" s="23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2019-09-03T04:29:38Z</dcterms:modified>
</cp:coreProperties>
</file>