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AILIEU\SEMESTER7\XuLiAnh\"/>
    </mc:Choice>
  </mc:AlternateContent>
  <xr:revisionPtr revIDLastSave="0" documentId="13_ncr:1_{54CE1887-EDC5-426E-B12B-A19C7F82B4A5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heet1" sheetId="1" r:id="rId1"/>
    <sheet name="Mở và đóng ảnh " sheetId="3" r:id="rId2"/>
    <sheet name="Bài 5 đề cương" sheetId="2" r:id="rId3"/>
    <sheet name="Buổi 6-9" sheetId="4" r:id="rId4"/>
    <sheet name="Buổi 9-9" sheetId="6" r:id="rId5"/>
    <sheet name="Buổi 20-9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4" l="1"/>
  <c r="D13" i="4" s="1"/>
  <c r="E13" i="2"/>
  <c r="G12" i="2"/>
  <c r="G11" i="2"/>
  <c r="E12" i="2" s="1"/>
  <c r="F12" i="2"/>
  <c r="F11" i="2"/>
  <c r="M7" i="2"/>
  <c r="D8" i="2"/>
  <c r="E8" i="2"/>
  <c r="F8" i="2"/>
  <c r="G8" i="2"/>
  <c r="H8" i="2"/>
  <c r="I8" i="2"/>
  <c r="J8" i="2"/>
  <c r="K8" i="2"/>
  <c r="L8" i="2"/>
  <c r="C8" i="2"/>
  <c r="D18" i="1"/>
  <c r="F17" i="1"/>
  <c r="E17" i="1"/>
  <c r="D17" i="1"/>
  <c r="F16" i="1"/>
  <c r="E16" i="1"/>
  <c r="D16" i="1"/>
  <c r="F15" i="1"/>
  <c r="E15" i="1"/>
  <c r="L7" i="1"/>
  <c r="F7" i="1"/>
  <c r="L11" i="1"/>
  <c r="G6" i="1"/>
  <c r="H6" i="1"/>
  <c r="I6" i="1"/>
  <c r="J6" i="1"/>
  <c r="K6" i="1"/>
  <c r="L6" i="1"/>
  <c r="M6" i="1"/>
  <c r="N6" i="1"/>
  <c r="O6" i="1"/>
  <c r="F6" i="1"/>
  <c r="D10" i="4" l="1"/>
  <c r="D12" i="4"/>
  <c r="D14" i="4"/>
  <c r="D9" i="4"/>
  <c r="E9" i="4" s="1"/>
  <c r="D11" i="4"/>
  <c r="E10" i="4" l="1"/>
  <c r="F9" i="4"/>
  <c r="E11" i="4" l="1"/>
  <c r="F10" i="4"/>
  <c r="F11" i="4" l="1"/>
  <c r="E12" i="4"/>
  <c r="E13" i="4" l="1"/>
  <c r="F12" i="4"/>
  <c r="E14" i="4" l="1"/>
  <c r="F14" i="4" s="1"/>
  <c r="F13" i="4"/>
  <c r="R7" i="6"/>
  <c r="Q7" i="6"/>
  <c r="L8" i="6"/>
  <c r="L4" i="6"/>
  <c r="L7" i="6"/>
  <c r="Q3" i="6"/>
  <c r="M5" i="6"/>
  <c r="P2" i="6"/>
  <c r="L6" i="6"/>
  <c r="N3" i="6"/>
  <c r="R2" i="6"/>
  <c r="P5" i="6"/>
  <c r="O5" i="6"/>
  <c r="P7" i="6"/>
  <c r="O7" i="6"/>
  <c r="M4" i="6"/>
  <c r="N5" i="6"/>
  <c r="O2" i="6"/>
  <c r="L2" i="6"/>
  <c r="N6" i="6"/>
  <c r="Q4" i="6"/>
  <c r="N2" i="6"/>
  <c r="Q8" i="6"/>
  <c r="O3" i="6"/>
  <c r="Q2" i="6"/>
  <c r="M7" i="6"/>
  <c r="R6" i="6"/>
  <c r="M3" i="6"/>
  <c r="O4" i="6"/>
  <c r="M8" i="6"/>
  <c r="R3" i="6"/>
  <c r="Q5" i="6"/>
  <c r="L3" i="6"/>
  <c r="O8" i="6"/>
  <c r="R8" i="6"/>
  <c r="L5" i="6"/>
  <c r="M6" i="6"/>
  <c r="R4" i="6"/>
  <c r="P6" i="6"/>
  <c r="P4" i="6"/>
  <c r="N8" i="6"/>
  <c r="P8" i="6"/>
  <c r="P3" i="6"/>
  <c r="O6" i="6"/>
  <c r="Q6" i="6"/>
  <c r="N4" i="6"/>
  <c r="M2" i="6"/>
  <c r="N7" i="6"/>
  <c r="R5" i="6"/>
</calcChain>
</file>

<file path=xl/sharedStrings.xml><?xml version="1.0" encoding="utf-8"?>
<sst xmlns="http://schemas.openxmlformats.org/spreadsheetml/2006/main" count="48" uniqueCount="43">
  <si>
    <t>r</t>
  </si>
  <si>
    <t>k</t>
  </si>
  <si>
    <t>T</t>
  </si>
  <si>
    <t>epsilon</t>
  </si>
  <si>
    <t>G1</t>
  </si>
  <si>
    <t>G2</t>
  </si>
  <si>
    <t>p(r)</t>
  </si>
  <si>
    <t>z</t>
  </si>
  <si>
    <t>z*p(z)</t>
  </si>
  <si>
    <t>tong pz</t>
  </si>
  <si>
    <t>luy 1</t>
  </si>
  <si>
    <t>luy2</t>
  </si>
  <si>
    <t>delta</t>
  </si>
  <si>
    <t>g</t>
  </si>
  <si>
    <t>h(g)</t>
  </si>
  <si>
    <t>g*h(g)</t>
  </si>
  <si>
    <t>Xét ngưỡng t0 =5</t>
  </si>
  <si>
    <t>luy1</t>
  </si>
  <si>
    <t>t0</t>
  </si>
  <si>
    <t>t1</t>
  </si>
  <si>
    <t>t2</t>
  </si>
  <si>
    <t>X=</t>
  </si>
  <si>
    <t>Co ==&gt;</t>
  </si>
  <si>
    <t>B=</t>
  </si>
  <si>
    <t>Giãn ==&gt;</t>
  </si>
  <si>
    <t>Co</t>
  </si>
  <si>
    <t>Fit (B,X)</t>
  </si>
  <si>
    <t>else</t>
  </si>
  <si>
    <t>Giãn</t>
  </si>
  <si>
    <t>Hit(B,Co)</t>
  </si>
  <si>
    <t xml:space="preserve">B2= </t>
  </si>
  <si>
    <t>rk</t>
  </si>
  <si>
    <t>nj</t>
  </si>
  <si>
    <t>PDF</t>
  </si>
  <si>
    <t>CDF</t>
  </si>
  <si>
    <t>5*E7</t>
  </si>
  <si>
    <t>sk = round(5CDF)</t>
  </si>
  <si>
    <t>sk</t>
  </si>
  <si>
    <t>mediance filter</t>
  </si>
  <si>
    <t>Med filter</t>
  </si>
  <si>
    <t xml:space="preserve">I1 = </t>
  </si>
  <si>
    <t>Hx</t>
  </si>
  <si>
    <t>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</si>
</sst>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0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5" xfId="0" applyBorder="1"/>
    <xf numFmtId="164" fontId="1" fillId="2" borderId="0" xfId="1" applyNumberFormat="1"/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3" fillId="4" borderId="7" xfId="3" applyBorder="1"/>
    <xf numFmtId="0" fontId="0" fillId="0" borderId="7" xfId="0" applyBorder="1"/>
    <xf numFmtId="0" fontId="0" fillId="0" borderId="8" xfId="0" applyBorder="1"/>
    <xf numFmtId="0" fontId="3" fillId="4" borderId="9" xfId="3" applyBorder="1"/>
    <xf numFmtId="0" fontId="3" fillId="4" borderId="1" xfId="3" applyBorder="1"/>
    <xf numFmtId="0" fontId="0" fillId="0" borderId="10" xfId="0" applyBorder="1"/>
    <xf numFmtId="0" fontId="0" fillId="0" borderId="9" xfId="0" applyBorder="1"/>
    <xf numFmtId="0" fontId="3" fillId="4" borderId="10" xfId="3" applyBorder="1"/>
    <xf numFmtId="0" fontId="3" fillId="4" borderId="11" xfId="3" applyBorder="1"/>
    <xf numFmtId="0" fontId="0" fillId="0" borderId="12" xfId="0" applyBorder="1"/>
    <xf numFmtId="0" fontId="3" fillId="4" borderId="12" xfId="3" applyBorder="1"/>
    <xf numFmtId="0" fontId="3" fillId="4" borderId="13" xfId="3" applyBorder="1"/>
    <xf numFmtId="0" fontId="0" fillId="0" borderId="11" xfId="0" applyBorder="1"/>
    <xf numFmtId="0" fontId="0" fillId="0" borderId="13" xfId="0" applyBorder="1"/>
    <xf numFmtId="0" fontId="2" fillId="3" borderId="1" xfId="2" applyBorder="1"/>
    <xf numFmtId="0" fontId="1" fillId="2" borderId="14" xfId="1" applyBorder="1"/>
    <xf numFmtId="0" fontId="1" fillId="2" borderId="15" xfId="1" applyBorder="1"/>
    <xf numFmtId="0" fontId="1" fillId="2" borderId="16" xfId="1" applyBorder="1"/>
    <xf numFmtId="0" fontId="1" fillId="2" borderId="17" xfId="1" applyBorder="1"/>
    <xf numFmtId="0" fontId="1" fillId="2" borderId="18" xfId="1" applyBorder="1"/>
    <xf numFmtId="0" fontId="1" fillId="2" borderId="19" xfId="1" applyBorder="1"/>
    <xf numFmtId="0" fontId="2" fillId="3" borderId="0" xfId="2" applyBorder="1"/>
    <xf numFmtId="0" fontId="0" fillId="0" borderId="20" xfId="0" applyBorder="1"/>
    <xf numFmtId="0" fontId="5" fillId="4" borderId="0" xfId="3" applyFont="1"/>
    <xf numFmtId="0" fontId="4" fillId="0" borderId="1" xfId="0" applyFont="1" applyBorder="1"/>
    <xf numFmtId="0" fontId="5" fillId="4" borderId="21" xfId="3" applyFont="1" applyBorder="1"/>
    <xf numFmtId="0" fontId="5" fillId="4" borderId="5" xfId="3" applyFont="1" applyBorder="1"/>
    <xf numFmtId="0" fontId="4" fillId="0" borderId="0" xfId="0" applyFont="1"/>
    <xf numFmtId="0" fontId="6" fillId="2" borderId="0" xfId="1" applyFont="1" applyBorder="1"/>
    <xf numFmtId="0" fontId="7" fillId="3" borderId="0" xfId="2" applyFont="1"/>
    <xf numFmtId="0" fontId="7" fillId="3" borderId="0" xfId="2" applyFont="1" applyBorder="1"/>
    <xf numFmtId="0" fontId="4" fillId="0" borderId="21" xfId="0" applyFont="1" applyBorder="1"/>
    <xf numFmtId="0" fontId="6" fillId="2" borderId="0" xfId="1" applyFont="1"/>
    <xf numFmtId="0" fontId="6" fillId="2" borderId="1" xfId="1" applyFont="1" applyBorder="1"/>
    <xf numFmtId="0" fontId="7" fillId="3" borderId="1" xfId="2" applyFont="1" applyBorder="1"/>
    <xf numFmtId="0" fontId="3" fillId="4" borderId="1" xfId="3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r>
              <a:rPr lang="en-US" baseline="0"/>
              <a:t> ảnh gốc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68783384516863E-2"/>
          <c:y val="0.17787635709241972"/>
          <c:w val="0.91391464237025821"/>
          <c:h val="0.745554114320207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'[1]6-9-2024'!$C$8</c:f>
              <c:strCache>
                <c:ptCount val="1"/>
                <c:pt idx="0">
                  <c:v>nj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'[1]6-9-2024'!$B$9:$B$14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'[1]6-9-2024'!$C$9:$C$14</c:f>
              <c:numCache>
                <c:formatCode>General</c:formatCode>
                <c:ptCount val="6"/>
                <c:pt idx="0">
                  <c:v>5</c:v>
                </c:pt>
                <c:pt idx="1">
                  <c:v>11</c:v>
                </c:pt>
                <c:pt idx="2">
                  <c:v>7</c:v>
                </c:pt>
                <c:pt idx="3">
                  <c:v>7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3-4187-B01C-D28F38C51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056552"/>
        <c:axId val="617048272"/>
      </c:barChart>
      <c:catAx>
        <c:axId val="617056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048272"/>
        <c:crosses val="autoZero"/>
        <c:auto val="1"/>
        <c:lblAlgn val="ctr"/>
        <c:lblOffset val="100"/>
        <c:noMultiLvlLbl val="0"/>
      </c:catAx>
      <c:valAx>
        <c:axId val="61704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056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r>
              <a:rPr lang="en-US" baseline="0"/>
              <a:t> của ảnh sau cân bằng</a:t>
            </a:r>
            <a:endParaRPr lang="en-US"/>
          </a:p>
        </c:rich>
      </c:tx>
      <c:layout>
        <c:manualLayout>
          <c:xMode val="edge"/>
          <c:yMode val="edge"/>
          <c:x val="0.2282226151091278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170533733204409E-2"/>
          <c:y val="0.16245370370370371"/>
          <c:w val="0.90277908058290468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'[1]6-9-2024'!$N$8</c:f>
              <c:strCache>
                <c:ptCount val="1"/>
                <c:pt idx="0">
                  <c:v>nj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'[1]6-9-2024'!$M$9:$M$13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'[1]6-9-2024'!$N$9:$N$13</c:f>
              <c:numCache>
                <c:formatCode>General</c:formatCode>
                <c:ptCount val="5"/>
                <c:pt idx="0">
                  <c:v>5</c:v>
                </c:pt>
                <c:pt idx="1">
                  <c:v>11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1A-440F-BC66-2EEC8992B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2868080"/>
        <c:axId val="763210360"/>
      </c:barChart>
      <c:catAx>
        <c:axId val="76286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210360"/>
        <c:crosses val="autoZero"/>
        <c:auto val="1"/>
        <c:lblAlgn val="ctr"/>
        <c:lblOffset val="100"/>
        <c:noMultiLvlLbl val="0"/>
      </c:catAx>
      <c:valAx>
        <c:axId val="76321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86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476249</xdr:colOff>
      <xdr:row>15</xdr:row>
      <xdr:rowOff>138112</xdr:rowOff>
    </xdr:from>
    <xdr:to>
      <xdr:col>8</xdr:col>
      <xdr:colOff>466724</xdr:colOff>
      <xdr:row>31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35D992-3A98-45BE-9373-D10D89FBCA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3283</xdr:colOff>
      <xdr:row>14</xdr:row>
      <xdr:rowOff>4598</xdr:rowOff>
    </xdr:from>
    <xdr:to>
      <xdr:col>17</xdr:col>
      <xdr:colOff>581024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BBCB75-53B7-4A60-BC7B-13CECE70C6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TAILIEU\SEMESTER7\XuLiAnh\Buoi%206-9-2024.xlsx" TargetMode="External"/><Relationship Id="rId1" Type="http://schemas.openxmlformats.org/officeDocument/2006/relationships/externalLinkPath" Target="Buoi%206-9-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6-9-2024"/>
      <sheetName val="9-9-2024"/>
      <sheetName val="20-9-2024"/>
    </sheetNames>
    <sheetDataSet>
      <sheetData sheetId="0">
        <row r="8">
          <cell r="C8" t="str">
            <v>nj</v>
          </cell>
          <cell r="N8" t="str">
            <v>nj</v>
          </cell>
        </row>
        <row r="9">
          <cell r="B9">
            <v>0</v>
          </cell>
          <cell r="C9">
            <v>5</v>
          </cell>
          <cell r="M9">
            <v>1</v>
          </cell>
          <cell r="N9">
            <v>5</v>
          </cell>
        </row>
        <row r="10">
          <cell r="B10">
            <v>1</v>
          </cell>
          <cell r="C10">
            <v>11</v>
          </cell>
          <cell r="M10">
            <v>2</v>
          </cell>
          <cell r="N10">
            <v>11</v>
          </cell>
        </row>
        <row r="11">
          <cell r="B11">
            <v>2</v>
          </cell>
          <cell r="C11">
            <v>7</v>
          </cell>
          <cell r="M11">
            <v>3</v>
          </cell>
          <cell r="N11">
            <v>7</v>
          </cell>
        </row>
        <row r="12">
          <cell r="B12">
            <v>3</v>
          </cell>
          <cell r="C12">
            <v>7</v>
          </cell>
          <cell r="M12">
            <v>4</v>
          </cell>
          <cell r="N12">
            <v>7</v>
          </cell>
        </row>
        <row r="13">
          <cell r="B13">
            <v>4</v>
          </cell>
          <cell r="C13">
            <v>5</v>
          </cell>
          <cell r="M13">
            <v>5</v>
          </cell>
          <cell r="N13">
            <v>6</v>
          </cell>
        </row>
        <row r="14">
          <cell r="B14">
            <v>5</v>
          </cell>
          <cell r="C14">
            <v>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zoomScale="182" zoomScaleNormal="265" workbookViewId="0">
      <selection activeCell="A15" sqref="A15"/>
    </sheetView>
  </sheetViews>
  <sheetFormatPr defaultRowHeight="15" x14ac:dyDescent="0.25"/>
  <cols>
    <col min="4" max="4" width="9.7109375" bestFit="1" customWidth="1"/>
  </cols>
  <sheetData>
    <row r="1" spans="1:15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4">
        <v>9</v>
      </c>
    </row>
    <row r="2" spans="1:15" x14ac:dyDescent="0.25">
      <c r="B2" s="1" t="s">
        <v>6</v>
      </c>
      <c r="C2" s="1">
        <v>0.09</v>
      </c>
      <c r="D2" s="1">
        <v>0.2</v>
      </c>
      <c r="E2" s="1">
        <v>0.1</v>
      </c>
      <c r="F2" s="1">
        <v>0.06</v>
      </c>
      <c r="G2" s="1">
        <v>0.06</v>
      </c>
      <c r="H2" s="1">
        <v>0.08</v>
      </c>
      <c r="I2" s="1">
        <v>0.35</v>
      </c>
      <c r="J2" s="1">
        <v>0.04</v>
      </c>
      <c r="K2" s="1">
        <v>0.01</v>
      </c>
      <c r="L2" s="4">
        <v>0.01</v>
      </c>
    </row>
    <row r="4" spans="1:15" x14ac:dyDescent="0.25">
      <c r="F4" s="7" t="s">
        <v>4</v>
      </c>
      <c r="G4" s="8"/>
      <c r="H4" s="8"/>
      <c r="I4" s="8"/>
      <c r="J4" s="8"/>
      <c r="K4" s="9"/>
      <c r="L4" s="10" t="s">
        <v>5</v>
      </c>
      <c r="M4" s="10"/>
      <c r="N4" s="10"/>
      <c r="O4" s="10"/>
    </row>
    <row r="5" spans="1:15" x14ac:dyDescent="0.25">
      <c r="E5" t="s">
        <v>7</v>
      </c>
      <c r="F5" s="1">
        <v>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</row>
    <row r="6" spans="1:15" x14ac:dyDescent="0.25">
      <c r="E6" t="s">
        <v>8</v>
      </c>
      <c r="F6" s="3">
        <f>B10*B11</f>
        <v>0</v>
      </c>
      <c r="G6" s="3">
        <f t="shared" ref="G6:O6" si="0">C10*C11</f>
        <v>0.2</v>
      </c>
      <c r="H6" s="3">
        <f t="shared" si="0"/>
        <v>0.2</v>
      </c>
      <c r="I6" s="3">
        <f t="shared" si="0"/>
        <v>0.18</v>
      </c>
      <c r="J6" s="3">
        <f t="shared" si="0"/>
        <v>0.24</v>
      </c>
      <c r="K6" s="3">
        <f t="shared" si="0"/>
        <v>0.4</v>
      </c>
      <c r="L6" s="3">
        <f t="shared" si="0"/>
        <v>2.0999999999999996</v>
      </c>
      <c r="M6" s="3">
        <f t="shared" si="0"/>
        <v>0.28000000000000003</v>
      </c>
      <c r="N6" s="3">
        <f t="shared" si="0"/>
        <v>0.08</v>
      </c>
      <c r="O6" s="3">
        <f t="shared" si="0"/>
        <v>0.09</v>
      </c>
    </row>
    <row r="7" spans="1:15" x14ac:dyDescent="0.25">
      <c r="E7" t="s">
        <v>9</v>
      </c>
      <c r="F7" s="5">
        <f>SUM(B11:G11)</f>
        <v>0.59</v>
      </c>
      <c r="L7" s="5">
        <f>SUM(H11:K11)</f>
        <v>0.41</v>
      </c>
    </row>
    <row r="10" spans="1:15" x14ac:dyDescent="0.25">
      <c r="B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</row>
    <row r="11" spans="1:15" x14ac:dyDescent="0.25">
      <c r="A11" t="s">
        <v>7</v>
      </c>
      <c r="B11" s="2">
        <v>0.09</v>
      </c>
      <c r="C11" s="2">
        <v>0.2</v>
      </c>
      <c r="D11" s="2">
        <v>0.1</v>
      </c>
      <c r="E11" s="2">
        <v>0.06</v>
      </c>
      <c r="F11" s="2">
        <v>0.06</v>
      </c>
      <c r="G11" s="2">
        <v>0.08</v>
      </c>
      <c r="H11" s="2">
        <v>0.35</v>
      </c>
      <c r="I11" s="2">
        <v>0.04</v>
      </c>
      <c r="J11" s="2">
        <v>0.01</v>
      </c>
      <c r="K11" s="2">
        <v>0.01</v>
      </c>
      <c r="L11" s="3">
        <f>SUM(B11:K11)</f>
        <v>1</v>
      </c>
    </row>
    <row r="14" spans="1:15" x14ac:dyDescent="0.25">
      <c r="A14" t="s">
        <v>12</v>
      </c>
      <c r="B14" t="s">
        <v>3</v>
      </c>
      <c r="C14" t="s">
        <v>1</v>
      </c>
      <c r="D14" t="s">
        <v>2</v>
      </c>
      <c r="E14" t="s">
        <v>10</v>
      </c>
      <c r="F14" t="s">
        <v>11</v>
      </c>
    </row>
    <row r="15" spans="1:15" x14ac:dyDescent="0.25">
      <c r="B15">
        <v>0</v>
      </c>
      <c r="C15">
        <v>0</v>
      </c>
      <c r="D15">
        <v>5</v>
      </c>
      <c r="E15" s="6">
        <f>SUM(F6:K6)/F7</f>
        <v>2.0677966101694918</v>
      </c>
      <c r="F15" s="6">
        <f>SUM(L6:O6)/L7</f>
        <v>6.2195121951219514</v>
      </c>
    </row>
    <row r="16" spans="1:15" x14ac:dyDescent="0.25">
      <c r="D16" s="6">
        <f>(E15+F15)/2</f>
        <v>4.1436544026457218</v>
      </c>
      <c r="E16" s="6">
        <f>SUM(F6:J6)/SUM(C2:G2)</f>
        <v>1.607843137254902</v>
      </c>
      <c r="F16" s="6">
        <f>SUM(K6:O6)/SUM(H2:L2)</f>
        <v>6.020408163265305</v>
      </c>
    </row>
    <row r="17" spans="4:6" x14ac:dyDescent="0.25">
      <c r="D17" s="6">
        <f>SUM(E16+F16)/2</f>
        <v>3.8141256502601033</v>
      </c>
      <c r="E17">
        <f>SUM(F6:I6)/SUM(C2:F2)</f>
        <v>1.288888888888889</v>
      </c>
      <c r="F17" s="6">
        <f>SUM(J6:O6)/SUM(G2:L2)</f>
        <v>5.7999999999999989</v>
      </c>
    </row>
    <row r="18" spans="4:6" x14ac:dyDescent="0.25">
      <c r="D18" s="6">
        <f>SUM(E17+F17)/2</f>
        <v>3.5444444444444438</v>
      </c>
      <c r="E18" s="6"/>
      <c r="F18" s="6"/>
    </row>
  </sheetData>
  <mergeCells count="2">
    <mergeCell ref="F4:K4"/>
    <mergeCell ref="L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C989-127A-4B8B-8D8D-34B7F64FF6EF}">
  <dimension ref="B1:X26"/>
  <sheetViews>
    <sheetView workbookViewId="0">
      <selection activeCell="J29" sqref="J29"/>
    </sheetView>
  </sheetViews>
  <sheetFormatPr defaultRowHeight="15" x14ac:dyDescent="0.25"/>
  <sheetData>
    <row r="1" spans="2:24" ht="15.75" thickBot="1" x14ac:dyDescent="0.3"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2:24" x14ac:dyDescent="0.25">
      <c r="C2">
        <v>0</v>
      </c>
      <c r="D2" s="11">
        <v>0</v>
      </c>
      <c r="E2" s="12">
        <v>1</v>
      </c>
      <c r="F2" s="12">
        <v>1</v>
      </c>
      <c r="G2" s="13">
        <v>0</v>
      </c>
      <c r="H2" s="13">
        <v>0</v>
      </c>
      <c r="I2" s="12">
        <v>1</v>
      </c>
      <c r="J2" s="13">
        <v>0</v>
      </c>
      <c r="K2" s="14">
        <v>0</v>
      </c>
      <c r="L2">
        <v>0</v>
      </c>
      <c r="O2">
        <v>0</v>
      </c>
      <c r="P2" s="11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4">
        <v>0</v>
      </c>
      <c r="X2">
        <v>0</v>
      </c>
    </row>
    <row r="3" spans="2:24" x14ac:dyDescent="0.25">
      <c r="C3">
        <v>0</v>
      </c>
      <c r="D3" s="15">
        <v>1</v>
      </c>
      <c r="E3" s="16">
        <v>1</v>
      </c>
      <c r="F3" s="1">
        <v>0</v>
      </c>
      <c r="G3" s="1">
        <v>0</v>
      </c>
      <c r="H3" s="1">
        <v>0</v>
      </c>
      <c r="I3" s="16">
        <v>1</v>
      </c>
      <c r="J3" s="16">
        <v>1</v>
      </c>
      <c r="K3" s="17">
        <v>0</v>
      </c>
      <c r="L3">
        <v>0</v>
      </c>
      <c r="O3">
        <v>0</v>
      </c>
      <c r="P3" s="18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7">
        <v>0</v>
      </c>
      <c r="X3">
        <v>0</v>
      </c>
    </row>
    <row r="4" spans="2:24" x14ac:dyDescent="0.25">
      <c r="C4">
        <v>0</v>
      </c>
      <c r="D4" s="18">
        <v>0</v>
      </c>
      <c r="E4" s="16">
        <v>1</v>
      </c>
      <c r="F4" s="16">
        <v>1</v>
      </c>
      <c r="G4" s="1">
        <v>0</v>
      </c>
      <c r="H4" s="16">
        <v>1</v>
      </c>
      <c r="I4" s="16">
        <v>1</v>
      </c>
      <c r="J4" s="16">
        <v>1</v>
      </c>
      <c r="K4" s="19">
        <v>1</v>
      </c>
      <c r="L4">
        <v>0</v>
      </c>
      <c r="O4">
        <v>0</v>
      </c>
      <c r="P4" s="18">
        <v>0</v>
      </c>
      <c r="Q4" s="16">
        <v>1</v>
      </c>
      <c r="R4" s="1">
        <v>0</v>
      </c>
      <c r="S4" s="1">
        <v>0</v>
      </c>
      <c r="T4" s="1">
        <v>0</v>
      </c>
      <c r="U4" s="1">
        <v>0</v>
      </c>
      <c r="V4" s="16">
        <v>1</v>
      </c>
      <c r="W4" s="17">
        <v>0</v>
      </c>
      <c r="X4">
        <v>0</v>
      </c>
    </row>
    <row r="5" spans="2:24" x14ac:dyDescent="0.25">
      <c r="C5">
        <v>0</v>
      </c>
      <c r="D5" s="15">
        <v>1</v>
      </c>
      <c r="E5" s="16">
        <v>1</v>
      </c>
      <c r="F5" s="1">
        <v>0</v>
      </c>
      <c r="G5" s="16">
        <v>1</v>
      </c>
      <c r="H5" s="16">
        <v>1</v>
      </c>
      <c r="I5" s="16">
        <v>1</v>
      </c>
      <c r="J5" s="16">
        <v>1</v>
      </c>
      <c r="K5" s="19">
        <v>1</v>
      </c>
      <c r="L5">
        <v>0</v>
      </c>
      <c r="O5">
        <v>0</v>
      </c>
      <c r="P5" s="18">
        <v>0</v>
      </c>
      <c r="Q5" s="1">
        <v>0</v>
      </c>
      <c r="R5" s="1">
        <v>0</v>
      </c>
      <c r="S5" s="16">
        <v>1</v>
      </c>
      <c r="T5" s="1">
        <v>0</v>
      </c>
      <c r="U5" s="16">
        <v>1</v>
      </c>
      <c r="V5" s="16">
        <v>1</v>
      </c>
      <c r="W5" s="17">
        <v>0</v>
      </c>
      <c r="X5">
        <v>0</v>
      </c>
    </row>
    <row r="6" spans="2:24" x14ac:dyDescent="0.25">
      <c r="B6" t="s">
        <v>21</v>
      </c>
      <c r="C6">
        <v>0</v>
      </c>
      <c r="D6" s="15">
        <v>1</v>
      </c>
      <c r="E6" s="1">
        <v>0</v>
      </c>
      <c r="F6" s="16">
        <v>1</v>
      </c>
      <c r="G6" s="16">
        <v>1</v>
      </c>
      <c r="H6" s="16">
        <v>1</v>
      </c>
      <c r="I6" s="16">
        <v>1</v>
      </c>
      <c r="J6" s="1">
        <v>0</v>
      </c>
      <c r="K6" s="17">
        <v>0</v>
      </c>
      <c r="L6">
        <v>0</v>
      </c>
      <c r="N6" t="s">
        <v>22</v>
      </c>
      <c r="O6">
        <v>0</v>
      </c>
      <c r="P6" s="18">
        <v>0</v>
      </c>
      <c r="Q6" s="1">
        <v>0</v>
      </c>
      <c r="R6" s="1">
        <v>0</v>
      </c>
      <c r="S6" s="1">
        <v>0</v>
      </c>
      <c r="T6" s="16">
        <v>1</v>
      </c>
      <c r="U6" s="1">
        <v>0</v>
      </c>
      <c r="V6" s="1">
        <v>0</v>
      </c>
      <c r="W6" s="17">
        <v>0</v>
      </c>
      <c r="X6">
        <v>0</v>
      </c>
    </row>
    <row r="7" spans="2:24" x14ac:dyDescent="0.25">
      <c r="C7">
        <v>0</v>
      </c>
      <c r="D7" s="15">
        <v>1</v>
      </c>
      <c r="E7" s="1">
        <v>0</v>
      </c>
      <c r="F7" s="1">
        <v>0</v>
      </c>
      <c r="G7" s="16">
        <v>1</v>
      </c>
      <c r="H7" s="1">
        <v>0</v>
      </c>
      <c r="I7" s="16">
        <v>1</v>
      </c>
      <c r="J7" s="16">
        <v>1</v>
      </c>
      <c r="K7" s="19">
        <v>1</v>
      </c>
      <c r="L7">
        <v>0</v>
      </c>
      <c r="O7">
        <v>0</v>
      </c>
      <c r="P7" s="18">
        <v>0</v>
      </c>
      <c r="Q7" s="1">
        <v>0</v>
      </c>
      <c r="R7" s="1">
        <v>0</v>
      </c>
      <c r="S7" s="1">
        <v>0</v>
      </c>
      <c r="T7" s="1">
        <v>0</v>
      </c>
      <c r="U7" s="16">
        <v>1</v>
      </c>
      <c r="V7" s="1">
        <v>0</v>
      </c>
      <c r="W7" s="17">
        <v>0</v>
      </c>
      <c r="X7">
        <v>0</v>
      </c>
    </row>
    <row r="8" spans="2:24" x14ac:dyDescent="0.25">
      <c r="C8">
        <v>0</v>
      </c>
      <c r="D8" s="15">
        <v>1</v>
      </c>
      <c r="E8" s="1">
        <v>0</v>
      </c>
      <c r="F8" s="16">
        <v>1</v>
      </c>
      <c r="G8" s="16">
        <v>1</v>
      </c>
      <c r="H8" s="16">
        <v>1</v>
      </c>
      <c r="I8" s="1">
        <v>0</v>
      </c>
      <c r="J8" s="16">
        <v>1</v>
      </c>
      <c r="K8" s="17">
        <v>0</v>
      </c>
      <c r="L8">
        <v>0</v>
      </c>
      <c r="O8">
        <v>0</v>
      </c>
      <c r="P8" s="18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>
        <v>0</v>
      </c>
      <c r="W8" s="17">
        <v>0</v>
      </c>
      <c r="X8">
        <v>0</v>
      </c>
    </row>
    <row r="9" spans="2:24" ht="15.75" thickBot="1" x14ac:dyDescent="0.3">
      <c r="C9">
        <v>0</v>
      </c>
      <c r="D9" s="20">
        <v>1</v>
      </c>
      <c r="E9" s="21">
        <v>0</v>
      </c>
      <c r="F9" s="21">
        <v>0</v>
      </c>
      <c r="G9" s="21">
        <v>0</v>
      </c>
      <c r="H9" s="22">
        <v>1</v>
      </c>
      <c r="I9" s="22">
        <v>1</v>
      </c>
      <c r="J9" s="22">
        <v>1</v>
      </c>
      <c r="K9" s="23">
        <v>1</v>
      </c>
      <c r="L9">
        <v>0</v>
      </c>
      <c r="O9">
        <v>0</v>
      </c>
      <c r="P9" s="24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5">
        <v>0</v>
      </c>
      <c r="X9">
        <v>0</v>
      </c>
    </row>
    <row r="10" spans="2:24" x14ac:dyDescent="0.25"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2:24" ht="15.75" thickBot="1" x14ac:dyDescent="0.3"/>
    <row r="12" spans="2:24" x14ac:dyDescent="0.25">
      <c r="C12" s="26">
        <v>1</v>
      </c>
      <c r="D12" s="26">
        <v>0</v>
      </c>
      <c r="E12" s="26">
        <v>0</v>
      </c>
      <c r="P12" s="11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4">
        <v>0</v>
      </c>
    </row>
    <row r="13" spans="2:24" x14ac:dyDescent="0.25">
      <c r="B13" t="s">
        <v>23</v>
      </c>
      <c r="C13" s="26">
        <v>0</v>
      </c>
      <c r="D13" s="26">
        <v>1</v>
      </c>
      <c r="E13" s="26">
        <v>1</v>
      </c>
      <c r="N13" t="s">
        <v>24</v>
      </c>
      <c r="P13" s="18">
        <v>0</v>
      </c>
      <c r="Q13" s="1">
        <v>0</v>
      </c>
      <c r="R13" s="16">
        <v>1</v>
      </c>
      <c r="S13" s="1">
        <v>0</v>
      </c>
      <c r="T13" s="1">
        <v>0</v>
      </c>
      <c r="U13" s="1">
        <v>0</v>
      </c>
      <c r="V13" s="1">
        <v>0</v>
      </c>
      <c r="W13" s="19">
        <v>1</v>
      </c>
    </row>
    <row r="14" spans="2:24" x14ac:dyDescent="0.25">
      <c r="C14" s="26">
        <v>1</v>
      </c>
      <c r="D14" s="26">
        <v>0</v>
      </c>
      <c r="E14" s="26">
        <v>0</v>
      </c>
      <c r="P14" s="15">
        <v>1</v>
      </c>
      <c r="Q14" s="16">
        <v>1</v>
      </c>
      <c r="R14" s="1">
        <v>0</v>
      </c>
      <c r="S14" s="1">
        <v>0</v>
      </c>
      <c r="T14" s="1">
        <v>0</v>
      </c>
      <c r="U14" s="16">
        <v>1</v>
      </c>
      <c r="V14" s="16">
        <v>1</v>
      </c>
      <c r="W14" s="19">
        <v>1</v>
      </c>
    </row>
    <row r="15" spans="2:24" x14ac:dyDescent="0.25">
      <c r="P15" s="18">
        <v>0</v>
      </c>
      <c r="Q15" s="1">
        <v>0</v>
      </c>
      <c r="R15" s="16">
        <v>1</v>
      </c>
      <c r="S15" s="16">
        <v>1</v>
      </c>
      <c r="T15" s="16">
        <v>1</v>
      </c>
      <c r="U15" s="16">
        <v>1</v>
      </c>
      <c r="V15" s="16">
        <v>1</v>
      </c>
      <c r="W15" s="19">
        <v>1</v>
      </c>
    </row>
    <row r="16" spans="2:24" ht="15.75" thickBot="1" x14ac:dyDescent="0.3">
      <c r="P16" s="18">
        <v>0</v>
      </c>
      <c r="Q16" s="1">
        <v>0</v>
      </c>
      <c r="R16" s="1">
        <v>0</v>
      </c>
      <c r="S16" s="16">
        <v>1</v>
      </c>
      <c r="T16" s="16">
        <v>1</v>
      </c>
      <c r="U16" s="1">
        <v>0</v>
      </c>
      <c r="V16" s="16">
        <v>1</v>
      </c>
      <c r="W16" s="19">
        <v>1</v>
      </c>
    </row>
    <row r="17" spans="2:23" x14ac:dyDescent="0.25">
      <c r="B17" s="27" t="s">
        <v>25</v>
      </c>
      <c r="C17" s="28" t="s">
        <v>26</v>
      </c>
      <c r="D17" s="29">
        <v>1</v>
      </c>
      <c r="P17" s="18">
        <v>0</v>
      </c>
      <c r="Q17" s="1">
        <v>0</v>
      </c>
      <c r="R17" s="1">
        <v>0</v>
      </c>
      <c r="S17" s="1">
        <v>0</v>
      </c>
      <c r="T17" s="16">
        <v>1</v>
      </c>
      <c r="U17" s="16">
        <v>1</v>
      </c>
      <c r="V17" s="1">
        <v>0</v>
      </c>
      <c r="W17" s="17">
        <v>0</v>
      </c>
    </row>
    <row r="18" spans="2:23" ht="15.75" thickBot="1" x14ac:dyDescent="0.3">
      <c r="B18" s="30"/>
      <c r="C18" s="31" t="s">
        <v>27</v>
      </c>
      <c r="D18" s="32">
        <v>0</v>
      </c>
      <c r="P18" s="18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6">
        <v>1</v>
      </c>
      <c r="W18" s="17">
        <v>0</v>
      </c>
    </row>
    <row r="19" spans="2:23" ht="15.75" thickBot="1" x14ac:dyDescent="0.3">
      <c r="P19" s="24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5">
        <v>0</v>
      </c>
    </row>
    <row r="20" spans="2:23" x14ac:dyDescent="0.25">
      <c r="B20" s="27" t="s">
        <v>28</v>
      </c>
      <c r="C20" s="28" t="s">
        <v>29</v>
      </c>
      <c r="D20" s="29">
        <v>1</v>
      </c>
    </row>
    <row r="21" spans="2:23" ht="15.75" thickBot="1" x14ac:dyDescent="0.3">
      <c r="B21" s="30"/>
      <c r="C21" s="31" t="s">
        <v>27</v>
      </c>
      <c r="D21" s="32">
        <v>0</v>
      </c>
    </row>
    <row r="24" spans="2:23" x14ac:dyDescent="0.25">
      <c r="C24" s="33">
        <v>0</v>
      </c>
      <c r="D24" s="33">
        <v>1</v>
      </c>
      <c r="E24" s="33">
        <v>0</v>
      </c>
    </row>
    <row r="25" spans="2:23" x14ac:dyDescent="0.25">
      <c r="B25" t="s">
        <v>30</v>
      </c>
      <c r="C25" s="33">
        <v>1</v>
      </c>
      <c r="D25" s="33">
        <v>1</v>
      </c>
      <c r="E25" s="33">
        <v>1</v>
      </c>
    </row>
    <row r="26" spans="2:23" x14ac:dyDescent="0.25">
      <c r="C26" s="33">
        <v>0</v>
      </c>
      <c r="D26" s="33">
        <v>1</v>
      </c>
      <c r="E26" s="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5B56-0C34-4663-99B9-5F49E9B5F303}">
  <dimension ref="B6:M13"/>
  <sheetViews>
    <sheetView zoomScale="203" workbookViewId="0">
      <selection activeCell="A14" sqref="A14"/>
    </sheetView>
  </sheetViews>
  <sheetFormatPr defaultRowHeight="15" x14ac:dyDescent="0.25"/>
  <sheetData>
    <row r="6" spans="2:13" x14ac:dyDescent="0.25">
      <c r="B6" t="s">
        <v>13</v>
      </c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</row>
    <row r="7" spans="2:13" x14ac:dyDescent="0.25">
      <c r="B7" t="s">
        <v>14</v>
      </c>
      <c r="C7">
        <v>20</v>
      </c>
      <c r="D7">
        <v>40</v>
      </c>
      <c r="E7">
        <v>30</v>
      </c>
      <c r="F7">
        <v>50</v>
      </c>
      <c r="G7">
        <v>70</v>
      </c>
      <c r="H7">
        <v>60</v>
      </c>
      <c r="I7">
        <v>120</v>
      </c>
      <c r="J7">
        <v>250</v>
      </c>
      <c r="K7">
        <v>100</v>
      </c>
      <c r="L7">
        <v>20</v>
      </c>
      <c r="M7">
        <f>SUM(C7:L7)</f>
        <v>760</v>
      </c>
    </row>
    <row r="8" spans="2:13" x14ac:dyDescent="0.25">
      <c r="B8" t="s">
        <v>15</v>
      </c>
      <c r="C8">
        <f>C6* C7</f>
        <v>0</v>
      </c>
      <c r="D8">
        <f t="shared" ref="D8:L8" si="0">D6* D7</f>
        <v>40</v>
      </c>
      <c r="E8">
        <f t="shared" si="0"/>
        <v>60</v>
      </c>
      <c r="F8">
        <f t="shared" si="0"/>
        <v>150</v>
      </c>
      <c r="G8">
        <f t="shared" si="0"/>
        <v>280</v>
      </c>
      <c r="H8">
        <f t="shared" si="0"/>
        <v>300</v>
      </c>
      <c r="I8">
        <f t="shared" si="0"/>
        <v>720</v>
      </c>
      <c r="J8">
        <f t="shared" si="0"/>
        <v>1750</v>
      </c>
      <c r="K8">
        <f t="shared" si="0"/>
        <v>800</v>
      </c>
      <c r="L8">
        <f t="shared" si="0"/>
        <v>180</v>
      </c>
    </row>
    <row r="10" spans="2:13" x14ac:dyDescent="0.25">
      <c r="B10" t="s">
        <v>16</v>
      </c>
      <c r="E10" t="s">
        <v>2</v>
      </c>
      <c r="F10" t="s">
        <v>17</v>
      </c>
      <c r="G10" t="s">
        <v>11</v>
      </c>
    </row>
    <row r="11" spans="2:13" x14ac:dyDescent="0.25">
      <c r="D11" t="s">
        <v>18</v>
      </c>
      <c r="E11">
        <v>5</v>
      </c>
      <c r="F11">
        <f>F12</f>
        <v>3.074074074074074</v>
      </c>
      <c r="G11">
        <f>SUM(I8:L8)/SUM(I7:L7)</f>
        <v>7.0408163265306118</v>
      </c>
    </row>
    <row r="12" spans="2:13" x14ac:dyDescent="0.25">
      <c r="D12" t="s">
        <v>19</v>
      </c>
      <c r="E12">
        <f>(F11+G11)/2</f>
        <v>5.0574452003023431</v>
      </c>
      <c r="F12">
        <f>SUM(C8:H8)/SUM(C7:H7)</f>
        <v>3.074074074074074</v>
      </c>
      <c r="G12">
        <f>SUM(I8:L8)/SUM(I7:L7)</f>
        <v>7.0408163265306118</v>
      </c>
    </row>
    <row r="13" spans="2:13" x14ac:dyDescent="0.25">
      <c r="D13" t="s">
        <v>20</v>
      </c>
      <c r="E13">
        <f>E12</f>
        <v>5.0574452003023431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5A0C-54DC-4887-872F-E4156E2E1337}">
  <dimension ref="A1:N15"/>
  <sheetViews>
    <sheetView workbookViewId="0">
      <selection activeCell="S10" sqref="S10"/>
    </sheetView>
  </sheetViews>
  <sheetFormatPr defaultRowHeight="15" x14ac:dyDescent="0.25"/>
  <cols>
    <col min="4" max="4" width="6.28515625" customWidth="1"/>
    <col min="7" max="7" width="16.28515625" customWidth="1"/>
  </cols>
  <sheetData>
    <row r="1" spans="1:14" x14ac:dyDescent="0.25">
      <c r="A1" s="1">
        <v>3</v>
      </c>
      <c r="B1" s="1">
        <v>1</v>
      </c>
      <c r="C1" s="1">
        <v>4</v>
      </c>
      <c r="D1" s="1">
        <v>4</v>
      </c>
      <c r="E1" s="1">
        <v>2</v>
      </c>
      <c r="F1" s="1">
        <v>3</v>
      </c>
      <c r="I1" s="1">
        <v>4</v>
      </c>
      <c r="J1" s="1">
        <v>2</v>
      </c>
      <c r="K1" s="1">
        <v>5</v>
      </c>
      <c r="L1" s="1">
        <v>5</v>
      </c>
      <c r="M1" s="1">
        <v>3</v>
      </c>
      <c r="N1" s="1">
        <v>4</v>
      </c>
    </row>
    <row r="2" spans="1:14" x14ac:dyDescent="0.25">
      <c r="A2" s="1">
        <v>3</v>
      </c>
      <c r="B2" s="1">
        <v>2</v>
      </c>
      <c r="C2" s="1">
        <v>2</v>
      </c>
      <c r="D2" s="1">
        <v>0</v>
      </c>
      <c r="E2" s="1">
        <v>5</v>
      </c>
      <c r="F2" s="1">
        <v>1</v>
      </c>
      <c r="I2" s="1">
        <v>4</v>
      </c>
      <c r="J2" s="1">
        <v>3</v>
      </c>
      <c r="K2" s="1">
        <v>3</v>
      </c>
      <c r="L2" s="1">
        <v>1</v>
      </c>
      <c r="M2" s="1">
        <v>5</v>
      </c>
      <c r="N2" s="1">
        <v>2</v>
      </c>
    </row>
    <row r="3" spans="1:14" x14ac:dyDescent="0.25">
      <c r="A3" s="1">
        <v>1</v>
      </c>
      <c r="B3" s="1">
        <v>2</v>
      </c>
      <c r="C3" s="1">
        <v>3</v>
      </c>
      <c r="D3" s="1">
        <v>1</v>
      </c>
      <c r="E3" s="1">
        <v>0</v>
      </c>
      <c r="F3" s="1">
        <v>1</v>
      </c>
      <c r="I3" s="1">
        <v>5</v>
      </c>
      <c r="J3" s="1">
        <v>2</v>
      </c>
      <c r="K3" s="1">
        <v>1</v>
      </c>
      <c r="L3" s="1">
        <v>3</v>
      </c>
      <c r="M3" s="1">
        <v>5</v>
      </c>
      <c r="N3" s="1">
        <v>5</v>
      </c>
    </row>
    <row r="4" spans="1:14" x14ac:dyDescent="0.25">
      <c r="A4" s="1">
        <v>4</v>
      </c>
      <c r="B4" s="1">
        <v>1</v>
      </c>
      <c r="C4" s="1">
        <v>0</v>
      </c>
      <c r="D4" s="1">
        <v>2</v>
      </c>
      <c r="E4" s="1">
        <v>4</v>
      </c>
      <c r="F4" s="1">
        <v>4</v>
      </c>
      <c r="I4" s="1">
        <v>4</v>
      </c>
      <c r="J4" s="1">
        <v>2</v>
      </c>
      <c r="K4" s="1">
        <v>1</v>
      </c>
      <c r="L4" s="1">
        <v>2</v>
      </c>
      <c r="M4" s="1">
        <v>1</v>
      </c>
      <c r="N4" s="1">
        <v>2</v>
      </c>
    </row>
    <row r="5" spans="1:14" x14ac:dyDescent="0.25">
      <c r="A5" s="1">
        <v>3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I5" s="1">
        <v>3</v>
      </c>
      <c r="J5" s="1">
        <v>2</v>
      </c>
      <c r="K5" s="1">
        <v>4</v>
      </c>
      <c r="L5" s="1">
        <v>3</v>
      </c>
      <c r="M5" s="1">
        <v>2</v>
      </c>
      <c r="N5" s="1">
        <v>4</v>
      </c>
    </row>
    <row r="6" spans="1:14" x14ac:dyDescent="0.25">
      <c r="A6" s="1">
        <v>2</v>
      </c>
      <c r="B6" s="1">
        <v>1</v>
      </c>
      <c r="C6" s="1">
        <v>3</v>
      </c>
      <c r="D6" s="1">
        <v>2</v>
      </c>
      <c r="E6" s="1">
        <v>1</v>
      </c>
      <c r="F6" s="1">
        <v>3</v>
      </c>
    </row>
    <row r="8" spans="1:14" x14ac:dyDescent="0.25"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M8" s="34" t="s">
        <v>37</v>
      </c>
      <c r="N8" t="s">
        <v>32</v>
      </c>
    </row>
    <row r="9" spans="1:14" x14ac:dyDescent="0.25">
      <c r="B9" s="1">
        <v>0</v>
      </c>
      <c r="C9" s="1">
        <v>5</v>
      </c>
      <c r="D9" s="1">
        <f>C9/C15</f>
        <v>0.1388888888888889</v>
      </c>
      <c r="E9" s="1">
        <f>D9</f>
        <v>0.1388888888888889</v>
      </c>
      <c r="F9" s="1">
        <f xml:space="preserve"> 5 * E9</f>
        <v>0.69444444444444442</v>
      </c>
      <c r="G9" s="1">
        <v>1</v>
      </c>
      <c r="M9" s="34">
        <v>1</v>
      </c>
      <c r="N9">
        <v>5</v>
      </c>
    </row>
    <row r="10" spans="1:14" x14ac:dyDescent="0.25">
      <c r="B10" s="1">
        <v>1</v>
      </c>
      <c r="C10" s="1">
        <v>11</v>
      </c>
      <c r="D10" s="1">
        <f>C10/C15</f>
        <v>0.30555555555555558</v>
      </c>
      <c r="E10" s="1">
        <f>E9 + D10</f>
        <v>0.44444444444444448</v>
      </c>
      <c r="F10" s="1">
        <f t="shared" ref="F10:F13" si="0" xml:space="preserve"> 5 * E10</f>
        <v>2.2222222222222223</v>
      </c>
      <c r="G10" s="1">
        <v>2</v>
      </c>
      <c r="M10" s="34">
        <v>2</v>
      </c>
      <c r="N10">
        <v>11</v>
      </c>
    </row>
    <row r="11" spans="1:14" x14ac:dyDescent="0.25">
      <c r="B11" s="1">
        <v>2</v>
      </c>
      <c r="C11" s="1">
        <v>7</v>
      </c>
      <c r="D11" s="1">
        <f>C11/C15</f>
        <v>0.19444444444444445</v>
      </c>
      <c r="E11" s="1">
        <f>E10+D11</f>
        <v>0.63888888888888895</v>
      </c>
      <c r="F11" s="1">
        <f t="shared" si="0"/>
        <v>3.1944444444444446</v>
      </c>
      <c r="G11" s="1">
        <v>3</v>
      </c>
      <c r="M11" s="34">
        <v>3</v>
      </c>
      <c r="N11">
        <v>7</v>
      </c>
    </row>
    <row r="12" spans="1:14" x14ac:dyDescent="0.25">
      <c r="B12" s="1">
        <v>3</v>
      </c>
      <c r="C12" s="1">
        <v>7</v>
      </c>
      <c r="D12" s="1">
        <f>C12/C15</f>
        <v>0.19444444444444445</v>
      </c>
      <c r="E12" s="1">
        <f t="shared" ref="E12" si="1">E11 + D12</f>
        <v>0.83333333333333337</v>
      </c>
      <c r="F12" s="1">
        <f t="shared" si="0"/>
        <v>4.166666666666667</v>
      </c>
      <c r="G12" s="1">
        <v>4</v>
      </c>
      <c r="M12" s="34">
        <v>4</v>
      </c>
      <c r="N12">
        <v>7</v>
      </c>
    </row>
    <row r="13" spans="1:14" x14ac:dyDescent="0.25">
      <c r="B13" s="1">
        <v>4</v>
      </c>
      <c r="C13" s="1">
        <v>5</v>
      </c>
      <c r="D13" s="1">
        <f>C13/C15</f>
        <v>0.1388888888888889</v>
      </c>
      <c r="E13" s="1">
        <f t="shared" ref="E13" si="2">E12+D13</f>
        <v>0.97222222222222232</v>
      </c>
      <c r="F13" s="1">
        <f t="shared" si="0"/>
        <v>4.8611111111111116</v>
      </c>
      <c r="G13" s="1">
        <v>5</v>
      </c>
      <c r="M13" s="34">
        <v>5</v>
      </c>
      <c r="N13">
        <v>6</v>
      </c>
    </row>
    <row r="14" spans="1:14" x14ac:dyDescent="0.25">
      <c r="B14" s="1">
        <v>5</v>
      </c>
      <c r="C14" s="1">
        <v>1</v>
      </c>
      <c r="D14" s="1">
        <f>C14/C15</f>
        <v>2.7777777777777776E-2</v>
      </c>
      <c r="E14" s="1">
        <f t="shared" ref="E14" si="3">E13 + D14</f>
        <v>1</v>
      </c>
      <c r="F14" s="1">
        <f xml:space="preserve"> 5 * E14</f>
        <v>5</v>
      </c>
      <c r="G14" s="1">
        <v>5</v>
      </c>
    </row>
    <row r="15" spans="1:14" x14ac:dyDescent="0.25">
      <c r="C15">
        <f>SUM(C9:C14)</f>
        <v>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BF9A-36F7-4035-B7D6-C85AB6A31B3A}">
  <dimension ref="A1:R17"/>
  <sheetViews>
    <sheetView tabSelected="1" workbookViewId="0">
      <selection activeCell="N23" sqref="N23"/>
    </sheetView>
  </sheetViews>
  <sheetFormatPr defaultRowHeight="15" x14ac:dyDescent="0.25"/>
  <sheetData>
    <row r="1" spans="1:18" x14ac:dyDescent="0.25">
      <c r="B1" s="47">
        <v>0</v>
      </c>
      <c r="C1" s="47">
        <v>0</v>
      </c>
      <c r="D1" s="47">
        <v>0</v>
      </c>
      <c r="E1" s="47">
        <v>0</v>
      </c>
      <c r="F1" s="47">
        <v>0</v>
      </c>
      <c r="G1" s="47">
        <v>0</v>
      </c>
      <c r="H1" s="47">
        <v>0</v>
      </c>
      <c r="I1" s="47">
        <v>0</v>
      </c>
      <c r="J1" s="47">
        <v>0</v>
      </c>
      <c r="K1" s="48"/>
    </row>
    <row r="2" spans="1:18" x14ac:dyDescent="0.25">
      <c r="B2" s="47">
        <v>0</v>
      </c>
      <c r="C2" s="49">
        <v>5</v>
      </c>
      <c r="D2" s="49">
        <v>5</v>
      </c>
      <c r="E2" s="49">
        <v>5</v>
      </c>
      <c r="F2" s="49">
        <v>5</v>
      </c>
      <c r="G2" s="49">
        <v>5</v>
      </c>
      <c r="H2" s="49">
        <v>5</v>
      </c>
      <c r="I2" s="49">
        <v>5</v>
      </c>
      <c r="J2" s="47">
        <v>0</v>
      </c>
      <c r="K2" s="48"/>
      <c r="L2" s="1">
        <f ca="1">#REF!*$N$7+#REF!*$O$7+#REF!*$P$7+#REF!*$N$8+#REF!*$O$8+#REF!*$P$8+#REF!*$N$9+#REF!*$O$9+#REF!*$P$9</f>
        <v>10</v>
      </c>
      <c r="M2" s="1">
        <f t="shared" ref="M2:R8" ca="1" si="0">#REF!*$N$7+#REF!*$O$7+#REF!*$P$7+#REF!*$N$8+#REF!*$O$8+#REF!*$P$8+#REF!*$N$9+#REF!*$O$9+#REF!*$P$9</f>
        <v>1</v>
      </c>
      <c r="N2" s="1">
        <f t="shared" ca="1" si="0"/>
        <v>0</v>
      </c>
      <c r="O2" s="1">
        <f t="shared" ca="1" si="0"/>
        <v>0</v>
      </c>
      <c r="P2" s="1">
        <f t="shared" ca="1" si="0"/>
        <v>0</v>
      </c>
      <c r="Q2" s="1">
        <f t="shared" ca="1" si="0"/>
        <v>0</v>
      </c>
      <c r="R2" s="1">
        <f t="shared" ca="1" si="0"/>
        <v>-10</v>
      </c>
    </row>
    <row r="3" spans="1:18" x14ac:dyDescent="0.25">
      <c r="B3" s="47">
        <v>0</v>
      </c>
      <c r="C3" s="49">
        <v>4</v>
      </c>
      <c r="D3" s="49">
        <v>5</v>
      </c>
      <c r="E3" s="49">
        <v>5</v>
      </c>
      <c r="F3" s="49">
        <v>5</v>
      </c>
      <c r="G3" s="49">
        <v>5</v>
      </c>
      <c r="H3" s="49">
        <v>5</v>
      </c>
      <c r="I3" s="49">
        <v>5</v>
      </c>
      <c r="J3" s="47">
        <v>0</v>
      </c>
      <c r="K3" s="48"/>
      <c r="L3" s="1">
        <f ca="1">#REF!*$N$7+#REF!*$O$7+#REF!*$P$7+#REF!*$N$8+#REF!*$O$8+#REF!*$P$8+#REF!*$N$9+#REF!*$O$9+#REF!*$P$9</f>
        <v>14</v>
      </c>
      <c r="M3" s="1">
        <f t="shared" ca="1" si="0"/>
        <v>3</v>
      </c>
      <c r="N3" s="1">
        <f t="shared" ca="1" si="0"/>
        <v>1</v>
      </c>
      <c r="O3" s="1">
        <f t="shared" ca="1" si="0"/>
        <v>0</v>
      </c>
      <c r="P3" s="1">
        <f t="shared" ca="1" si="0"/>
        <v>0</v>
      </c>
      <c r="Q3" s="1">
        <f t="shared" ca="1" si="0"/>
        <v>0</v>
      </c>
      <c r="R3" s="1">
        <f t="shared" ca="1" si="0"/>
        <v>-15</v>
      </c>
    </row>
    <row r="4" spans="1:18" x14ac:dyDescent="0.25">
      <c r="B4" s="47">
        <v>0</v>
      </c>
      <c r="C4" s="49">
        <v>3</v>
      </c>
      <c r="D4" s="49">
        <v>4</v>
      </c>
      <c r="E4" s="49">
        <v>5</v>
      </c>
      <c r="F4" s="49">
        <v>5</v>
      </c>
      <c r="G4" s="49">
        <v>5</v>
      </c>
      <c r="H4" s="49">
        <v>5</v>
      </c>
      <c r="I4" s="49">
        <v>5</v>
      </c>
      <c r="J4" s="47">
        <v>0</v>
      </c>
      <c r="K4" s="48"/>
      <c r="L4" s="1">
        <f t="shared" ref="L4:L8" ca="1" si="1">#REF!*$N$7+#REF!*$O$7+#REF!*$P$7+#REF!*$N$8+#REF!*$O$8+#REF!*$P$8+#REF!*$N$9+#REF!*$O$9+#REF!*$P$9</f>
        <v>12</v>
      </c>
      <c r="M4" s="1">
        <f t="shared" ca="1" si="0"/>
        <v>4</v>
      </c>
      <c r="N4" s="1">
        <f t="shared" ca="1" si="0"/>
        <v>3</v>
      </c>
      <c r="O4" s="1">
        <f t="shared" ca="1" si="0"/>
        <v>1</v>
      </c>
      <c r="P4" s="1">
        <f t="shared" ca="1" si="0"/>
        <v>0</v>
      </c>
      <c r="Q4" s="1">
        <f t="shared" ca="1" si="0"/>
        <v>0</v>
      </c>
      <c r="R4" s="1">
        <f t="shared" ca="1" si="0"/>
        <v>-15</v>
      </c>
    </row>
    <row r="5" spans="1:18" x14ac:dyDescent="0.25">
      <c r="A5" t="s">
        <v>40</v>
      </c>
      <c r="B5" s="47">
        <v>0</v>
      </c>
      <c r="C5" s="49">
        <v>3</v>
      </c>
      <c r="D5" s="49">
        <v>3</v>
      </c>
      <c r="E5" s="49">
        <v>4</v>
      </c>
      <c r="F5" s="49">
        <v>5</v>
      </c>
      <c r="G5" s="49">
        <v>5</v>
      </c>
      <c r="H5" s="49">
        <v>5</v>
      </c>
      <c r="I5" s="49">
        <v>5</v>
      </c>
      <c r="J5" s="47">
        <v>0</v>
      </c>
      <c r="K5" s="48"/>
      <c r="L5" s="1">
        <f t="shared" ca="1" si="1"/>
        <v>10</v>
      </c>
      <c r="M5" s="1">
        <f t="shared" ca="1" si="0"/>
        <v>3</v>
      </c>
      <c r="N5" s="1">
        <f t="shared" ca="1" si="0"/>
        <v>4</v>
      </c>
      <c r="O5" s="1">
        <f t="shared" ca="1" si="0"/>
        <v>2</v>
      </c>
      <c r="P5" s="1">
        <f t="shared" ca="1" si="0"/>
        <v>0</v>
      </c>
      <c r="Q5" s="1">
        <f t="shared" ca="1" si="0"/>
        <v>0</v>
      </c>
      <c r="R5" s="1">
        <f t="shared" ca="1" si="0"/>
        <v>-14</v>
      </c>
    </row>
    <row r="6" spans="1:18" x14ac:dyDescent="0.25">
      <c r="B6" s="47">
        <v>0</v>
      </c>
      <c r="C6" s="49">
        <v>3</v>
      </c>
      <c r="D6" s="49">
        <v>3</v>
      </c>
      <c r="E6" s="49">
        <v>3</v>
      </c>
      <c r="F6" s="49">
        <v>4</v>
      </c>
      <c r="G6" s="49">
        <v>4</v>
      </c>
      <c r="H6" s="49">
        <v>4</v>
      </c>
      <c r="I6" s="49">
        <v>4</v>
      </c>
      <c r="J6" s="47">
        <v>0</v>
      </c>
      <c r="K6" s="48"/>
      <c r="L6" s="1">
        <f t="shared" ca="1" si="1"/>
        <v>9</v>
      </c>
      <c r="M6" s="1">
        <f t="shared" ca="1" si="0"/>
        <v>1</v>
      </c>
      <c r="N6" s="1">
        <f t="shared" ca="1" si="0"/>
        <v>3</v>
      </c>
      <c r="O6" s="1">
        <f t="shared" ca="1" si="0"/>
        <v>2</v>
      </c>
      <c r="P6" s="1">
        <f t="shared" ca="1" si="0"/>
        <v>0</v>
      </c>
      <c r="Q6" s="1">
        <f t="shared" ca="1" si="0"/>
        <v>0</v>
      </c>
      <c r="R6" s="1">
        <f t="shared" ca="1" si="0"/>
        <v>-12</v>
      </c>
    </row>
    <row r="7" spans="1:18" x14ac:dyDescent="0.25">
      <c r="B7" s="47">
        <v>0</v>
      </c>
      <c r="C7" s="49">
        <v>3</v>
      </c>
      <c r="D7" s="49">
        <v>3</v>
      </c>
      <c r="E7" s="49">
        <v>3</v>
      </c>
      <c r="F7" s="49">
        <v>3</v>
      </c>
      <c r="G7" s="49">
        <v>3</v>
      </c>
      <c r="H7" s="49">
        <v>3</v>
      </c>
      <c r="I7" s="49">
        <v>3</v>
      </c>
      <c r="J7" s="47">
        <v>0</v>
      </c>
      <c r="K7" s="48"/>
      <c r="L7" s="1">
        <f t="shared" ca="1" si="1"/>
        <v>9</v>
      </c>
      <c r="M7" s="1">
        <f t="shared" ca="1" si="0"/>
        <v>0</v>
      </c>
      <c r="N7" s="1">
        <f t="shared" ca="1" si="0"/>
        <v>1</v>
      </c>
      <c r="O7" s="1">
        <f t="shared" ca="1" si="0"/>
        <v>1</v>
      </c>
      <c r="P7" s="1">
        <f t="shared" ca="1" si="0"/>
        <v>0</v>
      </c>
      <c r="Q7" s="1">
        <f t="shared" ca="1" si="0"/>
        <v>0</v>
      </c>
      <c r="R7" s="1">
        <f t="shared" ca="1" si="0"/>
        <v>-10</v>
      </c>
    </row>
    <row r="8" spans="1:18" x14ac:dyDescent="0.25">
      <c r="B8" s="47">
        <v>0</v>
      </c>
      <c r="C8" s="49">
        <v>3</v>
      </c>
      <c r="D8" s="49">
        <v>3</v>
      </c>
      <c r="E8" s="49">
        <v>3</v>
      </c>
      <c r="F8" s="49">
        <v>3</v>
      </c>
      <c r="G8" s="49">
        <v>3</v>
      </c>
      <c r="H8" s="49">
        <v>3</v>
      </c>
      <c r="I8" s="49">
        <v>3</v>
      </c>
      <c r="J8" s="47">
        <v>0</v>
      </c>
      <c r="K8" s="48"/>
      <c r="L8" s="1">
        <f t="shared" ca="1" si="1"/>
        <v>6</v>
      </c>
      <c r="M8" s="1">
        <f t="shared" ca="1" si="0"/>
        <v>0</v>
      </c>
      <c r="N8" s="1">
        <f t="shared" ca="1" si="0"/>
        <v>0</v>
      </c>
      <c r="O8" s="1">
        <f t="shared" ca="1" si="0"/>
        <v>0</v>
      </c>
      <c r="P8" s="1">
        <f t="shared" ca="1" si="0"/>
        <v>0</v>
      </c>
      <c r="Q8" s="1">
        <f t="shared" ca="1" si="0"/>
        <v>0</v>
      </c>
      <c r="R8" s="1">
        <f t="shared" ca="1" si="0"/>
        <v>-6</v>
      </c>
    </row>
    <row r="9" spans="1:18" x14ac:dyDescent="0.25">
      <c r="B9" s="47">
        <v>0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8"/>
    </row>
    <row r="11" spans="1:18" x14ac:dyDescent="0.25">
      <c r="A11" t="s">
        <v>41</v>
      </c>
      <c r="B11" s="26">
        <v>-1</v>
      </c>
      <c r="C11" s="26">
        <v>0</v>
      </c>
      <c r="D11" s="26">
        <v>1</v>
      </c>
    </row>
    <row r="12" spans="1:18" x14ac:dyDescent="0.25">
      <c r="B12" s="26">
        <v>-1</v>
      </c>
      <c r="C12" s="26">
        <v>0</v>
      </c>
      <c r="D12" s="26">
        <v>1</v>
      </c>
    </row>
    <row r="13" spans="1:18" x14ac:dyDescent="0.25">
      <c r="B13" s="26">
        <v>-1</v>
      </c>
      <c r="C13" s="26">
        <v>0</v>
      </c>
      <c r="D13" s="26">
        <v>1</v>
      </c>
    </row>
    <row r="15" spans="1:18" x14ac:dyDescent="0.25">
      <c r="A15" t="s">
        <v>42</v>
      </c>
      <c r="B15" s="26">
        <v>-1</v>
      </c>
      <c r="C15" s="26">
        <v>-1</v>
      </c>
      <c r="D15" s="26">
        <v>-1</v>
      </c>
    </row>
    <row r="16" spans="1:18" x14ac:dyDescent="0.25">
      <c r="B16" s="26">
        <v>0</v>
      </c>
      <c r="C16" s="26">
        <v>0</v>
      </c>
      <c r="D16" s="26">
        <v>0</v>
      </c>
    </row>
    <row r="17" spans="2:4" x14ac:dyDescent="0.25">
      <c r="B17" s="26">
        <v>1</v>
      </c>
      <c r="C17" s="26">
        <v>1</v>
      </c>
      <c r="D17" s="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D803-B548-43F8-84F8-8864F58BECB0}">
  <dimension ref="A1:Z29"/>
  <sheetViews>
    <sheetView workbookViewId="0">
      <selection activeCell="T7" sqref="T7"/>
    </sheetView>
  </sheetViews>
  <sheetFormatPr defaultRowHeight="15" x14ac:dyDescent="0.25"/>
  <cols>
    <col min="1" max="8" width="9.140625" style="39"/>
    <col min="9" max="9" width="10.7109375" style="39" customWidth="1"/>
    <col min="10" max="16384" width="9.140625" style="39"/>
  </cols>
  <sheetData>
    <row r="1" spans="1:26" x14ac:dyDescent="0.25">
      <c r="B1" s="35">
        <v>0</v>
      </c>
      <c r="C1" s="35">
        <v>0</v>
      </c>
      <c r="D1" s="35">
        <v>0</v>
      </c>
      <c r="E1" s="35">
        <v>0</v>
      </c>
      <c r="F1" s="35">
        <v>0</v>
      </c>
      <c r="G1" s="35">
        <v>0</v>
      </c>
      <c r="H1" s="35">
        <v>0</v>
      </c>
    </row>
    <row r="2" spans="1:26" x14ac:dyDescent="0.25">
      <c r="B2" s="35">
        <v>0</v>
      </c>
      <c r="C2" s="36">
        <v>9</v>
      </c>
      <c r="D2" s="36">
        <v>3</v>
      </c>
      <c r="E2" s="36">
        <v>10</v>
      </c>
      <c r="F2" s="36">
        <v>8</v>
      </c>
      <c r="G2" s="36">
        <v>7</v>
      </c>
      <c r="H2" s="37">
        <v>0</v>
      </c>
      <c r="L2" s="45">
        <v>0</v>
      </c>
      <c r="M2" s="45">
        <v>5</v>
      </c>
      <c r="N2" s="45">
        <v>5</v>
      </c>
      <c r="O2" s="45">
        <v>7</v>
      </c>
      <c r="P2" s="45">
        <v>0</v>
      </c>
    </row>
    <row r="3" spans="1:26" x14ac:dyDescent="0.25">
      <c r="B3" s="35">
        <v>0</v>
      </c>
      <c r="C3" s="36">
        <v>10</v>
      </c>
      <c r="D3" s="36">
        <v>6</v>
      </c>
      <c r="E3" s="36">
        <v>5</v>
      </c>
      <c r="F3" s="36">
        <v>10</v>
      </c>
      <c r="G3" s="36">
        <v>8</v>
      </c>
      <c r="H3" s="37">
        <v>0</v>
      </c>
      <c r="L3" s="46">
        <v>3</v>
      </c>
      <c r="M3" s="46">
        <v>9</v>
      </c>
      <c r="N3" s="46">
        <v>8</v>
      </c>
      <c r="O3" s="46">
        <v>8</v>
      </c>
      <c r="P3" s="46">
        <v>7</v>
      </c>
    </row>
    <row r="4" spans="1:26" x14ac:dyDescent="0.25">
      <c r="B4" s="35">
        <v>0</v>
      </c>
      <c r="C4" s="36">
        <v>2</v>
      </c>
      <c r="D4" s="36">
        <v>10</v>
      </c>
      <c r="E4" s="36">
        <v>9</v>
      </c>
      <c r="F4" s="36">
        <v>7</v>
      </c>
      <c r="G4" s="36">
        <v>8</v>
      </c>
      <c r="H4" s="37">
        <v>0</v>
      </c>
      <c r="I4" s="39" t="s">
        <v>38</v>
      </c>
      <c r="L4" s="36">
        <v>6</v>
      </c>
      <c r="M4" s="36">
        <v>9</v>
      </c>
      <c r="N4" s="36">
        <v>7</v>
      </c>
      <c r="O4" s="36">
        <v>7</v>
      </c>
      <c r="P4" s="36">
        <v>4</v>
      </c>
    </row>
    <row r="5" spans="1:26" x14ac:dyDescent="0.25">
      <c r="B5" s="35">
        <v>0</v>
      </c>
      <c r="C5" s="36">
        <v>10</v>
      </c>
      <c r="D5" s="36">
        <v>10</v>
      </c>
      <c r="E5" s="36">
        <v>2</v>
      </c>
      <c r="F5" s="36">
        <v>1</v>
      </c>
      <c r="G5" s="36">
        <v>4</v>
      </c>
      <c r="H5" s="37">
        <v>0</v>
      </c>
      <c r="L5" s="36">
        <v>2</v>
      </c>
      <c r="M5" s="36">
        <v>7</v>
      </c>
      <c r="N5" s="36">
        <v>7</v>
      </c>
      <c r="O5" s="36">
        <v>7</v>
      </c>
      <c r="P5" s="36">
        <v>4</v>
      </c>
    </row>
    <row r="6" spans="1:26" x14ac:dyDescent="0.25">
      <c r="B6" s="35">
        <v>0</v>
      </c>
      <c r="C6" s="36">
        <v>7</v>
      </c>
      <c r="D6" s="36">
        <v>2</v>
      </c>
      <c r="E6" s="36">
        <v>5</v>
      </c>
      <c r="F6" s="36">
        <v>9</v>
      </c>
      <c r="G6" s="36">
        <v>7</v>
      </c>
      <c r="H6" s="35">
        <v>0</v>
      </c>
      <c r="L6" s="36">
        <v>2</v>
      </c>
      <c r="M6" s="36">
        <v>7</v>
      </c>
      <c r="N6" s="36">
        <v>9</v>
      </c>
      <c r="O6" s="36">
        <v>5</v>
      </c>
      <c r="P6" s="36">
        <v>2</v>
      </c>
    </row>
    <row r="7" spans="1:26" x14ac:dyDescent="0.25">
      <c r="B7" s="35">
        <v>0</v>
      </c>
      <c r="C7" s="36">
        <v>1</v>
      </c>
      <c r="D7" s="36">
        <v>10</v>
      </c>
      <c r="E7" s="36">
        <v>10</v>
      </c>
      <c r="F7" s="36">
        <v>10</v>
      </c>
      <c r="G7" s="36">
        <v>2</v>
      </c>
      <c r="H7" s="37">
        <v>0</v>
      </c>
      <c r="L7" s="36">
        <v>0</v>
      </c>
      <c r="M7" s="36">
        <v>2</v>
      </c>
      <c r="N7" s="36">
        <v>5</v>
      </c>
      <c r="O7" s="36">
        <v>5</v>
      </c>
      <c r="P7" s="36">
        <v>0</v>
      </c>
    </row>
    <row r="8" spans="1:26" x14ac:dyDescent="0.25">
      <c r="B8" s="35">
        <v>0</v>
      </c>
      <c r="C8" s="38">
        <v>0</v>
      </c>
      <c r="D8" s="38">
        <v>0</v>
      </c>
      <c r="E8" s="38">
        <v>0</v>
      </c>
      <c r="F8" s="38">
        <v>0</v>
      </c>
      <c r="G8" s="38">
        <v>0</v>
      </c>
      <c r="H8" s="37">
        <v>0</v>
      </c>
    </row>
    <row r="10" spans="1:26" x14ac:dyDescent="0.25">
      <c r="A10" s="39" t="s">
        <v>39</v>
      </c>
    </row>
    <row r="11" spans="1:26" x14ac:dyDescent="0.25">
      <c r="B11" s="35">
        <v>0</v>
      </c>
      <c r="C11" s="35">
        <v>0</v>
      </c>
      <c r="D11" s="35">
        <v>0</v>
      </c>
      <c r="O11" s="35">
        <v>0</v>
      </c>
      <c r="P11" s="36">
        <v>9</v>
      </c>
      <c r="Q11" s="36">
        <v>3</v>
      </c>
    </row>
    <row r="12" spans="1:26" x14ac:dyDescent="0.25">
      <c r="B12" s="35">
        <v>0</v>
      </c>
      <c r="C12" s="36">
        <v>9</v>
      </c>
      <c r="D12" s="36">
        <v>3</v>
      </c>
      <c r="E12" s="39">
        <v>0</v>
      </c>
      <c r="F12" s="39">
        <v>0</v>
      </c>
      <c r="G12" s="39">
        <v>0</v>
      </c>
      <c r="H12" s="39">
        <v>0</v>
      </c>
      <c r="I12" s="40">
        <v>0</v>
      </c>
      <c r="J12" s="39">
        <v>3</v>
      </c>
      <c r="K12" s="39">
        <v>6</v>
      </c>
      <c r="L12" s="39">
        <v>9</v>
      </c>
      <c r="M12" s="39">
        <v>10</v>
      </c>
      <c r="O12" s="35">
        <v>0</v>
      </c>
      <c r="P12" s="36">
        <v>10</v>
      </c>
      <c r="Q12" s="36">
        <v>6</v>
      </c>
      <c r="R12" s="39">
        <v>0</v>
      </c>
      <c r="S12" s="39">
        <v>0</v>
      </c>
      <c r="T12" s="39">
        <v>0</v>
      </c>
      <c r="U12" s="39">
        <v>2</v>
      </c>
      <c r="V12" s="41">
        <v>3</v>
      </c>
      <c r="W12" s="39">
        <v>6</v>
      </c>
      <c r="X12" s="39">
        <v>9</v>
      </c>
      <c r="Y12" s="39">
        <v>10</v>
      </c>
      <c r="Z12" s="39">
        <v>10</v>
      </c>
    </row>
    <row r="13" spans="1:26" x14ac:dyDescent="0.25">
      <c r="B13" s="35">
        <v>0</v>
      </c>
      <c r="C13" s="36">
        <v>10</v>
      </c>
      <c r="D13" s="36">
        <v>6</v>
      </c>
      <c r="E13" s="39">
        <v>0</v>
      </c>
      <c r="F13" s="39">
        <v>0</v>
      </c>
      <c r="G13" s="39">
        <v>0</v>
      </c>
      <c r="H13" s="39">
        <v>3</v>
      </c>
      <c r="I13" s="39">
        <v>5</v>
      </c>
      <c r="O13" s="35">
        <v>0</v>
      </c>
      <c r="P13" s="36">
        <v>2</v>
      </c>
      <c r="Q13" s="36">
        <v>10</v>
      </c>
    </row>
    <row r="15" spans="1:26" x14ac:dyDescent="0.25">
      <c r="B15" s="35">
        <v>0</v>
      </c>
      <c r="C15" s="35">
        <v>0</v>
      </c>
      <c r="D15" s="35">
        <v>0</v>
      </c>
      <c r="O15" s="36">
        <v>9</v>
      </c>
      <c r="P15" s="36">
        <v>3</v>
      </c>
      <c r="Q15" s="36">
        <v>10</v>
      </c>
    </row>
    <row r="16" spans="1:26" x14ac:dyDescent="0.25">
      <c r="B16" s="36">
        <v>9</v>
      </c>
      <c r="C16" s="36">
        <v>3</v>
      </c>
      <c r="D16" s="36">
        <v>10</v>
      </c>
      <c r="E16" s="39">
        <v>0</v>
      </c>
      <c r="F16" s="39">
        <v>0</v>
      </c>
      <c r="G16" s="39">
        <v>0</v>
      </c>
      <c r="H16" s="39">
        <v>3</v>
      </c>
      <c r="I16" s="40">
        <v>5</v>
      </c>
      <c r="J16" s="39">
        <v>6</v>
      </c>
      <c r="K16" s="39">
        <v>9</v>
      </c>
      <c r="L16" s="39">
        <v>10</v>
      </c>
      <c r="M16" s="39">
        <v>10</v>
      </c>
      <c r="O16" s="36">
        <v>10</v>
      </c>
      <c r="P16" s="36">
        <v>6</v>
      </c>
      <c r="Q16" s="36">
        <v>5</v>
      </c>
      <c r="R16" s="39">
        <v>2</v>
      </c>
      <c r="S16" s="39">
        <v>3</v>
      </c>
      <c r="T16" s="39">
        <v>5</v>
      </c>
      <c r="U16" s="39">
        <v>6</v>
      </c>
      <c r="V16" s="42">
        <v>9</v>
      </c>
      <c r="W16" s="39">
        <v>9</v>
      </c>
      <c r="X16" s="39">
        <v>10</v>
      </c>
      <c r="Y16" s="39">
        <v>10</v>
      </c>
      <c r="Z16" s="39">
        <v>10</v>
      </c>
    </row>
    <row r="17" spans="2:26" x14ac:dyDescent="0.25">
      <c r="B17" s="36">
        <v>10</v>
      </c>
      <c r="C17" s="36">
        <v>6</v>
      </c>
      <c r="D17" s="36">
        <v>5</v>
      </c>
      <c r="O17" s="36">
        <v>2</v>
      </c>
      <c r="P17" s="36">
        <v>10</v>
      </c>
      <c r="Q17" s="36">
        <v>9</v>
      </c>
    </row>
    <row r="19" spans="2:26" x14ac:dyDescent="0.25">
      <c r="B19" s="35">
        <v>0</v>
      </c>
      <c r="C19" s="35">
        <v>0</v>
      </c>
      <c r="D19" s="35">
        <v>0</v>
      </c>
      <c r="O19" s="36">
        <v>3</v>
      </c>
      <c r="P19" s="36">
        <v>10</v>
      </c>
      <c r="Q19" s="36">
        <v>8</v>
      </c>
    </row>
    <row r="20" spans="2:26" x14ac:dyDescent="0.25">
      <c r="B20" s="36">
        <v>3</v>
      </c>
      <c r="C20" s="36">
        <v>10</v>
      </c>
      <c r="D20" s="36">
        <v>8</v>
      </c>
      <c r="E20" s="39">
        <v>0</v>
      </c>
      <c r="F20" s="39">
        <v>0</v>
      </c>
      <c r="G20" s="39">
        <v>0</v>
      </c>
      <c r="H20" s="39">
        <v>3</v>
      </c>
      <c r="I20" s="40">
        <v>5</v>
      </c>
      <c r="J20" s="39">
        <v>6</v>
      </c>
      <c r="K20" s="39">
        <v>8</v>
      </c>
      <c r="L20" s="39">
        <v>10</v>
      </c>
      <c r="M20" s="39">
        <v>10</v>
      </c>
      <c r="O20" s="36">
        <v>6</v>
      </c>
      <c r="P20" s="36">
        <v>5</v>
      </c>
      <c r="Q20" s="36">
        <v>10</v>
      </c>
      <c r="R20" s="39">
        <v>3</v>
      </c>
      <c r="S20" s="39">
        <v>5</v>
      </c>
      <c r="T20" s="39">
        <v>6</v>
      </c>
      <c r="U20" s="39">
        <v>7</v>
      </c>
      <c r="V20" s="42">
        <v>8</v>
      </c>
      <c r="W20" s="39">
        <v>9</v>
      </c>
      <c r="X20" s="39">
        <v>10</v>
      </c>
      <c r="Y20" s="39">
        <v>10</v>
      </c>
      <c r="Z20" s="39">
        <v>10</v>
      </c>
    </row>
    <row r="21" spans="2:26" x14ac:dyDescent="0.25">
      <c r="B21" s="36">
        <v>6</v>
      </c>
      <c r="C21" s="36">
        <v>5</v>
      </c>
      <c r="D21" s="36">
        <v>10</v>
      </c>
      <c r="O21" s="36">
        <v>10</v>
      </c>
      <c r="P21" s="36">
        <v>9</v>
      </c>
      <c r="Q21" s="36">
        <v>7</v>
      </c>
    </row>
    <row r="23" spans="2:26" x14ac:dyDescent="0.25">
      <c r="B23" s="35">
        <v>0</v>
      </c>
      <c r="C23" s="35">
        <v>0</v>
      </c>
      <c r="D23" s="35">
        <v>0</v>
      </c>
      <c r="O23" s="36">
        <v>10</v>
      </c>
      <c r="P23" s="36">
        <v>8</v>
      </c>
      <c r="Q23" s="36">
        <v>7</v>
      </c>
    </row>
    <row r="24" spans="2:26" x14ac:dyDescent="0.25">
      <c r="B24" s="36">
        <v>10</v>
      </c>
      <c r="C24" s="36">
        <v>8</v>
      </c>
      <c r="D24" s="36">
        <v>7</v>
      </c>
      <c r="E24" s="39">
        <v>0</v>
      </c>
      <c r="F24" s="39">
        <v>0</v>
      </c>
      <c r="G24" s="39">
        <v>0</v>
      </c>
      <c r="H24" s="39">
        <v>5</v>
      </c>
      <c r="I24" s="40">
        <v>7</v>
      </c>
      <c r="J24" s="39">
        <v>8</v>
      </c>
      <c r="K24" s="39">
        <v>8</v>
      </c>
      <c r="L24" s="39">
        <v>10</v>
      </c>
      <c r="M24" s="39">
        <v>10</v>
      </c>
      <c r="O24" s="36">
        <v>5</v>
      </c>
      <c r="P24" s="36">
        <v>10</v>
      </c>
      <c r="Q24" s="36">
        <v>8</v>
      </c>
      <c r="R24" s="43">
        <v>5</v>
      </c>
      <c r="S24" s="39">
        <v>7</v>
      </c>
      <c r="T24" s="39">
        <v>7</v>
      </c>
      <c r="U24" s="39">
        <v>8</v>
      </c>
      <c r="V24" s="42">
        <v>8</v>
      </c>
      <c r="W24" s="39">
        <v>8</v>
      </c>
      <c r="X24" s="39">
        <v>9</v>
      </c>
      <c r="Y24" s="39">
        <v>10</v>
      </c>
      <c r="Z24" s="39">
        <v>10</v>
      </c>
    </row>
    <row r="25" spans="2:26" x14ac:dyDescent="0.25">
      <c r="B25" s="36">
        <v>5</v>
      </c>
      <c r="C25" s="36">
        <v>10</v>
      </c>
      <c r="D25" s="36">
        <v>8</v>
      </c>
      <c r="O25" s="36">
        <v>9</v>
      </c>
      <c r="P25" s="36">
        <v>7</v>
      </c>
      <c r="Q25" s="36">
        <v>8</v>
      </c>
    </row>
    <row r="27" spans="2:26" x14ac:dyDescent="0.25">
      <c r="B27" s="35">
        <v>0</v>
      </c>
      <c r="C27" s="35">
        <v>0</v>
      </c>
      <c r="D27" s="35">
        <v>0</v>
      </c>
      <c r="O27" s="36">
        <v>8</v>
      </c>
      <c r="P27" s="36">
        <v>7</v>
      </c>
      <c r="Q27" s="38">
        <v>0</v>
      </c>
    </row>
    <row r="28" spans="2:26" x14ac:dyDescent="0.25">
      <c r="B28" s="36">
        <v>8</v>
      </c>
      <c r="C28" s="36">
        <v>7</v>
      </c>
      <c r="D28" s="37">
        <v>0</v>
      </c>
      <c r="E28" s="39">
        <v>0</v>
      </c>
      <c r="F28" s="39">
        <v>0</v>
      </c>
      <c r="G28" s="39">
        <v>0</v>
      </c>
      <c r="H28" s="39">
        <v>0</v>
      </c>
      <c r="I28" s="44">
        <v>0</v>
      </c>
      <c r="J28" s="39">
        <v>7</v>
      </c>
      <c r="K28" s="39">
        <v>8</v>
      </c>
      <c r="L28" s="39">
        <v>8</v>
      </c>
      <c r="M28" s="39">
        <v>10</v>
      </c>
      <c r="O28" s="36">
        <v>10</v>
      </c>
      <c r="P28" s="36">
        <v>8</v>
      </c>
      <c r="Q28" s="38">
        <v>0</v>
      </c>
      <c r="R28" s="39">
        <v>0</v>
      </c>
      <c r="S28" s="39">
        <v>0</v>
      </c>
      <c r="T28" s="39">
        <v>0</v>
      </c>
      <c r="U28" s="39">
        <v>7</v>
      </c>
      <c r="V28" s="41">
        <v>7</v>
      </c>
      <c r="W28" s="39">
        <v>8</v>
      </c>
      <c r="X28" s="39">
        <v>8</v>
      </c>
      <c r="Y28" s="39">
        <v>8</v>
      </c>
      <c r="Z28" s="39">
        <v>10</v>
      </c>
    </row>
    <row r="29" spans="2:26" x14ac:dyDescent="0.25">
      <c r="B29" s="36">
        <v>10</v>
      </c>
      <c r="C29" s="36">
        <v>8</v>
      </c>
      <c r="D29" s="37">
        <v>0</v>
      </c>
      <c r="O29" s="36">
        <v>7</v>
      </c>
      <c r="P29" s="36">
        <v>8</v>
      </c>
      <c r="Q29" s="38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Mở và đóng ảnh </vt:lpstr>
      <vt:lpstr>Bài 5 đề cương</vt:lpstr>
      <vt:lpstr>Buổi 6-9</vt:lpstr>
      <vt:lpstr>Buổi 9-9</vt:lpstr>
      <vt:lpstr>Buổi 20-9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Vũ</dc:creator>
  <cp:lastModifiedBy>Lâm Vũ</cp:lastModifiedBy>
  <dcterms:created xsi:type="dcterms:W3CDTF">2015-06-05T18:17:20Z</dcterms:created>
  <dcterms:modified xsi:type="dcterms:W3CDTF">2024-11-16T06:51:39Z</dcterms:modified>
</cp:coreProperties>
</file>