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nix\"/>
    </mc:Choice>
  </mc:AlternateContent>
  <bookViews>
    <workbookView xWindow="0" yWindow="0" windowWidth="28800" windowHeight="12315" activeTab="4"/>
  </bookViews>
  <sheets>
    <sheet name="Data" sheetId="1" r:id="rId1"/>
    <sheet name="Chuẩn hóa" sheetId="6" r:id="rId2"/>
    <sheet name="Đơn biến" sheetId="2" r:id="rId3"/>
    <sheet name="Đa biến" sheetId="4" r:id="rId4"/>
    <sheet name="Dự đoán" sheetId="5" r:id="rId5"/>
  </sheets>
  <calcPr calcId="152511"/>
  <extLst>
    <ext uri="GoogleSheetsCustomDataVersion2">
      <go:sheetsCustomData xmlns:go="http://customooxmlschemas.google.com/" r:id="rId6" roundtripDataChecksum="F/+wYWJspCU1Qlp/kkLQk253wlRrKEZZezdfWWcd1yE="/>
    </ext>
  </extLst>
</workbook>
</file>

<file path=xl/calcChain.xml><?xml version="1.0" encoding="utf-8"?>
<calcChain xmlns="http://schemas.openxmlformats.org/spreadsheetml/2006/main">
  <c r="I39" i="5" l="1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2" i="6"/>
</calcChain>
</file>

<file path=xl/sharedStrings.xml><?xml version="1.0" encoding="utf-8"?>
<sst xmlns="http://schemas.openxmlformats.org/spreadsheetml/2006/main" count="574" uniqueCount="170">
  <si>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</si>
  <si>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</si>
  <si>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</si>
  <si>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</si>
  <si>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</si>
  <si>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</si>
  <si>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</si>
  <si>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</si>
  <si>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</si>
  <si>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</si>
  <si>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</si>
  <si>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</si>
  <si>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Discount, Variety Stores</t>
  </si>
  <si>
    <t>Grocery Stores</t>
  </si>
  <si>
    <t>Specialty Retail, Other</t>
  </si>
  <si>
    <t>Spend $200 earn 1,000 points = $10 reward certificate for future purchase</t>
  </si>
  <si>
    <t>Restaurants</t>
  </si>
  <si>
    <t>Home Improvement Stores</t>
  </si>
  <si>
    <t>Department Stores</t>
  </si>
  <si>
    <t>Drug Stores</t>
  </si>
  <si>
    <t>Apparel Stores</t>
  </si>
  <si>
    <t>store credit</t>
  </si>
  <si>
    <t>Spend $250 earn 2,500 points = $5 reward certificate for future purchase</t>
  </si>
  <si>
    <t>Advance Auto Parts</t>
  </si>
  <si>
    <t>Auto Parts Stores</t>
  </si>
  <si>
    <t>SpeedPerks</t>
  </si>
  <si>
    <t>Spend $30/$100 = $5/$20 rewards for the next $10+ purchase</t>
  </si>
  <si>
    <t>Ahold USA / Royal</t>
  </si>
  <si>
    <t>Stop and Shop Rewards</t>
  </si>
  <si>
    <t>gas discount</t>
  </si>
  <si>
    <t>Spend $100 and earn 0.10 off per gallon for the maximum discount of $2.20 per gallon</t>
  </si>
  <si>
    <t>Ascena Retail Group (Ann Taylor)</t>
  </si>
  <si>
    <t>PerfectRewards</t>
  </si>
  <si>
    <t>Spend $400 earn 2,000 points = $20 PERFECT REWARDS card</t>
  </si>
  <si>
    <t>Best Buy</t>
  </si>
  <si>
    <t>Electronics Stores</t>
  </si>
  <si>
    <t>My Best Buy</t>
  </si>
  <si>
    <t>Spend $250 earn 250 points = $5 reward certificate</t>
  </si>
  <si>
    <t>Fuelperks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</si>
  <si>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</si>
  <si>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</si>
  <si>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</si>
  <si>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</si>
  <si>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</si>
  <si>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</si>
  <si>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</si>
  <si>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</si>
  <si>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</si>
  <si>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</si>
  <si>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CVS Caremark</t>
  </si>
  <si>
    <t>ExtraBucks</t>
  </si>
  <si>
    <t>2% off for future purchase except alcohol, prescriptions, stamps, and tabacoo products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</si>
  <si>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</si>
  <si>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</si>
  <si>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</si>
  <si>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</si>
  <si>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</si>
  <si>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</si>
  <si>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</si>
  <si>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</si>
  <si>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</si>
  <si>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</si>
  <si>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</si>
  <si>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</si>
  <si>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</si>
  <si>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</si>
  <si>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</si>
  <si>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</si>
  <si>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</si>
  <si>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 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</si>
  <si>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</si>
  <si>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</si>
  <si>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</si>
  <si>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</si>
  <si>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</si>
  <si>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</si>
  <si>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</si>
  <si>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</si>
  <si>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</si>
  <si>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</si>
  <si>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</si>
  <si>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</si>
  <si>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</si>
  <si>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>Yes2You Rewards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</si>
  <si>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</si>
  <si>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</si>
  <si>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</si>
  <si>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</si>
  <si>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Meijer</t>
  </si>
  <si>
    <t>mPerks</t>
  </si>
  <si>
    <t>Spend $100 to get $10 off next purchase (for baby products)</t>
  </si>
  <si>
    <t>Neiman Marcus</t>
  </si>
  <si>
    <t>InCircle</t>
  </si>
  <si>
    <t>Spend $5,000 earn 10,00 points = $100 reward certificate for future purchase</t>
  </si>
  <si>
    <t>Choice Member</t>
  </si>
  <si>
    <t>Get 10% discount in rewards for shopping paper, ink, toner</t>
  </si>
  <si>
    <t>OfficeMax</t>
  </si>
  <si>
    <t>O'Reilly Automotive</t>
  </si>
  <si>
    <t>O'Rewards</t>
  </si>
  <si>
    <t>Spend $150  earn 150 points = $5 O'Rewards coupon</t>
  </si>
  <si>
    <t>Price Chopper Supermrkts</t>
  </si>
  <si>
    <t>AdvantEdge</t>
  </si>
  <si>
    <t>Spend $100 for $0.10 up to 20 gallons</t>
  </si>
  <si>
    <t>Rite Aid</t>
  </si>
  <si>
    <t>Wellness+ </t>
  </si>
  <si>
    <t>Spend $250 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</si>
  <si>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</si>
  <si>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</si>
  <si>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</si>
  <si>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</si>
  <si>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</si>
  <si>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</si>
  <si>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</si>
  <si>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</si>
  <si>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</si>
  <si>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</si>
  <si>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</si>
  <si>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</si>
  <si>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Starbucks</t>
  </si>
  <si>
    <t>My Starbucks Rewards</t>
  </si>
  <si>
    <t>free product</t>
  </si>
  <si>
    <t>Buy 12 drinks to earn 12 stars  = 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</si>
  <si>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</si>
  <si>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</si>
  <si>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</si>
  <si>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</si>
  <si>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</si>
  <si>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 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</si>
  <si>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</si>
  <si>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</si>
  <si>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</si>
  <si>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</si>
  <si>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</si>
  <si>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</si>
  <si>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</si>
  <si>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</si>
  <si>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</si>
  <si>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</si>
  <si>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</si>
  <si>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</si>
  <si>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</si>
  <si>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Retailer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</si>
  <si>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</si>
  <si>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</si>
  <si>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</si>
  <si>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</si>
  <si>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</si>
  <si>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</si>
  <si>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</si>
  <si>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</si>
  <si>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</si>
  <si>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</si>
  <si>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</si>
  <si>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</si>
  <si>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</si>
  <si>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</si>
  <si>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</si>
  <si>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</si>
  <si>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</si>
  <si>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</si>
  <si>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</si>
  <si>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</si>
  <si>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</si>
  <si>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</si>
  <si>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</si>
  <si>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</si>
  <si>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OF SCENARIO 1</t>
  </si>
  <si>
    <t>SUMMARY OUTPUT OF SCENARIO 2</t>
  </si>
  <si>
    <t>SUMMARY OUTPUT OF SCENARIO 3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</si>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</sst>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6">
    <font>
      <sz val="12"/>
      <color theme="1"/>
      <name val="Calibri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2"/>
      <color theme="1"/>
      <name val="Helvetica Neue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4" fillId="0" borderId="0" xfId="0" applyFont="1" applyAlignment="1"/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8"/>
  <sheetViews>
    <sheetView topLeftCell="A5" workbookViewId="0">
      <selection activeCell="M1" sqref="M1:M39"/>
    </sheetView>
  </sheetViews>
  <sheetFormatPr defaultColWidth="11.25" defaultRowHeight="15" customHeight="1"/>
  <cols>
    <col min="1" max="1" width="10.5" style="8" customWidth="1"/>
    <col min="2" max="2" width="10.5" style="18" customWidth="1"/>
    <col min="3" max="3" width="12.75" style="8" customWidth="1"/>
    <col min="4" max="4" width="15.375" style="8" customWidth="1"/>
    <col min="5" max="6" width="11.375" style="8" customWidth="1"/>
    <col min="7" max="7" width="10.5" style="8" customWidth="1"/>
    <col min="8" max="8" width="31.75" style="8" customWidth="1"/>
    <col min="9" max="9" width="10.5" style="8" customWidth="1"/>
    <col min="10" max="10" width="23.625" style="8" customWidth="1"/>
    <col min="11" max="11" width="24.375" style="8" customWidth="1"/>
    <col min="12" max="12" width="17.875" style="8" customWidth="1"/>
    <col min="13" max="13" width="15.25" style="19" customWidth="1"/>
    <col min="14" max="24" width="10.5" style="8" customWidth="1"/>
    <col min="25" max="16384" width="11.25" style="8"/>
  </cols>
  <sheetData>
    <row r="1" spans="1:14" ht="15.75" customHeight="1">
      <c r="A1" s="5" t="s">
        <v>141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7" t="s">
        <v>11</v>
      </c>
    </row>
    <row r="2" spans="1:14" ht="15.75" customHeight="1">
      <c r="A2" s="5" t="s">
        <v>23</v>
      </c>
      <c r="B2" s="9">
        <v>66</v>
      </c>
      <c r="C2" s="10">
        <v>6443000</v>
      </c>
      <c r="D2" s="10">
        <v>6485000</v>
      </c>
      <c r="E2" s="11">
        <v>64.239999999999995</v>
      </c>
      <c r="F2" s="12">
        <v>0.16600000000000001</v>
      </c>
      <c r="G2" s="13">
        <v>4023</v>
      </c>
      <c r="H2" s="13" t="s">
        <v>24</v>
      </c>
      <c r="I2" s="13">
        <v>1</v>
      </c>
      <c r="J2" s="13" t="s">
        <v>25</v>
      </c>
      <c r="K2" s="13" t="s">
        <v>21</v>
      </c>
      <c r="L2" s="13" t="s">
        <v>26</v>
      </c>
      <c r="M2" s="14">
        <v>2</v>
      </c>
    </row>
    <row r="3" spans="1:14" ht="15.75" customHeight="1">
      <c r="A3" s="5" t="s">
        <v>27</v>
      </c>
      <c r="B3" s="9">
        <v>17</v>
      </c>
      <c r="C3" s="10">
        <v>26118000</v>
      </c>
      <c r="D3" s="10">
        <v>44028000</v>
      </c>
      <c r="E3" s="11">
        <v>40.869999999999997</v>
      </c>
      <c r="F3" s="12">
        <v>0.15</v>
      </c>
      <c r="G3" s="13">
        <v>767</v>
      </c>
      <c r="H3" s="13" t="s">
        <v>13</v>
      </c>
      <c r="I3" s="13">
        <v>1</v>
      </c>
      <c r="J3" s="13" t="s">
        <v>28</v>
      </c>
      <c r="K3" s="13" t="s">
        <v>29</v>
      </c>
      <c r="L3" s="13" t="s">
        <v>30</v>
      </c>
      <c r="M3" s="14">
        <v>1</v>
      </c>
    </row>
    <row r="4" spans="1:14" ht="15.75" customHeight="1">
      <c r="A4" s="5" t="s">
        <v>31</v>
      </c>
      <c r="B4" s="9">
        <v>84</v>
      </c>
      <c r="C4" s="10">
        <v>4665000</v>
      </c>
      <c r="D4" s="10">
        <v>4715000</v>
      </c>
      <c r="E4" s="11">
        <v>93.45</v>
      </c>
      <c r="F4" s="15">
        <v>0.05</v>
      </c>
      <c r="G4" s="13">
        <v>3854</v>
      </c>
      <c r="H4" s="13" t="s">
        <v>20</v>
      </c>
      <c r="I4" s="13">
        <v>1</v>
      </c>
      <c r="J4" s="13" t="s">
        <v>32</v>
      </c>
      <c r="K4" s="13" t="s">
        <v>21</v>
      </c>
      <c r="L4" s="13" t="s">
        <v>33</v>
      </c>
      <c r="M4" s="14">
        <v>1</v>
      </c>
      <c r="N4" s="16"/>
    </row>
    <row r="5" spans="1:14" ht="15.75" customHeight="1">
      <c r="A5" s="5" t="s">
        <v>34</v>
      </c>
      <c r="B5" s="9">
        <v>12</v>
      </c>
      <c r="C5" s="10">
        <v>35766000</v>
      </c>
      <c r="D5" s="10">
        <v>42159000</v>
      </c>
      <c r="E5" s="11">
        <v>36.33</v>
      </c>
      <c r="F5" s="12">
        <v>0.02</v>
      </c>
      <c r="G5" s="13">
        <v>1492</v>
      </c>
      <c r="H5" s="13" t="s">
        <v>35</v>
      </c>
      <c r="I5" s="13">
        <v>1</v>
      </c>
      <c r="J5" s="13" t="s">
        <v>36</v>
      </c>
      <c r="K5" s="13" t="s">
        <v>21</v>
      </c>
      <c r="L5" s="13" t="s">
        <v>37</v>
      </c>
      <c r="M5" s="14">
        <v>12</v>
      </c>
    </row>
    <row r="6" spans="1:14" ht="15.75" customHeight="1">
      <c r="A6" s="5" t="s">
        <v>39</v>
      </c>
      <c r="B6" s="9">
        <v>29</v>
      </c>
      <c r="C6" s="10">
        <v>12965000</v>
      </c>
      <c r="D6" s="10">
        <v>12965000</v>
      </c>
      <c r="E6" s="11">
        <v>55.72</v>
      </c>
      <c r="F6" s="12">
        <v>0.02</v>
      </c>
      <c r="G6" s="13">
        <v>201</v>
      </c>
      <c r="H6" s="13" t="s">
        <v>12</v>
      </c>
      <c r="I6" s="13">
        <v>1</v>
      </c>
      <c r="J6" s="13" t="s">
        <v>40</v>
      </c>
      <c r="K6" s="13" t="s">
        <v>21</v>
      </c>
      <c r="L6" s="13" t="s">
        <v>41</v>
      </c>
      <c r="M6" s="14">
        <v>6</v>
      </c>
    </row>
    <row r="7" spans="1:14" ht="15.75" customHeight="1">
      <c r="A7" s="5" t="s">
        <v>42</v>
      </c>
      <c r="B7" s="9">
        <v>92</v>
      </c>
      <c r="C7" s="10">
        <v>4084000</v>
      </c>
      <c r="D7" s="10">
        <v>4763000</v>
      </c>
      <c r="E7" s="11">
        <v>33.94</v>
      </c>
      <c r="F7" s="12">
        <v>0.22220000000000001</v>
      </c>
      <c r="G7" s="13">
        <v>1288</v>
      </c>
      <c r="H7" s="13" t="s">
        <v>16</v>
      </c>
      <c r="I7" s="13">
        <v>1</v>
      </c>
      <c r="J7" s="13" t="s">
        <v>43</v>
      </c>
      <c r="K7" s="13" t="s">
        <v>21</v>
      </c>
      <c r="L7" s="13" t="s">
        <v>44</v>
      </c>
      <c r="M7" s="14">
        <v>3</v>
      </c>
    </row>
    <row r="8" spans="1:14" ht="15.75" customHeight="1">
      <c r="A8" s="5" t="s">
        <v>45</v>
      </c>
      <c r="B8" s="9">
        <v>98</v>
      </c>
      <c r="C8" s="10">
        <v>3746000</v>
      </c>
      <c r="D8" s="10">
        <v>4399000</v>
      </c>
      <c r="E8" s="11">
        <v>16.100000000000001</v>
      </c>
      <c r="F8" s="15">
        <v>0.1</v>
      </c>
      <c r="G8" s="13">
        <v>1309</v>
      </c>
      <c r="H8" s="13" t="s">
        <v>16</v>
      </c>
      <c r="I8" s="13">
        <v>1</v>
      </c>
      <c r="J8" s="13" t="s">
        <v>46</v>
      </c>
      <c r="K8" s="13" t="s">
        <v>47</v>
      </c>
      <c r="L8" s="13" t="s">
        <v>48</v>
      </c>
      <c r="M8" s="14">
        <v>4</v>
      </c>
    </row>
    <row r="9" spans="1:14" ht="15.75" customHeight="1">
      <c r="A9" s="5" t="s">
        <v>49</v>
      </c>
      <c r="B9" s="9">
        <v>7</v>
      </c>
      <c r="C9" s="10">
        <v>65618000</v>
      </c>
      <c r="D9" s="10">
        <v>66682000</v>
      </c>
      <c r="E9" s="11">
        <v>43.17</v>
      </c>
      <c r="F9" s="12">
        <v>0.02</v>
      </c>
      <c r="G9" s="13">
        <v>7621</v>
      </c>
      <c r="H9" s="13" t="s">
        <v>19</v>
      </c>
      <c r="I9" s="13">
        <v>1</v>
      </c>
      <c r="J9" s="13" t="s">
        <v>50</v>
      </c>
      <c r="K9" s="13" t="s">
        <v>21</v>
      </c>
      <c r="L9" s="13" t="s">
        <v>51</v>
      </c>
      <c r="M9" s="11">
        <v>1.5</v>
      </c>
    </row>
    <row r="10" spans="1:14" ht="15.75" customHeight="1">
      <c r="A10" s="5" t="s">
        <v>52</v>
      </c>
      <c r="B10" s="9">
        <v>69</v>
      </c>
      <c r="C10" s="10">
        <v>6212000</v>
      </c>
      <c r="D10" s="10">
        <v>6212000</v>
      </c>
      <c r="E10" s="11">
        <v>15.34</v>
      </c>
      <c r="F10" s="12">
        <v>3.3000000000000002E-2</v>
      </c>
      <c r="G10" s="13">
        <v>644</v>
      </c>
      <c r="H10" s="13" t="s">
        <v>53</v>
      </c>
      <c r="I10" s="13">
        <v>1</v>
      </c>
      <c r="J10" s="13" t="s">
        <v>54</v>
      </c>
      <c r="K10" s="13" t="s">
        <v>21</v>
      </c>
      <c r="L10" s="13" t="s">
        <v>55</v>
      </c>
      <c r="M10" s="14">
        <v>12</v>
      </c>
    </row>
    <row r="11" spans="1:14" ht="15.75" customHeight="1">
      <c r="A11" s="5" t="s">
        <v>56</v>
      </c>
      <c r="B11" s="9">
        <v>67</v>
      </c>
      <c r="C11" s="10">
        <v>6439000</v>
      </c>
      <c r="D11" s="10">
        <v>6439000</v>
      </c>
      <c r="E11" s="11">
        <v>52.8</v>
      </c>
      <c r="F11" s="12">
        <v>1.3299999999999999E-2</v>
      </c>
      <c r="G11" s="13">
        <v>296</v>
      </c>
      <c r="H11" s="13" t="s">
        <v>18</v>
      </c>
      <c r="I11" s="13">
        <v>1</v>
      </c>
      <c r="J11" s="13" t="s">
        <v>57</v>
      </c>
      <c r="K11" s="13" t="s">
        <v>21</v>
      </c>
      <c r="L11" s="13" t="s">
        <v>58</v>
      </c>
      <c r="M11" s="14">
        <v>12</v>
      </c>
    </row>
    <row r="12" spans="1:14" ht="15.75" customHeight="1">
      <c r="A12" s="5" t="s">
        <v>59</v>
      </c>
      <c r="B12" s="9">
        <v>70</v>
      </c>
      <c r="C12" s="10">
        <v>6108000</v>
      </c>
      <c r="D12" s="10">
        <v>9040000</v>
      </c>
      <c r="E12" s="11">
        <v>55.76</v>
      </c>
      <c r="F12" s="15">
        <v>0.01</v>
      </c>
      <c r="G12" s="13">
        <v>4272</v>
      </c>
      <c r="H12" s="13" t="s">
        <v>35</v>
      </c>
      <c r="I12" s="13">
        <v>1</v>
      </c>
      <c r="J12" s="13" t="s">
        <v>60</v>
      </c>
      <c r="K12" s="13" t="s">
        <v>47</v>
      </c>
      <c r="L12" s="13" t="s">
        <v>61</v>
      </c>
      <c r="M12" s="14">
        <v>12</v>
      </c>
    </row>
    <row r="13" spans="1:14" ht="15.75" customHeight="1">
      <c r="A13" s="5" t="s">
        <v>62</v>
      </c>
      <c r="B13" s="9">
        <v>30</v>
      </c>
      <c r="C13" s="10">
        <v>12872000</v>
      </c>
      <c r="D13" s="10">
        <v>16248000</v>
      </c>
      <c r="E13" s="11">
        <v>22.77</v>
      </c>
      <c r="F13" s="12">
        <v>2.5000000000000001E-2</v>
      </c>
      <c r="G13" s="13">
        <v>2432</v>
      </c>
      <c r="H13" s="13" t="s">
        <v>20</v>
      </c>
      <c r="I13" s="13">
        <v>1</v>
      </c>
      <c r="J13" s="13" t="s">
        <v>63</v>
      </c>
      <c r="K13" s="13" t="s">
        <v>21</v>
      </c>
      <c r="L13" s="13" t="s">
        <v>64</v>
      </c>
      <c r="M13" s="14">
        <v>24</v>
      </c>
    </row>
    <row r="14" spans="1:14" ht="15.75" customHeight="1">
      <c r="A14" s="5" t="s">
        <v>65</v>
      </c>
      <c r="B14" s="9">
        <v>64</v>
      </c>
      <c r="C14" s="10">
        <v>6940000</v>
      </c>
      <c r="D14" s="10">
        <v>6940000</v>
      </c>
      <c r="E14" s="11">
        <v>99.2</v>
      </c>
      <c r="F14" s="15">
        <v>0.04</v>
      </c>
      <c r="G14" s="13">
        <v>420</v>
      </c>
      <c r="H14" s="13" t="s">
        <v>13</v>
      </c>
      <c r="I14" s="13">
        <v>1</v>
      </c>
      <c r="J14" s="13" t="s">
        <v>38</v>
      </c>
      <c r="K14" s="13" t="s">
        <v>29</v>
      </c>
      <c r="L14" s="13" t="s">
        <v>66</v>
      </c>
      <c r="M14" s="14">
        <v>2</v>
      </c>
      <c r="N14" s="16"/>
    </row>
    <row r="15" spans="1:14" ht="15.75" customHeight="1">
      <c r="A15" s="5" t="s">
        <v>67</v>
      </c>
      <c r="B15" s="9">
        <v>83</v>
      </c>
      <c r="C15" s="10">
        <v>4710000</v>
      </c>
      <c r="D15" s="10">
        <v>4710000</v>
      </c>
      <c r="E15" s="11">
        <v>27.24</v>
      </c>
      <c r="F15" s="12">
        <v>0.13300000000000001</v>
      </c>
      <c r="G15" s="13">
        <v>216</v>
      </c>
      <c r="H15" s="13" t="s">
        <v>13</v>
      </c>
      <c r="I15" s="13">
        <v>1</v>
      </c>
      <c r="J15" s="13" t="s">
        <v>68</v>
      </c>
      <c r="K15" s="17"/>
      <c r="L15" s="13" t="s">
        <v>69</v>
      </c>
      <c r="M15" s="11">
        <v>1.5</v>
      </c>
    </row>
    <row r="16" spans="1:14" ht="15.75" customHeight="1">
      <c r="A16" s="5" t="s">
        <v>70</v>
      </c>
      <c r="B16" s="9">
        <v>20</v>
      </c>
      <c r="C16" s="10">
        <v>19683000</v>
      </c>
      <c r="D16" s="10">
        <v>21000000</v>
      </c>
      <c r="E16" s="11">
        <v>9.49</v>
      </c>
      <c r="F16" s="12">
        <v>1.4999999999999999E-2</v>
      </c>
      <c r="G16" s="13">
        <v>311</v>
      </c>
      <c r="H16" s="13" t="s">
        <v>13</v>
      </c>
      <c r="I16" s="13">
        <v>1</v>
      </c>
      <c r="J16" s="13" t="s">
        <v>71</v>
      </c>
      <c r="K16" s="13" t="s">
        <v>21</v>
      </c>
      <c r="L16" s="13" t="s">
        <v>72</v>
      </c>
      <c r="M16" s="14">
        <v>3</v>
      </c>
    </row>
    <row r="17" spans="1:13" ht="15.75" customHeight="1">
      <c r="A17" s="5" t="s">
        <v>73</v>
      </c>
      <c r="B17" s="9">
        <v>55</v>
      </c>
      <c r="C17" s="10">
        <v>7629000</v>
      </c>
      <c r="D17" s="10">
        <v>8859000</v>
      </c>
      <c r="E17" s="11">
        <v>1.99</v>
      </c>
      <c r="F17" s="15">
        <v>0.2</v>
      </c>
      <c r="G17" s="13">
        <v>235</v>
      </c>
      <c r="H17" s="13" t="s">
        <v>12</v>
      </c>
      <c r="I17" s="13">
        <v>1</v>
      </c>
      <c r="J17" s="13" t="s">
        <v>74</v>
      </c>
      <c r="K17" s="13" t="s">
        <v>29</v>
      </c>
      <c r="L17" s="13" t="s">
        <v>75</v>
      </c>
      <c r="M17" s="14">
        <v>1</v>
      </c>
    </row>
    <row r="18" spans="1:13" ht="15.75" customHeight="1">
      <c r="A18" s="5" t="s">
        <v>76</v>
      </c>
      <c r="B18" s="9">
        <v>100</v>
      </c>
      <c r="C18" s="10">
        <v>3600000</v>
      </c>
      <c r="D18" s="10">
        <v>3600000</v>
      </c>
      <c r="E18" s="11">
        <v>32.83</v>
      </c>
      <c r="F18" s="15">
        <v>0.01</v>
      </c>
      <c r="G18" s="13">
        <v>203</v>
      </c>
      <c r="H18" s="13" t="s">
        <v>13</v>
      </c>
      <c r="I18" s="13">
        <v>1</v>
      </c>
      <c r="J18" s="13" t="s">
        <v>77</v>
      </c>
      <c r="K18" s="13" t="s">
        <v>29</v>
      </c>
      <c r="L18" s="13" t="s">
        <v>78</v>
      </c>
      <c r="M18" s="14">
        <v>1</v>
      </c>
    </row>
    <row r="19" spans="1:13" ht="15.75" customHeight="1">
      <c r="A19" s="5" t="s">
        <v>79</v>
      </c>
      <c r="B19" s="9">
        <v>34</v>
      </c>
      <c r="C19" s="10">
        <v>11789000</v>
      </c>
      <c r="D19" s="10">
        <v>84088000</v>
      </c>
      <c r="E19" s="11">
        <v>11.07</v>
      </c>
      <c r="F19" s="12">
        <v>0.1</v>
      </c>
      <c r="G19" s="13">
        <v>1087</v>
      </c>
      <c r="H19" s="13" t="s">
        <v>18</v>
      </c>
      <c r="I19" s="13">
        <v>1</v>
      </c>
      <c r="J19" s="13" t="s">
        <v>80</v>
      </c>
      <c r="K19" s="13" t="s">
        <v>21</v>
      </c>
      <c r="L19" s="13" t="s">
        <v>81</v>
      </c>
      <c r="M19" s="14">
        <v>12</v>
      </c>
    </row>
    <row r="20" spans="1:13" ht="15.75" customHeight="1">
      <c r="A20" s="5" t="s">
        <v>82</v>
      </c>
      <c r="B20" s="9">
        <v>22</v>
      </c>
      <c r="C20" s="10">
        <v>19031000</v>
      </c>
      <c r="D20" s="10">
        <v>19031000</v>
      </c>
      <c r="E20" s="11">
        <v>81.23</v>
      </c>
      <c r="F20" s="12">
        <v>0.05</v>
      </c>
      <c r="G20" s="13">
        <v>1158</v>
      </c>
      <c r="H20" s="13" t="s">
        <v>18</v>
      </c>
      <c r="I20" s="13">
        <v>1</v>
      </c>
      <c r="J20" s="13" t="s">
        <v>83</v>
      </c>
      <c r="K20" s="13" t="s">
        <v>21</v>
      </c>
      <c r="L20" s="13" t="s">
        <v>84</v>
      </c>
      <c r="M20" s="14">
        <v>12</v>
      </c>
    </row>
    <row r="21" spans="1:13" ht="15.75" customHeight="1">
      <c r="A21" s="5" t="s">
        <v>85</v>
      </c>
      <c r="B21" s="9">
        <v>2</v>
      </c>
      <c r="C21" s="10">
        <v>93598000</v>
      </c>
      <c r="D21" s="10">
        <v>93598000</v>
      </c>
      <c r="E21" s="11">
        <v>51.54</v>
      </c>
      <c r="F21" s="12">
        <v>0.02</v>
      </c>
      <c r="G21" s="13">
        <v>3519</v>
      </c>
      <c r="H21" s="13" t="s">
        <v>13</v>
      </c>
      <c r="I21" s="13">
        <v>1</v>
      </c>
      <c r="J21" s="13" t="s">
        <v>86</v>
      </c>
      <c r="K21" s="13" t="s">
        <v>29</v>
      </c>
      <c r="L21" s="13" t="s">
        <v>87</v>
      </c>
      <c r="M21" s="14">
        <v>1</v>
      </c>
    </row>
    <row r="22" spans="1:13" ht="15.75" customHeight="1">
      <c r="A22" s="5" t="s">
        <v>88</v>
      </c>
      <c r="B22" s="9">
        <v>26</v>
      </c>
      <c r="C22" s="10">
        <v>16620000</v>
      </c>
      <c r="D22" s="10">
        <v>16620000</v>
      </c>
      <c r="E22" s="11">
        <v>32.56</v>
      </c>
      <c r="F22" s="12">
        <v>0.1</v>
      </c>
      <c r="G22" s="13">
        <v>202</v>
      </c>
      <c r="H22" s="13" t="s">
        <v>12</v>
      </c>
      <c r="I22" s="13">
        <v>1</v>
      </c>
      <c r="J22" s="13" t="s">
        <v>89</v>
      </c>
      <c r="K22" s="13" t="s">
        <v>21</v>
      </c>
      <c r="L22" s="13" t="s">
        <v>90</v>
      </c>
      <c r="M22" s="14">
        <v>1</v>
      </c>
    </row>
    <row r="23" spans="1:13" ht="15.75" customHeight="1">
      <c r="A23" s="5" t="s">
        <v>91</v>
      </c>
      <c r="B23" s="9">
        <v>86</v>
      </c>
      <c r="C23" s="10">
        <v>4648000</v>
      </c>
      <c r="D23" s="10">
        <v>4648000</v>
      </c>
      <c r="E23" s="11">
        <v>25.59</v>
      </c>
      <c r="F23" s="15">
        <v>0.02</v>
      </c>
      <c r="G23" s="13">
        <v>85</v>
      </c>
      <c r="H23" s="13" t="s">
        <v>18</v>
      </c>
      <c r="I23" s="13">
        <v>1</v>
      </c>
      <c r="J23" s="13" t="s">
        <v>92</v>
      </c>
      <c r="K23" s="13" t="s">
        <v>21</v>
      </c>
      <c r="L23" s="13" t="s">
        <v>93</v>
      </c>
      <c r="M23" s="14">
        <v>6</v>
      </c>
    </row>
    <row r="24" spans="1:13" ht="15.75" customHeight="1">
      <c r="A24" s="5" t="s">
        <v>96</v>
      </c>
      <c r="B24" s="9">
        <v>85</v>
      </c>
      <c r="C24" s="10">
        <v>4652000</v>
      </c>
      <c r="D24" s="10">
        <v>6077000</v>
      </c>
      <c r="E24" s="11">
        <v>89.06</v>
      </c>
      <c r="F24" s="15">
        <v>0.1</v>
      </c>
      <c r="G24" s="13">
        <v>823</v>
      </c>
      <c r="H24" s="13" t="s">
        <v>14</v>
      </c>
      <c r="I24" s="13">
        <v>1</v>
      </c>
      <c r="J24" s="13" t="s">
        <v>94</v>
      </c>
      <c r="K24" s="13" t="s">
        <v>21</v>
      </c>
      <c r="L24" s="13" t="s">
        <v>95</v>
      </c>
      <c r="M24" s="14">
        <v>2</v>
      </c>
    </row>
    <row r="25" spans="1:13" ht="15.75" customHeight="1">
      <c r="A25" s="5" t="s">
        <v>97</v>
      </c>
      <c r="B25" s="9">
        <v>65</v>
      </c>
      <c r="C25" s="10">
        <v>6649000</v>
      </c>
      <c r="D25" s="10">
        <v>6649000</v>
      </c>
      <c r="E25" s="11">
        <v>95.72</v>
      </c>
      <c r="F25" s="12">
        <v>3.3300000000000003E-2</v>
      </c>
      <c r="G25" s="13">
        <v>4166</v>
      </c>
      <c r="H25" s="13" t="s">
        <v>24</v>
      </c>
      <c r="I25" s="13">
        <v>1</v>
      </c>
      <c r="J25" s="13" t="s">
        <v>98</v>
      </c>
      <c r="K25" s="13" t="s">
        <v>21</v>
      </c>
      <c r="L25" s="13" t="s">
        <v>99</v>
      </c>
      <c r="M25" s="14">
        <v>12</v>
      </c>
    </row>
    <row r="26" spans="1:13" ht="15.75" customHeight="1">
      <c r="A26" s="5" t="s">
        <v>100</v>
      </c>
      <c r="B26" s="9">
        <v>97</v>
      </c>
      <c r="C26" s="10">
        <v>3784000</v>
      </c>
      <c r="D26" s="10">
        <v>3784000</v>
      </c>
      <c r="E26" s="11">
        <v>16.46</v>
      </c>
      <c r="F26" s="15">
        <v>0.02</v>
      </c>
      <c r="G26" s="13">
        <v>132</v>
      </c>
      <c r="H26" s="13" t="s">
        <v>12</v>
      </c>
      <c r="I26" s="13">
        <v>1</v>
      </c>
      <c r="J26" s="13" t="s">
        <v>101</v>
      </c>
      <c r="K26" s="13" t="s">
        <v>29</v>
      </c>
      <c r="L26" s="13" t="s">
        <v>102</v>
      </c>
      <c r="M26" s="14">
        <v>2</v>
      </c>
    </row>
    <row r="27" spans="1:13" ht="15.75" customHeight="1">
      <c r="A27" s="5" t="s">
        <v>103</v>
      </c>
      <c r="B27" s="9">
        <v>18</v>
      </c>
      <c r="C27" s="10">
        <v>25526000</v>
      </c>
      <c r="D27" s="10">
        <v>25526000</v>
      </c>
      <c r="E27" s="11">
        <v>11.21</v>
      </c>
      <c r="F27" s="12">
        <v>0.05</v>
      </c>
      <c r="G27" s="13">
        <v>4587</v>
      </c>
      <c r="H27" s="13" t="s">
        <v>19</v>
      </c>
      <c r="I27" s="13">
        <v>1</v>
      </c>
      <c r="J27" s="13" t="s">
        <v>104</v>
      </c>
      <c r="K27" s="13" t="s">
        <v>21</v>
      </c>
      <c r="L27" s="13" t="s">
        <v>105</v>
      </c>
      <c r="M27" s="14">
        <v>12</v>
      </c>
    </row>
    <row r="28" spans="1:13" ht="15.75" customHeight="1">
      <c r="A28" s="5" t="s">
        <v>106</v>
      </c>
      <c r="B28" s="9">
        <v>10</v>
      </c>
      <c r="C28" s="10">
        <v>37534000</v>
      </c>
      <c r="D28" s="10">
        <v>42982000</v>
      </c>
      <c r="E28" s="11">
        <v>44.22</v>
      </c>
      <c r="F28" s="12">
        <v>1.4999999999999999E-2</v>
      </c>
      <c r="G28" s="13">
        <v>1335</v>
      </c>
      <c r="H28" s="13" t="s">
        <v>13</v>
      </c>
      <c r="I28" s="13">
        <v>1</v>
      </c>
      <c r="J28" s="13" t="s">
        <v>107</v>
      </c>
      <c r="K28" s="13" t="s">
        <v>29</v>
      </c>
      <c r="L28" s="13" t="s">
        <v>108</v>
      </c>
      <c r="M28" s="14">
        <v>1</v>
      </c>
    </row>
    <row r="29" spans="1:13" ht="15.75" customHeight="1">
      <c r="A29" s="5" t="s">
        <v>109</v>
      </c>
      <c r="B29" s="9">
        <v>80</v>
      </c>
      <c r="C29" s="10">
        <v>4889000</v>
      </c>
      <c r="D29" s="10">
        <v>4889000</v>
      </c>
      <c r="E29" s="11">
        <v>19.350000000000001</v>
      </c>
      <c r="F29" s="12">
        <v>1.0999999999999999E-2</v>
      </c>
      <c r="G29" s="13">
        <v>226</v>
      </c>
      <c r="H29" s="13" t="s">
        <v>12</v>
      </c>
      <c r="I29" s="13">
        <v>1</v>
      </c>
      <c r="J29" s="13" t="s">
        <v>110</v>
      </c>
      <c r="K29" s="13" t="s">
        <v>21</v>
      </c>
      <c r="L29" s="13" t="s">
        <v>111</v>
      </c>
      <c r="M29" s="14">
        <v>3</v>
      </c>
    </row>
    <row r="30" spans="1:13" ht="15.75" customHeight="1">
      <c r="A30" s="5" t="s">
        <v>112</v>
      </c>
      <c r="B30" s="9">
        <v>16</v>
      </c>
      <c r="C30" s="10">
        <v>26614000</v>
      </c>
      <c r="D30" s="10">
        <v>31283000</v>
      </c>
      <c r="E30" s="11">
        <v>45.52</v>
      </c>
      <c r="F30" s="12">
        <v>0.01</v>
      </c>
      <c r="G30" s="13">
        <v>1905</v>
      </c>
      <c r="H30" s="13" t="s">
        <v>18</v>
      </c>
      <c r="I30" s="13">
        <v>1</v>
      </c>
      <c r="J30" s="13" t="s">
        <v>113</v>
      </c>
      <c r="K30" s="13" t="s">
        <v>21</v>
      </c>
      <c r="L30" s="13" t="s">
        <v>114</v>
      </c>
      <c r="M30" s="14">
        <v>12</v>
      </c>
    </row>
    <row r="31" spans="1:13" ht="15.75" customHeight="1">
      <c r="A31" s="5" t="s">
        <v>115</v>
      </c>
      <c r="B31" s="9">
        <v>99</v>
      </c>
      <c r="C31" s="10">
        <v>3647000</v>
      </c>
      <c r="D31" s="10">
        <v>4203000</v>
      </c>
      <c r="E31" s="11">
        <v>23.17</v>
      </c>
      <c r="F31" s="12">
        <v>0.33329999999999999</v>
      </c>
      <c r="G31" s="13">
        <v>1471</v>
      </c>
      <c r="H31" s="13" t="s">
        <v>14</v>
      </c>
      <c r="I31" s="13">
        <v>1</v>
      </c>
      <c r="J31" s="13" t="s">
        <v>116</v>
      </c>
      <c r="K31" s="13" t="s">
        <v>21</v>
      </c>
      <c r="L31" s="13" t="s">
        <v>117</v>
      </c>
      <c r="M31" s="14">
        <v>6</v>
      </c>
    </row>
    <row r="32" spans="1:13" ht="15.75" customHeight="1">
      <c r="A32" s="5" t="s">
        <v>118</v>
      </c>
      <c r="B32" s="9">
        <v>42</v>
      </c>
      <c r="C32" s="10">
        <v>9631000</v>
      </c>
      <c r="D32" s="10">
        <v>9972000</v>
      </c>
      <c r="E32" s="11">
        <v>71.56</v>
      </c>
      <c r="F32" s="12">
        <v>0.08</v>
      </c>
      <c r="G32" s="13">
        <v>11513</v>
      </c>
      <c r="H32" s="13" t="s">
        <v>16</v>
      </c>
      <c r="I32" s="13">
        <v>1</v>
      </c>
      <c r="J32" s="13" t="s">
        <v>119</v>
      </c>
      <c r="K32" s="13" t="s">
        <v>120</v>
      </c>
      <c r="L32" s="13" t="s">
        <v>121</v>
      </c>
      <c r="M32" s="14">
        <v>1</v>
      </c>
    </row>
    <row r="33" spans="1:13" ht="15.75" customHeight="1">
      <c r="A33" s="5" t="s">
        <v>122</v>
      </c>
      <c r="B33" s="9">
        <v>31</v>
      </c>
      <c r="C33" s="10">
        <v>12861000</v>
      </c>
      <c r="D33" s="10">
        <v>12917000</v>
      </c>
      <c r="E33" s="11">
        <v>11.39</v>
      </c>
      <c r="F33" s="12">
        <v>6.7000000000000004E-2</v>
      </c>
      <c r="G33" s="13">
        <v>26644</v>
      </c>
      <c r="H33" s="13" t="s">
        <v>16</v>
      </c>
      <c r="I33" s="13">
        <v>1</v>
      </c>
      <c r="J33" s="13" t="s">
        <v>123</v>
      </c>
      <c r="K33" s="17"/>
      <c r="L33" s="13" t="s">
        <v>124</v>
      </c>
      <c r="M33" s="14">
        <v>36</v>
      </c>
    </row>
    <row r="34" spans="1:13" ht="15.75" customHeight="1">
      <c r="A34" s="5" t="s">
        <v>125</v>
      </c>
      <c r="B34" s="9">
        <v>37</v>
      </c>
      <c r="C34" s="10">
        <v>10967000</v>
      </c>
      <c r="D34" s="10">
        <v>50081000</v>
      </c>
      <c r="E34" s="11">
        <v>70.06</v>
      </c>
      <c r="F34" s="12">
        <v>1.4999999999999999E-2</v>
      </c>
      <c r="G34" s="13">
        <v>1544</v>
      </c>
      <c r="H34" s="13" t="s">
        <v>13</v>
      </c>
      <c r="I34" s="13">
        <v>1</v>
      </c>
      <c r="J34" s="13" t="s">
        <v>126</v>
      </c>
      <c r="K34" s="13" t="s">
        <v>29</v>
      </c>
      <c r="L34" s="13" t="s">
        <v>127</v>
      </c>
      <c r="M34" s="14">
        <v>1</v>
      </c>
    </row>
    <row r="35" spans="1:13" ht="15.75" customHeight="1">
      <c r="A35" s="5" t="s">
        <v>128</v>
      </c>
      <c r="B35" s="9">
        <v>5</v>
      </c>
      <c r="C35" s="10">
        <v>69951000</v>
      </c>
      <c r="D35" s="10">
        <v>78812000</v>
      </c>
      <c r="E35" s="11">
        <v>58.4</v>
      </c>
      <c r="F35" s="12">
        <v>1.4999999999999999E-2</v>
      </c>
      <c r="G35" s="13">
        <v>1965</v>
      </c>
      <c r="H35" s="13" t="s">
        <v>17</v>
      </c>
      <c r="I35" s="13">
        <v>1</v>
      </c>
      <c r="J35" s="13" t="s">
        <v>129</v>
      </c>
      <c r="K35" s="13" t="s">
        <v>29</v>
      </c>
      <c r="L35" s="13" t="s">
        <v>130</v>
      </c>
      <c r="M35" s="14">
        <v>1</v>
      </c>
    </row>
    <row r="36" spans="1:13" ht="15.75" customHeight="1">
      <c r="A36" s="5" t="s">
        <v>131</v>
      </c>
      <c r="B36" s="9">
        <v>19</v>
      </c>
      <c r="C36" s="10">
        <v>20923000</v>
      </c>
      <c r="D36" s="10">
        <v>27423000</v>
      </c>
      <c r="E36" s="11">
        <v>72.400000000000006</v>
      </c>
      <c r="F36" s="12">
        <v>0.05</v>
      </c>
      <c r="G36" s="13">
        <v>2454</v>
      </c>
      <c r="H36" s="13" t="s">
        <v>18</v>
      </c>
      <c r="I36" s="13">
        <v>1</v>
      </c>
      <c r="J36" s="13" t="s">
        <v>132</v>
      </c>
      <c r="K36" s="13" t="s">
        <v>21</v>
      </c>
      <c r="L36" s="13" t="s">
        <v>15</v>
      </c>
      <c r="M36" s="14">
        <v>24</v>
      </c>
    </row>
    <row r="37" spans="1:13" ht="15.75" customHeight="1">
      <c r="A37" s="5" t="s">
        <v>133</v>
      </c>
      <c r="B37" s="9">
        <v>77</v>
      </c>
      <c r="C37" s="10">
        <v>5165000</v>
      </c>
      <c r="D37" s="10">
        <v>5165000</v>
      </c>
      <c r="E37" s="11">
        <v>2.65</v>
      </c>
      <c r="F37" s="12">
        <v>1.11E-2</v>
      </c>
      <c r="G37" s="13">
        <v>1276</v>
      </c>
      <c r="H37" s="13" t="s">
        <v>14</v>
      </c>
      <c r="I37" s="13">
        <v>1</v>
      </c>
      <c r="J37" s="13" t="s">
        <v>134</v>
      </c>
      <c r="K37" s="13" t="s">
        <v>21</v>
      </c>
      <c r="L37" s="13" t="s">
        <v>135</v>
      </c>
      <c r="M37" s="14">
        <v>3</v>
      </c>
    </row>
    <row r="38" spans="1:13" ht="15.75" customHeight="1">
      <c r="A38" s="5" t="s">
        <v>136</v>
      </c>
      <c r="B38" s="9">
        <v>27</v>
      </c>
      <c r="C38" s="10">
        <v>16330000</v>
      </c>
      <c r="D38" s="10">
        <v>16330000</v>
      </c>
      <c r="E38" s="11">
        <v>38.69</v>
      </c>
      <c r="F38" s="12">
        <v>0.02</v>
      </c>
      <c r="G38" s="13">
        <v>4494</v>
      </c>
      <c r="H38" s="13" t="s">
        <v>17</v>
      </c>
      <c r="I38" s="13">
        <v>1</v>
      </c>
      <c r="J38" s="13" t="s">
        <v>137</v>
      </c>
      <c r="K38" s="13" t="s">
        <v>21</v>
      </c>
      <c r="L38" s="13" t="s">
        <v>22</v>
      </c>
      <c r="M38" s="14">
        <v>24</v>
      </c>
    </row>
    <row r="39" spans="1:13" ht="15.75" customHeight="1">
      <c r="A39" s="5" t="s">
        <v>138</v>
      </c>
      <c r="B39" s="9">
        <v>6</v>
      </c>
      <c r="C39" s="10">
        <v>68068000</v>
      </c>
      <c r="D39" s="10">
        <v>70096000</v>
      </c>
      <c r="E39" s="11">
        <v>23.47</v>
      </c>
      <c r="F39" s="12">
        <v>0.1</v>
      </c>
      <c r="G39" s="13">
        <v>7998</v>
      </c>
      <c r="H39" s="13" t="s">
        <v>19</v>
      </c>
      <c r="I39" s="13">
        <v>1</v>
      </c>
      <c r="J39" s="13" t="s">
        <v>139</v>
      </c>
      <c r="K39" s="13" t="s">
        <v>21</v>
      </c>
      <c r="L39" s="13" t="s">
        <v>140</v>
      </c>
      <c r="M39" s="14">
        <v>6</v>
      </c>
    </row>
    <row r="40" spans="1:13" ht="15.75" customHeight="1"/>
    <row r="41" spans="1:13" ht="15.75" customHeight="1"/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selection activeCell="H10" sqref="H10"/>
    </sheetView>
  </sheetViews>
  <sheetFormatPr defaultColWidth="11.25" defaultRowHeight="15.75"/>
  <cols>
    <col min="1" max="1" width="10.5" style="8" customWidth="1"/>
    <col min="2" max="2" width="10.5" style="18" customWidth="1"/>
    <col min="3" max="3" width="12.75" style="8" customWidth="1"/>
    <col min="4" max="4" width="15.375" style="8" customWidth="1"/>
    <col min="5" max="6" width="11.375" style="8" customWidth="1"/>
    <col min="7" max="7" width="10.5" style="8" customWidth="1"/>
    <col min="8" max="8" width="15.25" style="19" customWidth="1"/>
    <col min="9" max="19" width="10.5" style="8" customWidth="1"/>
    <col min="20" max="16384" width="11.25" style="8"/>
  </cols>
  <sheetData>
    <row r="1" spans="1:18">
      <c r="A1" s="5" t="s">
        <v>141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7" t="s">
        <v>11</v>
      </c>
      <c r="J1" s="20" t="s">
        <v>166</v>
      </c>
      <c r="K1"/>
      <c r="L1"/>
      <c r="M1"/>
      <c r="N1"/>
      <c r="O1"/>
      <c r="P1"/>
      <c r="Q1"/>
      <c r="R1"/>
    </row>
    <row r="2" spans="1:18" ht="16.5" thickBot="1">
      <c r="A2" s="5" t="s">
        <v>23</v>
      </c>
      <c r="B2" s="9">
        <f>LOG10(Data!B2)</f>
        <v>1.8195439355418688</v>
      </c>
      <c r="C2" s="10">
        <f>LOG10(Data!C2)</f>
        <v>6.8090881313463463</v>
      </c>
      <c r="D2" s="10">
        <f>LOG10(Data!D2)</f>
        <v>6.8119099804200989</v>
      </c>
      <c r="E2" s="11">
        <f>LOG10(Data!E2)</f>
        <v>1.8078055322706246</v>
      </c>
      <c r="F2" s="12">
        <f>LOG10(Data!F2)</f>
        <v>-0.77989191195994489</v>
      </c>
      <c r="G2" s="13">
        <f>LOG10(Data!G2)</f>
        <v>3.6045500325712614</v>
      </c>
      <c r="H2" s="14">
        <f>LOG10(Data!M2)</f>
        <v>0.3010299956639812</v>
      </c>
      <c r="J2"/>
      <c r="K2"/>
      <c r="L2"/>
      <c r="M2"/>
      <c r="N2"/>
      <c r="O2"/>
      <c r="P2"/>
      <c r="Q2"/>
      <c r="R2"/>
    </row>
    <row r="3" spans="1:18">
      <c r="A3" s="5" t="s">
        <v>27</v>
      </c>
      <c r="B3" s="9">
        <f>LOG10(Data!B3)</f>
        <v>1.2304489213782739</v>
      </c>
      <c r="C3" s="10">
        <f>LOG10(Data!C3)</f>
        <v>7.4169399175410415</v>
      </c>
      <c r="D3" s="10">
        <f>LOG10(Data!D3)</f>
        <v>7.6437289578035728</v>
      </c>
      <c r="E3" s="11">
        <f>LOG10(Data!E3)</f>
        <v>1.6114046377115934</v>
      </c>
      <c r="F3" s="12">
        <f>LOG10(Data!F3)</f>
        <v>-0.82390874094431876</v>
      </c>
      <c r="G3" s="13">
        <f>LOG10(Data!G3)</f>
        <v>2.8847953639489812</v>
      </c>
      <c r="H3" s="14">
        <f>LOG10(Data!M3)</f>
        <v>0</v>
      </c>
      <c r="J3" s="4" t="s">
        <v>143</v>
      </c>
      <c r="K3" s="4"/>
      <c r="L3"/>
      <c r="M3"/>
      <c r="N3"/>
      <c r="O3"/>
      <c r="P3"/>
      <c r="Q3"/>
      <c r="R3"/>
    </row>
    <row r="4" spans="1:18">
      <c r="A4" s="5" t="s">
        <v>31</v>
      </c>
      <c r="B4" s="9">
        <f>LOG10(Data!B4)</f>
        <v>1.9242792860618816</v>
      </c>
      <c r="C4" s="10">
        <f>LOG10(Data!C4)</f>
        <v>6.6688516480825184</v>
      </c>
      <c r="D4" s="10">
        <f>LOG10(Data!D4)</f>
        <v>6.6734816970733473</v>
      </c>
      <c r="E4" s="11">
        <f>LOG10(Data!E4)</f>
        <v>1.9705793057148508</v>
      </c>
      <c r="F4" s="12">
        <f>LOG10(Data!F4)</f>
        <v>-1.3010299956639813</v>
      </c>
      <c r="G4" s="13">
        <f>LOG10(Data!G4)</f>
        <v>3.5859117103194342</v>
      </c>
      <c r="H4" s="14">
        <f>LOG10(Data!M4)</f>
        <v>0</v>
      </c>
      <c r="I4" s="16"/>
      <c r="J4" s="1" t="s">
        <v>144</v>
      </c>
      <c r="K4" s="1">
        <v>0.51885423297025934</v>
      </c>
      <c r="L4"/>
      <c r="M4"/>
      <c r="N4"/>
      <c r="O4"/>
      <c r="P4"/>
      <c r="Q4"/>
      <c r="R4"/>
    </row>
    <row r="5" spans="1:18">
      <c r="A5" s="5" t="s">
        <v>34</v>
      </c>
      <c r="B5" s="9">
        <f>LOG10(Data!B5)</f>
        <v>1.0791812460476249</v>
      </c>
      <c r="C5" s="10">
        <f>LOG10(Data!C5)</f>
        <v>7.5534703722131216</v>
      </c>
      <c r="D5" s="10">
        <f>LOG10(Data!D5)</f>
        <v>7.6248903009798097</v>
      </c>
      <c r="E5" s="11">
        <f>LOG10(Data!E5)</f>
        <v>1.5602653978627146</v>
      </c>
      <c r="F5" s="12">
        <f>LOG10(Data!F5)</f>
        <v>-1.6989700043360187</v>
      </c>
      <c r="G5" s="13">
        <f>LOG10(Data!G5)</f>
        <v>3.1737688231366499</v>
      </c>
      <c r="H5" s="14">
        <f>LOG10(Data!M5)</f>
        <v>1.0791812460476249</v>
      </c>
      <c r="J5" s="1" t="s">
        <v>145</v>
      </c>
      <c r="K5" s="1">
        <v>0.26920971507115615</v>
      </c>
      <c r="L5"/>
      <c r="M5"/>
      <c r="N5"/>
      <c r="O5"/>
      <c r="P5"/>
      <c r="Q5"/>
      <c r="R5"/>
    </row>
    <row r="6" spans="1:18">
      <c r="A6" s="5" t="s">
        <v>39</v>
      </c>
      <c r="B6" s="9">
        <f>LOG10(Data!B6)</f>
        <v>1.4623979978989561</v>
      </c>
      <c r="C6" s="10">
        <f>LOG10(Data!C6)</f>
        <v>7.1127725211053701</v>
      </c>
      <c r="D6" s="10">
        <f>LOG10(Data!D6)</f>
        <v>7.1127725211053701</v>
      </c>
      <c r="E6" s="11">
        <f>LOG10(Data!E6)</f>
        <v>1.7460111077519258</v>
      </c>
      <c r="F6" s="12">
        <f>LOG10(Data!F6)</f>
        <v>-1.6989700043360187</v>
      </c>
      <c r="G6" s="13">
        <f>LOG10(Data!G6)</f>
        <v>2.3031960574204891</v>
      </c>
      <c r="H6" s="14">
        <f>LOG10(Data!M6)</f>
        <v>0.77815125038364363</v>
      </c>
      <c r="J6" s="1" t="s">
        <v>146</v>
      </c>
      <c r="K6" s="1">
        <v>0.12776643411718636</v>
      </c>
      <c r="L6"/>
      <c r="M6"/>
      <c r="N6"/>
      <c r="O6"/>
      <c r="P6"/>
      <c r="Q6"/>
      <c r="R6"/>
    </row>
    <row r="7" spans="1:18">
      <c r="A7" s="5" t="s">
        <v>42</v>
      </c>
      <c r="B7" s="9">
        <f>LOG10(Data!B7)</f>
        <v>1.9637878273455553</v>
      </c>
      <c r="C7" s="10">
        <f>LOG10(Data!C7)</f>
        <v>6.6110857334148729</v>
      </c>
      <c r="D7" s="10">
        <f>LOG10(Data!D7)</f>
        <v>6.6778805815115909</v>
      </c>
      <c r="E7" s="11">
        <f>LOG10(Data!E7)</f>
        <v>1.5307118379816569</v>
      </c>
      <c r="F7" s="12">
        <f>LOG10(Data!F7)</f>
        <v>-0.65325594539515119</v>
      </c>
      <c r="G7" s="13">
        <f>LOG10(Data!G7)</f>
        <v>3.1099158630237933</v>
      </c>
      <c r="H7" s="14">
        <f>LOG10(Data!M7)</f>
        <v>0.47712125471966244</v>
      </c>
      <c r="J7" s="1" t="s">
        <v>147</v>
      </c>
      <c r="K7" s="1">
        <v>0.46848796767538337</v>
      </c>
      <c r="L7"/>
      <c r="M7"/>
      <c r="N7"/>
      <c r="O7"/>
      <c r="P7"/>
      <c r="Q7"/>
      <c r="R7"/>
    </row>
    <row r="8" spans="1:18" ht="16.5" thickBot="1">
      <c r="A8" s="5" t="s">
        <v>45</v>
      </c>
      <c r="B8" s="9">
        <f>LOG10(Data!B8)</f>
        <v>1.9912260756924949</v>
      </c>
      <c r="C8" s="10">
        <f>LOG10(Data!C8)</f>
        <v>6.5735677730392181</v>
      </c>
      <c r="D8" s="10">
        <f>LOG10(Data!D8)</f>
        <v>6.6433539619768629</v>
      </c>
      <c r="E8" s="11">
        <f>LOG10(Data!E8)</f>
        <v>1.2068258760318498</v>
      </c>
      <c r="F8" s="12">
        <f>LOG10(Data!F8)</f>
        <v>-1</v>
      </c>
      <c r="G8" s="13">
        <f>LOG10(Data!G8)</f>
        <v>3.1169396465507559</v>
      </c>
      <c r="H8" s="14">
        <f>LOG10(Data!M8)</f>
        <v>0.6020599913279624</v>
      </c>
      <c r="J8" s="2" t="s">
        <v>148</v>
      </c>
      <c r="K8" s="2">
        <v>38</v>
      </c>
      <c r="L8"/>
      <c r="M8"/>
      <c r="N8"/>
      <c r="O8"/>
      <c r="P8"/>
      <c r="Q8"/>
      <c r="R8"/>
    </row>
    <row r="9" spans="1:18">
      <c r="A9" s="5" t="s">
        <v>49</v>
      </c>
      <c r="B9" s="9">
        <f>LOG10(Data!B9)</f>
        <v>0.84509804001425681</v>
      </c>
      <c r="C9" s="10">
        <f>LOG10(Data!C9)</f>
        <v>7.8170229891984482</v>
      </c>
      <c r="D9" s="10">
        <f>LOG10(Data!D9)</f>
        <v>7.8240086171898282</v>
      </c>
      <c r="E9" s="11">
        <f>LOG10(Data!E9)</f>
        <v>1.6351820486562676</v>
      </c>
      <c r="F9" s="12">
        <f>LOG10(Data!F9)</f>
        <v>-1.6989700043360187</v>
      </c>
      <c r="G9" s="13">
        <f>LOG10(Data!G9)</f>
        <v>3.8820119616266586</v>
      </c>
      <c r="H9" s="14">
        <f>LOG10(Data!M9)</f>
        <v>0.17609125905568124</v>
      </c>
      <c r="J9"/>
      <c r="K9"/>
      <c r="L9"/>
      <c r="M9"/>
      <c r="N9"/>
      <c r="O9"/>
      <c r="P9"/>
      <c r="Q9"/>
      <c r="R9"/>
    </row>
    <row r="10" spans="1:18" ht="16.5" thickBot="1">
      <c r="A10" s="5" t="s">
        <v>52</v>
      </c>
      <c r="B10" s="9">
        <f>LOG10(Data!B10)</f>
        <v>1.8388490907372552</v>
      </c>
      <c r="C10" s="10">
        <f>LOG10(Data!C10)</f>
        <v>6.7932314470565212</v>
      </c>
      <c r="D10" s="10">
        <f>LOG10(Data!D10)</f>
        <v>6.7932314470565212</v>
      </c>
      <c r="E10" s="11">
        <f>LOG10(Data!E10)</f>
        <v>1.1858253596129622</v>
      </c>
      <c r="F10" s="12">
        <f>LOG10(Data!F10)</f>
        <v>-1.4814860601221125</v>
      </c>
      <c r="G10" s="13">
        <f>LOG10(Data!G10)</f>
        <v>2.808885867359812</v>
      </c>
      <c r="H10" s="14">
        <f>LOG10(Data!M10)</f>
        <v>1.0791812460476249</v>
      </c>
      <c r="J10" t="s">
        <v>149</v>
      </c>
      <c r="K10"/>
      <c r="L10"/>
      <c r="M10"/>
      <c r="N10"/>
      <c r="O10"/>
      <c r="P10"/>
      <c r="Q10"/>
      <c r="R10"/>
    </row>
    <row r="11" spans="1:18">
      <c r="A11" s="5" t="s">
        <v>56</v>
      </c>
      <c r="B11" s="9">
        <f>LOG10(Data!B11)</f>
        <v>1.8260748027008264</v>
      </c>
      <c r="C11" s="10">
        <f>LOG10(Data!C11)</f>
        <v>6.8088184250921246</v>
      </c>
      <c r="D11" s="10">
        <f>LOG10(Data!D11)</f>
        <v>6.8088184250921246</v>
      </c>
      <c r="E11" s="11">
        <f>LOG10(Data!E11)</f>
        <v>1.7226339225338123</v>
      </c>
      <c r="F11" s="12">
        <f>LOG10(Data!F11)</f>
        <v>-1.8761483590329142</v>
      </c>
      <c r="G11" s="13">
        <f>LOG10(Data!G11)</f>
        <v>2.4712917110589387</v>
      </c>
      <c r="H11" s="14">
        <f>LOG10(Data!M11)</f>
        <v>1.0791812460476249</v>
      </c>
      <c r="J11" s="3"/>
      <c r="K11" s="3" t="s">
        <v>154</v>
      </c>
      <c r="L11" s="3" t="s">
        <v>155</v>
      </c>
      <c r="M11" s="3" t="s">
        <v>156</v>
      </c>
      <c r="N11" s="3" t="s">
        <v>157</v>
      </c>
      <c r="O11" s="3" t="s">
        <v>158</v>
      </c>
      <c r="P11"/>
      <c r="Q11"/>
      <c r="R11"/>
    </row>
    <row r="12" spans="1:18">
      <c r="A12" s="5" t="s">
        <v>59</v>
      </c>
      <c r="B12" s="9">
        <f>LOG10(Data!B12)</f>
        <v>1.8450980400142569</v>
      </c>
      <c r="C12" s="10">
        <f>LOG10(Data!C12)</f>
        <v>6.7858990283843834</v>
      </c>
      <c r="D12" s="10">
        <f>LOG10(Data!D12)</f>
        <v>6.9561684304753637</v>
      </c>
      <c r="E12" s="11">
        <f>LOG10(Data!E12)</f>
        <v>1.7463227650899531</v>
      </c>
      <c r="F12" s="12">
        <f>LOG10(Data!F12)</f>
        <v>-2</v>
      </c>
      <c r="G12" s="13">
        <f>LOG10(Data!G12)</f>
        <v>3.6306312440205</v>
      </c>
      <c r="H12" s="14">
        <f>LOG10(Data!M12)</f>
        <v>1.0791812460476249</v>
      </c>
      <c r="J12" s="1" t="s">
        <v>150</v>
      </c>
      <c r="K12" s="1">
        <v>6</v>
      </c>
      <c r="L12" s="1">
        <v>2.5064355369326954</v>
      </c>
      <c r="M12" s="1">
        <v>0.41773925615544921</v>
      </c>
      <c r="N12" s="1">
        <v>1.9033050792901618</v>
      </c>
      <c r="O12" s="1">
        <v>0.11178035500420334</v>
      </c>
      <c r="P12"/>
      <c r="Q12"/>
      <c r="R12"/>
    </row>
    <row r="13" spans="1:18">
      <c r="A13" s="5" t="s">
        <v>62</v>
      </c>
      <c r="B13" s="9">
        <f>LOG10(Data!B13)</f>
        <v>1.4771212547196624</v>
      </c>
      <c r="C13" s="10">
        <f>LOG10(Data!C13)</f>
        <v>7.109646031090973</v>
      </c>
      <c r="D13" s="10">
        <f>LOG10(Data!D13)</f>
        <v>7.2107999103967506</v>
      </c>
      <c r="E13" s="11">
        <f>LOG10(Data!E13)</f>
        <v>1.3573630306151427</v>
      </c>
      <c r="F13" s="12">
        <f>LOG10(Data!F13)</f>
        <v>-1.6020599913279623</v>
      </c>
      <c r="G13" s="13">
        <f>LOG10(Data!G13)</f>
        <v>3.3859635706006972</v>
      </c>
      <c r="H13" s="14">
        <f>LOG10(Data!M13)</f>
        <v>1.3802112417116059</v>
      </c>
      <c r="J13" s="1" t="s">
        <v>151</v>
      </c>
      <c r="K13" s="1">
        <v>31</v>
      </c>
      <c r="L13" s="1">
        <v>6.8039102515549423</v>
      </c>
      <c r="M13" s="1">
        <v>0.21948097585661105</v>
      </c>
      <c r="N13" s="1"/>
      <c r="O13" s="1"/>
      <c r="P13"/>
      <c r="Q13"/>
      <c r="R13"/>
    </row>
    <row r="14" spans="1:18" ht="16.5" thickBot="1">
      <c r="A14" s="5" t="s">
        <v>65</v>
      </c>
      <c r="B14" s="9">
        <f>LOG10(Data!B14)</f>
        <v>1.8061799739838871</v>
      </c>
      <c r="C14" s="10">
        <f>LOG10(Data!C14)</f>
        <v>6.8413594704548553</v>
      </c>
      <c r="D14" s="10">
        <f>LOG10(Data!D14)</f>
        <v>6.8413594704548553</v>
      </c>
      <c r="E14" s="11">
        <f>LOG10(Data!E14)</f>
        <v>1.9965116721541787</v>
      </c>
      <c r="F14" s="12">
        <f>LOG10(Data!F14)</f>
        <v>-1.3979400086720375</v>
      </c>
      <c r="G14" s="13">
        <f>LOG10(Data!G14)</f>
        <v>2.6232492903979003</v>
      </c>
      <c r="H14" s="14">
        <f>LOG10(Data!M14)</f>
        <v>0.3010299956639812</v>
      </c>
      <c r="I14" s="16"/>
      <c r="J14" s="2" t="s">
        <v>152</v>
      </c>
      <c r="K14" s="2">
        <v>37</v>
      </c>
      <c r="L14" s="2">
        <v>9.3103457884876377</v>
      </c>
      <c r="M14" s="2"/>
      <c r="N14" s="2"/>
      <c r="O14" s="2"/>
      <c r="P14"/>
      <c r="Q14"/>
      <c r="R14"/>
    </row>
    <row r="15" spans="1:18" ht="16.5" thickBot="1">
      <c r="A15" s="5" t="s">
        <v>67</v>
      </c>
      <c r="B15" s="9">
        <f>LOG10(Data!B15)</f>
        <v>1.919078092376074</v>
      </c>
      <c r="C15" s="10">
        <f>LOG10(Data!C15)</f>
        <v>6.6730209071288966</v>
      </c>
      <c r="D15" s="10">
        <f>LOG10(Data!D15)</f>
        <v>6.6730209071288966</v>
      </c>
      <c r="E15" s="11">
        <f>LOG10(Data!E15)</f>
        <v>1.4352071032407476</v>
      </c>
      <c r="F15" s="12">
        <f>LOG10(Data!F15)</f>
        <v>-0.87614835903291421</v>
      </c>
      <c r="G15" s="13">
        <f>LOG10(Data!G15)</f>
        <v>2.3344537511509307</v>
      </c>
      <c r="H15" s="14">
        <f>LOG10(Data!M15)</f>
        <v>0.17609125905568124</v>
      </c>
      <c r="J15"/>
      <c r="K15"/>
      <c r="L15"/>
      <c r="M15"/>
      <c r="N15"/>
      <c r="O15"/>
      <c r="P15"/>
      <c r="Q15"/>
      <c r="R15"/>
    </row>
    <row r="16" spans="1:18">
      <c r="A16" s="5" t="s">
        <v>70</v>
      </c>
      <c r="B16" s="9">
        <f>LOG10(Data!B16)</f>
        <v>1.3010299956639813</v>
      </c>
      <c r="C16" s="10">
        <f>LOG10(Data!C16)</f>
        <v>7.2940912924769616</v>
      </c>
      <c r="D16" s="10">
        <f>LOG10(Data!D16)</f>
        <v>7.3222192947339195</v>
      </c>
      <c r="E16" s="11">
        <f>LOG10(Data!E16)</f>
        <v>0.97726621242729272</v>
      </c>
      <c r="F16" s="12">
        <f>LOG10(Data!F16)</f>
        <v>-1.8239087409443189</v>
      </c>
      <c r="G16" s="13">
        <f>LOG10(Data!G16)</f>
        <v>2.4927603890268375</v>
      </c>
      <c r="H16" s="14">
        <f>LOG10(Data!M16)</f>
        <v>0.47712125471966244</v>
      </c>
      <c r="J16" s="3"/>
      <c r="K16" s="3" t="s">
        <v>159</v>
      </c>
      <c r="L16" s="3" t="s">
        <v>147</v>
      </c>
      <c r="M16" s="3" t="s">
        <v>160</v>
      </c>
      <c r="N16" s="3" t="s">
        <v>161</v>
      </c>
      <c r="O16" s="3" t="s">
        <v>162</v>
      </c>
      <c r="P16" s="3" t="s">
        <v>163</v>
      </c>
      <c r="Q16" s="3" t="s">
        <v>164</v>
      </c>
      <c r="R16" s="3" t="s">
        <v>165</v>
      </c>
    </row>
    <row r="17" spans="1:18">
      <c r="A17" s="5" t="s">
        <v>73</v>
      </c>
      <c r="B17" s="9">
        <f>LOG10(Data!B17)</f>
        <v>1.7403626894942439</v>
      </c>
      <c r="C17" s="10">
        <f>LOG10(Data!C17)</f>
        <v>6.8824676148953712</v>
      </c>
      <c r="D17" s="10">
        <f>LOG10(Data!D17)</f>
        <v>6.947384701684741</v>
      </c>
      <c r="E17" s="11">
        <f>LOG10(Data!E17)</f>
        <v>0.29885307640970665</v>
      </c>
      <c r="F17" s="12">
        <f>LOG10(Data!F17)</f>
        <v>-0.69897000433601875</v>
      </c>
      <c r="G17" s="13">
        <f>LOG10(Data!G17)</f>
        <v>2.3710678622717363</v>
      </c>
      <c r="H17" s="14">
        <f>LOG10(Data!M17)</f>
        <v>0</v>
      </c>
      <c r="J17" s="1" t="s">
        <v>153</v>
      </c>
      <c r="K17" s="1">
        <v>1.3198194383138804</v>
      </c>
      <c r="L17" s="1">
        <v>0.33330262947392914</v>
      </c>
      <c r="M17" s="1">
        <v>3.9598230604931857</v>
      </c>
      <c r="N17" s="1">
        <v>4.0841591046385077E-4</v>
      </c>
      <c r="O17" s="1">
        <v>0.64004424378252212</v>
      </c>
      <c r="P17" s="1">
        <v>1.9995946328452385</v>
      </c>
      <c r="Q17" s="1">
        <v>0.64004424378252212</v>
      </c>
      <c r="R17" s="1">
        <v>1.9995946328452385</v>
      </c>
    </row>
    <row r="18" spans="1:18">
      <c r="A18" s="5" t="s">
        <v>76</v>
      </c>
      <c r="B18" s="9">
        <f>LOG10(Data!B18)</f>
        <v>2</v>
      </c>
      <c r="C18" s="10">
        <f>LOG10(Data!C18)</f>
        <v>6.5563025007672868</v>
      </c>
      <c r="D18" s="10">
        <f>LOG10(Data!D18)</f>
        <v>6.5563025007672868</v>
      </c>
      <c r="E18" s="11">
        <f>LOG10(Data!E18)</f>
        <v>1.5162708827293401</v>
      </c>
      <c r="F18" s="12">
        <f>LOG10(Data!F18)</f>
        <v>-2</v>
      </c>
      <c r="G18" s="13">
        <f>LOG10(Data!G18)</f>
        <v>2.307496037913213</v>
      </c>
      <c r="H18" s="14">
        <f>LOG10(Data!M18)</f>
        <v>0</v>
      </c>
      <c r="J18" s="1" t="s">
        <v>0</v>
      </c>
      <c r="K18" s="1">
        <v>-6.9844246812890143E-3</v>
      </c>
      <c r="L18" s="1">
        <v>3.8913268223651548E-3</v>
      </c>
      <c r="M18" s="1">
        <v>-1.7948697192809597</v>
      </c>
      <c r="N18" s="1">
        <v>8.2431164718543129E-2</v>
      </c>
      <c r="O18" s="1">
        <v>-1.4920838059825754E-2</v>
      </c>
      <c r="P18" s="1">
        <v>9.5198869724772567E-4</v>
      </c>
      <c r="Q18" s="1">
        <v>-1.4920838059825754E-2</v>
      </c>
      <c r="R18" s="1">
        <v>9.5198869724772567E-4</v>
      </c>
    </row>
    <row r="19" spans="1:18">
      <c r="A19" s="5" t="s">
        <v>79</v>
      </c>
      <c r="B19" s="9">
        <f>LOG10(Data!B19)</f>
        <v>1.5314789170422551</v>
      </c>
      <c r="C19" s="10">
        <f>LOG10(Data!C19)</f>
        <v>7.071476967698918</v>
      </c>
      <c r="D19" s="10">
        <f>LOG10(Data!D19)</f>
        <v>7.9247340230793863</v>
      </c>
      <c r="E19" s="11">
        <f>LOG10(Data!E19)</f>
        <v>1.0441476208787228</v>
      </c>
      <c r="F19" s="12">
        <f>LOG10(Data!F19)</f>
        <v>-1</v>
      </c>
      <c r="G19" s="13">
        <f>LOG10(Data!G19)</f>
        <v>3.0362295440862948</v>
      </c>
      <c r="H19" s="14">
        <f>LOG10(Data!M19)</f>
        <v>1.0791812460476249</v>
      </c>
      <c r="J19" s="1" t="s">
        <v>1</v>
      </c>
      <c r="K19" s="1">
        <v>-1.1495288410884207E-8</v>
      </c>
      <c r="L19" s="1">
        <v>7.2661344150653629E-9</v>
      </c>
      <c r="M19" s="1">
        <v>-1.5820363007667813</v>
      </c>
      <c r="N19" s="1">
        <v>0.12379170947859409</v>
      </c>
      <c r="O19" s="1">
        <v>-2.6314667253733713E-8</v>
      </c>
      <c r="P19" s="1">
        <v>3.3240904319653008E-9</v>
      </c>
      <c r="Q19" s="1">
        <v>-2.6314667253733713E-8</v>
      </c>
      <c r="R19" s="1">
        <v>3.3240904319653008E-9</v>
      </c>
    </row>
    <row r="20" spans="1:18">
      <c r="A20" s="5" t="s">
        <v>82</v>
      </c>
      <c r="B20" s="9">
        <f>LOG10(Data!B20)</f>
        <v>1.3424226808222062</v>
      </c>
      <c r="C20" s="10">
        <f>LOG10(Data!C20)</f>
        <v>7.2794616092576732</v>
      </c>
      <c r="D20" s="10">
        <f>LOG10(Data!D20)</f>
        <v>7.2794616092576732</v>
      </c>
      <c r="E20" s="11">
        <f>LOG10(Data!E20)</f>
        <v>1.9097164532343447</v>
      </c>
      <c r="F20" s="12">
        <f>LOG10(Data!F20)</f>
        <v>-1.3010299956639813</v>
      </c>
      <c r="G20" s="13">
        <f>LOG10(Data!G20)</f>
        <v>3.0637085593914173</v>
      </c>
      <c r="H20" s="14">
        <f>LOG10(Data!M20)</f>
        <v>1.0791812460476249</v>
      </c>
      <c r="J20" s="1" t="s">
        <v>2</v>
      </c>
      <c r="K20" s="1">
        <v>-1.7834448307342185E-9</v>
      </c>
      <c r="L20" s="1">
        <v>6.2323718752788449E-9</v>
      </c>
      <c r="M20" s="1">
        <v>-0.28615828234004809</v>
      </c>
      <c r="N20" s="1">
        <v>0.77666056228265989</v>
      </c>
      <c r="O20" s="1">
        <v>-1.449445107330822E-8</v>
      </c>
      <c r="P20" s="1">
        <v>1.0927561411839785E-8</v>
      </c>
      <c r="Q20" s="1">
        <v>-1.449445107330822E-8</v>
      </c>
      <c r="R20" s="1">
        <v>1.0927561411839785E-8</v>
      </c>
    </row>
    <row r="21" spans="1:18">
      <c r="A21" s="5" t="s">
        <v>85</v>
      </c>
      <c r="B21" s="9">
        <f>LOG10(Data!B21)</f>
        <v>0.3010299956639812</v>
      </c>
      <c r="C21" s="10">
        <f>LOG10(Data!C21)</f>
        <v>7.9712665688423385</v>
      </c>
      <c r="D21" s="10">
        <f>LOG10(Data!D21)</f>
        <v>7.9712665688423385</v>
      </c>
      <c r="E21" s="11">
        <f>LOG10(Data!E21)</f>
        <v>1.7121444142148858</v>
      </c>
      <c r="F21" s="12">
        <f>LOG10(Data!F21)</f>
        <v>-1.6989700043360187</v>
      </c>
      <c r="G21" s="13">
        <f>LOG10(Data!G21)</f>
        <v>3.5464192668351915</v>
      </c>
      <c r="H21" s="14">
        <f>LOG10(Data!M21)</f>
        <v>0</v>
      </c>
      <c r="J21" s="1" t="s">
        <v>3</v>
      </c>
      <c r="K21" s="1">
        <v>-3.1820408106895304E-3</v>
      </c>
      <c r="L21" s="1">
        <v>2.8491689376761295E-3</v>
      </c>
      <c r="M21" s="1">
        <v>-1.1168312165037506</v>
      </c>
      <c r="N21" s="1">
        <v>0.27264823055777881</v>
      </c>
      <c r="O21" s="1">
        <v>-8.9929591701349669E-3</v>
      </c>
      <c r="P21" s="1">
        <v>2.6288775487559057E-3</v>
      </c>
      <c r="Q21" s="1">
        <v>-8.9929591701349669E-3</v>
      </c>
      <c r="R21" s="1">
        <v>2.6288775487559057E-3</v>
      </c>
    </row>
    <row r="22" spans="1:18">
      <c r="A22" s="5" t="s">
        <v>88</v>
      </c>
      <c r="B22" s="9">
        <f>LOG10(Data!B22)</f>
        <v>1.414973347970818</v>
      </c>
      <c r="C22" s="10">
        <f>LOG10(Data!C22)</f>
        <v>7.220631019448092</v>
      </c>
      <c r="D22" s="10">
        <f>LOG10(Data!D22)</f>
        <v>7.220631019448092</v>
      </c>
      <c r="E22" s="11">
        <f>LOG10(Data!E22)</f>
        <v>1.5126843962171637</v>
      </c>
      <c r="F22" s="12">
        <f>LOG10(Data!F22)</f>
        <v>-1</v>
      </c>
      <c r="G22" s="13">
        <f>LOG10(Data!G22)</f>
        <v>2.3053513694466239</v>
      </c>
      <c r="H22" s="14">
        <f>LOG10(Data!M22)</f>
        <v>0</v>
      </c>
      <c r="J22" s="1" t="s">
        <v>10</v>
      </c>
      <c r="K22" s="1">
        <v>-1.1103022336606274</v>
      </c>
      <c r="L22" s="1">
        <v>1.1483125304914421</v>
      </c>
      <c r="M22" s="1">
        <v>-0.96689899672648572</v>
      </c>
      <c r="N22" s="1">
        <v>0.34107778432907632</v>
      </c>
      <c r="O22" s="1">
        <v>-3.4523010802634087</v>
      </c>
      <c r="P22" s="1">
        <v>1.231696612942154</v>
      </c>
      <c r="Q22" s="1">
        <v>-3.4523010802634087</v>
      </c>
      <c r="R22" s="1">
        <v>1.231696612942154</v>
      </c>
    </row>
    <row r="23" spans="1:18" ht="16.5" thickBot="1">
      <c r="A23" s="5" t="s">
        <v>91</v>
      </c>
      <c r="B23" s="9">
        <f>LOG10(Data!B23)</f>
        <v>1.9344984512435677</v>
      </c>
      <c r="C23" s="10">
        <f>LOG10(Data!C23)</f>
        <v>6.6672661193822744</v>
      </c>
      <c r="D23" s="10">
        <f>LOG10(Data!D23)</f>
        <v>6.6672661193822744</v>
      </c>
      <c r="E23" s="11">
        <f>LOG10(Data!E23)</f>
        <v>1.4080702858871854</v>
      </c>
      <c r="F23" s="12">
        <f>LOG10(Data!F23)</f>
        <v>-1.6989700043360187</v>
      </c>
      <c r="G23" s="13">
        <f>LOG10(Data!G23)</f>
        <v>1.9294189257142926</v>
      </c>
      <c r="H23" s="14">
        <f>LOG10(Data!M23)</f>
        <v>0.77815125038364363</v>
      </c>
      <c r="J23" s="2" t="s">
        <v>4</v>
      </c>
      <c r="K23" s="2">
        <v>2.6175355317394918E-5</v>
      </c>
      <c r="L23" s="2">
        <v>1.7295700781470281E-5</v>
      </c>
      <c r="M23" s="2">
        <v>1.5134024141674467</v>
      </c>
      <c r="N23" s="2">
        <v>0.14030705805027296</v>
      </c>
      <c r="O23" s="2">
        <v>-9.0994589912625818E-6</v>
      </c>
      <c r="P23" s="2">
        <v>6.1450169626052411E-5</v>
      </c>
      <c r="Q23" s="2">
        <v>-9.0994589912625818E-6</v>
      </c>
      <c r="R23" s="2">
        <v>6.1450169626052411E-5</v>
      </c>
    </row>
    <row r="24" spans="1:18">
      <c r="A24" s="5" t="s">
        <v>96</v>
      </c>
      <c r="B24" s="9">
        <f>LOG10(Data!B24)</f>
        <v>1.9294189257142926</v>
      </c>
      <c r="C24" s="10">
        <f>LOG10(Data!C24)</f>
        <v>6.667639706056411</v>
      </c>
      <c r="D24" s="10">
        <f>LOG10(Data!D24)</f>
        <v>6.7836892363473167</v>
      </c>
      <c r="E24" s="11">
        <f>LOG10(Data!E24)</f>
        <v>1.9496826907952041</v>
      </c>
      <c r="F24" s="12">
        <f>LOG10(Data!F24)</f>
        <v>-1</v>
      </c>
      <c r="G24" s="13">
        <f>LOG10(Data!G24)</f>
        <v>2.9153998352122699</v>
      </c>
      <c r="H24" s="14">
        <f>LOG10(Data!M24)</f>
        <v>0.3010299956639812</v>
      </c>
      <c r="J24"/>
      <c r="K24"/>
      <c r="L24"/>
      <c r="M24"/>
      <c r="N24"/>
      <c r="O24"/>
      <c r="P24"/>
      <c r="Q24"/>
      <c r="R24"/>
    </row>
    <row r="25" spans="1:18">
      <c r="A25" s="5" t="s">
        <v>97</v>
      </c>
      <c r="B25" s="9">
        <f>LOG10(Data!B25)</f>
        <v>1.8129133566428555</v>
      </c>
      <c r="C25" s="10">
        <f>LOG10(Data!C25)</f>
        <v>6.8227563329513909</v>
      </c>
      <c r="D25" s="10">
        <f>LOG10(Data!D25)</f>
        <v>6.8227563329513909</v>
      </c>
      <c r="E25" s="11">
        <f>LOG10(Data!E25)</f>
        <v>1.9810026899413997</v>
      </c>
      <c r="F25" s="12">
        <f>LOG10(Data!F25)</f>
        <v>-1.47755576649368</v>
      </c>
      <c r="G25" s="13">
        <f>LOG10(Data!G25)</f>
        <v>3.6197192656117272</v>
      </c>
      <c r="H25" s="14">
        <f>LOG10(Data!M25)</f>
        <v>1.0791812460476249</v>
      </c>
      <c r="J25"/>
      <c r="K25"/>
      <c r="L25"/>
      <c r="M25"/>
      <c r="N25"/>
      <c r="O25"/>
      <c r="P25"/>
      <c r="Q25"/>
      <c r="R25"/>
    </row>
    <row r="26" spans="1:18">
      <c r="A26" s="5" t="s">
        <v>100</v>
      </c>
      <c r="B26" s="9">
        <f>LOG10(Data!B26)</f>
        <v>1.9867717342662448</v>
      </c>
      <c r="C26" s="10">
        <f>LOG10(Data!C26)</f>
        <v>6.5779511277297553</v>
      </c>
      <c r="D26" s="10">
        <f>LOG10(Data!D26)</f>
        <v>6.5779511277297553</v>
      </c>
      <c r="E26" s="11">
        <f>LOG10(Data!E26)</f>
        <v>1.2164298308762511</v>
      </c>
      <c r="F26" s="12">
        <f>LOG10(Data!F26)</f>
        <v>-1.6989700043360187</v>
      </c>
      <c r="G26" s="13">
        <f>LOG10(Data!G26)</f>
        <v>2.12057393120585</v>
      </c>
      <c r="H26" s="14">
        <f>LOG10(Data!M26)</f>
        <v>0.3010299956639812</v>
      </c>
      <c r="J26" s="20" t="s">
        <v>167</v>
      </c>
      <c r="K26"/>
      <c r="L26"/>
      <c r="M26"/>
      <c r="N26"/>
      <c r="O26"/>
      <c r="P26"/>
      <c r="Q26"/>
      <c r="R26"/>
    </row>
    <row r="27" spans="1:18" ht="16.5" thickBot="1">
      <c r="A27" s="5" t="s">
        <v>103</v>
      </c>
      <c r="B27" s="9">
        <f>LOG10(Data!B27)</f>
        <v>1.255272505103306</v>
      </c>
      <c r="C27" s="10">
        <f>LOG10(Data!C27)</f>
        <v>7.4069827649009614</v>
      </c>
      <c r="D27" s="10">
        <f>LOG10(Data!D27)</f>
        <v>7.4069827649009614</v>
      </c>
      <c r="E27" s="11">
        <f>LOG10(Data!E27)</f>
        <v>1.0496056125949731</v>
      </c>
      <c r="F27" s="12">
        <f>LOG10(Data!F27)</f>
        <v>-1.3010299956639813</v>
      </c>
      <c r="G27" s="13">
        <f>LOG10(Data!G27)</f>
        <v>3.6615287401319825</v>
      </c>
      <c r="H27" s="14">
        <f>LOG10(Data!M27)</f>
        <v>1.0791812460476249</v>
      </c>
      <c r="J27"/>
      <c r="K27"/>
      <c r="L27"/>
      <c r="M27"/>
      <c r="N27"/>
      <c r="O27"/>
      <c r="P27"/>
      <c r="Q27"/>
      <c r="R27"/>
    </row>
    <row r="28" spans="1:18">
      <c r="A28" s="5" t="s">
        <v>106</v>
      </c>
      <c r="B28" s="9">
        <f>LOG10(Data!B28)</f>
        <v>1</v>
      </c>
      <c r="C28" s="10">
        <f>LOG10(Data!C28)</f>
        <v>7.574424849661118</v>
      </c>
      <c r="D28" s="10">
        <f>LOG10(Data!D28)</f>
        <v>7.6332866198281861</v>
      </c>
      <c r="E28" s="11">
        <f>LOG10(Data!E28)</f>
        <v>1.645618738242695</v>
      </c>
      <c r="F28" s="12">
        <f>LOG10(Data!F28)</f>
        <v>-1.8239087409443189</v>
      </c>
      <c r="G28" s="13">
        <f>LOG10(Data!G28)</f>
        <v>3.1254812657005941</v>
      </c>
      <c r="H28" s="14">
        <f>LOG10(Data!M28)</f>
        <v>0</v>
      </c>
      <c r="J28" s="4" t="s">
        <v>143</v>
      </c>
      <c r="K28" s="4"/>
      <c r="L28"/>
      <c r="M28"/>
      <c r="N28"/>
      <c r="O28"/>
      <c r="P28"/>
      <c r="Q28"/>
      <c r="R28"/>
    </row>
    <row r="29" spans="1:18">
      <c r="A29" s="5" t="s">
        <v>109</v>
      </c>
      <c r="B29" s="9">
        <f>LOG10(Data!B29)</f>
        <v>1.9030899869919435</v>
      </c>
      <c r="C29" s="10">
        <f>LOG10(Data!C29)</f>
        <v>6.6892200372638353</v>
      </c>
      <c r="D29" s="10">
        <f>LOG10(Data!D29)</f>
        <v>6.6892200372638353</v>
      </c>
      <c r="E29" s="11">
        <f>LOG10(Data!E29)</f>
        <v>1.2866809693549301</v>
      </c>
      <c r="F29" s="12">
        <f>LOG10(Data!F29)</f>
        <v>-1.9586073148417751</v>
      </c>
      <c r="G29" s="13">
        <f>LOG10(Data!G29)</f>
        <v>2.3541084391474008</v>
      </c>
      <c r="H29" s="14">
        <f>LOG10(Data!M29)</f>
        <v>0.47712125471966244</v>
      </c>
      <c r="J29" s="1" t="s">
        <v>144</v>
      </c>
      <c r="K29" s="1">
        <v>0.51772938972481075</v>
      </c>
      <c r="L29"/>
      <c r="M29"/>
      <c r="N29"/>
      <c r="O29"/>
      <c r="P29"/>
      <c r="Q29"/>
      <c r="R29"/>
    </row>
    <row r="30" spans="1:18">
      <c r="A30" s="5" t="s">
        <v>112</v>
      </c>
      <c r="B30" s="9">
        <f>LOG10(Data!B30)</f>
        <v>1.2041199826559248</v>
      </c>
      <c r="C30" s="10">
        <f>LOG10(Data!C30)</f>
        <v>7.4251101525436809</v>
      </c>
      <c r="D30" s="10">
        <f>LOG10(Data!D30)</f>
        <v>7.4953083946746162</v>
      </c>
      <c r="E30" s="11">
        <f>LOG10(Data!E30)</f>
        <v>1.6582022533870149</v>
      </c>
      <c r="F30" s="12">
        <f>LOG10(Data!F30)</f>
        <v>-2</v>
      </c>
      <c r="G30" s="13">
        <f>LOG10(Data!G30)</f>
        <v>3.2798949800116382</v>
      </c>
      <c r="H30" s="14">
        <f>LOG10(Data!M30)</f>
        <v>1.0791812460476249</v>
      </c>
      <c r="J30" s="1" t="s">
        <v>145</v>
      </c>
      <c r="K30" s="1">
        <v>0.26804372098482498</v>
      </c>
      <c r="L30"/>
      <c r="M30"/>
      <c r="N30"/>
      <c r="O30"/>
      <c r="P30"/>
      <c r="Q30"/>
      <c r="R30"/>
    </row>
    <row r="31" spans="1:18">
      <c r="A31" s="5" t="s">
        <v>115</v>
      </c>
      <c r="B31" s="9">
        <f>LOG10(Data!B31)</f>
        <v>1.9956351945975499</v>
      </c>
      <c r="C31" s="10">
        <f>LOG10(Data!C31)</f>
        <v>6.5619357633137811</v>
      </c>
      <c r="D31" s="10">
        <f>LOG10(Data!D31)</f>
        <v>6.623559390005437</v>
      </c>
      <c r="E31" s="11">
        <f>LOG10(Data!E31)</f>
        <v>1.3649260337899756</v>
      </c>
      <c r="F31" s="12">
        <f>LOG10(Data!F31)</f>
        <v>-0.47716468633946996</v>
      </c>
      <c r="G31" s="13">
        <f>LOG10(Data!G31)</f>
        <v>3.1676126727275302</v>
      </c>
      <c r="H31" s="14">
        <f>LOG10(Data!M31)</f>
        <v>0.77815125038364363</v>
      </c>
      <c r="J31" s="1" t="s">
        <v>146</v>
      </c>
      <c r="K31" s="1">
        <v>0.12637476375608145</v>
      </c>
      <c r="L31"/>
      <c r="M31"/>
      <c r="N31"/>
      <c r="O31"/>
      <c r="P31"/>
      <c r="Q31"/>
      <c r="R31"/>
    </row>
    <row r="32" spans="1:18">
      <c r="A32" s="5" t="s">
        <v>118</v>
      </c>
      <c r="B32" s="9">
        <f>LOG10(Data!B32)</f>
        <v>1.6232492903979006</v>
      </c>
      <c r="C32" s="10">
        <f>LOG10(Data!C32)</f>
        <v>6.9836713828601962</v>
      </c>
      <c r="D32" s="10">
        <f>LOG10(Data!D32)</f>
        <v>6.9987822698317359</v>
      </c>
      <c r="E32" s="11">
        <f>LOG10(Data!E32)</f>
        <v>1.8546703318953355</v>
      </c>
      <c r="F32" s="12">
        <f>LOG10(Data!F32)</f>
        <v>-1.0969100130080565</v>
      </c>
      <c r="G32" s="13">
        <f>LOG10(Data!G32)</f>
        <v>4.0611885046620708</v>
      </c>
      <c r="H32" s="14">
        <f>LOG10(Data!M32)</f>
        <v>0</v>
      </c>
      <c r="J32" s="1" t="s">
        <v>147</v>
      </c>
      <c r="K32" s="1">
        <v>7.7248753224294342</v>
      </c>
      <c r="L32"/>
      <c r="M32"/>
      <c r="N32"/>
      <c r="O32"/>
      <c r="P32"/>
      <c r="Q32"/>
      <c r="R32"/>
    </row>
    <row r="33" spans="1:18" ht="16.5" thickBot="1">
      <c r="A33" s="5" t="s">
        <v>122</v>
      </c>
      <c r="B33" s="9">
        <f>LOG10(Data!B33)</f>
        <v>1.4913616938342726</v>
      </c>
      <c r="C33" s="10">
        <f>LOG10(Data!C33)</f>
        <v>7.1092747382302948</v>
      </c>
      <c r="D33" s="10">
        <f>LOG10(Data!D33)</f>
        <v>7.1111616595775882</v>
      </c>
      <c r="E33" s="11">
        <f>LOG10(Data!E33)</f>
        <v>1.0565237240791003</v>
      </c>
      <c r="F33" s="12">
        <f>LOG10(Data!F33)</f>
        <v>-1.1739251972991736</v>
      </c>
      <c r="G33" s="13">
        <f>LOG10(Data!G33)</f>
        <v>4.4255994249848216</v>
      </c>
      <c r="H33" s="14">
        <f>LOG10(Data!M33)</f>
        <v>1.5563025007672873</v>
      </c>
      <c r="J33" s="2" t="s">
        <v>148</v>
      </c>
      <c r="K33" s="2">
        <v>38</v>
      </c>
      <c r="L33"/>
      <c r="M33"/>
      <c r="N33"/>
      <c r="O33"/>
      <c r="P33"/>
      <c r="Q33"/>
      <c r="R33"/>
    </row>
    <row r="34" spans="1:18">
      <c r="A34" s="5" t="s">
        <v>125</v>
      </c>
      <c r="B34" s="9">
        <f>LOG10(Data!B34)</f>
        <v>1.568201724066995</v>
      </c>
      <c r="C34" s="10">
        <f>LOG10(Data!C34)</f>
        <v>7.0400878434698804</v>
      </c>
      <c r="D34" s="10">
        <f>LOG10(Data!D34)</f>
        <v>7.6996729921302078</v>
      </c>
      <c r="E34" s="11">
        <f>LOG10(Data!E34)</f>
        <v>1.8454701329816736</v>
      </c>
      <c r="F34" s="12">
        <f>LOG10(Data!F34)</f>
        <v>-1.8239087409443189</v>
      </c>
      <c r="G34" s="13">
        <f>LOG10(Data!G34)</f>
        <v>3.1886472959997172</v>
      </c>
      <c r="H34" s="14">
        <f>LOG10(Data!M34)</f>
        <v>0</v>
      </c>
      <c r="J34"/>
      <c r="K34"/>
      <c r="L34"/>
      <c r="M34"/>
      <c r="N34"/>
      <c r="O34"/>
      <c r="P34"/>
      <c r="Q34"/>
      <c r="R34"/>
    </row>
    <row r="35" spans="1:18" ht="16.5" thickBot="1">
      <c r="A35" s="5" t="s">
        <v>128</v>
      </c>
      <c r="B35" s="9">
        <f>LOG10(Data!B35)</f>
        <v>0.69897000433601886</v>
      </c>
      <c r="C35" s="10">
        <f>LOG10(Data!C35)</f>
        <v>7.844793927425096</v>
      </c>
      <c r="D35" s="10">
        <f>LOG10(Data!D35)</f>
        <v>7.8965923486698326</v>
      </c>
      <c r="E35" s="11">
        <f>LOG10(Data!E35)</f>
        <v>1.7664128471123994</v>
      </c>
      <c r="F35" s="12">
        <f>LOG10(Data!F35)</f>
        <v>-1.8239087409443189</v>
      </c>
      <c r="G35" s="13">
        <f>LOG10(Data!G35)</f>
        <v>3.2933625547114453</v>
      </c>
      <c r="H35" s="14">
        <f>LOG10(Data!M35)</f>
        <v>0</v>
      </c>
      <c r="J35" t="s">
        <v>149</v>
      </c>
      <c r="K35"/>
      <c r="L35"/>
      <c r="M35"/>
      <c r="N35"/>
      <c r="O35"/>
      <c r="P35"/>
      <c r="Q35"/>
      <c r="R35"/>
    </row>
    <row r="36" spans="1:18">
      <c r="A36" s="5" t="s">
        <v>131</v>
      </c>
      <c r="B36" s="9">
        <f>LOG10(Data!B36)</f>
        <v>1.2787536009528289</v>
      </c>
      <c r="C36" s="10">
        <f>LOG10(Data!C36)</f>
        <v>7.3206239550535379</v>
      </c>
      <c r="D36" s="10">
        <f>LOG10(Data!D36)</f>
        <v>7.4381149636619988</v>
      </c>
      <c r="E36" s="11">
        <f>LOG10(Data!E36)</f>
        <v>1.8597385661971468</v>
      </c>
      <c r="F36" s="12">
        <f>LOG10(Data!F36)</f>
        <v>-1.3010299956639813</v>
      </c>
      <c r="G36" s="13">
        <f>LOG10(Data!G36)</f>
        <v>3.3898745583909853</v>
      </c>
      <c r="H36" s="14">
        <f>LOG10(Data!M36)</f>
        <v>1.3802112417116059</v>
      </c>
      <c r="J36" s="3"/>
      <c r="K36" s="3" t="s">
        <v>154</v>
      </c>
      <c r="L36" s="3" t="s">
        <v>155</v>
      </c>
      <c r="M36" s="3" t="s">
        <v>156</v>
      </c>
      <c r="N36" s="3" t="s">
        <v>157</v>
      </c>
      <c r="O36" s="3" t="s">
        <v>158</v>
      </c>
      <c r="P36"/>
      <c r="Q36"/>
      <c r="R36"/>
    </row>
    <row r="37" spans="1:18">
      <c r="A37" s="5" t="s">
        <v>133</v>
      </c>
      <c r="B37" s="9">
        <f>LOG10(Data!B37)</f>
        <v>1.8864907251724818</v>
      </c>
      <c r="C37" s="10">
        <f>LOG10(Data!C37)</f>
        <v>6.7130703258556395</v>
      </c>
      <c r="D37" s="10">
        <f>LOG10(Data!D37)</f>
        <v>6.7130703258556395</v>
      </c>
      <c r="E37" s="11">
        <f>LOG10(Data!E37)</f>
        <v>0.42324587393680785</v>
      </c>
      <c r="F37" s="12">
        <f>LOG10(Data!F37)</f>
        <v>-1.9546770212133426</v>
      </c>
      <c r="G37" s="13">
        <f>LOG10(Data!G37)</f>
        <v>3.1058506743851435</v>
      </c>
      <c r="H37" s="14">
        <f>LOG10(Data!M37)</f>
        <v>0.47712125471966244</v>
      </c>
      <c r="J37" s="1" t="s">
        <v>150</v>
      </c>
      <c r="K37" s="1">
        <v>6</v>
      </c>
      <c r="L37" s="1">
        <v>677.43112831422673</v>
      </c>
      <c r="M37" s="1">
        <v>112.90518805237112</v>
      </c>
      <c r="N37" s="1">
        <v>1.8920427327776006</v>
      </c>
      <c r="O37" s="1">
        <v>0.11379796720783777</v>
      </c>
      <c r="P37"/>
      <c r="Q37"/>
      <c r="R37"/>
    </row>
    <row r="38" spans="1:18">
      <c r="A38" s="5" t="s">
        <v>136</v>
      </c>
      <c r="B38" s="9">
        <f>LOG10(Data!B38)</f>
        <v>1.4313637641589874</v>
      </c>
      <c r="C38" s="10">
        <f>LOG10(Data!C38)</f>
        <v>7.2129861847366685</v>
      </c>
      <c r="D38" s="10">
        <f>LOG10(Data!D38)</f>
        <v>7.2129861847366685</v>
      </c>
      <c r="E38" s="11">
        <f>LOG10(Data!E38)</f>
        <v>1.5875987297212448</v>
      </c>
      <c r="F38" s="12">
        <f>LOG10(Data!F38)</f>
        <v>-1.6989700043360187</v>
      </c>
      <c r="G38" s="13">
        <f>LOG10(Data!G38)</f>
        <v>3.6526330680831101</v>
      </c>
      <c r="H38" s="14">
        <f>LOG10(Data!M38)</f>
        <v>1.3802112417116059</v>
      </c>
      <c r="J38" s="1" t="s">
        <v>151</v>
      </c>
      <c r="K38" s="1">
        <v>31</v>
      </c>
      <c r="L38" s="1">
        <v>1849.884661159457</v>
      </c>
      <c r="M38" s="1">
        <v>59.673698747079257</v>
      </c>
      <c r="N38" s="1"/>
      <c r="O38" s="1"/>
      <c r="P38"/>
      <c r="Q38"/>
      <c r="R38"/>
    </row>
    <row r="39" spans="1:18" ht="16.5" thickBot="1">
      <c r="A39" s="5" t="s">
        <v>138</v>
      </c>
      <c r="B39" s="9">
        <f>LOG10(Data!B39)</f>
        <v>0.77815125038364363</v>
      </c>
      <c r="C39" s="10">
        <f>LOG10(Data!C39)</f>
        <v>7.832942990185555</v>
      </c>
      <c r="D39" s="10">
        <f>LOG10(Data!D39)</f>
        <v>7.8456932358341005</v>
      </c>
      <c r="E39" s="11">
        <f>LOG10(Data!E39)</f>
        <v>1.3705130895985926</v>
      </c>
      <c r="F39" s="12">
        <f>LOG10(Data!F39)</f>
        <v>-1</v>
      </c>
      <c r="G39" s="13">
        <f>LOG10(Data!G39)</f>
        <v>3.9029813997975027</v>
      </c>
      <c r="H39" s="14">
        <f>LOG10(Data!M39)</f>
        <v>0.77815125038364363</v>
      </c>
      <c r="J39" s="2" t="s">
        <v>152</v>
      </c>
      <c r="K39" s="2">
        <v>37</v>
      </c>
      <c r="L39" s="2">
        <v>2527.3157894736837</v>
      </c>
      <c r="M39" s="2"/>
      <c r="N39" s="2"/>
      <c r="O39" s="2"/>
      <c r="P39"/>
      <c r="Q39"/>
      <c r="R39"/>
    </row>
    <row r="40" spans="1:18" ht="16.5" thickBot="1">
      <c r="J40"/>
      <c r="K40"/>
      <c r="L40"/>
      <c r="M40"/>
      <c r="N40"/>
      <c r="O40"/>
      <c r="P40"/>
      <c r="Q40"/>
      <c r="R40"/>
    </row>
    <row r="41" spans="1:18">
      <c r="J41" s="3"/>
      <c r="K41" s="3" t="s">
        <v>159</v>
      </c>
      <c r="L41" s="3" t="s">
        <v>147</v>
      </c>
      <c r="M41" s="3" t="s">
        <v>160</v>
      </c>
      <c r="N41" s="3" t="s">
        <v>161</v>
      </c>
      <c r="O41" s="3" t="s">
        <v>162</v>
      </c>
      <c r="P41" s="3" t="s">
        <v>163</v>
      </c>
      <c r="Q41" s="3" t="s">
        <v>164</v>
      </c>
      <c r="R41" s="3" t="s">
        <v>165</v>
      </c>
    </row>
    <row r="42" spans="1:18">
      <c r="J42" s="1" t="s">
        <v>153</v>
      </c>
      <c r="K42" s="1">
        <v>-224.21066534750395</v>
      </c>
      <c r="L42" s="1">
        <v>186.09429608929125</v>
      </c>
      <c r="M42" s="1">
        <v>-1.2048228777518457</v>
      </c>
      <c r="N42" s="1">
        <v>0.23738932357990908</v>
      </c>
      <c r="O42" s="1">
        <v>-603.75248451928792</v>
      </c>
      <c r="P42" s="1">
        <v>155.33115382428008</v>
      </c>
      <c r="Q42" s="1">
        <v>-603.75248451928792</v>
      </c>
      <c r="R42" s="1">
        <v>155.33115382428008</v>
      </c>
    </row>
    <row r="43" spans="1:18">
      <c r="J43" s="1" t="s">
        <v>0</v>
      </c>
      <c r="K43" s="1">
        <v>25.871582998522708</v>
      </c>
      <c r="L43" s="1">
        <v>20.959647944126939</v>
      </c>
      <c r="M43" s="1">
        <v>1.2343519827952136</v>
      </c>
      <c r="N43" s="1">
        <v>0.22634735698247146</v>
      </c>
      <c r="O43" s="1">
        <v>-16.875900815259019</v>
      </c>
      <c r="P43" s="1">
        <v>68.619066812304439</v>
      </c>
      <c r="Q43" s="1">
        <v>-16.875900815259019</v>
      </c>
      <c r="R43" s="1">
        <v>68.619066812304439</v>
      </c>
    </row>
    <row r="44" spans="1:18">
      <c r="J44" s="1" t="s">
        <v>1</v>
      </c>
      <c r="K44" s="1">
        <v>23.938649513908583</v>
      </c>
      <c r="L44" s="1">
        <v>23.576218109578384</v>
      </c>
      <c r="M44" s="1">
        <v>1.0153727541306954</v>
      </c>
      <c r="N44" s="1">
        <v>0.31778786710875051</v>
      </c>
      <c r="O44" s="1">
        <v>-24.145364335751037</v>
      </c>
      <c r="P44" s="1">
        <v>72.022663363568199</v>
      </c>
      <c r="Q44" s="1">
        <v>-24.145364335751037</v>
      </c>
      <c r="R44" s="1">
        <v>72.022663363568199</v>
      </c>
    </row>
    <row r="45" spans="1:18">
      <c r="J45" s="1" t="s">
        <v>2</v>
      </c>
      <c r="K45" s="1">
        <v>0.13927607279416387</v>
      </c>
      <c r="L45" s="1">
        <v>7.3963470200395687</v>
      </c>
      <c r="M45" s="1">
        <v>1.8830386461967111E-2</v>
      </c>
      <c r="N45" s="1">
        <v>0.9850970915422973</v>
      </c>
      <c r="O45" s="1">
        <v>-14.94567312879054</v>
      </c>
      <c r="P45" s="1">
        <v>15.224225274378869</v>
      </c>
      <c r="Q45" s="1">
        <v>-14.94567312879054</v>
      </c>
      <c r="R45" s="1">
        <v>15.224225274378869</v>
      </c>
    </row>
    <row r="46" spans="1:18">
      <c r="J46" s="1" t="s">
        <v>3</v>
      </c>
      <c r="K46" s="1">
        <v>-3.4133222045373954</v>
      </c>
      <c r="L46" s="1">
        <v>3.3118820819564139</v>
      </c>
      <c r="M46" s="1">
        <v>-1.0306291468327453</v>
      </c>
      <c r="N46" s="1">
        <v>0.31068912600819026</v>
      </c>
      <c r="O46" s="1">
        <v>-10.167950243566832</v>
      </c>
      <c r="P46" s="1">
        <v>3.3413058344920414</v>
      </c>
      <c r="Q46" s="1">
        <v>-10.167950243566832</v>
      </c>
      <c r="R46" s="1">
        <v>3.3413058344920414</v>
      </c>
    </row>
    <row r="47" spans="1:18">
      <c r="J47" s="1" t="s">
        <v>10</v>
      </c>
      <c r="K47" s="1">
        <v>-3.5756905350193988</v>
      </c>
      <c r="L47" s="1">
        <v>3.0401383616843334</v>
      </c>
      <c r="M47" s="1">
        <v>-1.1761604603542954</v>
      </c>
      <c r="N47" s="1">
        <v>0.24848419436664854</v>
      </c>
      <c r="O47" s="1">
        <v>-9.7760936025801435</v>
      </c>
      <c r="P47" s="1">
        <v>2.6247125325413463</v>
      </c>
      <c r="Q47" s="1">
        <v>-9.7760936025801435</v>
      </c>
      <c r="R47" s="1">
        <v>2.6247125325413463</v>
      </c>
    </row>
    <row r="48" spans="1:18" ht="16.5" thickBot="1">
      <c r="J48" s="2" t="s">
        <v>4</v>
      </c>
      <c r="K48" s="2">
        <v>7.049298455595812</v>
      </c>
      <c r="L48" s="2">
        <v>2.4412960829715611</v>
      </c>
      <c r="M48" s="2">
        <v>2.8875229451953084</v>
      </c>
      <c r="N48" s="2">
        <v>7.0178776604344116E-3</v>
      </c>
      <c r="O48" s="2">
        <v>2.070242267740432</v>
      </c>
      <c r="P48" s="2">
        <v>12.028354643451191</v>
      </c>
      <c r="Q48" s="2">
        <v>2.070242267740432</v>
      </c>
      <c r="R48" s="2">
        <v>12.028354643451191</v>
      </c>
    </row>
    <row r="49" spans="10:18">
      <c r="J49"/>
      <c r="K49"/>
      <c r="L49"/>
      <c r="M49"/>
      <c r="N49"/>
      <c r="O49"/>
      <c r="P49"/>
      <c r="Q49"/>
      <c r="R49"/>
    </row>
    <row r="50" spans="10:18">
      <c r="J50"/>
      <c r="K50"/>
      <c r="L50"/>
      <c r="M50"/>
      <c r="N50"/>
      <c r="O50"/>
      <c r="P50"/>
      <c r="Q50"/>
      <c r="R50"/>
    </row>
    <row r="51" spans="10:18">
      <c r="J51" s="20" t="s">
        <v>168</v>
      </c>
      <c r="K51"/>
      <c r="L51"/>
      <c r="M51"/>
      <c r="N51"/>
      <c r="O51"/>
      <c r="P51"/>
      <c r="Q51"/>
      <c r="R51"/>
    </row>
    <row r="52" spans="10:18" ht="16.5" thickBot="1">
      <c r="J52"/>
      <c r="K52"/>
      <c r="L52"/>
      <c r="M52"/>
      <c r="N52"/>
      <c r="O52"/>
      <c r="P52"/>
      <c r="Q52"/>
      <c r="R52"/>
    </row>
    <row r="53" spans="10:18">
      <c r="J53" s="4" t="s">
        <v>143</v>
      </c>
      <c r="K53" s="4"/>
      <c r="L53"/>
      <c r="M53"/>
      <c r="N53"/>
      <c r="O53"/>
      <c r="P53"/>
      <c r="Q53"/>
      <c r="R53"/>
    </row>
    <row r="54" spans="10:18">
      <c r="J54" s="1" t="s">
        <v>144</v>
      </c>
      <c r="K54" s="1">
        <v>0.46349917829144438</v>
      </c>
      <c r="L54"/>
      <c r="M54"/>
      <c r="N54"/>
      <c r="O54"/>
      <c r="P54"/>
      <c r="Q54"/>
      <c r="R54"/>
    </row>
    <row r="55" spans="10:18">
      <c r="J55" s="1" t="s">
        <v>145</v>
      </c>
      <c r="K55" s="1">
        <v>0.21483148827684415</v>
      </c>
      <c r="L55"/>
      <c r="M55"/>
      <c r="N55"/>
      <c r="O55"/>
      <c r="P55"/>
      <c r="Q55"/>
      <c r="R55"/>
    </row>
    <row r="56" spans="10:18">
      <c r="J56" s="1" t="s">
        <v>146</v>
      </c>
      <c r="K56" s="1">
        <v>6.2863389233652672E-2</v>
      </c>
      <c r="L56"/>
      <c r="M56"/>
      <c r="N56"/>
      <c r="O56"/>
      <c r="P56"/>
      <c r="Q56"/>
      <c r="R56"/>
    </row>
    <row r="57" spans="10:18">
      <c r="J57" s="1" t="s">
        <v>147</v>
      </c>
      <c r="K57" s="1">
        <v>0.48560538693319871</v>
      </c>
      <c r="L57"/>
      <c r="M57"/>
      <c r="N57"/>
      <c r="O57"/>
      <c r="P57"/>
      <c r="Q57"/>
      <c r="R57"/>
    </row>
    <row r="58" spans="10:18" ht="16.5" thickBot="1">
      <c r="J58" s="2" t="s">
        <v>148</v>
      </c>
      <c r="K58" s="2">
        <v>38</v>
      </c>
      <c r="L58"/>
      <c r="M58"/>
      <c r="N58"/>
      <c r="O58"/>
      <c r="P58"/>
      <c r="Q58"/>
      <c r="R58"/>
    </row>
    <row r="59" spans="10:18">
      <c r="J59"/>
      <c r="K59"/>
      <c r="L59"/>
      <c r="M59"/>
      <c r="N59"/>
      <c r="O59"/>
      <c r="P59"/>
      <c r="Q59"/>
      <c r="R59"/>
    </row>
    <row r="60" spans="10:18" ht="16.5" thickBot="1">
      <c r="J60" t="s">
        <v>149</v>
      </c>
      <c r="K60"/>
      <c r="L60"/>
      <c r="M60"/>
      <c r="N60"/>
      <c r="O60"/>
      <c r="P60"/>
      <c r="Q60"/>
      <c r="R60"/>
    </row>
    <row r="61" spans="10:18">
      <c r="J61" s="3"/>
      <c r="K61" s="3" t="s">
        <v>154</v>
      </c>
      <c r="L61" s="3" t="s">
        <v>155</v>
      </c>
      <c r="M61" s="3" t="s">
        <v>156</v>
      </c>
      <c r="N61" s="3" t="s">
        <v>157</v>
      </c>
      <c r="O61" s="3" t="s">
        <v>158</v>
      </c>
      <c r="P61"/>
      <c r="Q61"/>
      <c r="R61"/>
    </row>
    <row r="62" spans="10:18">
      <c r="J62" s="1" t="s">
        <v>150</v>
      </c>
      <c r="K62" s="1">
        <v>6</v>
      </c>
      <c r="L62" s="1">
        <v>2.0001554421128471</v>
      </c>
      <c r="M62" s="1">
        <v>0.33335924035214121</v>
      </c>
      <c r="N62" s="1">
        <v>1.4136617463102308</v>
      </c>
      <c r="O62" s="1">
        <v>0.24091849033460883</v>
      </c>
      <c r="P62"/>
      <c r="Q62"/>
      <c r="R62"/>
    </row>
    <row r="63" spans="10:18">
      <c r="J63" s="1" t="s">
        <v>151</v>
      </c>
      <c r="K63" s="1">
        <v>31</v>
      </c>
      <c r="L63" s="1">
        <v>7.3101903463747906</v>
      </c>
      <c r="M63" s="1">
        <v>0.23581259181854164</v>
      </c>
      <c r="N63" s="1"/>
      <c r="O63" s="1"/>
      <c r="P63"/>
      <c r="Q63"/>
      <c r="R63"/>
    </row>
    <row r="64" spans="10:18" ht="16.5" thickBot="1">
      <c r="J64" s="2" t="s">
        <v>152</v>
      </c>
      <c r="K64" s="2">
        <v>37</v>
      </c>
      <c r="L64" s="2">
        <v>9.3103457884876377</v>
      </c>
      <c r="M64" s="2"/>
      <c r="N64" s="2"/>
      <c r="O64" s="2"/>
      <c r="P64"/>
      <c r="Q64"/>
      <c r="R64"/>
    </row>
    <row r="65" spans="10:18" ht="16.5" thickBot="1">
      <c r="J65"/>
      <c r="K65"/>
      <c r="L65"/>
      <c r="M65"/>
      <c r="N65"/>
      <c r="O65"/>
      <c r="P65"/>
      <c r="Q65"/>
      <c r="R65"/>
    </row>
    <row r="66" spans="10:18">
      <c r="J66" s="3"/>
      <c r="K66" s="3" t="s">
        <v>159</v>
      </c>
      <c r="L66" s="3" t="s">
        <v>147</v>
      </c>
      <c r="M66" s="3" t="s">
        <v>160</v>
      </c>
      <c r="N66" s="3" t="s">
        <v>161</v>
      </c>
      <c r="O66" s="3" t="s">
        <v>162</v>
      </c>
      <c r="P66" s="3" t="s">
        <v>163</v>
      </c>
      <c r="Q66" s="3" t="s">
        <v>164</v>
      </c>
      <c r="R66" s="3" t="s">
        <v>165</v>
      </c>
    </row>
    <row r="67" spans="10:18">
      <c r="J67" s="1" t="s">
        <v>153</v>
      </c>
      <c r="K67" s="1">
        <v>-18.152043496648947</v>
      </c>
      <c r="L67" s="1">
        <v>11.698362612547788</v>
      </c>
      <c r="M67" s="1">
        <v>-1.5516738622188777</v>
      </c>
      <c r="N67" s="1">
        <v>0.13089079015807314</v>
      </c>
      <c r="O67" s="1">
        <v>-42.011011345761176</v>
      </c>
      <c r="P67" s="1">
        <v>5.7069243524632824</v>
      </c>
      <c r="Q67" s="1">
        <v>-42.011011345761176</v>
      </c>
      <c r="R67" s="1">
        <v>5.7069243524632824</v>
      </c>
    </row>
    <row r="68" spans="10:18">
      <c r="J68" s="1" t="s">
        <v>0</v>
      </c>
      <c r="K68" s="1">
        <v>2.1811893889586194</v>
      </c>
      <c r="L68" s="1">
        <v>1.317576986691148</v>
      </c>
      <c r="M68" s="1">
        <v>1.6554549836486405</v>
      </c>
      <c r="N68" s="1">
        <v>0.10792261999394488</v>
      </c>
      <c r="O68" s="1">
        <v>-0.50602659206043832</v>
      </c>
      <c r="P68" s="1">
        <v>4.868405369977677</v>
      </c>
      <c r="Q68" s="1">
        <v>-0.50602659206043832</v>
      </c>
      <c r="R68" s="1">
        <v>4.868405369977677</v>
      </c>
    </row>
    <row r="69" spans="10:18">
      <c r="J69" s="1" t="s">
        <v>1</v>
      </c>
      <c r="K69" s="1">
        <v>2.0126431087373851</v>
      </c>
      <c r="L69" s="1">
        <v>1.4820612682617029</v>
      </c>
      <c r="M69" s="1">
        <v>1.3580026358141031</v>
      </c>
      <c r="N69" s="1">
        <v>0.18426546066387395</v>
      </c>
      <c r="O69" s="1">
        <v>-1.0100407762656722</v>
      </c>
      <c r="P69" s="1">
        <v>5.0353269937404423</v>
      </c>
      <c r="Q69" s="1">
        <v>-1.0100407762656722</v>
      </c>
      <c r="R69" s="1">
        <v>5.0353269937404423</v>
      </c>
    </row>
    <row r="70" spans="10:18">
      <c r="J70" s="1" t="s">
        <v>2</v>
      </c>
      <c r="K70" s="1">
        <v>1.9116574546078357E-2</v>
      </c>
      <c r="L70" s="1">
        <v>0.46495325900340262</v>
      </c>
      <c r="M70" s="1">
        <v>4.111504581568802E-2</v>
      </c>
      <c r="N70" s="1">
        <v>0.96746784874007463</v>
      </c>
      <c r="O70" s="1">
        <v>-0.92916184913719313</v>
      </c>
      <c r="P70" s="1">
        <v>0.96739499822934993</v>
      </c>
      <c r="Q70" s="1">
        <v>-0.92916184913719313</v>
      </c>
      <c r="R70" s="1">
        <v>0.96739499822934993</v>
      </c>
    </row>
    <row r="71" spans="10:18">
      <c r="J71" s="1" t="s">
        <v>3</v>
      </c>
      <c r="K71" s="1">
        <v>-0.19040156514760659</v>
      </c>
      <c r="L71" s="1">
        <v>0.20819336400367686</v>
      </c>
      <c r="M71" s="1">
        <v>-0.91454195026237217</v>
      </c>
      <c r="N71" s="1">
        <v>0.36749121357946191</v>
      </c>
      <c r="O71" s="1">
        <v>-0.61501473048360755</v>
      </c>
      <c r="P71" s="1">
        <v>0.23421160018839432</v>
      </c>
      <c r="Q71" s="1">
        <v>-0.61501473048360755</v>
      </c>
      <c r="R71" s="1">
        <v>0.23421160018839432</v>
      </c>
    </row>
    <row r="72" spans="10:18">
      <c r="J72" s="1" t="s">
        <v>10</v>
      </c>
      <c r="K72" s="1">
        <v>-0.24326551385946119</v>
      </c>
      <c r="L72" s="1">
        <v>0.19111085989565074</v>
      </c>
      <c r="M72" s="1">
        <v>-1.2729026178433169</v>
      </c>
      <c r="N72" s="1">
        <v>0.21251639670959543</v>
      </c>
      <c r="O72" s="1">
        <v>-0.63303868236902094</v>
      </c>
      <c r="P72" s="1">
        <v>0.14650765465009855</v>
      </c>
      <c r="Q72" s="1">
        <v>-0.63303868236902094</v>
      </c>
      <c r="R72" s="1">
        <v>0.14650765465009855</v>
      </c>
    </row>
    <row r="73" spans="10:18" ht="16.5" thickBot="1">
      <c r="J73" s="2" t="s">
        <v>4</v>
      </c>
      <c r="K73" s="2">
        <v>0.31964358708632745</v>
      </c>
      <c r="L73" s="2">
        <v>0.15346610521308343</v>
      </c>
      <c r="M73" s="2">
        <v>2.0828285610201105</v>
      </c>
      <c r="N73" s="2">
        <v>4.5607369256889005E-2</v>
      </c>
      <c r="O73" s="2">
        <v>6.6474019381578819E-3</v>
      </c>
      <c r="P73" s="2">
        <v>0.63263977223449697</v>
      </c>
      <c r="Q73" s="2">
        <v>6.6474019381578819E-3</v>
      </c>
      <c r="R73" s="2">
        <v>0.63263977223449697</v>
      </c>
    </row>
    <row r="74" spans="10:18">
      <c r="J74"/>
      <c r="K74"/>
      <c r="L74"/>
      <c r="M74"/>
      <c r="N74"/>
      <c r="O74"/>
      <c r="P74"/>
      <c r="Q74"/>
      <c r="R74"/>
    </row>
    <row r="75" spans="10:18">
      <c r="J75"/>
      <c r="K75"/>
      <c r="L75"/>
      <c r="M75"/>
      <c r="N75"/>
      <c r="O75"/>
      <c r="P75"/>
      <c r="Q75"/>
      <c r="R75"/>
    </row>
    <row r="76" spans="10:18">
      <c r="J76"/>
      <c r="K76"/>
      <c r="L76"/>
      <c r="M76"/>
      <c r="N76"/>
      <c r="O76"/>
      <c r="P76"/>
      <c r="Q76"/>
      <c r="R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9"/>
  <sheetViews>
    <sheetView workbookViewId="0">
      <selection activeCell="J10" sqref="J10"/>
    </sheetView>
  </sheetViews>
  <sheetFormatPr defaultRowHeight="15.75"/>
  <sheetData>
    <row r="2" spans="2:18">
      <c r="B2" t="s">
        <v>142</v>
      </c>
      <c r="M2" t="s">
        <v>142</v>
      </c>
    </row>
    <row r="3" spans="2:18" ht="16.5" thickBot="1"/>
    <row r="4" spans="2:18">
      <c r="B4" s="4" t="s">
        <v>143</v>
      </c>
      <c r="C4" s="4"/>
      <c r="M4" s="4" t="s">
        <v>143</v>
      </c>
      <c r="N4" s="4"/>
    </row>
    <row r="5" spans="2:18">
      <c r="B5" s="1" t="s">
        <v>144</v>
      </c>
      <c r="C5" s="1">
        <v>0.24053317951002531</v>
      </c>
      <c r="M5" s="1" t="s">
        <v>144</v>
      </c>
      <c r="N5" s="1">
        <v>0.52396845371935796</v>
      </c>
    </row>
    <row r="6" spans="2:18">
      <c r="B6" s="1" t="s">
        <v>145</v>
      </c>
      <c r="C6" s="1">
        <v>5.7856210445202061E-2</v>
      </c>
      <c r="M6" s="1" t="s">
        <v>145</v>
      </c>
      <c r="N6" s="1">
        <v>0.274542940493055</v>
      </c>
    </row>
    <row r="7" spans="2:18">
      <c r="B7" s="1" t="s">
        <v>146</v>
      </c>
      <c r="C7" s="1">
        <v>3.1685549624235448E-2</v>
      </c>
      <c r="M7" s="1" t="s">
        <v>146</v>
      </c>
      <c r="N7" s="1">
        <v>0.25439135550675096</v>
      </c>
    </row>
    <row r="8" spans="2:18">
      <c r="B8" s="1" t="s">
        <v>147</v>
      </c>
      <c r="C8" s="1">
        <v>8.1327439596847775</v>
      </c>
      <c r="M8" s="1" t="s">
        <v>147</v>
      </c>
      <c r="N8" s="1">
        <v>7.1364850534984656</v>
      </c>
    </row>
    <row r="9" spans="2:18" ht="16.5" thickBot="1">
      <c r="B9" s="2" t="s">
        <v>148</v>
      </c>
      <c r="C9" s="2">
        <v>38</v>
      </c>
      <c r="M9" s="2" t="s">
        <v>148</v>
      </c>
      <c r="N9" s="2">
        <v>38</v>
      </c>
    </row>
    <row r="11" spans="2:18" ht="16.5" thickBot="1">
      <c r="B11" t="s">
        <v>149</v>
      </c>
      <c r="M11" t="s">
        <v>149</v>
      </c>
    </row>
    <row r="12" spans="2:18">
      <c r="B12" s="3"/>
      <c r="C12" s="3" t="s">
        <v>154</v>
      </c>
      <c r="D12" s="3" t="s">
        <v>155</v>
      </c>
      <c r="E12" s="3" t="s">
        <v>156</v>
      </c>
      <c r="F12" s="3" t="s">
        <v>157</v>
      </c>
      <c r="G12" s="3" t="s">
        <v>158</v>
      </c>
      <c r="M12" s="3"/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158</v>
      </c>
    </row>
    <row r="13" spans="2:18">
      <c r="B13" s="1" t="s">
        <v>150</v>
      </c>
      <c r="C13" s="1">
        <v>1</v>
      </c>
      <c r="D13" s="1">
        <v>146.22091417727142</v>
      </c>
      <c r="E13" s="1">
        <v>146.22091417727142</v>
      </c>
      <c r="F13" s="1">
        <v>2.2107279155461979</v>
      </c>
      <c r="G13" s="1">
        <v>0.14576067786564392</v>
      </c>
      <c r="M13" s="1" t="s">
        <v>150</v>
      </c>
      <c r="N13" s="1">
        <v>1</v>
      </c>
      <c r="O13" s="1">
        <v>693.8567083966318</v>
      </c>
      <c r="P13" s="1">
        <v>693.8567083966318</v>
      </c>
      <c r="Q13" s="1">
        <v>13.623888179497909</v>
      </c>
      <c r="R13" s="1">
        <v>7.3473372196162688E-4</v>
      </c>
    </row>
    <row r="14" spans="2:18">
      <c r="B14" s="1" t="s">
        <v>151</v>
      </c>
      <c r="C14" s="1">
        <v>36</v>
      </c>
      <c r="D14" s="1">
        <v>2381.0948752964123</v>
      </c>
      <c r="E14" s="1">
        <v>66.141524313789233</v>
      </c>
      <c r="F14" s="1"/>
      <c r="G14" s="1"/>
      <c r="M14" s="1" t="s">
        <v>151</v>
      </c>
      <c r="N14" s="1">
        <v>36</v>
      </c>
      <c r="O14" s="1">
        <v>1833.4590810770519</v>
      </c>
      <c r="P14" s="1">
        <v>50.929418918806995</v>
      </c>
      <c r="Q14" s="1"/>
      <c r="R14" s="1"/>
    </row>
    <row r="15" spans="2:18" ht="16.5" thickBot="1">
      <c r="B15" s="2" t="s">
        <v>152</v>
      </c>
      <c r="C15" s="2">
        <v>37</v>
      </c>
      <c r="D15" s="2">
        <v>2527.3157894736837</v>
      </c>
      <c r="E15" s="2"/>
      <c r="F15" s="2"/>
      <c r="G15" s="2"/>
      <c r="M15" s="2" t="s">
        <v>152</v>
      </c>
      <c r="N15" s="2">
        <v>37</v>
      </c>
      <c r="O15" s="2">
        <v>2527.3157894736837</v>
      </c>
      <c r="P15" s="2"/>
      <c r="Q15" s="2"/>
      <c r="R15" s="2"/>
    </row>
    <row r="16" spans="2:18" ht="16.5" thickBot="1"/>
    <row r="17" spans="2:21">
      <c r="B17" s="3"/>
      <c r="C17" s="3" t="s">
        <v>159</v>
      </c>
      <c r="D17" s="3" t="s">
        <v>147</v>
      </c>
      <c r="E17" s="3" t="s">
        <v>160</v>
      </c>
      <c r="F17" s="3" t="s">
        <v>161</v>
      </c>
      <c r="G17" s="3" t="s">
        <v>162</v>
      </c>
      <c r="H17" s="3" t="s">
        <v>163</v>
      </c>
      <c r="I17" s="3" t="s">
        <v>164</v>
      </c>
      <c r="J17" s="3" t="s">
        <v>165</v>
      </c>
      <c r="M17" s="3"/>
      <c r="N17" s="3" t="s">
        <v>159</v>
      </c>
      <c r="O17" s="3" t="s">
        <v>147</v>
      </c>
      <c r="P17" s="3" t="s">
        <v>160</v>
      </c>
      <c r="Q17" s="3" t="s">
        <v>161</v>
      </c>
      <c r="R17" s="3" t="s">
        <v>162</v>
      </c>
      <c r="S17" s="3" t="s">
        <v>163</v>
      </c>
      <c r="T17" s="3" t="s">
        <v>164</v>
      </c>
      <c r="U17" s="3" t="s">
        <v>165</v>
      </c>
    </row>
    <row r="18" spans="2:21">
      <c r="B18" s="1" t="s">
        <v>153</v>
      </c>
      <c r="C18" s="1">
        <v>10.261096853399707</v>
      </c>
      <c r="D18" s="1">
        <v>2.394780190784747</v>
      </c>
      <c r="E18" s="1">
        <v>4.2847760695887676</v>
      </c>
      <c r="F18" s="1">
        <v>1.3026491779004811E-4</v>
      </c>
      <c r="G18" s="1">
        <v>5.4042575148023388</v>
      </c>
      <c r="H18" s="1">
        <v>15.117936191997075</v>
      </c>
      <c r="I18" s="1">
        <v>5.4042575148023388</v>
      </c>
      <c r="J18" s="1">
        <v>15.117936191997075</v>
      </c>
      <c r="M18" s="1" t="s">
        <v>153</v>
      </c>
      <c r="N18" s="1">
        <v>4.6625386243100593</v>
      </c>
      <c r="O18" s="1">
        <v>1.3589588067200771</v>
      </c>
      <c r="P18" s="1">
        <v>3.4309639124112645</v>
      </c>
      <c r="Q18" s="1">
        <v>1.5254233198808576E-3</v>
      </c>
      <c r="R18" s="1">
        <v>1.9064424208215174</v>
      </c>
      <c r="S18" s="1">
        <v>7.4186348277986012</v>
      </c>
      <c r="T18" s="1">
        <v>1.9064424208215174</v>
      </c>
      <c r="U18" s="1">
        <v>7.4186348277986012</v>
      </c>
    </row>
    <row r="19" spans="2:21" ht="16.5" thickBot="1">
      <c r="B19" s="2" t="s">
        <v>0</v>
      </c>
      <c r="C19" s="2">
        <v>-6.1137888700156399E-2</v>
      </c>
      <c r="D19" s="2">
        <v>4.1119023209157619E-2</v>
      </c>
      <c r="E19" s="2">
        <v>-1.4868516790676189</v>
      </c>
      <c r="F19" s="2">
        <v>0.14576067786564362</v>
      </c>
      <c r="G19" s="2">
        <v>-0.14453113299682493</v>
      </c>
      <c r="H19" s="2">
        <v>2.2255355596512143E-2</v>
      </c>
      <c r="I19" s="2">
        <v>-0.14453113299682493</v>
      </c>
      <c r="J19" s="2">
        <v>2.2255355596512143E-2</v>
      </c>
      <c r="M19" s="2" t="s">
        <v>4</v>
      </c>
      <c r="N19" s="2">
        <v>9.2285641110326287E-4</v>
      </c>
      <c r="O19" s="2">
        <v>2.5002509352906646E-4</v>
      </c>
      <c r="P19" s="2">
        <v>3.6910551580134774</v>
      </c>
      <c r="Q19" s="2">
        <v>7.3473372196163013E-4</v>
      </c>
      <c r="R19" s="2">
        <v>4.1578201882238675E-4</v>
      </c>
      <c r="S19" s="2">
        <v>1.429930803384139E-3</v>
      </c>
      <c r="T19" s="2">
        <v>4.1578201882238675E-4</v>
      </c>
      <c r="U19" s="2">
        <v>1.429930803384139E-3</v>
      </c>
    </row>
    <row r="22" spans="2:21">
      <c r="B22" t="s">
        <v>142</v>
      </c>
      <c r="M22" t="s">
        <v>142</v>
      </c>
    </row>
    <row r="23" spans="2:21" ht="16.5" thickBot="1"/>
    <row r="24" spans="2:21">
      <c r="B24" s="4" t="s">
        <v>143</v>
      </c>
      <c r="C24" s="4"/>
      <c r="M24" s="4" t="s">
        <v>143</v>
      </c>
      <c r="N24" s="4"/>
    </row>
    <row r="25" spans="2:21">
      <c r="B25" s="1" t="s">
        <v>144</v>
      </c>
      <c r="C25" s="1">
        <v>0.10171886942054273</v>
      </c>
      <c r="M25" s="1" t="s">
        <v>144</v>
      </c>
      <c r="N25" s="1">
        <v>0.17170436906364789</v>
      </c>
    </row>
    <row r="26" spans="2:21">
      <c r="B26" s="1" t="s">
        <v>145</v>
      </c>
      <c r="C26" s="1">
        <v>1.0346728396193423E-2</v>
      </c>
      <c r="M26" s="1" t="s">
        <v>145</v>
      </c>
      <c r="N26" s="1">
        <v>2.9482390355545406E-2</v>
      </c>
    </row>
    <row r="27" spans="2:21">
      <c r="B27" s="1" t="s">
        <v>146</v>
      </c>
      <c r="C27" s="1">
        <v>-1.7143640259467869E-2</v>
      </c>
      <c r="M27" s="1" t="s">
        <v>146</v>
      </c>
      <c r="N27" s="1">
        <v>2.5235678654216645E-3</v>
      </c>
    </row>
    <row r="28" spans="2:21">
      <c r="B28" s="1" t="s">
        <v>147</v>
      </c>
      <c r="C28" s="1">
        <v>8.3352770057092425</v>
      </c>
      <c r="M28" s="1" t="s">
        <v>147</v>
      </c>
      <c r="N28" s="1">
        <v>8.2542993491215206</v>
      </c>
    </row>
    <row r="29" spans="2:21" ht="16.5" thickBot="1">
      <c r="B29" s="2" t="s">
        <v>148</v>
      </c>
      <c r="C29" s="2">
        <v>38</v>
      </c>
      <c r="M29" s="2" t="s">
        <v>148</v>
      </c>
      <c r="N29" s="2">
        <v>38</v>
      </c>
    </row>
    <row r="31" spans="2:21" ht="16.5" thickBot="1">
      <c r="B31" t="s">
        <v>149</v>
      </c>
      <c r="M31" t="s">
        <v>149</v>
      </c>
    </row>
    <row r="32" spans="2:21">
      <c r="B32" s="3"/>
      <c r="C32" s="3" t="s">
        <v>154</v>
      </c>
      <c r="D32" s="3" t="s">
        <v>155</v>
      </c>
      <c r="E32" s="3" t="s">
        <v>156</v>
      </c>
      <c r="F32" s="3" t="s">
        <v>157</v>
      </c>
      <c r="G32" s="3" t="s">
        <v>158</v>
      </c>
      <c r="M32" s="3"/>
      <c r="N32" s="3" t="s">
        <v>154</v>
      </c>
      <c r="O32" s="3" t="s">
        <v>155</v>
      </c>
      <c r="P32" s="3" t="s">
        <v>156</v>
      </c>
      <c r="Q32" s="3" t="s">
        <v>157</v>
      </c>
      <c r="R32" s="3" t="s">
        <v>158</v>
      </c>
    </row>
    <row r="33" spans="2:21">
      <c r="B33" s="1" t="s">
        <v>150</v>
      </c>
      <c r="C33" s="1">
        <v>1</v>
      </c>
      <c r="D33" s="1">
        <v>26.149450045095364</v>
      </c>
      <c r="E33" s="1">
        <v>26.149450045095364</v>
      </c>
      <c r="F33" s="1">
        <v>0.3763764875544019</v>
      </c>
      <c r="G33" s="1">
        <v>0.54340605130941122</v>
      </c>
      <c r="M33" s="1" t="s">
        <v>150</v>
      </c>
      <c r="N33" s="1">
        <v>1</v>
      </c>
      <c r="O33" s="1">
        <v>74.511310656996557</v>
      </c>
      <c r="P33" s="1">
        <v>74.511310656996557</v>
      </c>
      <c r="Q33" s="1">
        <v>1.0936082377613552</v>
      </c>
      <c r="R33" s="1">
        <v>0.30264429748971244</v>
      </c>
    </row>
    <row r="34" spans="2:21">
      <c r="B34" s="1" t="s">
        <v>151</v>
      </c>
      <c r="C34" s="1">
        <v>36</v>
      </c>
      <c r="D34" s="1">
        <v>2501.1663394285883</v>
      </c>
      <c r="E34" s="1">
        <v>69.476842761905232</v>
      </c>
      <c r="F34" s="1"/>
      <c r="G34" s="1"/>
      <c r="M34" s="1" t="s">
        <v>151</v>
      </c>
      <c r="N34" s="1">
        <v>36</v>
      </c>
      <c r="O34" s="1">
        <v>2452.8044788166872</v>
      </c>
      <c r="P34" s="1">
        <v>68.133457744907972</v>
      </c>
      <c r="Q34" s="1"/>
      <c r="R34" s="1"/>
    </row>
    <row r="35" spans="2:21" ht="16.5" thickBot="1">
      <c r="B35" s="2" t="s">
        <v>152</v>
      </c>
      <c r="C35" s="2">
        <v>37</v>
      </c>
      <c r="D35" s="2">
        <v>2527.3157894736837</v>
      </c>
      <c r="E35" s="2"/>
      <c r="F35" s="2"/>
      <c r="G35" s="2"/>
      <c r="M35" s="2" t="s">
        <v>152</v>
      </c>
      <c r="N35" s="2">
        <v>37</v>
      </c>
      <c r="O35" s="2">
        <v>2527.3157894736837</v>
      </c>
      <c r="P35" s="2"/>
      <c r="Q35" s="2"/>
      <c r="R35" s="2"/>
    </row>
    <row r="36" spans="2:21" ht="16.5" thickBot="1"/>
    <row r="37" spans="2:21">
      <c r="B37" s="3"/>
      <c r="C37" s="3" t="s">
        <v>159</v>
      </c>
      <c r="D37" s="3" t="s">
        <v>147</v>
      </c>
      <c r="E37" s="3" t="s">
        <v>160</v>
      </c>
      <c r="F37" s="3" t="s">
        <v>161</v>
      </c>
      <c r="G37" s="3" t="s">
        <v>162</v>
      </c>
      <c r="H37" s="3" t="s">
        <v>163</v>
      </c>
      <c r="I37" s="3" t="s">
        <v>164</v>
      </c>
      <c r="J37" s="3" t="s">
        <v>165</v>
      </c>
      <c r="M37" s="3"/>
      <c r="N37" s="3" t="s">
        <v>159</v>
      </c>
      <c r="O37" s="3" t="s">
        <v>147</v>
      </c>
      <c r="P37" s="3" t="s">
        <v>160</v>
      </c>
      <c r="Q37" s="3" t="s">
        <v>161</v>
      </c>
      <c r="R37" s="3" t="s">
        <v>162</v>
      </c>
      <c r="S37" s="3" t="s">
        <v>163</v>
      </c>
      <c r="T37" s="3" t="s">
        <v>164</v>
      </c>
      <c r="U37" s="3" t="s">
        <v>165</v>
      </c>
    </row>
    <row r="38" spans="2:21">
      <c r="B38" s="1" t="s">
        <v>153</v>
      </c>
      <c r="C38" s="1">
        <v>8.0125233508510441</v>
      </c>
      <c r="D38" s="1">
        <v>1.7937042240300072</v>
      </c>
      <c r="E38" s="1">
        <v>4.4670259697827426</v>
      </c>
      <c r="F38" s="1">
        <v>7.5581390935250704E-5</v>
      </c>
      <c r="G38" s="1">
        <v>4.3747225745624903</v>
      </c>
      <c r="H38" s="1">
        <v>11.650324127139598</v>
      </c>
      <c r="I38" s="1">
        <v>4.3747225745624903</v>
      </c>
      <c r="J38" s="1">
        <v>11.650324127139598</v>
      </c>
      <c r="M38" s="1" t="s">
        <v>153</v>
      </c>
      <c r="N38" s="1">
        <v>8.5646091937476303</v>
      </c>
      <c r="O38" s="1">
        <v>1.8110163161045429</v>
      </c>
      <c r="P38" s="1">
        <v>4.7291728503970187</v>
      </c>
      <c r="Q38" s="1">
        <v>3.4270064278142022E-5</v>
      </c>
      <c r="R38" s="1">
        <v>4.8916978673782889</v>
      </c>
      <c r="S38" s="1">
        <v>12.237520520116972</v>
      </c>
      <c r="T38" s="1">
        <v>4.8916978673782889</v>
      </c>
      <c r="U38" s="1">
        <v>12.237520520116972</v>
      </c>
    </row>
    <row r="39" spans="2:21" ht="16.5" thickBot="1">
      <c r="B39" s="2" t="s">
        <v>1</v>
      </c>
      <c r="C39" s="2">
        <v>-3.8891521047934724E-8</v>
      </c>
      <c r="D39" s="2">
        <v>6.3393347624563667E-8</v>
      </c>
      <c r="E39" s="2">
        <v>-0.61349530361234672</v>
      </c>
      <c r="F39" s="2">
        <v>0.54340605130940922</v>
      </c>
      <c r="G39" s="2">
        <v>-1.6745918906738067E-7</v>
      </c>
      <c r="H39" s="2">
        <v>8.967614697151123E-8</v>
      </c>
      <c r="I39" s="2">
        <v>-1.6745918906738067E-7</v>
      </c>
      <c r="J39" s="2">
        <v>8.967614697151123E-8</v>
      </c>
      <c r="M39" s="2" t="s">
        <v>10</v>
      </c>
      <c r="N39" s="2">
        <v>-19.792153158406137</v>
      </c>
      <c r="O39" s="2">
        <v>18.926144716014999</v>
      </c>
      <c r="P39" s="2">
        <v>-1.045757255658007</v>
      </c>
      <c r="Q39" s="2">
        <v>0.30264429748971067</v>
      </c>
      <c r="R39" s="2">
        <v>-58.176153718644038</v>
      </c>
      <c r="S39" s="2">
        <v>18.591847401831764</v>
      </c>
      <c r="T39" s="2">
        <v>-58.176153718644038</v>
      </c>
      <c r="U39" s="2">
        <v>18.591847401831764</v>
      </c>
    </row>
    <row r="42" spans="2:21">
      <c r="B42" t="s">
        <v>142</v>
      </c>
      <c r="M42" t="s">
        <v>142</v>
      </c>
    </row>
    <row r="43" spans="2:21" ht="16.5" thickBot="1"/>
    <row r="44" spans="2:21">
      <c r="B44" s="4" t="s">
        <v>143</v>
      </c>
      <c r="C44" s="4"/>
      <c r="M44" s="4" t="s">
        <v>143</v>
      </c>
      <c r="N44" s="4"/>
    </row>
    <row r="45" spans="2:21">
      <c r="B45" s="1" t="s">
        <v>144</v>
      </c>
      <c r="C45" s="1">
        <v>7.5282225706777672E-2</v>
      </c>
      <c r="M45" s="1" t="s">
        <v>144</v>
      </c>
      <c r="N45" s="1">
        <v>0.11735801159375271</v>
      </c>
    </row>
    <row r="46" spans="2:21">
      <c r="B46" s="1" t="s">
        <v>145</v>
      </c>
      <c r="C46" s="1">
        <v>5.6674135073662164E-3</v>
      </c>
      <c r="M46" s="1" t="s">
        <v>145</v>
      </c>
      <c r="N46" s="1">
        <v>1.3772902885239397E-2</v>
      </c>
    </row>
    <row r="47" spans="2:21">
      <c r="B47" s="1" t="s">
        <v>146</v>
      </c>
      <c r="C47" s="1">
        <v>-2.195293611742917E-2</v>
      </c>
      <c r="M47" s="1" t="s">
        <v>146</v>
      </c>
      <c r="N47" s="1">
        <v>-1.3622294256837288E-2</v>
      </c>
    </row>
    <row r="48" spans="2:21">
      <c r="B48" s="1" t="s">
        <v>147</v>
      </c>
      <c r="C48" s="1">
        <v>8.3549593486461031</v>
      </c>
      <c r="M48" s="1" t="s">
        <v>147</v>
      </c>
      <c r="N48" s="1">
        <v>8.32083615347128</v>
      </c>
    </row>
    <row r="49" spans="2:21" ht="16.5" thickBot="1">
      <c r="B49" s="2" t="s">
        <v>148</v>
      </c>
      <c r="C49" s="2">
        <v>38</v>
      </c>
      <c r="M49" s="2" t="s">
        <v>148</v>
      </c>
      <c r="N49" s="2">
        <v>38</v>
      </c>
    </row>
    <row r="51" spans="2:21" ht="16.5" thickBot="1">
      <c r="B51" t="s">
        <v>149</v>
      </c>
      <c r="M51" t="s">
        <v>149</v>
      </c>
    </row>
    <row r="52" spans="2:21">
      <c r="B52" s="3"/>
      <c r="C52" s="3" t="s">
        <v>154</v>
      </c>
      <c r="D52" s="3" t="s">
        <v>155</v>
      </c>
      <c r="E52" s="3" t="s">
        <v>156</v>
      </c>
      <c r="F52" s="3" t="s">
        <v>157</v>
      </c>
      <c r="G52" s="3" t="s">
        <v>158</v>
      </c>
      <c r="M52" s="3"/>
      <c r="N52" s="3" t="s">
        <v>154</v>
      </c>
      <c r="O52" s="3" t="s">
        <v>155</v>
      </c>
      <c r="P52" s="3" t="s">
        <v>156</v>
      </c>
      <c r="Q52" s="3" t="s">
        <v>157</v>
      </c>
      <c r="R52" s="3" t="s">
        <v>158</v>
      </c>
    </row>
    <row r="53" spans="2:21">
      <c r="B53" s="1" t="s">
        <v>150</v>
      </c>
      <c r="C53" s="1">
        <v>1</v>
      </c>
      <c r="D53" s="1">
        <v>14.323343642643067</v>
      </c>
      <c r="E53" s="1">
        <v>14.323343642643067</v>
      </c>
      <c r="F53" s="1">
        <v>0.20518978160502563</v>
      </c>
      <c r="G53" s="1">
        <v>0.65328243032254785</v>
      </c>
      <c r="M53" s="1" t="s">
        <v>150</v>
      </c>
      <c r="N53" s="1">
        <v>1</v>
      </c>
      <c r="O53" s="1">
        <v>34.808474928753185</v>
      </c>
      <c r="P53" s="1">
        <v>34.808474928753185</v>
      </c>
      <c r="Q53" s="1">
        <v>0.50274881446592679</v>
      </c>
      <c r="R53" s="1">
        <v>0.48286170745304136</v>
      </c>
    </row>
    <row r="54" spans="2:21">
      <c r="B54" s="1" t="s">
        <v>151</v>
      </c>
      <c r="C54" s="1">
        <v>36</v>
      </c>
      <c r="D54" s="1">
        <v>2512.9924458310406</v>
      </c>
      <c r="E54" s="1">
        <v>69.805345717528908</v>
      </c>
      <c r="F54" s="1"/>
      <c r="G54" s="1"/>
      <c r="M54" s="1" t="s">
        <v>151</v>
      </c>
      <c r="N54" s="1">
        <v>36</v>
      </c>
      <c r="O54" s="1">
        <v>2492.5073145449305</v>
      </c>
      <c r="P54" s="1">
        <v>69.236314292914741</v>
      </c>
      <c r="Q54" s="1"/>
      <c r="R54" s="1"/>
    </row>
    <row r="55" spans="2:21" ht="16.5" thickBot="1">
      <c r="B55" s="2" t="s">
        <v>152</v>
      </c>
      <c r="C55" s="2">
        <v>37</v>
      </c>
      <c r="D55" s="2">
        <v>2527.3157894736837</v>
      </c>
      <c r="E55" s="2"/>
      <c r="F55" s="2"/>
      <c r="G55" s="2"/>
      <c r="M55" s="2" t="s">
        <v>152</v>
      </c>
      <c r="N55" s="2">
        <v>37</v>
      </c>
      <c r="O55" s="2">
        <v>2527.3157894736837</v>
      </c>
      <c r="P55" s="2"/>
      <c r="Q55" s="2"/>
      <c r="R55" s="2"/>
    </row>
    <row r="56" spans="2:21" ht="16.5" thickBot="1"/>
    <row r="57" spans="2:21">
      <c r="B57" s="3"/>
      <c r="C57" s="3" t="s">
        <v>159</v>
      </c>
      <c r="D57" s="3" t="s">
        <v>147</v>
      </c>
      <c r="E57" s="3" t="s">
        <v>160</v>
      </c>
      <c r="F57" s="3" t="s">
        <v>161</v>
      </c>
      <c r="G57" s="3" t="s">
        <v>162</v>
      </c>
      <c r="H57" s="3" t="s">
        <v>163</v>
      </c>
      <c r="I57" s="3" t="s">
        <v>164</v>
      </c>
      <c r="J57" s="3" t="s">
        <v>165</v>
      </c>
      <c r="M57" s="3"/>
      <c r="N57" s="3" t="s">
        <v>159</v>
      </c>
      <c r="O57" s="3" t="s">
        <v>147</v>
      </c>
      <c r="P57" s="3" t="s">
        <v>160</v>
      </c>
      <c r="Q57" s="3" t="s">
        <v>161</v>
      </c>
      <c r="R57" s="3" t="s">
        <v>162</v>
      </c>
      <c r="S57" s="3" t="s">
        <v>163</v>
      </c>
      <c r="T57" s="3" t="s">
        <v>164</v>
      </c>
      <c r="U57" s="3" t="s">
        <v>165</v>
      </c>
    </row>
    <row r="58" spans="2:21">
      <c r="B58" s="1" t="s">
        <v>153</v>
      </c>
      <c r="C58" s="1">
        <v>7.8576657406350767</v>
      </c>
      <c r="D58" s="1">
        <v>1.8467177000575781</v>
      </c>
      <c r="E58" s="1">
        <v>4.2549360632597422</v>
      </c>
      <c r="F58" s="1">
        <v>1.4233673354643257E-4</v>
      </c>
      <c r="G58" s="1">
        <v>4.1123486516438845</v>
      </c>
      <c r="H58" s="1">
        <v>11.602982829626269</v>
      </c>
      <c r="I58" s="1">
        <v>4.1123486516438845</v>
      </c>
      <c r="J58" s="1">
        <v>11.602982829626269</v>
      </c>
      <c r="M58" s="1" t="s">
        <v>153</v>
      </c>
      <c r="N58" s="1">
        <v>8.7723512865659927</v>
      </c>
      <c r="O58" s="1">
        <v>2.4891393439058915</v>
      </c>
      <c r="P58" s="1">
        <v>3.5242507849322133</v>
      </c>
      <c r="Q58" s="1">
        <v>1.1764701103453587E-3</v>
      </c>
      <c r="R58" s="1">
        <v>3.7241427155860363</v>
      </c>
      <c r="S58" s="1">
        <v>13.820559857545948</v>
      </c>
      <c r="T58" s="1">
        <v>3.7241427155860363</v>
      </c>
      <c r="U58" s="1">
        <v>13.820559857545948</v>
      </c>
    </row>
    <row r="59" spans="2:21" ht="16.5" thickBot="1">
      <c r="B59" s="2" t="s">
        <v>2</v>
      </c>
      <c r="C59" s="2">
        <v>-2.4440636419150274E-8</v>
      </c>
      <c r="D59" s="2">
        <v>5.3955366371773772E-8</v>
      </c>
      <c r="E59" s="2">
        <v>-0.45297878714685469</v>
      </c>
      <c r="F59" s="2">
        <v>0.65328243032253996</v>
      </c>
      <c r="G59" s="2">
        <v>-1.3386719127844709E-7</v>
      </c>
      <c r="H59" s="2">
        <v>8.4985918440146534E-8</v>
      </c>
      <c r="I59" s="2">
        <v>-1.3386719127844709E-7</v>
      </c>
      <c r="J59" s="2">
        <v>8.4985918440146534E-8</v>
      </c>
      <c r="M59" s="2" t="s">
        <v>3</v>
      </c>
      <c r="N59" s="2">
        <v>-3.5294225641070619E-2</v>
      </c>
      <c r="O59" s="2">
        <v>4.9776932564368929E-2</v>
      </c>
      <c r="P59" s="2">
        <v>-0.70904782241111319</v>
      </c>
      <c r="Q59" s="2">
        <v>0.48286170745303503</v>
      </c>
      <c r="R59" s="2">
        <v>-0.13624652396207576</v>
      </c>
      <c r="S59" s="2">
        <v>6.5658072679934509E-2</v>
      </c>
      <c r="T59" s="2">
        <v>-0.13624652396207576</v>
      </c>
      <c r="U59" s="2">
        <v>6.5658072679934509E-2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.75"/>
  <cols>
    <col min="2" max="2" width="13.375" customWidth="1"/>
  </cols>
  <sheetData>
    <row r="1" spans="1:9">
      <c r="A1" t="s">
        <v>142</v>
      </c>
    </row>
    <row r="2" spans="1:9" ht="16.5" thickBot="1"/>
    <row r="3" spans="1:9">
      <c r="A3" s="4" t="s">
        <v>143</v>
      </c>
      <c r="B3" s="4"/>
    </row>
    <row r="4" spans="1:9">
      <c r="A4" s="1" t="s">
        <v>144</v>
      </c>
      <c r="B4" s="1">
        <v>0.69365620158806129</v>
      </c>
    </row>
    <row r="5" spans="1:9">
      <c r="A5" s="1" t="s">
        <v>145</v>
      </c>
      <c r="B5" s="1">
        <v>0.48115892600157717</v>
      </c>
    </row>
    <row r="6" spans="1:9">
      <c r="A6" s="1" t="s">
        <v>146</v>
      </c>
      <c r="B6" s="1">
        <v>0.38073807296962436</v>
      </c>
    </row>
    <row r="7" spans="1:9">
      <c r="A7" s="1" t="s">
        <v>147</v>
      </c>
      <c r="B7" s="1">
        <v>6.503783609818603</v>
      </c>
    </row>
    <row r="8" spans="1:9" ht="16.5" thickBot="1">
      <c r="A8" s="2" t="s">
        <v>148</v>
      </c>
      <c r="B8" s="2">
        <v>38</v>
      </c>
    </row>
    <row r="10" spans="1:9" ht="16.5" thickBot="1">
      <c r="A10" t="s">
        <v>149</v>
      </c>
    </row>
    <row r="11" spans="1:9">
      <c r="A11" s="3"/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</row>
    <row r="12" spans="1:9">
      <c r="A12" s="1" t="s">
        <v>150</v>
      </c>
      <c r="B12" s="1">
        <v>6</v>
      </c>
      <c r="C12" s="1">
        <v>1216.0405509299858</v>
      </c>
      <c r="D12" s="1">
        <v>202.67342515499763</v>
      </c>
      <c r="E12" s="1">
        <v>4.7914244051330428</v>
      </c>
      <c r="F12" s="1">
        <v>1.4572471277148784E-3</v>
      </c>
    </row>
    <row r="13" spans="1:9">
      <c r="A13" s="1" t="s">
        <v>151</v>
      </c>
      <c r="B13" s="1">
        <v>31</v>
      </c>
      <c r="C13" s="1">
        <v>1311.2752385436979</v>
      </c>
      <c r="D13" s="1">
        <v>42.299201243345095</v>
      </c>
      <c r="E13" s="1"/>
      <c r="F13" s="1"/>
    </row>
    <row r="14" spans="1:9" ht="16.5" thickBot="1">
      <c r="A14" s="2" t="s">
        <v>152</v>
      </c>
      <c r="B14" s="2">
        <v>37</v>
      </c>
      <c r="C14" s="2">
        <v>2527.3157894736837</v>
      </c>
      <c r="D14" s="2"/>
      <c r="E14" s="2"/>
      <c r="F14" s="2"/>
    </row>
    <row r="15" spans="1:9" ht="16.5" thickBot="1"/>
    <row r="16" spans="1:9">
      <c r="A16" s="3"/>
      <c r="B16" s="3" t="s">
        <v>159</v>
      </c>
      <c r="C16" s="3" t="s">
        <v>147</v>
      </c>
      <c r="D16" s="3" t="s">
        <v>160</v>
      </c>
      <c r="E16" s="3" t="s">
        <v>161</v>
      </c>
      <c r="F16" s="3" t="s">
        <v>162</v>
      </c>
      <c r="G16" s="3" t="s">
        <v>163</v>
      </c>
      <c r="H16" s="3" t="s">
        <v>164</v>
      </c>
      <c r="I16" s="3" t="s">
        <v>165</v>
      </c>
    </row>
    <row r="17" spans="1:9">
      <c r="A17" s="1" t="s">
        <v>153</v>
      </c>
      <c r="B17" s="1">
        <v>18.663638537548696</v>
      </c>
      <c r="C17" s="1">
        <v>4.6270733257849814</v>
      </c>
      <c r="D17" s="1">
        <v>4.0335731084145756</v>
      </c>
      <c r="E17" s="1">
        <v>3.327265721602624E-4</v>
      </c>
      <c r="F17" s="1">
        <v>9.2266602721480773</v>
      </c>
      <c r="G17" s="1">
        <v>28.100616802949315</v>
      </c>
      <c r="H17" s="1">
        <v>9.2266602721480773</v>
      </c>
      <c r="I17" s="1">
        <v>28.100616802949315</v>
      </c>
    </row>
    <row r="18" spans="1:9">
      <c r="A18" s="1" t="s">
        <v>0</v>
      </c>
      <c r="B18" s="1">
        <v>-0.13432532543186868</v>
      </c>
      <c r="C18" s="1">
        <v>5.40213396158815E-2</v>
      </c>
      <c r="D18" s="1">
        <v>-2.4865234069904285</v>
      </c>
      <c r="E18" s="1">
        <v>1.8493125147758745E-2</v>
      </c>
      <c r="F18" s="1">
        <v>-0.24450257397080599</v>
      </c>
      <c r="G18" s="1">
        <v>-2.4148076892931372E-2</v>
      </c>
      <c r="H18" s="1">
        <v>-0.24450257397080599</v>
      </c>
      <c r="I18" s="1">
        <v>-2.4148076892931372E-2</v>
      </c>
    </row>
    <row r="19" spans="1:9">
      <c r="A19" s="1" t="s">
        <v>1</v>
      </c>
      <c r="B19" s="1">
        <v>-2.0506877861054353E-7</v>
      </c>
      <c r="C19" s="1">
        <v>1.008721016890358E-7</v>
      </c>
      <c r="D19" s="1">
        <v>-2.0329583222397885</v>
      </c>
      <c r="E19" s="1">
        <v>5.069621479076937E-2</v>
      </c>
      <c r="F19" s="1">
        <v>-4.107987863715979E-7</v>
      </c>
      <c r="G19" s="1">
        <v>6.6122915051081168E-10</v>
      </c>
      <c r="H19" s="1">
        <v>-4.107987863715979E-7</v>
      </c>
      <c r="I19" s="1">
        <v>6.6122915051081168E-10</v>
      </c>
    </row>
    <row r="20" spans="1:9">
      <c r="A20" s="1" t="s">
        <v>2</v>
      </c>
      <c r="B20" s="1">
        <v>-2.3360387148971896E-8</v>
      </c>
      <c r="C20" s="1">
        <v>8.6520894557571862E-8</v>
      </c>
      <c r="D20" s="1">
        <v>-0.26999705988277389</v>
      </c>
      <c r="E20" s="1">
        <v>0.78895182736259151</v>
      </c>
      <c r="F20" s="1">
        <v>-1.998209149933855E-7</v>
      </c>
      <c r="G20" s="1">
        <v>1.5310014069544173E-7</v>
      </c>
      <c r="H20" s="1">
        <v>-1.998209149933855E-7</v>
      </c>
      <c r="I20" s="1">
        <v>1.5310014069544173E-7</v>
      </c>
    </row>
    <row r="21" spans="1:9">
      <c r="A21" s="1" t="s">
        <v>3</v>
      </c>
      <c r="B21" s="1">
        <v>-4.1224956017878463E-2</v>
      </c>
      <c r="C21" s="1">
        <v>3.9553584119586274E-2</v>
      </c>
      <c r="D21" s="1">
        <v>-1.0422558899653434</v>
      </c>
      <c r="E21" s="1">
        <v>0.30535347215574604</v>
      </c>
      <c r="F21" s="1">
        <v>-0.12189502268294611</v>
      </c>
      <c r="G21" s="1">
        <v>3.9445110647189176E-2</v>
      </c>
      <c r="H21" s="1">
        <v>-0.12189502268294611</v>
      </c>
      <c r="I21" s="1">
        <v>3.9445110647189176E-2</v>
      </c>
    </row>
    <row r="22" spans="1:9">
      <c r="A22" s="1" t="s">
        <v>10</v>
      </c>
      <c r="B22" s="1">
        <v>-18.015357768097953</v>
      </c>
      <c r="C22" s="1">
        <v>15.941447230368198</v>
      </c>
      <c r="D22" s="1">
        <v>-1.1300954993458179</v>
      </c>
      <c r="E22" s="1">
        <v>0.26710436073048716</v>
      </c>
      <c r="F22" s="1">
        <v>-50.52815374945267</v>
      </c>
      <c r="G22" s="1">
        <v>14.497438213256768</v>
      </c>
      <c r="H22" s="1">
        <v>-50.52815374945267</v>
      </c>
      <c r="I22" s="1">
        <v>14.497438213256768</v>
      </c>
    </row>
    <row r="23" spans="1:9" ht="16.5" thickBot="1">
      <c r="A23" s="2" t="s">
        <v>4</v>
      </c>
      <c r="B23" s="2">
        <v>8.4421342889603806E-4</v>
      </c>
      <c r="C23" s="2">
        <v>2.4010754389490772E-4</v>
      </c>
      <c r="D23" s="2">
        <v>3.5159804444359337</v>
      </c>
      <c r="E23" s="2">
        <v>1.3729149734024262E-3</v>
      </c>
      <c r="F23" s="2">
        <v>3.54510864541158E-4</v>
      </c>
      <c r="G23" s="2">
        <v>1.3339159932509181E-3</v>
      </c>
      <c r="H23" s="2">
        <v>3.54510864541158E-4</v>
      </c>
      <c r="I23" s="2">
        <v>1.3339159932509181E-3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workbookViewId="0">
      <selection activeCell="I40" sqref="I40"/>
    </sheetView>
  </sheetViews>
  <sheetFormatPr defaultRowHeight="15.75"/>
  <cols>
    <col min="3" max="3" width="12.625" customWidth="1"/>
    <col min="4" max="4" width="18.125" customWidth="1"/>
    <col min="5" max="5" width="14.625" customWidth="1"/>
    <col min="6" max="6" width="15" customWidth="1"/>
    <col min="7" max="7" width="13.125" customWidth="1"/>
    <col min="8" max="8" width="15.5" customWidth="1"/>
    <col min="9" max="9" width="12.375" customWidth="1"/>
  </cols>
  <sheetData>
    <row r="1" spans="1:9">
      <c r="A1" s="5" t="s">
        <v>141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7" t="s">
        <v>11</v>
      </c>
      <c r="I1" s="5" t="s">
        <v>169</v>
      </c>
    </row>
    <row r="2" spans="1:9">
      <c r="A2" s="5" t="s">
        <v>23</v>
      </c>
      <c r="B2" s="9">
        <v>66</v>
      </c>
      <c r="C2" s="10">
        <v>6443000</v>
      </c>
      <c r="D2" s="10">
        <v>6485000</v>
      </c>
      <c r="E2" s="11">
        <v>64.239999999999995</v>
      </c>
      <c r="F2" s="12">
        <v>0.16600000000000001</v>
      </c>
      <c r="G2" s="13">
        <v>4023</v>
      </c>
      <c r="H2" s="14">
        <v>2</v>
      </c>
      <c r="I2" s="21">
        <f>'Đa biến'!B17+'Đa biến'!B18*'Dự đoán'!B2+'Đa biến'!B19*'Dự đoán'!C2+'Đa biến'!B20*'Dự đoán'!D2+'Đa biến'!B21*'Dự đoán'!E2+'Đa biến'!B22*'Dự đoán'!F2+'Dự đoán'!G2*'Đa biến'!B23</f>
        <v>6.0828468681525365</v>
      </c>
    </row>
    <row r="3" spans="1:9">
      <c r="A3" s="5" t="s">
        <v>27</v>
      </c>
      <c r="B3" s="9">
        <v>17</v>
      </c>
      <c r="C3" s="10">
        <v>26118000</v>
      </c>
      <c r="D3" s="10">
        <v>44028000</v>
      </c>
      <c r="E3" s="11">
        <v>40.869999999999997</v>
      </c>
      <c r="F3" s="12">
        <v>0.15</v>
      </c>
      <c r="G3" s="13">
        <v>767</v>
      </c>
      <c r="H3" s="14">
        <v>1</v>
      </c>
      <c r="I3" s="21">
        <f>'Đa biến'!B17+'Đa biến'!B18*'Dự đoán'!B3+'Đa biến'!B19*'Dự đoán'!C3+'Đa biến'!B20*'Dự đoán'!D3+'Đa biến'!B21*'Dự đoán'!E3+'Đa biến'!B22*'Dự đoán'!F3+'Dự đoán'!G3*'Đa biến'!B23</f>
        <v>6.2559546023596928</v>
      </c>
    </row>
    <row r="4" spans="1:9">
      <c r="A4" s="5" t="s">
        <v>31</v>
      </c>
      <c r="B4" s="9">
        <v>84</v>
      </c>
      <c r="C4" s="10">
        <v>4665000</v>
      </c>
      <c r="D4" s="10">
        <v>4715000</v>
      </c>
      <c r="E4" s="11">
        <v>93.45</v>
      </c>
      <c r="F4" s="15">
        <v>0.05</v>
      </c>
      <c r="G4" s="13">
        <v>3854</v>
      </c>
      <c r="H4" s="14">
        <v>1</v>
      </c>
      <c r="I4" s="21">
        <f>'Đa biến'!B17+'Đa biến'!B18*'Dự đoán'!B4+'Đa biến'!B19*'Dự đoán'!C4+'Đa biến'!B20*'Dự đoán'!D4+'Đa biến'!B21*'Dự đoán'!E4+'Đa biến'!B22*'Dự đoán'!F4+'Dự đoán'!G4*'Đa biến'!B23</f>
        <v>4.8138796503358297</v>
      </c>
    </row>
    <row r="5" spans="1:9">
      <c r="A5" s="5" t="s">
        <v>34</v>
      </c>
      <c r="B5" s="9">
        <v>12</v>
      </c>
      <c r="C5" s="10">
        <v>35766000</v>
      </c>
      <c r="D5" s="10">
        <v>42159000</v>
      </c>
      <c r="E5" s="11">
        <v>36.33</v>
      </c>
      <c r="F5" s="12">
        <v>0.02</v>
      </c>
      <c r="G5" s="13">
        <v>1492</v>
      </c>
      <c r="H5" s="14">
        <v>12</v>
      </c>
      <c r="I5" s="21">
        <f>'Đa biến'!B17+'Đa biến'!B18*'Dự đoán'!B5+'Đa biến'!B19*'Dự đoán'!C5+'Đa biến'!B20*'Dự đoán'!D5+'Đa biến'!B21*'Dự đoán'!E5+'Đa biến'!B22*'Dự đoán'!F5+'Dự đoán'!G5*'Đa biến'!B23</f>
        <v>8.133950763189473</v>
      </c>
    </row>
    <row r="6" spans="1:9">
      <c r="A6" s="5" t="s">
        <v>39</v>
      </c>
      <c r="B6" s="9">
        <v>29</v>
      </c>
      <c r="C6" s="10">
        <v>12965000</v>
      </c>
      <c r="D6" s="10">
        <v>12965000</v>
      </c>
      <c r="E6" s="11">
        <v>55.72</v>
      </c>
      <c r="F6" s="12">
        <v>0.02</v>
      </c>
      <c r="G6" s="13">
        <v>201</v>
      </c>
      <c r="H6" s="14">
        <v>6</v>
      </c>
      <c r="I6" s="21">
        <f>'Đa biến'!B17+'Đa biến'!B18*'Dự đoán'!B6+'Đa biến'!B19*'Dự đoán'!C6+'Đa biến'!B20*'Dự đoán'!D6+'Đa biến'!B21*'Dự đoán'!E6+'Đa biến'!B22*'Dự đoán'!F6+'Dự đoán'!G6*'Đa biến'!B23</f>
        <v>9.318945160482345</v>
      </c>
    </row>
    <row r="7" spans="1:9">
      <c r="A7" s="5" t="s">
        <v>42</v>
      </c>
      <c r="B7" s="9">
        <v>92</v>
      </c>
      <c r="C7" s="10">
        <v>4084000</v>
      </c>
      <c r="D7" s="10">
        <v>4763000</v>
      </c>
      <c r="E7" s="11">
        <v>33.94</v>
      </c>
      <c r="F7" s="12">
        <v>0.22220000000000001</v>
      </c>
      <c r="G7" s="13">
        <v>1288</v>
      </c>
      <c r="H7" s="14">
        <v>3</v>
      </c>
      <c r="I7" s="21">
        <f>'Đa biến'!B17+'Đa biến'!B18*'Dự đoán'!B7+'Đa biến'!B19*'Dự đoán'!C7+'Đa biến'!B20*'Dự đoán'!D7+'Đa biến'!B21*'Dự đoán'!E7+'Đa biến'!B22*'Dự đoán'!F7+'Dự đoán'!G7*'Đa biến'!B23</f>
        <v>1.0421015750807017</v>
      </c>
    </row>
    <row r="8" spans="1:9">
      <c r="A8" s="5" t="s">
        <v>45</v>
      </c>
      <c r="B8" s="9">
        <v>98</v>
      </c>
      <c r="C8" s="10">
        <v>3746000</v>
      </c>
      <c r="D8" s="10">
        <v>4399000</v>
      </c>
      <c r="E8" s="11">
        <v>16.100000000000001</v>
      </c>
      <c r="F8" s="15">
        <v>0.1</v>
      </c>
      <c r="G8" s="13">
        <v>1309</v>
      </c>
      <c r="H8" s="14">
        <v>4</v>
      </c>
      <c r="I8" s="21">
        <f>'Đa biến'!B17+'Đa biến'!B18*'Dự đoán'!B8+'Đa biến'!B19*'Dự đoán'!C8+'Đa biến'!B20*'Dự đoán'!D8+'Đa biến'!B21*'Dự đoán'!E8+'Đa biến'!B22*'Dự đoán'!F8+'Dự đoán'!G8*'Đa biến'!B23</f>
        <v>3.2686244672094169</v>
      </c>
    </row>
    <row r="9" spans="1:9">
      <c r="A9" s="5" t="s">
        <v>49</v>
      </c>
      <c r="B9" s="9">
        <v>7</v>
      </c>
      <c r="C9" s="10">
        <v>65618000</v>
      </c>
      <c r="D9" s="10">
        <v>66682000</v>
      </c>
      <c r="E9" s="11">
        <v>43.17</v>
      </c>
      <c r="F9" s="12">
        <v>0.02</v>
      </c>
      <c r="G9" s="13">
        <v>7621</v>
      </c>
      <c r="H9" s="11">
        <v>1.5</v>
      </c>
      <c r="I9" s="21">
        <f>'Đa biến'!B17+'Đa biến'!B18*'Dự đoán'!B9+'Đa biến'!B19*'Dự đoán'!C9+'Đa biến'!B20*'Dự đoán'!D9+'Đa biến'!B21*'Dự đoán'!E9+'Đa biến'!B22*'Dự đoán'!F9+'Dự đoán'!G9*'Đa biến'!B23</f>
        <v>7.0032028437541589</v>
      </c>
    </row>
    <row r="10" spans="1:9">
      <c r="A10" s="5" t="s">
        <v>52</v>
      </c>
      <c r="B10" s="9">
        <v>69</v>
      </c>
      <c r="C10" s="10">
        <v>6212000</v>
      </c>
      <c r="D10" s="10">
        <v>6212000</v>
      </c>
      <c r="E10" s="11">
        <v>15.34</v>
      </c>
      <c r="F10" s="12">
        <v>3.3000000000000002E-2</v>
      </c>
      <c r="G10" s="13">
        <v>644</v>
      </c>
      <c r="H10" s="14">
        <v>12</v>
      </c>
      <c r="I10" s="21">
        <f>'Đa biến'!B17+'Đa biến'!B18*'Dự đoán'!B10+'Đa biến'!B19*'Dự đoán'!C10+'Đa biến'!B20*'Dự đoán'!D10+'Đa biến'!B21*'Dự đoán'!E10+'Đa biến'!B22*'Dự đoán'!F10+'Dự đoán'!G10*'Đa biến'!B23</f>
        <v>7.2929649215992081</v>
      </c>
    </row>
    <row r="11" spans="1:9">
      <c r="A11" s="5" t="s">
        <v>56</v>
      </c>
      <c r="B11" s="9">
        <v>67</v>
      </c>
      <c r="C11" s="10">
        <v>6439000</v>
      </c>
      <c r="D11" s="10">
        <v>6439000</v>
      </c>
      <c r="E11" s="11">
        <v>52.8</v>
      </c>
      <c r="F11" s="12">
        <v>1.3299999999999999E-2</v>
      </c>
      <c r="G11" s="13">
        <v>296</v>
      </c>
      <c r="H11" s="14">
        <v>12</v>
      </c>
      <c r="I11" s="21">
        <f>'Đa biến'!B17+'Đa biến'!B18*'Dự đoán'!B11+'Đa biến'!B19*'Dự đoán'!C11+'Đa biến'!B20*'Dự đoán'!D11+'Đa biến'!B21*'Dự đoán'!E11+'Đa biến'!B22*'Dự đoán'!F11+'Dự đoán'!G11*'Đa biến'!B23</f>
        <v>6.0265915741815155</v>
      </c>
    </row>
    <row r="12" spans="1:9">
      <c r="A12" s="5" t="s">
        <v>59</v>
      </c>
      <c r="B12" s="9">
        <v>70</v>
      </c>
      <c r="C12" s="10">
        <v>6108000</v>
      </c>
      <c r="D12" s="10">
        <v>9040000</v>
      </c>
      <c r="E12" s="11">
        <v>55.76</v>
      </c>
      <c r="F12" s="15">
        <v>0.01</v>
      </c>
      <c r="G12" s="13">
        <v>4272</v>
      </c>
      <c r="H12" s="14">
        <v>12</v>
      </c>
      <c r="I12" s="21">
        <f>'Đa biến'!B17+'Đa biến'!B18*'Dự đoán'!B12+'Đa biến'!B19*'Dự đoán'!C12+'Đa biến'!B20*'Dự đoán'!D12+'Đa biến'!B21*'Dự đoán'!E12+'Đa biến'!B22*'Dự đoán'!F12+'Dự đoán'!G12*'Đa biến'!B23</f>
        <v>8.9247504007439744</v>
      </c>
    </row>
    <row r="13" spans="1:9">
      <c r="A13" s="5" t="s">
        <v>62</v>
      </c>
      <c r="B13" s="9">
        <v>30</v>
      </c>
      <c r="C13" s="10">
        <v>12872000</v>
      </c>
      <c r="D13" s="10">
        <v>16248000</v>
      </c>
      <c r="E13" s="11">
        <v>22.77</v>
      </c>
      <c r="F13" s="12">
        <v>2.5000000000000001E-2</v>
      </c>
      <c r="G13" s="13">
        <v>2432</v>
      </c>
      <c r="H13" s="14">
        <v>24</v>
      </c>
      <c r="I13" s="21">
        <f>'Đa biến'!B17+'Đa biến'!B18*'Dự đoán'!B13+'Đa biến'!B19*'Dự đoán'!C13+'Đa biến'!B20*'Dự đoán'!D13+'Đa biến'!B21*'Dự đoán'!E13+'Đa biến'!B22*'Dự đoán'!F13+'Dự đoán'!G13*'Đa biến'!B23</f>
        <v>12.278724752266848</v>
      </c>
    </row>
    <row r="14" spans="1:9">
      <c r="A14" s="5" t="s">
        <v>65</v>
      </c>
      <c r="B14" s="9">
        <v>64</v>
      </c>
      <c r="C14" s="10">
        <v>6940000</v>
      </c>
      <c r="D14" s="10">
        <v>6940000</v>
      </c>
      <c r="E14" s="11">
        <v>99.2</v>
      </c>
      <c r="F14" s="15">
        <v>0.04</v>
      </c>
      <c r="G14" s="13">
        <v>420</v>
      </c>
      <c r="H14" s="14">
        <v>2</v>
      </c>
      <c r="I14" s="21">
        <f>'Đa biến'!B17+'Đa biến'!B318*'Dự đoán'!B14+'Đa biến'!B19*'Dự đoán'!C14+'Đa biến'!B20*'Dự đoán'!D14+'Đa biến'!B21*'Dự đoán'!E14+'Đa biến'!B22*'Dự đoán'!F14+'Dự đoán'!G14*'Đa biến'!B23</f>
        <v>12.622779819616531</v>
      </c>
    </row>
    <row r="15" spans="1:9">
      <c r="A15" s="5" t="s">
        <v>67</v>
      </c>
      <c r="B15" s="9">
        <v>83</v>
      </c>
      <c r="C15" s="10">
        <v>4710000</v>
      </c>
      <c r="D15" s="10">
        <v>4710000</v>
      </c>
      <c r="E15" s="11">
        <v>27.24</v>
      </c>
      <c r="F15" s="12">
        <v>0.13300000000000001</v>
      </c>
      <c r="G15" s="13">
        <v>216</v>
      </c>
      <c r="H15" s="11">
        <v>1.5</v>
      </c>
      <c r="I15" s="21">
        <f>'Đa biến'!B17+'Đa biến'!B18*'Dự đoán'!B15+'Đa biến'!B19*'Dự đoán'!C15+'Đa biến'!B20*'Dự đoán'!D15+'Đa biến'!B21*'Dự đoán'!E15+'Đa biến'!B22*'Dự đoán'!F15+'Dự đoán'!G15*'Đa biến'!B23</f>
        <v>3.1020748715337856</v>
      </c>
    </row>
    <row r="16" spans="1:9">
      <c r="A16" s="5" t="s">
        <v>70</v>
      </c>
      <c r="B16" s="9">
        <v>20</v>
      </c>
      <c r="C16" s="10">
        <v>19683000</v>
      </c>
      <c r="D16" s="10">
        <v>21000000</v>
      </c>
      <c r="E16" s="11">
        <v>9.49</v>
      </c>
      <c r="F16" s="12">
        <v>1.4999999999999999E-2</v>
      </c>
      <c r="G16" s="13">
        <v>311</v>
      </c>
      <c r="H16" s="14">
        <v>3</v>
      </c>
      <c r="I16" s="21">
        <f>'Đa biến'!B17+'Đa biến'!B18*'Dự đoán'!B16+'Đa biến'!B19*'Dự đoán'!C16+'Đa biến'!B20*'Dự đoán'!D16+'Đa biến'!B21*'Dự đoán'!E16+'Đa biến'!B22*'Dự đoán'!F16+'Dự đoán'!G16*'Đa biến'!B23</f>
        <v>11.051290306647118</v>
      </c>
    </row>
    <row r="17" spans="1:9">
      <c r="A17" s="5" t="s">
        <v>73</v>
      </c>
      <c r="B17" s="9">
        <v>55</v>
      </c>
      <c r="C17" s="10">
        <v>7629000</v>
      </c>
      <c r="D17" s="10">
        <v>8859000</v>
      </c>
      <c r="E17" s="11">
        <v>1.99</v>
      </c>
      <c r="F17" s="15">
        <v>0.2</v>
      </c>
      <c r="G17" s="13">
        <v>235</v>
      </c>
      <c r="H17" s="14">
        <v>1</v>
      </c>
      <c r="I17" s="21">
        <f>'Đa biến'!B17+'Đa biến'!B18*'Dự đoán'!B17+'Đa biến'!B19*'Dự đoán'!C17+'Đa biến'!B20*'Dự đoán'!D17+'Đa biến'!B21*'Dự đoán'!E17+'Đa biến'!B22*'Dự đoán'!F17+'Dự đoán'!G17*'Đa biến'!B23</f>
        <v>6.0176071967187399</v>
      </c>
    </row>
    <row r="18" spans="1:9">
      <c r="A18" s="5" t="s">
        <v>76</v>
      </c>
      <c r="B18" s="9">
        <v>100</v>
      </c>
      <c r="C18" s="10">
        <v>3600000</v>
      </c>
      <c r="D18" s="10">
        <v>3600000</v>
      </c>
      <c r="E18" s="11">
        <v>32.83</v>
      </c>
      <c r="F18" s="15">
        <v>0.01</v>
      </c>
      <c r="G18" s="13">
        <v>203</v>
      </c>
      <c r="H18" s="14">
        <v>1</v>
      </c>
      <c r="I18" s="21">
        <f>'Đa biến'!B17+'Đa biến'!B18*'Dự đoán'!B18+'Đa biến'!B19*'Dự đoán'!C18+'Đa biến'!B20*'Dự đoán'!D18+'Đa biến'!B21*'Dự đoán'!E18+'Đa biến'!B22*'Dự đoán'!F18+'Dự đoán'!G18*'Đa biến'!B23</f>
        <v>3.0465674399455391</v>
      </c>
    </row>
    <row r="19" spans="1:9">
      <c r="A19" s="5" t="s">
        <v>79</v>
      </c>
      <c r="B19" s="9">
        <v>34</v>
      </c>
      <c r="C19" s="10">
        <v>11789000</v>
      </c>
      <c r="D19" s="10">
        <v>84088000</v>
      </c>
      <c r="E19" s="11">
        <v>11.07</v>
      </c>
      <c r="F19" s="12">
        <v>0.1</v>
      </c>
      <c r="G19" s="13">
        <v>1087</v>
      </c>
      <c r="H19" s="14">
        <v>12</v>
      </c>
      <c r="I19" s="21">
        <f>'Đa biến'!B17+'Đa biến'!B18*'Dự đoán'!B19+'Đa biến'!B19*'Dự đoán'!C19+'Đa biến'!B20*'Dự đoán'!D19+'Đa biến'!B21*'Dự đoán'!E19+'Đa biến'!B22*'Dự đoán'!F19+'Dự đoán'!G19*'Đa biến'!B23</f>
        <v>8.3744573645249964</v>
      </c>
    </row>
    <row r="20" spans="1:9">
      <c r="A20" s="5" t="s">
        <v>82</v>
      </c>
      <c r="B20" s="9">
        <v>22</v>
      </c>
      <c r="C20" s="10">
        <v>19031000</v>
      </c>
      <c r="D20" s="10">
        <v>19031000</v>
      </c>
      <c r="E20" s="11">
        <v>81.23</v>
      </c>
      <c r="F20" s="12">
        <v>0.05</v>
      </c>
      <c r="G20" s="13">
        <v>1158</v>
      </c>
      <c r="H20" s="14">
        <v>12</v>
      </c>
      <c r="I20" s="21">
        <f>'Đa biến'!B17+'Đa biến'!B18*'Dự đoán'!B20+'Đa biến'!B19*'Dự đoán'!C20+'Đa biến'!B20*'Dự đoán'!D20+'Đa biến'!B21*'Dự đoán'!E20+'Đa biến'!B22*'Dự đoán'!F20+'Dự đoán'!G20*'Đa biến'!B23</f>
        <v>8.0893740094026931</v>
      </c>
    </row>
    <row r="21" spans="1:9">
      <c r="A21" s="5" t="s">
        <v>85</v>
      </c>
      <c r="B21" s="9">
        <v>2</v>
      </c>
      <c r="C21" s="10">
        <v>93598000</v>
      </c>
      <c r="D21" s="10">
        <v>93598000</v>
      </c>
      <c r="E21" s="11">
        <v>51.54</v>
      </c>
      <c r="F21" s="12">
        <v>0.02</v>
      </c>
      <c r="G21" s="13">
        <v>3519</v>
      </c>
      <c r="H21" s="14">
        <v>1</v>
      </c>
      <c r="I21" s="21">
        <f>'Đa biến'!B17+'Đa biến'!B18*'Dự đoán'!B21+'Đa biến'!B19*'Dự đoán'!C21+'Đa biến'!B20*'Dự đoán'!D21+'Đa biến'!B21*'Dự đoán'!E21+'Đa biến'!B22*'Dự đoán'!F21+'Dự đoán'!G21*'Đa biến'!B23</f>
        <v>-2.4997795023124252</v>
      </c>
    </row>
    <row r="22" spans="1:9">
      <c r="A22" s="5" t="s">
        <v>88</v>
      </c>
      <c r="B22" s="9">
        <v>26</v>
      </c>
      <c r="C22" s="10">
        <v>16620000</v>
      </c>
      <c r="D22" s="10">
        <v>16620000</v>
      </c>
      <c r="E22" s="11">
        <v>32.56</v>
      </c>
      <c r="F22" s="12">
        <v>0.1</v>
      </c>
      <c r="G22" s="13">
        <v>202</v>
      </c>
      <c r="H22" s="14">
        <v>1</v>
      </c>
      <c r="I22" s="21">
        <f>'Đa biến'!B17+'Đa biến'!B18*'Dự đoán'!B22+'Đa biến'!B19*'Dự đoán'!C22+'Đa biến'!B20*'Dự đoán'!D22+'Đa biến'!B21*'Dự đoán'!E22+'Đa biến'!B22*'Dự đoán'!F22+'Dự đoán'!G22*'Đa biến'!B23</f>
        <v>8.4013981092820433</v>
      </c>
    </row>
    <row r="23" spans="1:9">
      <c r="A23" s="5" t="s">
        <v>91</v>
      </c>
      <c r="B23" s="9">
        <v>86</v>
      </c>
      <c r="C23" s="10">
        <v>4648000</v>
      </c>
      <c r="D23" s="10">
        <v>4648000</v>
      </c>
      <c r="E23" s="11">
        <v>25.59</v>
      </c>
      <c r="F23" s="15">
        <v>0.02</v>
      </c>
      <c r="G23" s="13">
        <v>85</v>
      </c>
      <c r="H23" s="14">
        <v>6</v>
      </c>
      <c r="I23" s="21">
        <f>'Đa biến'!B17+'Đa biến'!B18*'Dự đoán'!B23+'Đa biến'!B19*'Dự đoán'!C23+'Đa biến'!B20*'Dự đoán'!D23+'Đa biến'!B21*'Dự đoán'!E23+'Đa biến'!B22*'Dự đoán'!F23+'Dự đoán'!G23*'Đa biến'!B23</f>
        <v>4.7064261495544564</v>
      </c>
    </row>
    <row r="24" spans="1:9">
      <c r="A24" s="5" t="s">
        <v>96</v>
      </c>
      <c r="B24" s="9">
        <v>85</v>
      </c>
      <c r="C24" s="10">
        <v>4652000</v>
      </c>
      <c r="D24" s="10">
        <v>6077000</v>
      </c>
      <c r="E24" s="11">
        <v>89.06</v>
      </c>
      <c r="F24" s="15">
        <v>0.1</v>
      </c>
      <c r="G24" s="13">
        <v>823</v>
      </c>
      <c r="H24" s="14">
        <v>2</v>
      </c>
      <c r="I24" s="21">
        <f>'Đa biến'!B17+'Đa biến'!B18*'Dự đoán'!B24+'Đa biến'!B19*'Dự đoán'!C24+'Đa biến'!B20*'Dự đoán'!D24+'Đa biến'!B21*'Dự đoán'!E24+'Đa biến'!B22*'Dự đoán'!F24+'Dự đoán'!G24*'Đa biến'!B23</f>
        <v>1.3718021372586962</v>
      </c>
    </row>
    <row r="25" spans="1:9">
      <c r="A25" s="5" t="s">
        <v>97</v>
      </c>
      <c r="B25" s="9">
        <v>65</v>
      </c>
      <c r="C25" s="10">
        <v>6649000</v>
      </c>
      <c r="D25" s="10">
        <v>6649000</v>
      </c>
      <c r="E25" s="11">
        <v>95.72</v>
      </c>
      <c r="F25" s="12">
        <v>3.3300000000000003E-2</v>
      </c>
      <c r="G25" s="13">
        <v>4166</v>
      </c>
      <c r="H25" s="14">
        <v>12</v>
      </c>
      <c r="I25" s="21">
        <f>'Đa biến'!B17+'Đa biến'!B18*'Dự đoán'!B25+'Đa biến'!B19*'Dự đoán'!C25+'Đa biến'!B20*'Dự đoán'!D25+'Đa biến'!B21*'Dự đoán'!E25+'Đa biến'!B22*'Dự đoán'!F25+'Dự đoán'!G25*'Đa biến'!B23</f>
        <v>7.3846958024141207</v>
      </c>
    </row>
    <row r="26" spans="1:9">
      <c r="A26" s="5" t="s">
        <v>100</v>
      </c>
      <c r="B26" s="9">
        <v>97</v>
      </c>
      <c r="C26" s="10">
        <v>3784000</v>
      </c>
      <c r="D26" s="10">
        <v>3784000</v>
      </c>
      <c r="E26" s="11">
        <v>16.46</v>
      </c>
      <c r="F26" s="15">
        <v>0.02</v>
      </c>
      <c r="G26" s="13">
        <v>132</v>
      </c>
      <c r="H26" s="14">
        <v>2</v>
      </c>
      <c r="I26" s="21">
        <f>'Đa biến'!B17+'Đa biến'!B18*'Dự đoán'!B26+'Đa biến'!B19*'Dự đoán'!C26+'Đa biến'!B20*'Dự đoán'!D26+'Đa biến'!B21*'Dự đoán'!E26+'Đa biến'!B22*'Dự đoán'!F26+'Dự đoán'!G26*'Đa biến'!B23</f>
        <v>3.8422722486214655</v>
      </c>
    </row>
    <row r="27" spans="1:9">
      <c r="A27" s="5" t="s">
        <v>103</v>
      </c>
      <c r="B27" s="9">
        <v>18</v>
      </c>
      <c r="C27" s="10">
        <v>25526000</v>
      </c>
      <c r="D27" s="10">
        <v>25526000</v>
      </c>
      <c r="E27" s="11">
        <v>11.21</v>
      </c>
      <c r="F27" s="12">
        <v>0.05</v>
      </c>
      <c r="G27" s="13">
        <v>4587</v>
      </c>
      <c r="H27" s="14">
        <v>12</v>
      </c>
      <c r="I27" s="21">
        <f>'Đa biến'!B17+'Đa biến'!B18*'Dự đoán'!B27+'Đa biến'!B19*'Dự đoán'!C27+'Đa biến'!B20*'Dự đoán'!D27+'Đa biến'!B21*'Dự đoán'!E27+'Đa biến'!B22*'Dự đoán'!F27+'Dự đoán'!G27*'Đa biến'!B23</f>
        <v>12.924407147578481</v>
      </c>
    </row>
    <row r="28" spans="1:9">
      <c r="A28" s="5" t="s">
        <v>106</v>
      </c>
      <c r="B28" s="9">
        <v>10</v>
      </c>
      <c r="C28" s="10">
        <v>37534000</v>
      </c>
      <c r="D28" s="10">
        <v>42982000</v>
      </c>
      <c r="E28" s="11">
        <v>44.22</v>
      </c>
      <c r="F28" s="12">
        <v>1.4999999999999999E-2</v>
      </c>
      <c r="G28" s="13">
        <v>1335</v>
      </c>
      <c r="H28" s="14">
        <v>1</v>
      </c>
      <c r="I28" s="21">
        <f>'Đa biến'!B17+'Đa biến'!B18*'Dự đoán'!B28+'Đa biến'!B19*'Dự đoán'!C28+'Đa biến'!B20*'Dự đoán'!D28+'Đa biến'!B21*'Dự đoán'!E28+'Đa biến'!B22*'Dự đoán'!F28+'Dự đoán'!G28*'Đa biến'!B23</f>
        <v>7.6530845923689155</v>
      </c>
    </row>
    <row r="29" spans="1:9">
      <c r="A29" s="5" t="s">
        <v>109</v>
      </c>
      <c r="B29" s="9">
        <v>80</v>
      </c>
      <c r="C29" s="10">
        <v>4889000</v>
      </c>
      <c r="D29" s="10">
        <v>4889000</v>
      </c>
      <c r="E29" s="11">
        <v>19.350000000000001</v>
      </c>
      <c r="F29" s="12">
        <v>1.0999999999999999E-2</v>
      </c>
      <c r="G29" s="13">
        <v>226</v>
      </c>
      <c r="H29" s="14">
        <v>3</v>
      </c>
      <c r="I29" s="21">
        <f>'Đa biến'!B17+'Đa biến'!B18*'Dự đoán'!B29+'Đa biến'!B19*'Dự đoán'!C29+'Đa biến'!B20*'Dự đoán'!D29+'Đa biến'!B21*'Dự đoán'!E29+'Đa biến'!B22*'Dự đoán'!F29+'Dự đoán'!G29*'Đa biến'!B23</f>
        <v>5.9957427121364093</v>
      </c>
    </row>
    <row r="30" spans="1:9">
      <c r="A30" s="5" t="s">
        <v>112</v>
      </c>
      <c r="B30" s="9">
        <v>16</v>
      </c>
      <c r="C30" s="10">
        <v>26614000</v>
      </c>
      <c r="D30" s="10">
        <v>31283000</v>
      </c>
      <c r="E30" s="11">
        <v>45.52</v>
      </c>
      <c r="F30" s="12">
        <v>0.01</v>
      </c>
      <c r="G30" s="13">
        <v>1905</v>
      </c>
      <c r="H30" s="14">
        <v>12</v>
      </c>
      <c r="I30" s="21">
        <f>'Đa biến'!B17+'Đa biến'!B18*'Dự đoán'!B30+'Đa biến'!B19*'Dự đoán'!C30+'Đa biến'!B20*'Dự đoán'!D30+'Đa biến'!B21*'Dự đoán'!E30+'Đa biến'!B22*'Dự đoán'!F30+'Dự đoán'!G30*'Đa biến'!B23</f>
        <v>9.8774628719486497</v>
      </c>
    </row>
    <row r="31" spans="1:9">
      <c r="A31" s="5" t="s">
        <v>115</v>
      </c>
      <c r="B31" s="9">
        <v>99</v>
      </c>
      <c r="C31" s="10">
        <v>3647000</v>
      </c>
      <c r="D31" s="10">
        <v>4203000</v>
      </c>
      <c r="E31" s="11">
        <v>23.17</v>
      </c>
      <c r="F31" s="12">
        <v>0.33329999999999999</v>
      </c>
      <c r="G31" s="13">
        <v>1471</v>
      </c>
      <c r="H31" s="14">
        <v>6</v>
      </c>
      <c r="I31" s="21">
        <f>'Đa biến'!B17+'Đa biến'!B18*'Dự đoán'!B31+'Đa biến'!B19*'Dự đoán'!C31+'Đa biến'!B20*'Dự đoán'!D31+'Đa biến'!B21*'Dự đoán'!E31+'Đa biến'!B22*'Dự đoán'!F31+'Dự đoán'!G31*'Đa biến'!B23</f>
        <v>-1.1985012441213037</v>
      </c>
    </row>
    <row r="32" spans="1:9">
      <c r="A32" s="5" t="s">
        <v>118</v>
      </c>
      <c r="B32" s="9">
        <v>42</v>
      </c>
      <c r="C32" s="10">
        <v>9631000</v>
      </c>
      <c r="D32" s="10">
        <v>9972000</v>
      </c>
      <c r="E32" s="11">
        <v>71.56</v>
      </c>
      <c r="F32" s="12">
        <v>0.08</v>
      </c>
      <c r="G32" s="13">
        <v>11513</v>
      </c>
      <c r="H32" s="14">
        <v>1</v>
      </c>
      <c r="I32" s="21">
        <f>'Đa biến'!B17+'Đa biến'!B18*'Dự đoán'!B32+'Đa biến'!B19*'Dự đoán'!C32+'Đa biến'!B20*'Dự đoán'!D32+'Đa biến'!B21*'Dự đoán'!E32+'Đa biến'!B22*'Dự đoán'!F32+'Dự đoán'!G32*'Đa biến'!B23</f>
        <v>16.142150414755385</v>
      </c>
    </row>
    <row r="33" spans="1:9">
      <c r="A33" s="5" t="s">
        <v>122</v>
      </c>
      <c r="B33" s="9">
        <v>31</v>
      </c>
      <c r="C33" s="10">
        <v>12861000</v>
      </c>
      <c r="D33" s="10">
        <v>12917000</v>
      </c>
      <c r="E33" s="11">
        <v>11.39</v>
      </c>
      <c r="F33" s="12">
        <v>6.7000000000000004E-2</v>
      </c>
      <c r="G33" s="13">
        <v>26644</v>
      </c>
      <c r="H33" s="14">
        <v>36</v>
      </c>
      <c r="I33" s="21">
        <f>'Đa biến'!B17+'Đa biến'!B18*'Dự đoán'!B33+'Đa biến'!B19*'Dự đoán'!C33+'Đa biến'!B20*'Dự đoán'!D33+'Đa biến'!B21*'Dự đoán'!E33+'Đa biến'!B22*'Dự đoán'!F33+'Dự đoán'!G33*'Đa biến'!B23</f>
        <v>32.377059146647134</v>
      </c>
    </row>
    <row r="34" spans="1:9">
      <c r="A34" s="5" t="s">
        <v>125</v>
      </c>
      <c r="B34" s="9">
        <v>37</v>
      </c>
      <c r="C34" s="10">
        <v>10967000</v>
      </c>
      <c r="D34" s="10">
        <v>50081000</v>
      </c>
      <c r="E34" s="11">
        <v>70.06</v>
      </c>
      <c r="F34" s="12">
        <v>1.4999999999999999E-2</v>
      </c>
      <c r="G34" s="13">
        <v>1544</v>
      </c>
      <c r="H34" s="14">
        <v>1</v>
      </c>
      <c r="I34" s="21">
        <f>'Đa biến'!B17+'Đa biến'!B18*'Dự đoán'!B34+'Đa biến'!B19*'Dự đoán'!C34+'Đa biến'!B20*'Dự đoán'!D34+'Đa biến'!B21*'Dự đoán'!E34+'Đa biến'!B22*'Dự đoán'!F34+'Dự đoán'!G34*'Đa biến'!B23</f>
        <v>8.419715401821513</v>
      </c>
    </row>
    <row r="35" spans="1:9">
      <c r="A35" s="5" t="s">
        <v>128</v>
      </c>
      <c r="B35" s="9">
        <v>5</v>
      </c>
      <c r="C35" s="10">
        <v>69951000</v>
      </c>
      <c r="D35" s="10">
        <v>78812000</v>
      </c>
      <c r="E35" s="11">
        <v>58.4</v>
      </c>
      <c r="F35" s="12">
        <v>1.4999999999999999E-2</v>
      </c>
      <c r="G35" s="13">
        <v>1965</v>
      </c>
      <c r="H35" s="14">
        <v>1</v>
      </c>
      <c r="I35" s="21">
        <f>'Đa biến'!B17+'Đa biến'!B18*'Dự đoán'!B35+'Đa biến'!B19*'Dự đoán'!C35+'Đa biến'!B20*'Dự đoán'!D35+'Đa biến'!B21*'Dự đoán'!E35+'Đa biến'!B22*'Dự đoán'!F35+'Dự đoán'!G35*'Đa biến'!B23</f>
        <v>0.78727853563359096</v>
      </c>
    </row>
    <row r="36" spans="1:9">
      <c r="A36" s="5" t="s">
        <v>131</v>
      </c>
      <c r="B36" s="9">
        <v>19</v>
      </c>
      <c r="C36" s="10">
        <v>20923000</v>
      </c>
      <c r="D36" s="10">
        <v>27423000</v>
      </c>
      <c r="E36" s="11">
        <v>72.400000000000006</v>
      </c>
      <c r="F36" s="12">
        <v>0.05</v>
      </c>
      <c r="G36" s="13">
        <v>2454</v>
      </c>
      <c r="H36" s="14">
        <v>24</v>
      </c>
      <c r="I36" s="21">
        <f>'Đa biến'!B17+'Đa biến'!B18*'Dự đoán'!B36+'Đa biến'!B19*'Dự đoán'!C36+'Đa biến'!B20*'Dự đoán'!D36+'Đa biến'!B21*'Dự đoán'!E36+'Đa biến'!B22*'Dự đoán'!F36+'Dự đoán'!G36*'Đa biến'!B23</f>
        <v>9.3664364531001123</v>
      </c>
    </row>
    <row r="37" spans="1:9">
      <c r="A37" s="5" t="s">
        <v>133</v>
      </c>
      <c r="B37" s="9">
        <v>77</v>
      </c>
      <c r="C37" s="10">
        <v>5165000</v>
      </c>
      <c r="D37" s="10">
        <v>5165000</v>
      </c>
      <c r="E37" s="11">
        <v>2.65</v>
      </c>
      <c r="F37" s="12">
        <v>1.11E-2</v>
      </c>
      <c r="G37" s="13">
        <v>1276</v>
      </c>
      <c r="H37" s="14">
        <v>3</v>
      </c>
      <c r="I37" s="21">
        <f>'Đa biến'!B17+'Đa biến'!B18*'Dự đoán'!B37+'Đa biến'!B19*'Dự đoán'!C37+'Đa biến'!B20*'Dự đoán'!D37+'Đa biến'!B21*'Dự đoán'!E37+'Đa biến'!B22*'Dự đoán'!F37+'Dự đoán'!G37*'Đa biến'!B23</f>
        <v>7.9087515687449903</v>
      </c>
    </row>
    <row r="38" spans="1:9">
      <c r="A38" s="5" t="s">
        <v>136</v>
      </c>
      <c r="B38" s="9">
        <v>27</v>
      </c>
      <c r="C38" s="10">
        <v>16330000</v>
      </c>
      <c r="D38" s="10">
        <v>16330000</v>
      </c>
      <c r="E38" s="11">
        <v>38.69</v>
      </c>
      <c r="F38" s="12">
        <v>0.02</v>
      </c>
      <c r="G38" s="13">
        <v>4494</v>
      </c>
      <c r="H38" s="14">
        <v>24</v>
      </c>
      <c r="I38" s="21">
        <f>'Đa biến'!B17+'Đa biến'!B18*'Dự đoán'!B38+'Đa biến'!B19*'Dự đoán'!C38+'Đa biến'!B20*'Dự đoán'!D38+'Đa biến'!B21*'Dự đoán'!E38+'Đa biến'!B22*'Dự đoán'!F38+'Dự đoán'!G38*'Đa biến'!B23</f>
        <v>13.145200919800473</v>
      </c>
    </row>
    <row r="39" spans="1:9">
      <c r="A39" s="5" t="s">
        <v>138</v>
      </c>
      <c r="B39" s="9">
        <v>6</v>
      </c>
      <c r="C39" s="10">
        <v>68068000</v>
      </c>
      <c r="D39" s="10">
        <v>70096000</v>
      </c>
      <c r="E39" s="11">
        <v>23.47</v>
      </c>
      <c r="F39" s="12">
        <v>0.1</v>
      </c>
      <c r="G39" s="13">
        <v>7998</v>
      </c>
      <c r="H39" s="14">
        <v>6</v>
      </c>
      <c r="I39" s="21">
        <f>'Đa biến'!B17+'Đa biến'!B18*'Dự đoán'!B39+'Đa biến'!B19*'Dự đoán'!C39+'Đa biến'!B20*'Dự đoán'!D39+'Đa biến'!B21*'Dự đoán'!E39+'Đa biến'!B22*'Dự đoán'!F39+'Dự đoán'!G39*'Đa biến'!B23</f>
        <v>6.2445287746617826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Chuẩn hóa</vt:lpstr>
      <vt:lpstr>Đơn biến</vt:lpstr>
      <vt:lpstr>Đa biến</vt:lpstr>
      <vt:lpstr>Dự đoán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Nghia</dc:creator>
  <cp:lastModifiedBy>Gia Bao</cp:lastModifiedBy>
  <dcterms:created xsi:type="dcterms:W3CDTF">2022-01-18T10:46:44Z</dcterms:created>
  <dcterms:modified xsi:type="dcterms:W3CDTF">2024-07-08T01:37:14Z</dcterms:modified>
</cp:coreProperties>
</file>