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 2023" sheetId="1" r:id="rId4"/>
    <sheet state="visible" name="June 2023" sheetId="2" r:id="rId5"/>
    <sheet state="visible" name="July 2023" sheetId="3" r:id="rId6"/>
    <sheet state="visible" name="August 2023" sheetId="4" r:id="rId7"/>
    <sheet state="visible" name="September 2023" sheetId="5" r:id="rId8"/>
    <sheet state="visible" name="October 2023" sheetId="6" r:id="rId9"/>
    <sheet state="visible" name="November 2023" sheetId="7" r:id="rId10"/>
    <sheet state="visible" name="December 2023" sheetId="8" r:id="rId11"/>
  </sheets>
  <definedNames/>
  <calcPr/>
</workbook>
</file>

<file path=xl/sharedStrings.xml><?xml version="1.0" encoding="utf-8"?>
<sst xmlns="http://schemas.openxmlformats.org/spreadsheetml/2006/main" count="633" uniqueCount="25">
  <si>
    <t>Day</t>
  </si>
  <si>
    <t>Weekday</t>
  </si>
  <si>
    <t>News</t>
  </si>
  <si>
    <t>Long/Short</t>
  </si>
  <si>
    <t>Entry</t>
  </si>
  <si>
    <t>Take Profit</t>
  </si>
  <si>
    <t>Stop Loss</t>
  </si>
  <si>
    <t>Outcome</t>
  </si>
  <si>
    <t>Profit</t>
  </si>
  <si>
    <t>Loss</t>
  </si>
  <si>
    <t>Monday</t>
  </si>
  <si>
    <t>Yes</t>
  </si>
  <si>
    <t>Short</t>
  </si>
  <si>
    <t>Tuesday</t>
  </si>
  <si>
    <t>Long</t>
  </si>
  <si>
    <t>Wednesday</t>
  </si>
  <si>
    <t>Win</t>
  </si>
  <si>
    <t>Longs</t>
  </si>
  <si>
    <t>Thursday</t>
  </si>
  <si>
    <t>Shorts</t>
  </si>
  <si>
    <t>Friday</t>
  </si>
  <si>
    <t>No</t>
  </si>
  <si>
    <t>Win Percentage</t>
  </si>
  <si>
    <t>Closed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</si>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</sst>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[$$]#,##0.00"/>
    <numFmt numFmtId="166" formatCode="&quot;$&quot;#,##0.00"/>
    <numFmt numFmtId="167" formatCode="&quot;$&quot;#,##0"/>
  </numFmts>
  <fonts count="20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color rgb="FF34A853"/>
      <name val="Arial"/>
    </font>
    <font>
      <b/>
      <color rgb="FFEA4335"/>
      <name val="Arial"/>
    </font>
    <font>
      <b/>
      <sz val="12.0"/>
      <color theme="1"/>
      <name val="Arial"/>
      <scheme val="minor"/>
    </font>
    <font>
      <b/>
      <color rgb="FFEA4335"/>
      <name val="Arial"/>
      <scheme val="minor"/>
    </font>
    <font>
      <b/>
      <color rgb="FF34A853"/>
      <name val="Arial"/>
      <scheme val="minor"/>
    </font>
    <font>
      <b/>
      <color theme="5"/>
      <name val="Arial"/>
      <scheme val="minor"/>
    </font>
    <font>
      <b/>
      <color rgb="FF000000"/>
      <name val="Arial"/>
    </font>
    <font>
      <b/>
      <color theme="7"/>
      <name val="Arial"/>
      <scheme val="minor"/>
    </font>
    <font/>
    <font>
      <sz val="24.0"/>
      <color theme="1"/>
      <name val="Arial"/>
      <scheme val="minor"/>
    </font>
    <font>
      <b/>
      <sz val="24.0"/>
      <color rgb="FFFFFFFF"/>
      <name val="Arial"/>
      <scheme val="minor"/>
    </font>
    <font>
      <b/>
      <color theme="5"/>
      <name val="Arial"/>
    </font>
    <font>
      <color theme="1"/>
      <name val="Arial"/>
    </font>
    <font>
      <color theme="1"/>
      <name val="Arial"/>
      <scheme val="minor"/>
    </font>
    <font>
      <b/>
      <color theme="7"/>
      <name val="Arial"/>
    </font>
    <font>
      <color theme="5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EF8E3"/>
        <bgColor rgb="FFFEF8E3"/>
      </patternFill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2" fontId="4" numFmtId="165" xfId="0" applyAlignment="1" applyBorder="1" applyFont="1" applyNumberFormat="1">
      <alignment horizontal="center" readingOrder="0" vertical="bottom"/>
    </xf>
    <xf borderId="1" fillId="2" fontId="5" numFmtId="165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7" numFmtId="165" xfId="0" applyAlignment="1" applyBorder="1" applyFont="1" applyNumberFormat="1">
      <alignment horizontal="center" readingOrder="0"/>
    </xf>
    <xf borderId="1" fillId="0" fontId="8" numFmtId="165" xfId="0" applyAlignment="1" applyBorder="1" applyFont="1" applyNumberFormat="1">
      <alignment horizontal="center" readingOrder="0"/>
    </xf>
    <xf borderId="1" fillId="0" fontId="9" numFmtId="165" xfId="0" applyAlignment="1" applyBorder="1" applyFont="1" applyNumberForma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6" numFmtId="0" xfId="0" applyBorder="1" applyFont="1"/>
    <xf borderId="1" fillId="3" fontId="6" numFmtId="0" xfId="0" applyAlignment="1" applyBorder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4" fontId="6" numFmtId="0" xfId="0" applyBorder="1" applyFont="1"/>
    <xf borderId="1" fillId="4" fontId="6" numFmtId="0" xfId="0" applyAlignment="1" applyBorder="1" applyFont="1">
      <alignment horizontal="center" readingOrder="0"/>
    </xf>
    <xf borderId="1" fillId="2" fontId="10" numFmtId="0" xfId="0" applyAlignment="1" applyBorder="1" applyFont="1">
      <alignment horizontal="center" readingOrder="0"/>
    </xf>
    <xf borderId="1" fillId="5" fontId="10" numFmtId="0" xfId="0" applyAlignment="1" applyBorder="1" applyFill="1" applyFont="1">
      <alignment horizontal="center" readingOrder="0"/>
    </xf>
    <xf borderId="1" fillId="0" fontId="11" numFmtId="165" xfId="0" applyAlignment="1" applyBorder="1" applyFont="1" applyNumberFormat="1">
      <alignment horizontal="center" readingOrder="0"/>
    </xf>
    <xf borderId="2" fillId="6" fontId="6" numFmtId="0" xfId="0" applyAlignment="1" applyBorder="1" applyFill="1" applyFont="1">
      <alignment horizontal="center" readingOrder="0" vertical="center"/>
    </xf>
    <xf borderId="3" fillId="0" fontId="12" numFmtId="0" xfId="0" applyBorder="1" applyFont="1"/>
    <xf borderId="4" fillId="0" fontId="12" numFmtId="0" xfId="0" applyBorder="1" applyFont="1"/>
    <xf borderId="5" fillId="0" fontId="12" numFmtId="0" xfId="0" applyBorder="1" applyFont="1"/>
    <xf borderId="6" fillId="0" fontId="12" numFmtId="0" xfId="0" applyBorder="1" applyFont="1"/>
    <xf borderId="7" fillId="0" fontId="12" numFmtId="0" xfId="0" applyBorder="1" applyFont="1"/>
    <xf borderId="2" fillId="6" fontId="13" numFmtId="10" xfId="0" applyAlignment="1" applyBorder="1" applyFont="1" applyNumberFormat="1">
      <alignment horizontal="center" vertical="center"/>
    </xf>
    <xf borderId="1" fillId="0" fontId="9" numFmtId="165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66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/>
    </xf>
    <xf borderId="0" fillId="0" fontId="14" numFmtId="0" xfId="0" applyAlignment="1" applyFont="1">
      <alignment horizontal="center" readingOrder="0" vertical="center"/>
    </xf>
    <xf borderId="2" fillId="3" fontId="14" numFmtId="0" xfId="0" applyAlignment="1" applyBorder="1" applyFont="1">
      <alignment horizontal="center" readingOrder="0" vertical="center"/>
    </xf>
    <xf borderId="8" fillId="0" fontId="12" numFmtId="0" xfId="0" applyBorder="1" applyFont="1"/>
    <xf borderId="9" fillId="0" fontId="12" numFmtId="0" xfId="0" applyBorder="1" applyFont="1"/>
    <xf borderId="0" fillId="0" fontId="14" numFmtId="167" xfId="0" applyAlignment="1" applyFont="1" applyNumberFormat="1">
      <alignment horizontal="center" readingOrder="0" vertical="center"/>
    </xf>
    <xf borderId="2" fillId="3" fontId="14" numFmtId="167" xfId="0" applyAlignment="1" applyBorder="1" applyFont="1" applyNumberFormat="1">
      <alignment horizontal="center" readingOrder="0" vertical="center"/>
    </xf>
    <xf borderId="1" fillId="2" fontId="15" numFmtId="165" xfId="0" applyAlignment="1" applyBorder="1" applyFont="1" applyNumberFormat="1">
      <alignment horizontal="center" vertical="bottom"/>
    </xf>
    <xf borderId="1" fillId="2" fontId="5" numFmtId="165" xfId="0" applyAlignment="1" applyBorder="1" applyFont="1" applyNumberFormat="1">
      <alignment horizontal="center" readingOrder="0"/>
    </xf>
    <xf borderId="0" fillId="0" fontId="16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11" numFmtId="165" xfId="0" applyBorder="1" applyFont="1" applyNumberFormat="1"/>
    <xf borderId="1" fillId="0" fontId="9" numFmtId="165" xfId="0" applyBorder="1" applyFont="1" applyNumberFormat="1"/>
    <xf borderId="1" fillId="0" fontId="8" numFmtId="165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 vertical="bottom"/>
    </xf>
    <xf borderId="1" fillId="0" fontId="4" numFmtId="165" xfId="0" applyAlignment="1" applyBorder="1" applyFont="1" applyNumberFormat="1">
      <alignment horizontal="center" vertical="bottom"/>
    </xf>
    <xf borderId="1" fillId="0" fontId="15" numFmtId="165" xfId="0" applyAlignment="1" applyBorder="1" applyFont="1" applyNumberFormat="1">
      <alignment horizontal="center" vertical="bottom"/>
    </xf>
    <xf borderId="1" fillId="0" fontId="16" numFmtId="165" xfId="0" applyAlignment="1" applyBorder="1" applyFont="1" applyNumberFormat="1">
      <alignment vertical="bottom"/>
    </xf>
    <xf borderId="1" fillId="0" fontId="5" numFmtId="165" xfId="0" applyAlignment="1" applyBorder="1" applyFont="1" applyNumberFormat="1">
      <alignment horizontal="center" vertical="bottom"/>
    </xf>
    <xf borderId="0" fillId="0" fontId="17" numFmtId="0" xfId="0" applyFont="1"/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2" fontId="18" numFmtId="165" xfId="0" applyAlignment="1" applyFont="1" applyNumberFormat="1">
      <alignment horizontal="center" vertical="bottom"/>
    </xf>
    <xf borderId="0" fillId="2" fontId="15" numFmtId="165" xfId="0" applyAlignment="1" applyFont="1" applyNumberFormat="1">
      <alignment horizontal="center" vertical="bottom"/>
    </xf>
    <xf borderId="0" fillId="0" fontId="11" numFmtId="165" xfId="0" applyAlignment="1" applyFont="1" applyNumberFormat="1">
      <alignment horizontal="center" readingOrder="0"/>
    </xf>
    <xf borderId="0" fillId="0" fontId="9" numFmtId="165" xfId="0" applyAlignment="1" applyFont="1" applyNumberFormat="1">
      <alignment horizontal="center" readingOrder="0"/>
    </xf>
    <xf borderId="0" fillId="2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1" numFmtId="165" xfId="0" applyAlignment="1" applyFont="1" applyNumberFormat="1">
      <alignment horizontal="center"/>
    </xf>
    <xf borderId="0" fillId="0" fontId="9" numFmtId="165" xfId="0" applyFont="1" applyNumberFormat="1"/>
    <xf borderId="0" fillId="0" fontId="17" numFmtId="0" xfId="0" applyFont="1"/>
    <xf borderId="0" fillId="0" fontId="19" numFmtId="0" xfId="0" applyFont="1"/>
    <xf borderId="1" fillId="2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2" fontId="18" numFmtId="165" xfId="0" applyAlignment="1" applyBorder="1" applyFont="1" applyNumberFormat="1">
      <alignment horizontal="center" vertical="bottom"/>
    </xf>
    <xf borderId="1" fillId="7" fontId="1" numFmtId="164" xfId="0" applyAlignment="1" applyBorder="1" applyFill="1" applyFont="1" applyNumberFormat="1">
      <alignment horizontal="center" readingOrder="0"/>
    </xf>
    <xf borderId="1" fillId="7" fontId="1" numFmtId="0" xfId="0" applyAlignment="1" applyBorder="1" applyFont="1">
      <alignment horizontal="center" readingOrder="0"/>
    </xf>
    <xf borderId="1" fillId="7" fontId="1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1" fillId="7" fontId="8" numFmtId="165" xfId="0" applyAlignment="1" applyBorder="1" applyFont="1" applyNumberFormat="1">
      <alignment horizontal="center" readingOrder="0"/>
    </xf>
    <xf borderId="1" fillId="7" fontId="7" numFmtId="165" xfId="0" applyAlignment="1" applyBorder="1" applyFont="1" applyNumberFormat="1">
      <alignment horizontal="center" readingOrder="0"/>
    </xf>
    <xf borderId="1" fillId="0" fontId="2" numFmtId="0" xfId="0" applyBorder="1" applyFont="1"/>
    <xf borderId="1" fillId="0" fontId="17" numFmtId="0" xfId="0" applyBorder="1" applyFont="1"/>
    <xf borderId="1" fillId="0" fontId="19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8">
    <tableStyle count="3" pivot="0" name="May 2023-style">
      <tableStyleElement dxfId="1" type="headerRow"/>
      <tableStyleElement dxfId="2" type="firstRowStripe"/>
      <tableStyleElement dxfId="3" type="secondRowStripe"/>
    </tableStyle>
    <tableStyle count="3" pivot="0" name="June 2023-style">
      <tableStyleElement dxfId="1" type="headerRow"/>
      <tableStyleElement dxfId="2" type="firstRowStripe"/>
      <tableStyleElement dxfId="3" type="secondRowStripe"/>
    </tableStyle>
    <tableStyle count="3" pivot="0" name="July 2023-style">
      <tableStyleElement dxfId="1" type="headerRow"/>
      <tableStyleElement dxfId="2" type="firstRowStripe"/>
      <tableStyleElement dxfId="3" type="secondRowStripe"/>
    </tableStyle>
    <tableStyle count="3" pivot="0" name="August 2023-style">
      <tableStyleElement dxfId="1" type="headerRow"/>
      <tableStyleElement dxfId="2" type="firstRowStripe"/>
      <tableStyleElement dxfId="3" type="secondRowStripe"/>
    </tableStyle>
    <tableStyle count="3" pivot="0" name="September 2023-style">
      <tableStyleElement dxfId="1" type="headerRow"/>
      <tableStyleElement dxfId="2" type="firstRowStripe"/>
      <tableStyleElement dxfId="3" type="secondRowStripe"/>
    </tableStyle>
    <tableStyle count="3" pivot="0" name="October 2023-style">
      <tableStyleElement dxfId="1" type="headerRow"/>
      <tableStyleElement dxfId="2" type="firstRowStripe"/>
      <tableStyleElement dxfId="3" type="secondRowStripe"/>
    </tableStyle>
    <tableStyle count="3" pivot="0" name="November 2023-style">
      <tableStyleElement dxfId="1" type="headerRow"/>
      <tableStyleElement dxfId="2" type="firstRowStripe"/>
      <tableStyleElement dxfId="3" type="secondRowStripe"/>
    </tableStyle>
    <tableStyle count="3" pivot="0" name="December 202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3" displayName="Table_1" id="1">
  <tableColumns count="10">
    <tableColumn name="Day" id="1"/>
    <tableColumn name="Weekday" id="2"/>
    <tableColumn name="News" id="3"/>
    <tableColumn name="Long/Short" id="4"/>
    <tableColumn name="Entry" id="5"/>
    <tableColumn name="Take Profit" id="6"/>
    <tableColumn name="Stop Loss" id="7"/>
    <tableColumn name="Outcome" id="8"/>
    <tableColumn name="Profit" id="9"/>
    <tableColumn name="Loss" id="10"/>
  </tableColumns>
  <tableStyleInfo name="May 2023-style" showColumnStripes="0" showFirstColumn="1" showLastColumn="1" showRowStripes="1"/>
</table>
</file>

<file path=xl/tables/table2.xml><?xml version="1.0" encoding="utf-8"?>
<table xmlns="http://schemas.openxmlformats.org/spreadsheetml/2006/main" ref="A1:J22" displayName="Table_2" id="2">
  <tableColumns count="10">
    <tableColumn name="Day" id="1"/>
    <tableColumn name="Weekday" id="2"/>
    <tableColumn name="News" id="3"/>
    <tableColumn name="Long/Short" id="4"/>
    <tableColumn name="Entry" id="5"/>
    <tableColumn name="Take Profit" id="6"/>
    <tableColumn name="Stop Loss" id="7"/>
    <tableColumn name="Outcome" id="8"/>
    <tableColumn name="Profit" id="9"/>
    <tableColumn name="Loss" id="10"/>
  </tableColumns>
  <tableStyleInfo name="June 2023-style" showColumnStripes="0" showFirstColumn="1" showLastColumn="1" showRowStripes="1"/>
</table>
</file>

<file path=xl/tables/table3.xml><?xml version="1.0" encoding="utf-8"?>
<table xmlns="http://schemas.openxmlformats.org/spreadsheetml/2006/main" ref="A1:J20" displayName="Table_3" id="3">
  <tableColumns count="10">
    <tableColumn name="Day" id="1"/>
    <tableColumn name="Weekday" id="2"/>
    <tableColumn name="News" id="3"/>
    <tableColumn name="Long/Short" id="4"/>
    <tableColumn name="Entry" id="5"/>
    <tableColumn name="Take Profit" id="6"/>
    <tableColumn name="Stop Loss" id="7"/>
    <tableColumn name="Outcome" id="8"/>
    <tableColumn name="Profit" id="9"/>
    <tableColumn name="Loss" id="10"/>
  </tableColumns>
  <tableStyleInfo name="July 2023-style" showColumnStripes="0" showFirstColumn="1" showLastColumn="1" showRowStripes="1"/>
</table>
</file>

<file path=xl/tables/table4.xml><?xml version="1.0" encoding="utf-8"?>
<table xmlns="http://schemas.openxmlformats.org/spreadsheetml/2006/main" ref="A1:J23" displayName="Table_4" id="4">
  <tableColumns count="10">
    <tableColumn name="Day" id="1"/>
    <tableColumn name="Weekday" id="2"/>
    <tableColumn name="News" id="3"/>
    <tableColumn name="Long/Short" id="4"/>
    <tableColumn name="Entry" id="5"/>
    <tableColumn name="Take Profit" id="6"/>
    <tableColumn name="Stop Loss" id="7"/>
    <tableColumn name="Outcome" id="8"/>
    <tableColumn name="Profit" id="9"/>
    <tableColumn name="Loss" id="10"/>
  </tableColumns>
  <tableStyleInfo name="August 2023-style" showColumnStripes="0" showFirstColumn="1" showLastColumn="1" showRowStripes="1"/>
</table>
</file>

<file path=xl/tables/table5.xml><?xml version="1.0" encoding="utf-8"?>
<table xmlns="http://schemas.openxmlformats.org/spreadsheetml/2006/main" ref="A1:J22" displayName="Table_5" id="5">
  <tableColumns count="10">
    <tableColumn name="Day" id="1"/>
    <tableColumn name="Weekday" id="2"/>
    <tableColumn name="News" id="3"/>
    <tableColumn name="Long/Short" id="4"/>
    <tableColumn name="Entry" id="5"/>
    <tableColumn name="Take Profit" id="6"/>
    <tableColumn name="Stop Loss" id="7"/>
    <tableColumn name="Outcome" id="8"/>
    <tableColumn name="Profit" id="9"/>
    <tableColumn name="Loss" id="10"/>
  </tableColumns>
  <tableStyleInfo name="September 2023-style" showColumnStripes="0" showFirstColumn="1" showLastColumn="1" showRowStripes="1"/>
</table>
</file>

<file path=xl/tables/table6.xml><?xml version="1.0" encoding="utf-8"?>
<table xmlns="http://schemas.openxmlformats.org/spreadsheetml/2006/main" ref="A1:J23" displayName="Table_6" id="6">
  <tableColumns count="10">
    <tableColumn name="Day" id="1"/>
    <tableColumn name="Weekday" id="2"/>
    <tableColumn name="News" id="3"/>
    <tableColumn name="Long/Short" id="4"/>
    <tableColumn name="Entry" id="5"/>
    <tableColumn name="Take Profit" id="6"/>
    <tableColumn name="Stop Loss" id="7"/>
    <tableColumn name="Outcome" id="8"/>
    <tableColumn name="Profit" id="9"/>
    <tableColumn name="Loss" id="10"/>
  </tableColumns>
  <tableStyleInfo name="October 2023-style" showColumnStripes="0" showFirstColumn="1" showLastColumn="1" showRowStripes="1"/>
</table>
</file>

<file path=xl/tables/table7.xml><?xml version="1.0" encoding="utf-8"?>
<table xmlns="http://schemas.openxmlformats.org/spreadsheetml/2006/main" ref="A1:J23" displayName="Table_7" id="7">
  <tableColumns count="10">
    <tableColumn name="Day" id="1"/>
    <tableColumn name="Weekday" id="2"/>
    <tableColumn name="News" id="3"/>
    <tableColumn name="Long/Short" id="4"/>
    <tableColumn name="Entry" id="5"/>
    <tableColumn name="Take Profit" id="6"/>
    <tableColumn name="Stop Loss" id="7"/>
    <tableColumn name="Outcome" id="8"/>
    <tableColumn name="Profit" id="9"/>
    <tableColumn name="Loss" id="10"/>
  </tableColumns>
  <tableStyleInfo name="November 2023-style" showColumnStripes="0" showFirstColumn="1" showLastColumn="1" showRowStripes="1"/>
</table>
</file>

<file path=xl/tables/table8.xml><?xml version="1.0" encoding="utf-8"?>
<table xmlns="http://schemas.openxmlformats.org/spreadsheetml/2006/main" ref="A1:J23" displayName="Table_8" id="8">
  <tableColumns count="10">
    <tableColumn name="Day" id="1"/>
    <tableColumn name="Weekday" id="2"/>
    <tableColumn name="News" id="3"/>
    <tableColumn name="Long/Short" id="4"/>
    <tableColumn name="Entry" id="5"/>
    <tableColumn name="Take Profit" id="6"/>
    <tableColumn name="Stop Loss" id="7"/>
    <tableColumn name="Outcome" id="8"/>
    <tableColumn name="Profit" id="9"/>
    <tableColumn name="Loss" id="10"/>
  </tableColumns>
  <tableStyleInfo name="December 202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45047.0</v>
      </c>
      <c r="B2" s="4" t="s">
        <v>10</v>
      </c>
      <c r="C2" s="5" t="s">
        <v>11</v>
      </c>
      <c r="D2" s="5" t="s">
        <v>12</v>
      </c>
      <c r="E2" s="6">
        <v>4185.25</v>
      </c>
      <c r="F2" s="6">
        <v>4170.25</v>
      </c>
      <c r="G2" s="6">
        <v>4196.5</v>
      </c>
      <c r="H2" s="7" t="s">
        <v>9</v>
      </c>
      <c r="I2" s="8"/>
      <c r="J2" s="9">
        <v>-562.5</v>
      </c>
      <c r="O2" s="10"/>
    </row>
    <row r="3">
      <c r="A3" s="3">
        <v>45048.0</v>
      </c>
      <c r="B3" s="4" t="s">
        <v>13</v>
      </c>
      <c r="C3" s="5" t="s">
        <v>11</v>
      </c>
      <c r="D3" s="5" t="s">
        <v>14</v>
      </c>
      <c r="E3" s="11">
        <v>4185.75</v>
      </c>
      <c r="F3" s="11">
        <v>4196.75</v>
      </c>
      <c r="G3" s="11">
        <v>4174.0</v>
      </c>
      <c r="H3" s="11" t="s">
        <v>9</v>
      </c>
      <c r="I3" s="8"/>
      <c r="J3" s="12">
        <v>-562.5</v>
      </c>
      <c r="O3" s="10"/>
    </row>
    <row r="4">
      <c r="A4" s="3">
        <v>45049.0</v>
      </c>
      <c r="B4" s="4" t="s">
        <v>15</v>
      </c>
      <c r="C4" s="5" t="s">
        <v>11</v>
      </c>
      <c r="D4" s="5" t="s">
        <v>14</v>
      </c>
      <c r="E4" s="11">
        <v>4139.0</v>
      </c>
      <c r="F4" s="11">
        <v>4148.0</v>
      </c>
      <c r="G4" s="11">
        <v>4128.0</v>
      </c>
      <c r="H4" s="11" t="s">
        <v>16</v>
      </c>
      <c r="I4" s="13">
        <v>450.0</v>
      </c>
      <c r="J4" s="14"/>
      <c r="L4" s="15" t="s">
        <v>16</v>
      </c>
      <c r="M4" s="16">
        <f>COUNTIF(H2:H24,"win")</f>
        <v>16</v>
      </c>
      <c r="N4" s="15" t="s">
        <v>17</v>
      </c>
      <c r="O4" s="17">
        <f>countif(D1:D22,"Long")</f>
        <v>15</v>
      </c>
    </row>
    <row r="5">
      <c r="A5" s="3">
        <v>45050.0</v>
      </c>
      <c r="B5" s="4" t="s">
        <v>18</v>
      </c>
      <c r="C5" s="5" t="s">
        <v>11</v>
      </c>
      <c r="D5" s="5" t="s">
        <v>14</v>
      </c>
      <c r="E5" s="11">
        <v>4101.5</v>
      </c>
      <c r="F5" s="11">
        <v>4110.75</v>
      </c>
      <c r="G5" s="11">
        <v>4090.75</v>
      </c>
      <c r="H5" s="11" t="s">
        <v>16</v>
      </c>
      <c r="I5" s="13">
        <v>462.5</v>
      </c>
      <c r="J5" s="14"/>
      <c r="L5" s="18" t="s">
        <v>9</v>
      </c>
      <c r="M5" s="19">
        <f>countif(H2:H24,"Loss")</f>
        <v>6</v>
      </c>
      <c r="N5" s="18" t="s">
        <v>19</v>
      </c>
      <c r="O5" s="20">
        <f>countif(D1:D22,"short")</f>
        <v>5</v>
      </c>
    </row>
    <row r="6">
      <c r="A6" s="3">
        <v>45051.0</v>
      </c>
      <c r="B6" s="4" t="s">
        <v>20</v>
      </c>
      <c r="C6" s="5" t="s">
        <v>11</v>
      </c>
      <c r="D6" s="5" t="s">
        <v>14</v>
      </c>
      <c r="E6" s="11">
        <v>4079.75</v>
      </c>
      <c r="F6" s="11">
        <v>4087.75</v>
      </c>
      <c r="G6" s="21">
        <v>4069.0</v>
      </c>
      <c r="H6" s="11" t="s">
        <v>16</v>
      </c>
      <c r="I6" s="13">
        <v>400.0</v>
      </c>
      <c r="J6" s="14"/>
    </row>
    <row r="7">
      <c r="A7" s="3">
        <v>45054.0</v>
      </c>
      <c r="B7" s="4" t="s">
        <v>10</v>
      </c>
      <c r="C7" s="5" t="s">
        <v>21</v>
      </c>
      <c r="D7" s="5" t="s">
        <v>14</v>
      </c>
      <c r="E7" s="22">
        <v>4154.5</v>
      </c>
      <c r="F7" s="11">
        <v>4164.5</v>
      </c>
      <c r="G7" s="11">
        <v>4143.25</v>
      </c>
      <c r="H7" s="11" t="s">
        <v>9</v>
      </c>
      <c r="I7" s="23"/>
      <c r="J7" s="12">
        <v>-562.5</v>
      </c>
      <c r="M7" s="24" t="s">
        <v>22</v>
      </c>
      <c r="N7" s="25"/>
    </row>
    <row r="8">
      <c r="A8" s="3">
        <v>45055.0</v>
      </c>
      <c r="B8" s="4" t="s">
        <v>13</v>
      </c>
      <c r="C8" s="5" t="s">
        <v>21</v>
      </c>
      <c r="D8" s="5" t="s">
        <v>12</v>
      </c>
      <c r="E8" s="11">
        <v>4146.75</v>
      </c>
      <c r="F8" s="11">
        <v>4139.75</v>
      </c>
      <c r="G8" s="11">
        <v>4157.75</v>
      </c>
      <c r="H8" s="11" t="s">
        <v>16</v>
      </c>
      <c r="I8" s="13">
        <v>350.0</v>
      </c>
      <c r="J8" s="14"/>
      <c r="M8" s="26"/>
      <c r="N8" s="27"/>
    </row>
    <row r="9">
      <c r="A9" s="3">
        <v>45056.0</v>
      </c>
      <c r="B9" s="4" t="s">
        <v>15</v>
      </c>
      <c r="C9" s="5" t="s">
        <v>11</v>
      </c>
      <c r="D9" s="5" t="s">
        <v>14</v>
      </c>
      <c r="E9" s="11">
        <v>4140.5</v>
      </c>
      <c r="F9" s="11">
        <v>4147.75</v>
      </c>
      <c r="G9" s="11">
        <v>4128.75</v>
      </c>
      <c r="H9" s="11" t="s">
        <v>9</v>
      </c>
      <c r="I9" s="23"/>
      <c r="J9" s="12">
        <v>-587.5</v>
      </c>
      <c r="M9" s="28"/>
      <c r="N9" s="29"/>
    </row>
    <row r="10">
      <c r="A10" s="3">
        <v>45057.0</v>
      </c>
      <c r="B10" s="4" t="s">
        <v>18</v>
      </c>
      <c r="C10" s="5" t="s">
        <v>11</v>
      </c>
      <c r="D10" s="5" t="s">
        <v>14</v>
      </c>
      <c r="E10" s="11">
        <v>4158.75</v>
      </c>
      <c r="F10" s="11">
        <v>4167.5</v>
      </c>
      <c r="G10" s="11">
        <v>4158.75</v>
      </c>
      <c r="H10" s="11" t="s">
        <v>16</v>
      </c>
      <c r="I10" s="13">
        <v>437.5</v>
      </c>
      <c r="J10" s="14"/>
      <c r="M10" s="30">
        <f>M4/(M4+M5)</f>
        <v>0.7272727273</v>
      </c>
      <c r="N10" s="25"/>
    </row>
    <row r="11">
      <c r="A11" s="3">
        <v>45058.0</v>
      </c>
      <c r="B11" s="4" t="s">
        <v>20</v>
      </c>
      <c r="C11" s="5" t="s">
        <v>11</v>
      </c>
      <c r="D11" s="5" t="s">
        <v>14</v>
      </c>
      <c r="E11" s="11">
        <v>4150.25</v>
      </c>
      <c r="F11" s="11">
        <v>4157.5</v>
      </c>
      <c r="G11" s="11">
        <v>4140.0</v>
      </c>
      <c r="H11" s="11" t="s">
        <v>16</v>
      </c>
      <c r="I11" s="13">
        <v>362.5</v>
      </c>
      <c r="J11" s="14"/>
      <c r="M11" s="26"/>
      <c r="N11" s="27"/>
    </row>
    <row r="12">
      <c r="A12" s="3">
        <v>45061.0</v>
      </c>
      <c r="B12" s="4" t="s">
        <v>10</v>
      </c>
      <c r="C12" s="5" t="s">
        <v>11</v>
      </c>
      <c r="D12" s="5" t="s">
        <v>14</v>
      </c>
      <c r="E12" s="11">
        <v>4136.75</v>
      </c>
      <c r="F12" s="11">
        <v>4144.5</v>
      </c>
      <c r="G12" s="11">
        <v>4127.25</v>
      </c>
      <c r="H12" s="11" t="s">
        <v>16</v>
      </c>
      <c r="I12" s="13">
        <v>387.5</v>
      </c>
      <c r="J12" s="14"/>
      <c r="M12" s="26"/>
      <c r="N12" s="27"/>
    </row>
    <row r="13">
      <c r="A13" s="3">
        <v>45062.0</v>
      </c>
      <c r="B13" s="4" t="s">
        <v>13</v>
      </c>
      <c r="C13" s="5" t="s">
        <v>11</v>
      </c>
      <c r="D13" s="5" t="s">
        <v>12</v>
      </c>
      <c r="E13" s="11">
        <v>4145.0</v>
      </c>
      <c r="F13" s="11">
        <v>4133.5</v>
      </c>
      <c r="G13" s="11">
        <v>4154.5</v>
      </c>
      <c r="H13" s="11" t="s">
        <v>16</v>
      </c>
      <c r="I13" s="13">
        <v>575.0</v>
      </c>
      <c r="J13" s="31"/>
      <c r="M13" s="28"/>
      <c r="N13" s="29"/>
    </row>
    <row r="14">
      <c r="A14" s="3">
        <v>45063.0</v>
      </c>
      <c r="B14" s="4" t="s">
        <v>15</v>
      </c>
      <c r="C14" s="5" t="s">
        <v>21</v>
      </c>
      <c r="D14" s="5" t="s">
        <v>14</v>
      </c>
      <c r="E14" s="11">
        <v>4132.25</v>
      </c>
      <c r="F14" s="11">
        <v>4143.5</v>
      </c>
      <c r="G14" s="11">
        <v>4122.75</v>
      </c>
      <c r="H14" s="11" t="s">
        <v>16</v>
      </c>
      <c r="I14" s="13">
        <v>562.5</v>
      </c>
      <c r="J14" s="31"/>
    </row>
    <row r="15">
      <c r="A15" s="3">
        <v>45064.0</v>
      </c>
      <c r="B15" s="4" t="s">
        <v>18</v>
      </c>
      <c r="C15" s="5" t="s">
        <v>11</v>
      </c>
      <c r="D15" s="5" t="s">
        <v>14</v>
      </c>
      <c r="E15" s="11">
        <v>4175.75</v>
      </c>
      <c r="F15" s="11">
        <v>4182.75</v>
      </c>
      <c r="G15" s="11">
        <v>4166.5</v>
      </c>
      <c r="H15" s="11" t="s">
        <v>16</v>
      </c>
      <c r="I15" s="13">
        <v>350.0</v>
      </c>
      <c r="J15" s="31"/>
    </row>
    <row r="16">
      <c r="A16" s="3">
        <v>45065.0</v>
      </c>
      <c r="B16" s="4" t="s">
        <v>20</v>
      </c>
      <c r="C16" s="5" t="s">
        <v>11</v>
      </c>
      <c r="D16" s="5" t="s">
        <v>14</v>
      </c>
      <c r="E16" s="11">
        <v>4216.0</v>
      </c>
      <c r="F16" s="11">
        <v>4227.25</v>
      </c>
      <c r="G16" s="11">
        <v>4210.0</v>
      </c>
      <c r="H16" s="11" t="s">
        <v>16</v>
      </c>
      <c r="I16" s="13">
        <v>562.5</v>
      </c>
      <c r="J16" s="31"/>
    </row>
    <row r="17">
      <c r="A17" s="3">
        <v>45068.0</v>
      </c>
      <c r="B17" s="4" t="s">
        <v>10</v>
      </c>
      <c r="C17" s="5" t="s">
        <v>21</v>
      </c>
      <c r="D17" s="5" t="s">
        <v>14</v>
      </c>
      <c r="E17" s="11">
        <v>4202.75</v>
      </c>
      <c r="F17" s="11">
        <v>4209.75</v>
      </c>
      <c r="G17" s="11">
        <v>4193.75</v>
      </c>
      <c r="H17" s="11" t="s">
        <v>16</v>
      </c>
      <c r="I17" s="13">
        <v>350.0</v>
      </c>
      <c r="J17" s="31"/>
    </row>
    <row r="18">
      <c r="A18" s="3">
        <v>45069.0</v>
      </c>
      <c r="B18" s="4" t="s">
        <v>13</v>
      </c>
      <c r="C18" s="5" t="s">
        <v>11</v>
      </c>
      <c r="D18" s="5" t="s">
        <v>14</v>
      </c>
      <c r="E18" s="11">
        <v>4212.0</v>
      </c>
      <c r="F18" s="11">
        <v>4219.5</v>
      </c>
      <c r="G18" s="11">
        <v>4203.25</v>
      </c>
      <c r="H18" s="11" t="s">
        <v>16</v>
      </c>
      <c r="I18" s="13">
        <v>375.0</v>
      </c>
      <c r="J18" s="31"/>
    </row>
    <row r="19">
      <c r="A19" s="3">
        <v>45070.0</v>
      </c>
      <c r="B19" s="4" t="s">
        <v>15</v>
      </c>
      <c r="C19" s="5" t="s">
        <v>11</v>
      </c>
      <c r="D19" s="5" t="s">
        <v>14</v>
      </c>
      <c r="E19" s="11">
        <v>4164.5</v>
      </c>
      <c r="F19" s="11">
        <v>4172.0</v>
      </c>
      <c r="G19" s="11">
        <v>4156.0</v>
      </c>
      <c r="H19" s="11" t="s">
        <v>9</v>
      </c>
      <c r="I19" s="32"/>
      <c r="J19" s="12">
        <v>-425.0</v>
      </c>
    </row>
    <row r="20">
      <c r="A20" s="3">
        <v>45071.0</v>
      </c>
      <c r="B20" s="4" t="s">
        <v>18</v>
      </c>
      <c r="C20" s="5" t="s">
        <v>11</v>
      </c>
      <c r="D20" s="5" t="s">
        <v>12</v>
      </c>
      <c r="E20" s="11">
        <v>4146.5</v>
      </c>
      <c r="F20" s="11">
        <v>4136.0</v>
      </c>
      <c r="G20" s="11">
        <v>4155.0</v>
      </c>
      <c r="H20" s="11" t="s">
        <v>16</v>
      </c>
      <c r="I20" s="13">
        <v>525.0</v>
      </c>
      <c r="J20" s="31"/>
    </row>
    <row r="21">
      <c r="A21" s="3">
        <v>45072.0</v>
      </c>
      <c r="B21" s="4" t="s">
        <v>20</v>
      </c>
      <c r="C21" s="5" t="s">
        <v>11</v>
      </c>
      <c r="D21" s="5" t="s">
        <v>12</v>
      </c>
      <c r="E21" s="11">
        <v>4154.25</v>
      </c>
      <c r="F21" s="11">
        <v>4136.75</v>
      </c>
      <c r="G21" s="11">
        <v>4163.0</v>
      </c>
      <c r="H21" s="11" t="s">
        <v>9</v>
      </c>
      <c r="I21" s="32"/>
      <c r="J21" s="12">
        <v>-437.5</v>
      </c>
    </row>
    <row r="22">
      <c r="A22" s="3">
        <v>45075.0</v>
      </c>
      <c r="B22" s="4" t="s">
        <v>10</v>
      </c>
      <c r="C22" s="5" t="s">
        <v>21</v>
      </c>
      <c r="D22" s="5" t="s">
        <v>23</v>
      </c>
      <c r="E22" s="11" t="s">
        <v>24</v>
      </c>
      <c r="F22" s="11" t="s">
        <v>24</v>
      </c>
      <c r="G22" s="11" t="s">
        <v>24</v>
      </c>
      <c r="H22" s="11" t="s">
        <v>23</v>
      </c>
      <c r="I22" s="32"/>
      <c r="J22" s="31"/>
    </row>
    <row r="23">
      <c r="A23" s="3">
        <v>45076.0</v>
      </c>
      <c r="B23" s="4" t="s">
        <v>13</v>
      </c>
      <c r="C23" s="5" t="s">
        <v>11</v>
      </c>
      <c r="D23" s="5" t="s">
        <v>14</v>
      </c>
      <c r="E23" s="11">
        <v>4229.0</v>
      </c>
      <c r="F23" s="11">
        <v>4236.75</v>
      </c>
      <c r="G23" s="11">
        <v>4220.0</v>
      </c>
      <c r="H23" s="11" t="s">
        <v>16</v>
      </c>
      <c r="I23" s="33">
        <v>387.5</v>
      </c>
      <c r="J23" s="34"/>
    </row>
    <row r="24">
      <c r="A24" s="3">
        <v>45077.0</v>
      </c>
      <c r="B24" s="4" t="s">
        <v>15</v>
      </c>
      <c r="C24" s="5" t="s">
        <v>11</v>
      </c>
      <c r="D24" s="5" t="s">
        <v>12</v>
      </c>
      <c r="E24" s="11">
        <v>4209.25</v>
      </c>
      <c r="F24" s="11">
        <v>4201.6</v>
      </c>
      <c r="G24" s="11">
        <v>4218.0</v>
      </c>
      <c r="H24" s="11" t="s">
        <v>16</v>
      </c>
      <c r="I24" s="23">
        <v>375.0</v>
      </c>
      <c r="J24" s="31"/>
    </row>
    <row r="27">
      <c r="C27" s="35"/>
      <c r="D27" s="36" t="s">
        <v>8</v>
      </c>
      <c r="E27" s="37"/>
      <c r="F27" s="37"/>
      <c r="G27" s="25"/>
    </row>
    <row r="28">
      <c r="C28" s="35"/>
      <c r="D28" s="28"/>
      <c r="E28" s="38"/>
      <c r="F28" s="38"/>
      <c r="G28" s="29"/>
    </row>
    <row r="29">
      <c r="C29" s="39"/>
      <c r="D29" s="40">
        <f>SUM(I2:I24,J2:J24)</f>
        <v>3775</v>
      </c>
      <c r="E29" s="37"/>
      <c r="F29" s="37"/>
      <c r="G29" s="25"/>
    </row>
    <row r="30">
      <c r="C30" s="39"/>
      <c r="D30" s="26"/>
      <c r="G30" s="27"/>
    </row>
    <row r="31">
      <c r="C31" s="39"/>
      <c r="D31" s="26"/>
      <c r="G31" s="27"/>
    </row>
    <row r="32">
      <c r="C32" s="39"/>
      <c r="D32" s="26"/>
      <c r="G32" s="27"/>
    </row>
    <row r="33">
      <c r="C33" s="39"/>
      <c r="D33" s="26"/>
      <c r="G33" s="27"/>
    </row>
    <row r="34">
      <c r="C34" s="39"/>
      <c r="D34" s="28"/>
      <c r="E34" s="38"/>
      <c r="F34" s="38"/>
      <c r="G34" s="29"/>
    </row>
  </sheetData>
  <mergeCells count="4">
    <mergeCell ref="M7:N9"/>
    <mergeCell ref="M10:N13"/>
    <mergeCell ref="D27:G28"/>
    <mergeCell ref="D29:G34"/>
  </mergeCells>
  <dataValidations>
    <dataValidation type="list" allowBlank="1" showErrorMessage="1" sqref="D22">
      <formula1>"Long,Short,Closed"</formula1>
    </dataValidation>
    <dataValidation type="list" allowBlank="1" showErrorMessage="1" sqref="C2:C24">
      <formula1>"Yes,No"</formula1>
    </dataValidation>
    <dataValidation type="list" allowBlank="1" showErrorMessage="1" sqref="H3">
      <formula1>"Win,Loss,Market Closed"</formula1>
    </dataValidation>
    <dataValidation type="list" allowBlank="1" showErrorMessage="1" sqref="H2 H4:H24">
      <formula1>"Win,Loss,Closed"</formula1>
    </dataValidation>
    <dataValidation type="list" allowBlank="1" showErrorMessage="1" sqref="D2:D21 D23:D24">
      <formula1>"Long,Short"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45078.0</v>
      </c>
      <c r="B2" s="4" t="s">
        <v>18</v>
      </c>
      <c r="C2" s="11" t="s">
        <v>11</v>
      </c>
      <c r="D2" s="11" t="s">
        <v>14</v>
      </c>
      <c r="E2" s="6">
        <v>4193.5</v>
      </c>
      <c r="F2" s="6">
        <v>4202.25</v>
      </c>
      <c r="G2" s="6">
        <v>4185.0</v>
      </c>
      <c r="H2" s="7" t="s">
        <v>16</v>
      </c>
      <c r="I2" s="8">
        <v>437.5</v>
      </c>
      <c r="J2" s="41"/>
    </row>
    <row r="3">
      <c r="A3" s="3">
        <v>45082.0</v>
      </c>
      <c r="B3" s="4" t="s">
        <v>10</v>
      </c>
      <c r="C3" s="11" t="s">
        <v>11</v>
      </c>
      <c r="D3" s="11" t="s">
        <v>12</v>
      </c>
      <c r="E3" s="11">
        <v>4284.25</v>
      </c>
      <c r="F3" s="11">
        <v>4275.25</v>
      </c>
      <c r="G3" s="11">
        <v>4293.25</v>
      </c>
      <c r="H3" s="11" t="s">
        <v>9</v>
      </c>
      <c r="I3" s="13"/>
      <c r="J3" s="12">
        <v>-450.0</v>
      </c>
    </row>
    <row r="4">
      <c r="A4" s="3">
        <v>45083.0</v>
      </c>
      <c r="B4" s="4" t="s">
        <v>13</v>
      </c>
      <c r="C4" s="11" t="s">
        <v>21</v>
      </c>
      <c r="D4" s="11" t="s">
        <v>12</v>
      </c>
      <c r="E4" s="11">
        <v>4275.75</v>
      </c>
      <c r="F4" s="11">
        <v>4266.75</v>
      </c>
      <c r="G4" s="11">
        <v>4284.75</v>
      </c>
      <c r="H4" s="11" t="s">
        <v>9</v>
      </c>
      <c r="I4" s="23"/>
      <c r="J4" s="12">
        <v>-450.0</v>
      </c>
      <c r="L4" s="15" t="s">
        <v>16</v>
      </c>
      <c r="M4" s="16">
        <f>COUNTIF(H2:H20,"win")</f>
        <v>11</v>
      </c>
      <c r="N4" s="15" t="s">
        <v>17</v>
      </c>
      <c r="O4" s="17">
        <f>countif(D1:D20,"Long")</f>
        <v>6</v>
      </c>
    </row>
    <row r="5">
      <c r="A5" s="3">
        <v>45084.0</v>
      </c>
      <c r="B5" s="4" t="s">
        <v>15</v>
      </c>
      <c r="C5" s="11" t="s">
        <v>21</v>
      </c>
      <c r="D5" s="11" t="s">
        <v>14</v>
      </c>
      <c r="E5" s="11">
        <v>4294.25</v>
      </c>
      <c r="F5" s="11">
        <v>4304.75</v>
      </c>
      <c r="G5" s="22">
        <v>4285.25</v>
      </c>
      <c r="H5" s="11" t="s">
        <v>16</v>
      </c>
      <c r="I5" s="13">
        <v>525.0</v>
      </c>
      <c r="J5" s="14"/>
      <c r="L5" s="18" t="s">
        <v>9</v>
      </c>
      <c r="M5" s="19">
        <f>countif(H2:H20,"Loss")</f>
        <v>5</v>
      </c>
      <c r="N5" s="18" t="s">
        <v>19</v>
      </c>
      <c r="O5" s="20">
        <f>countif(D1:D20,"short")</f>
        <v>10</v>
      </c>
    </row>
    <row r="6">
      <c r="A6" s="3">
        <v>45085.0</v>
      </c>
      <c r="B6" s="4" t="s">
        <v>18</v>
      </c>
      <c r="C6" s="11" t="s">
        <v>11</v>
      </c>
      <c r="D6" s="11" t="s">
        <v>12</v>
      </c>
      <c r="E6" s="21">
        <v>4268.75</v>
      </c>
      <c r="F6" s="11">
        <v>4259.5</v>
      </c>
      <c r="G6" s="11">
        <v>4277.75</v>
      </c>
      <c r="H6" s="11" t="s">
        <v>9</v>
      </c>
      <c r="I6" s="23"/>
      <c r="J6" s="12">
        <v>-450.0</v>
      </c>
    </row>
    <row r="7">
      <c r="A7" s="3">
        <v>45086.0</v>
      </c>
      <c r="B7" s="4" t="s">
        <v>20</v>
      </c>
      <c r="C7" s="11" t="s">
        <v>21</v>
      </c>
      <c r="D7" s="11" t="s">
        <v>12</v>
      </c>
      <c r="E7" s="11">
        <v>4293.75</v>
      </c>
      <c r="F7" s="11">
        <v>4284.0</v>
      </c>
      <c r="G7" s="11">
        <v>4302.75</v>
      </c>
      <c r="H7" s="11" t="s">
        <v>16</v>
      </c>
      <c r="I7" s="13">
        <v>487.5</v>
      </c>
      <c r="J7" s="14"/>
      <c r="M7" s="24" t="s">
        <v>22</v>
      </c>
      <c r="N7" s="25"/>
    </row>
    <row r="8">
      <c r="A8" s="3">
        <v>45089.0</v>
      </c>
      <c r="B8" s="4" t="s">
        <v>10</v>
      </c>
      <c r="C8" s="11" t="s">
        <v>21</v>
      </c>
      <c r="D8" s="11" t="s">
        <v>14</v>
      </c>
      <c r="E8" s="11">
        <v>4309.25</v>
      </c>
      <c r="F8" s="11">
        <v>4317.25</v>
      </c>
      <c r="G8" s="11">
        <v>4300.25</v>
      </c>
      <c r="H8" s="11" t="s">
        <v>16</v>
      </c>
      <c r="I8" s="13">
        <v>400.0</v>
      </c>
      <c r="J8" s="14"/>
      <c r="M8" s="26"/>
      <c r="N8" s="27"/>
    </row>
    <row r="9">
      <c r="A9" s="3">
        <v>45090.0</v>
      </c>
      <c r="B9" s="4" t="s">
        <v>13</v>
      </c>
      <c r="C9" s="11" t="s">
        <v>11</v>
      </c>
      <c r="D9" s="11"/>
      <c r="E9" s="11"/>
      <c r="F9" s="11"/>
      <c r="G9" s="11"/>
      <c r="H9" s="11"/>
      <c r="I9" s="13"/>
      <c r="J9" s="14"/>
      <c r="M9" s="28"/>
      <c r="N9" s="29"/>
    </row>
    <row r="10">
      <c r="A10" s="3">
        <v>45091.0</v>
      </c>
      <c r="B10" s="4" t="s">
        <v>15</v>
      </c>
      <c r="C10" s="11" t="s">
        <v>11</v>
      </c>
      <c r="D10" s="11"/>
      <c r="E10" s="11"/>
      <c r="F10" s="11"/>
      <c r="G10" s="11"/>
      <c r="H10" s="11"/>
      <c r="I10" s="13"/>
      <c r="J10" s="14"/>
      <c r="M10" s="30">
        <f>M4/(M4+M5)</f>
        <v>0.6875</v>
      </c>
      <c r="N10" s="25"/>
    </row>
    <row r="11">
      <c r="A11" s="3">
        <v>45092.0</v>
      </c>
      <c r="B11" s="4" t="s">
        <v>18</v>
      </c>
      <c r="C11" s="11" t="s">
        <v>11</v>
      </c>
      <c r="D11" s="11" t="s">
        <v>12</v>
      </c>
      <c r="E11" s="11">
        <v>4420.0</v>
      </c>
      <c r="F11" s="11">
        <v>4411.75</v>
      </c>
      <c r="G11" s="11">
        <v>4429.0</v>
      </c>
      <c r="H11" s="11" t="s">
        <v>16</v>
      </c>
      <c r="I11" s="13">
        <v>412.5</v>
      </c>
      <c r="J11" s="14"/>
      <c r="M11" s="26"/>
      <c r="N11" s="27"/>
    </row>
    <row r="12">
      <c r="A12" s="3">
        <v>45093.0</v>
      </c>
      <c r="B12" s="4" t="s">
        <v>20</v>
      </c>
      <c r="C12" s="11" t="s">
        <v>11</v>
      </c>
      <c r="D12" s="11" t="s">
        <v>12</v>
      </c>
      <c r="E12" s="11">
        <v>4463.75</v>
      </c>
      <c r="F12" s="11">
        <v>4454.75</v>
      </c>
      <c r="G12" s="11">
        <v>4471.5</v>
      </c>
      <c r="H12" s="11" t="s">
        <v>9</v>
      </c>
      <c r="I12" s="32"/>
      <c r="J12" s="42">
        <v>-387.5</v>
      </c>
      <c r="M12" s="26"/>
      <c r="N12" s="27"/>
    </row>
    <row r="13">
      <c r="A13" s="3">
        <v>45096.0</v>
      </c>
      <c r="B13" s="4" t="s">
        <v>10</v>
      </c>
      <c r="C13" s="11" t="s">
        <v>21</v>
      </c>
      <c r="D13" s="11" t="s">
        <v>23</v>
      </c>
      <c r="E13" s="11" t="s">
        <v>24</v>
      </c>
      <c r="F13" s="11" t="s">
        <v>24</v>
      </c>
      <c r="G13" s="11" t="s">
        <v>24</v>
      </c>
      <c r="H13" s="11" t="s">
        <v>23</v>
      </c>
      <c r="I13" s="13" t="s">
        <v>24</v>
      </c>
      <c r="J13" s="12" t="s">
        <v>24</v>
      </c>
      <c r="M13" s="28"/>
      <c r="N13" s="29"/>
    </row>
    <row r="14">
      <c r="A14" s="3">
        <v>45097.0</v>
      </c>
      <c r="B14" s="4" t="s">
        <v>13</v>
      </c>
      <c r="C14" s="11" t="s">
        <v>21</v>
      </c>
      <c r="D14" s="11" t="s">
        <v>12</v>
      </c>
      <c r="E14" s="11">
        <v>4444.5</v>
      </c>
      <c r="F14" s="11">
        <v>4435.5</v>
      </c>
      <c r="G14" s="11">
        <v>4452.25</v>
      </c>
      <c r="H14" s="11" t="s">
        <v>16</v>
      </c>
      <c r="I14" s="13">
        <v>450.0</v>
      </c>
      <c r="J14" s="31"/>
    </row>
    <row r="15">
      <c r="A15" s="3">
        <v>45098.0</v>
      </c>
      <c r="B15" s="4" t="s">
        <v>15</v>
      </c>
      <c r="C15" s="11" t="s">
        <v>11</v>
      </c>
      <c r="D15" s="11" t="s">
        <v>14</v>
      </c>
      <c r="E15" s="11">
        <v>4434.25</v>
      </c>
      <c r="F15" s="11">
        <v>4442.5</v>
      </c>
      <c r="G15" s="11">
        <v>4426.75</v>
      </c>
      <c r="H15" s="11" t="s">
        <v>9</v>
      </c>
      <c r="I15" s="32"/>
      <c r="J15" s="12">
        <v>-375.0</v>
      </c>
      <c r="L15" s="43"/>
      <c r="O15" s="43"/>
    </row>
    <row r="16">
      <c r="A16" s="3">
        <v>45099.0</v>
      </c>
      <c r="B16" s="4" t="s">
        <v>18</v>
      </c>
      <c r="C16" s="11" t="s">
        <v>11</v>
      </c>
      <c r="D16" s="11" t="s">
        <v>12</v>
      </c>
      <c r="E16" s="11">
        <v>4406.0</v>
      </c>
      <c r="F16" s="11">
        <v>4397.0</v>
      </c>
      <c r="G16" s="11">
        <v>4413.75</v>
      </c>
      <c r="H16" s="11" t="s">
        <v>16</v>
      </c>
      <c r="I16" s="13">
        <v>450.0</v>
      </c>
      <c r="J16" s="31"/>
      <c r="L16" s="43"/>
      <c r="M16" s="43"/>
      <c r="N16" s="43"/>
      <c r="O16" s="43"/>
    </row>
    <row r="17">
      <c r="A17" s="3">
        <v>45100.0</v>
      </c>
      <c r="B17" s="4" t="s">
        <v>20</v>
      </c>
      <c r="C17" s="11" t="s">
        <v>11</v>
      </c>
      <c r="D17" s="11" t="s">
        <v>12</v>
      </c>
      <c r="E17" s="11">
        <v>4420.75</v>
      </c>
      <c r="F17" s="11">
        <v>4413.0</v>
      </c>
      <c r="G17" s="11">
        <v>4429.75</v>
      </c>
      <c r="H17" s="11" t="s">
        <v>16</v>
      </c>
      <c r="I17" s="13">
        <v>387.5</v>
      </c>
      <c r="J17" s="31"/>
      <c r="L17" s="43"/>
      <c r="M17" s="43"/>
      <c r="N17" s="43"/>
      <c r="O17" s="43"/>
    </row>
    <row r="18">
      <c r="A18" s="3">
        <v>45103.0</v>
      </c>
      <c r="B18" s="4" t="s">
        <v>10</v>
      </c>
      <c r="C18" s="11" t="s">
        <v>21</v>
      </c>
      <c r="D18" s="11" t="s">
        <v>14</v>
      </c>
      <c r="E18" s="11">
        <v>4393.0</v>
      </c>
      <c r="F18" s="11">
        <v>4400.0</v>
      </c>
      <c r="G18" s="11">
        <v>4384.0</v>
      </c>
      <c r="H18" s="11" t="s">
        <v>16</v>
      </c>
      <c r="I18" s="13">
        <v>350.0</v>
      </c>
      <c r="J18" s="31"/>
      <c r="L18" s="43"/>
      <c r="M18" s="43"/>
      <c r="N18" s="43"/>
      <c r="O18" s="43"/>
    </row>
    <row r="19">
      <c r="A19" s="3">
        <v>45104.0</v>
      </c>
      <c r="B19" s="4" t="s">
        <v>13</v>
      </c>
      <c r="C19" s="11" t="s">
        <v>11</v>
      </c>
      <c r="D19" s="11" t="s">
        <v>14</v>
      </c>
      <c r="E19" s="11">
        <v>4379.25</v>
      </c>
      <c r="F19" s="11">
        <v>4385.25</v>
      </c>
      <c r="G19" s="11">
        <v>4370.25</v>
      </c>
      <c r="H19" s="11" t="s">
        <v>16</v>
      </c>
      <c r="I19" s="13">
        <v>300.0</v>
      </c>
      <c r="J19" s="31"/>
    </row>
    <row r="20">
      <c r="A20" s="3">
        <v>45105.0</v>
      </c>
      <c r="B20" s="4" t="s">
        <v>15</v>
      </c>
      <c r="C20" s="11" t="s">
        <v>11</v>
      </c>
      <c r="D20" s="11" t="s">
        <v>12</v>
      </c>
      <c r="E20" s="11">
        <v>4410.0</v>
      </c>
      <c r="F20" s="11">
        <v>4403.75</v>
      </c>
      <c r="G20" s="44">
        <v>4419.0</v>
      </c>
      <c r="H20" s="11" t="s">
        <v>16</v>
      </c>
      <c r="I20" s="13">
        <v>312.5</v>
      </c>
      <c r="J20" s="31"/>
    </row>
    <row r="21">
      <c r="A21" s="3">
        <v>45106.0</v>
      </c>
      <c r="B21" s="4" t="s">
        <v>18</v>
      </c>
      <c r="C21" s="11" t="s">
        <v>11</v>
      </c>
      <c r="D21" s="11" t="s">
        <v>14</v>
      </c>
      <c r="E21" s="11">
        <v>4427.25</v>
      </c>
      <c r="F21" s="11">
        <v>4436.5</v>
      </c>
      <c r="G21" s="11">
        <v>4418.25</v>
      </c>
      <c r="H21" s="11" t="s">
        <v>9</v>
      </c>
      <c r="I21" s="13">
        <v>-450.0</v>
      </c>
      <c r="J21" s="31"/>
    </row>
    <row r="22">
      <c r="A22" s="3">
        <v>45107.0</v>
      </c>
      <c r="B22" s="4" t="s">
        <v>20</v>
      </c>
      <c r="C22" s="11" t="s">
        <v>11</v>
      </c>
      <c r="D22" s="45"/>
      <c r="E22" s="45"/>
      <c r="F22" s="45"/>
      <c r="G22" s="45"/>
      <c r="H22" s="11"/>
      <c r="I22" s="45"/>
      <c r="J22" s="34"/>
    </row>
    <row r="25">
      <c r="C25" s="35"/>
      <c r="D25" s="36" t="s">
        <v>8</v>
      </c>
      <c r="E25" s="37"/>
      <c r="F25" s="37"/>
      <c r="G25" s="25"/>
    </row>
    <row r="26">
      <c r="C26" s="35"/>
      <c r="D26" s="28"/>
      <c r="E26" s="38"/>
      <c r="F26" s="38"/>
      <c r="G26" s="29"/>
    </row>
    <row r="27">
      <c r="C27" s="39"/>
      <c r="D27" s="40">
        <f>SUM(I2:I22,J2:J22)</f>
        <v>1950</v>
      </c>
      <c r="E27" s="37"/>
      <c r="F27" s="37"/>
      <c r="G27" s="25"/>
    </row>
    <row r="28">
      <c r="C28" s="39"/>
      <c r="D28" s="26"/>
      <c r="G28" s="27"/>
    </row>
    <row r="29">
      <c r="C29" s="39"/>
      <c r="D29" s="26"/>
      <c r="G29" s="27"/>
    </row>
    <row r="30">
      <c r="C30" s="39"/>
      <c r="D30" s="26"/>
      <c r="G30" s="27"/>
    </row>
    <row r="31">
      <c r="C31" s="39"/>
      <c r="D31" s="26"/>
      <c r="G31" s="27"/>
    </row>
    <row r="32">
      <c r="C32" s="39"/>
      <c r="D32" s="28"/>
      <c r="E32" s="38"/>
      <c r="F32" s="38"/>
      <c r="G32" s="29"/>
    </row>
  </sheetData>
  <mergeCells count="4">
    <mergeCell ref="M7:N9"/>
    <mergeCell ref="M10:N13"/>
    <mergeCell ref="D25:G26"/>
    <mergeCell ref="D27:G32"/>
  </mergeCells>
  <dataValidations>
    <dataValidation type="list" allowBlank="1" showErrorMessage="1" sqref="D2:D22">
      <formula1>"Long,Short,Closed"</formula1>
    </dataValidation>
    <dataValidation type="list" allowBlank="1" showErrorMessage="1" sqref="C2:C22">
      <formula1>"Yes,No"</formula1>
    </dataValidation>
    <dataValidation type="list" allowBlank="1" showErrorMessage="1" sqref="H2:H22">
      <formula1>"Win,Loss,Closed"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45112.0</v>
      </c>
      <c r="B2" s="4" t="s">
        <v>15</v>
      </c>
      <c r="C2" s="5" t="s">
        <v>11</v>
      </c>
      <c r="D2" s="5" t="s">
        <v>12</v>
      </c>
      <c r="E2" s="11">
        <v>4486.68</v>
      </c>
      <c r="F2" s="11">
        <v>4478.19</v>
      </c>
      <c r="G2" s="11">
        <v>4494.51</v>
      </c>
      <c r="H2" s="5" t="s">
        <v>16</v>
      </c>
      <c r="I2" s="13">
        <v>412.5</v>
      </c>
      <c r="J2" s="14"/>
    </row>
    <row r="3">
      <c r="A3" s="3">
        <v>45113.0</v>
      </c>
      <c r="B3" s="4" t="s">
        <v>18</v>
      </c>
      <c r="C3" s="5" t="s">
        <v>11</v>
      </c>
      <c r="D3" s="5" t="s">
        <v>12</v>
      </c>
      <c r="E3" s="11">
        <v>4478.25</v>
      </c>
      <c r="F3" s="11">
        <v>4469.5</v>
      </c>
      <c r="G3" s="11">
        <v>4486.0</v>
      </c>
      <c r="H3" s="5" t="s">
        <v>16</v>
      </c>
      <c r="I3" s="13">
        <v>437.5</v>
      </c>
      <c r="J3" s="14"/>
    </row>
    <row r="4">
      <c r="A4" s="3">
        <v>45114.0</v>
      </c>
      <c r="B4" s="4" t="s">
        <v>20</v>
      </c>
      <c r="C4" s="5" t="s">
        <v>11</v>
      </c>
      <c r="D4" s="5" t="s">
        <v>12</v>
      </c>
      <c r="E4" s="11">
        <v>4440.75</v>
      </c>
      <c r="F4" s="11">
        <v>4432.5</v>
      </c>
      <c r="G4" s="21">
        <v>4448.75</v>
      </c>
      <c r="H4" s="5" t="s">
        <v>16</v>
      </c>
      <c r="I4" s="13">
        <v>412.5</v>
      </c>
      <c r="J4" s="14"/>
      <c r="L4" s="15" t="s">
        <v>16</v>
      </c>
      <c r="M4" s="16">
        <f>COUNTIF(H2:H20,"win")</f>
        <v>14</v>
      </c>
      <c r="N4" s="15" t="s">
        <v>17</v>
      </c>
      <c r="O4" s="17">
        <f>countif(D1:D20,"Long")</f>
        <v>9</v>
      </c>
    </row>
    <row r="5">
      <c r="A5" s="3">
        <v>45117.0</v>
      </c>
      <c r="B5" s="4" t="s">
        <v>10</v>
      </c>
      <c r="C5" s="5" t="s">
        <v>21</v>
      </c>
      <c r="D5" s="5" t="s">
        <v>12</v>
      </c>
      <c r="E5" s="22">
        <v>4434.0</v>
      </c>
      <c r="F5" s="11">
        <v>4425.75</v>
      </c>
      <c r="G5" s="11">
        <v>4442.0</v>
      </c>
      <c r="H5" s="5" t="s">
        <v>16</v>
      </c>
      <c r="I5" s="13">
        <v>412.5</v>
      </c>
      <c r="J5" s="14"/>
      <c r="L5" s="18" t="s">
        <v>9</v>
      </c>
      <c r="M5" s="19">
        <f>countif(H2:H20,"Loss")</f>
        <v>5</v>
      </c>
      <c r="N5" s="18" t="s">
        <v>19</v>
      </c>
      <c r="O5" s="20">
        <f>countif(D1:D20,"short")</f>
        <v>10</v>
      </c>
    </row>
    <row r="6">
      <c r="A6" s="3">
        <v>45118.0</v>
      </c>
      <c r="B6" s="4" t="s">
        <v>13</v>
      </c>
      <c r="C6" s="5" t="s">
        <v>21</v>
      </c>
      <c r="D6" s="5" t="s">
        <v>12</v>
      </c>
      <c r="E6" s="11">
        <v>4441.25</v>
      </c>
      <c r="F6" s="11">
        <v>4432.25</v>
      </c>
      <c r="G6" s="11">
        <v>4449.25</v>
      </c>
      <c r="H6" s="5" t="s">
        <v>9</v>
      </c>
      <c r="I6" s="23"/>
      <c r="J6" s="12">
        <v>-400.0</v>
      </c>
    </row>
    <row r="7">
      <c r="A7" s="3">
        <v>45119.0</v>
      </c>
      <c r="B7" s="4" t="s">
        <v>15</v>
      </c>
      <c r="C7" s="5" t="s">
        <v>11</v>
      </c>
      <c r="D7" s="5" t="s">
        <v>14</v>
      </c>
      <c r="E7" s="11">
        <v>4476.25</v>
      </c>
      <c r="F7" s="11">
        <v>4483.75</v>
      </c>
      <c r="G7" s="11">
        <v>4468.25</v>
      </c>
      <c r="H7" s="5" t="s">
        <v>16</v>
      </c>
      <c r="I7" s="13">
        <v>375.0</v>
      </c>
      <c r="J7" s="14"/>
      <c r="M7" s="24" t="s">
        <v>22</v>
      </c>
      <c r="N7" s="25"/>
    </row>
    <row r="8">
      <c r="A8" s="3">
        <v>45120.0</v>
      </c>
      <c r="B8" s="4" t="s">
        <v>18</v>
      </c>
      <c r="C8" s="5" t="s">
        <v>11</v>
      </c>
      <c r="D8" s="5" t="s">
        <v>14</v>
      </c>
      <c r="E8" s="11">
        <v>4513.5</v>
      </c>
      <c r="F8" s="11">
        <v>4521.0</v>
      </c>
      <c r="G8" s="11">
        <v>4505.5</v>
      </c>
      <c r="H8" s="5" t="s">
        <v>16</v>
      </c>
      <c r="I8" s="13">
        <v>375.0</v>
      </c>
      <c r="J8" s="14"/>
      <c r="M8" s="26"/>
      <c r="N8" s="27"/>
    </row>
    <row r="9">
      <c r="A9" s="3">
        <v>45121.0</v>
      </c>
      <c r="B9" s="4" t="s">
        <v>20</v>
      </c>
      <c r="C9" s="5" t="s">
        <v>11</v>
      </c>
      <c r="D9" s="5" t="s">
        <v>14</v>
      </c>
      <c r="E9" s="11">
        <v>4543.5</v>
      </c>
      <c r="F9" s="11">
        <v>4551.75</v>
      </c>
      <c r="G9" s="11">
        <v>4535.5</v>
      </c>
      <c r="H9" s="5" t="s">
        <v>16</v>
      </c>
      <c r="I9" s="13">
        <v>412.5</v>
      </c>
      <c r="J9" s="14"/>
      <c r="M9" s="28"/>
      <c r="N9" s="29"/>
    </row>
    <row r="10">
      <c r="A10" s="3">
        <v>45124.0</v>
      </c>
      <c r="B10" s="4" t="s">
        <v>10</v>
      </c>
      <c r="C10" s="5" t="s">
        <v>11</v>
      </c>
      <c r="D10" s="5" t="s">
        <v>12</v>
      </c>
      <c r="E10" s="11">
        <v>4531.25</v>
      </c>
      <c r="F10" s="11">
        <v>4523.0</v>
      </c>
      <c r="G10" s="11">
        <v>4539.25</v>
      </c>
      <c r="H10" s="5" t="s">
        <v>9</v>
      </c>
      <c r="I10" s="23"/>
      <c r="J10" s="12">
        <v>-400.0</v>
      </c>
      <c r="M10" s="30">
        <f>M4/(M4+M5)</f>
        <v>0.7368421053</v>
      </c>
      <c r="N10" s="25"/>
    </row>
    <row r="11">
      <c r="A11" s="3">
        <v>45125.0</v>
      </c>
      <c r="B11" s="4" t="s">
        <v>13</v>
      </c>
      <c r="C11" s="5" t="s">
        <v>11</v>
      </c>
      <c r="D11" s="5" t="s">
        <v>12</v>
      </c>
      <c r="E11" s="11">
        <v>4546.0</v>
      </c>
      <c r="F11" s="11">
        <v>4537.5</v>
      </c>
      <c r="G11" s="11">
        <v>4554.25</v>
      </c>
      <c r="H11" s="5" t="s">
        <v>9</v>
      </c>
      <c r="I11" s="46"/>
      <c r="J11" s="12">
        <v>-412.5</v>
      </c>
      <c r="M11" s="26"/>
      <c r="N11" s="27"/>
    </row>
    <row r="12">
      <c r="A12" s="3">
        <v>45126.0</v>
      </c>
      <c r="B12" s="4" t="s">
        <v>15</v>
      </c>
      <c r="C12" s="5" t="s">
        <v>11</v>
      </c>
      <c r="D12" s="5" t="s">
        <v>14</v>
      </c>
      <c r="E12" s="11">
        <v>4587.25</v>
      </c>
      <c r="F12" s="11">
        <v>4595.25</v>
      </c>
      <c r="G12" s="11">
        <v>4579.0</v>
      </c>
      <c r="H12" s="5" t="s">
        <v>16</v>
      </c>
      <c r="I12" s="13">
        <v>400.0</v>
      </c>
      <c r="J12" s="47"/>
      <c r="M12" s="26"/>
      <c r="N12" s="27"/>
    </row>
    <row r="13">
      <c r="A13" s="3">
        <v>45127.0</v>
      </c>
      <c r="B13" s="4" t="s">
        <v>18</v>
      </c>
      <c r="C13" s="5" t="s">
        <v>11</v>
      </c>
      <c r="D13" s="5" t="s">
        <v>12</v>
      </c>
      <c r="E13" s="11">
        <v>4591.75</v>
      </c>
      <c r="F13" s="11">
        <v>4591.75</v>
      </c>
      <c r="G13" s="11">
        <v>4599.75</v>
      </c>
      <c r="H13" s="5" t="s">
        <v>16</v>
      </c>
      <c r="I13" s="48"/>
      <c r="J13" s="47"/>
      <c r="M13" s="28"/>
      <c r="N13" s="29"/>
    </row>
    <row r="14">
      <c r="A14" s="3">
        <v>45128.0</v>
      </c>
      <c r="B14" s="4" t="s">
        <v>20</v>
      </c>
      <c r="C14" s="5" t="s">
        <v>21</v>
      </c>
      <c r="D14" s="5" t="s">
        <v>14</v>
      </c>
      <c r="E14" s="11">
        <v>4570.25</v>
      </c>
      <c r="F14" s="11">
        <v>4578.0</v>
      </c>
      <c r="G14" s="11">
        <v>4562.75</v>
      </c>
      <c r="H14" s="5" t="s">
        <v>16</v>
      </c>
      <c r="I14" s="13">
        <v>387.5</v>
      </c>
      <c r="J14" s="47"/>
    </row>
    <row r="15">
      <c r="A15" s="3">
        <v>45131.0</v>
      </c>
      <c r="B15" s="4" t="s">
        <v>10</v>
      </c>
      <c r="C15" s="5" t="s">
        <v>11</v>
      </c>
      <c r="D15" s="5" t="s">
        <v>14</v>
      </c>
      <c r="E15" s="11">
        <v>4568.0</v>
      </c>
      <c r="F15" s="11">
        <v>4575.75</v>
      </c>
      <c r="G15" s="11">
        <v>4560.0</v>
      </c>
      <c r="H15" s="5" t="s">
        <v>16</v>
      </c>
      <c r="I15" s="13">
        <v>387.5</v>
      </c>
      <c r="J15" s="47"/>
    </row>
    <row r="16">
      <c r="A16" s="3">
        <v>45132.0</v>
      </c>
      <c r="B16" s="4" t="s">
        <v>13</v>
      </c>
      <c r="C16" s="5" t="s">
        <v>11</v>
      </c>
      <c r="D16" s="5" t="s">
        <v>12</v>
      </c>
      <c r="E16" s="11">
        <v>4581.5</v>
      </c>
      <c r="F16" s="11">
        <v>4571.5</v>
      </c>
      <c r="G16" s="11">
        <v>4589.75</v>
      </c>
      <c r="H16" s="5" t="s">
        <v>9</v>
      </c>
      <c r="I16" s="46"/>
      <c r="J16" s="12">
        <v>-412.5</v>
      </c>
    </row>
    <row r="17">
      <c r="A17" s="3">
        <v>45133.0</v>
      </c>
      <c r="B17" s="4" t="s">
        <v>15</v>
      </c>
      <c r="C17" s="5" t="s">
        <v>11</v>
      </c>
      <c r="D17" s="5" t="s">
        <v>12</v>
      </c>
      <c r="E17" s="11">
        <v>4590.0</v>
      </c>
      <c r="F17" s="11">
        <v>4584.25</v>
      </c>
      <c r="G17" s="11">
        <v>4603.0</v>
      </c>
      <c r="H17" s="5" t="s">
        <v>16</v>
      </c>
      <c r="I17" s="13">
        <v>287.5</v>
      </c>
      <c r="J17" s="47"/>
    </row>
    <row r="18">
      <c r="A18" s="3">
        <v>45134.0</v>
      </c>
      <c r="B18" s="4" t="s">
        <v>18</v>
      </c>
      <c r="C18" s="5" t="s">
        <v>11</v>
      </c>
      <c r="D18" s="5" t="s">
        <v>14</v>
      </c>
      <c r="E18" s="11">
        <v>4596.25</v>
      </c>
      <c r="F18" s="11">
        <v>4604.75</v>
      </c>
      <c r="G18" s="11">
        <v>4588.25</v>
      </c>
      <c r="H18" s="5" t="s">
        <v>16</v>
      </c>
      <c r="I18" s="13">
        <v>425.0</v>
      </c>
      <c r="J18" s="47"/>
    </row>
    <row r="19">
      <c r="A19" s="3">
        <v>45135.0</v>
      </c>
      <c r="B19" s="4" t="s">
        <v>20</v>
      </c>
      <c r="C19" s="5" t="s">
        <v>11</v>
      </c>
      <c r="D19" s="5" t="s">
        <v>14</v>
      </c>
      <c r="E19" s="11">
        <v>4571.5</v>
      </c>
      <c r="F19" s="11">
        <v>4579.25</v>
      </c>
      <c r="G19" s="11">
        <v>4563.25</v>
      </c>
      <c r="H19" s="5" t="s">
        <v>16</v>
      </c>
      <c r="I19" s="13">
        <v>387.5</v>
      </c>
      <c r="J19" s="47"/>
    </row>
    <row r="20">
      <c r="A20" s="3">
        <v>45138.0</v>
      </c>
      <c r="B20" s="4" t="s">
        <v>10</v>
      </c>
      <c r="C20" s="5" t="s">
        <v>21</v>
      </c>
      <c r="D20" s="5" t="s">
        <v>14</v>
      </c>
      <c r="E20" s="11">
        <v>4611.0</v>
      </c>
      <c r="F20" s="11">
        <v>4618.75</v>
      </c>
      <c r="G20" s="11">
        <v>4603.0</v>
      </c>
      <c r="H20" s="5" t="s">
        <v>9</v>
      </c>
      <c r="I20" s="46"/>
      <c r="J20" s="12">
        <v>-400.0</v>
      </c>
    </row>
    <row r="23">
      <c r="C23" s="35"/>
      <c r="D23" s="36" t="s">
        <v>8</v>
      </c>
      <c r="E23" s="37"/>
      <c r="F23" s="37"/>
      <c r="G23" s="25"/>
    </row>
    <row r="24">
      <c r="C24" s="35"/>
      <c r="D24" s="28"/>
      <c r="E24" s="38"/>
      <c r="F24" s="38"/>
      <c r="G24" s="29"/>
    </row>
    <row r="25">
      <c r="C25" s="39"/>
      <c r="D25" s="40">
        <f>SUM(I2:I20,J2:J20)</f>
        <v>3087.5</v>
      </c>
      <c r="E25" s="37"/>
      <c r="F25" s="37"/>
      <c r="G25" s="25"/>
    </row>
    <row r="26">
      <c r="C26" s="39"/>
      <c r="D26" s="26"/>
      <c r="G26" s="27"/>
    </row>
    <row r="27">
      <c r="C27" s="39"/>
      <c r="D27" s="26"/>
      <c r="G27" s="27"/>
    </row>
    <row r="28">
      <c r="C28" s="39"/>
      <c r="D28" s="26"/>
      <c r="G28" s="27"/>
    </row>
    <row r="29">
      <c r="C29" s="39"/>
      <c r="D29" s="26"/>
      <c r="G29" s="27"/>
    </row>
    <row r="30">
      <c r="C30" s="39"/>
      <c r="D30" s="28"/>
      <c r="E30" s="38"/>
      <c r="F30" s="38"/>
      <c r="G30" s="29"/>
    </row>
  </sheetData>
  <mergeCells count="4">
    <mergeCell ref="M7:N9"/>
    <mergeCell ref="M10:N13"/>
    <mergeCell ref="D23:G24"/>
    <mergeCell ref="D25:G30"/>
  </mergeCells>
  <dataValidations>
    <dataValidation type="list" allowBlank="1" showErrorMessage="1" sqref="C2:C20">
      <formula1>"Yes,No"</formula1>
    </dataValidation>
    <dataValidation type="list" allowBlank="1" showErrorMessage="1" sqref="D2:D20">
      <formula1>"Long,Short"</formula1>
    </dataValidation>
    <dataValidation type="list" allowBlank="1" showErrorMessage="1" sqref="H2:H20">
      <formula1>"Win,Loss"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</row>
    <row r="2">
      <c r="A2" s="51">
        <v>45139.0</v>
      </c>
      <c r="B2" s="52" t="s">
        <v>13</v>
      </c>
      <c r="C2" s="5" t="s">
        <v>11</v>
      </c>
      <c r="D2" s="5" t="s">
        <v>12</v>
      </c>
      <c r="E2" s="53">
        <v>4613.25</v>
      </c>
      <c r="F2" s="53">
        <v>4604.0</v>
      </c>
      <c r="G2" s="53">
        <v>4621.25</v>
      </c>
      <c r="H2" s="54" t="s">
        <v>16</v>
      </c>
      <c r="I2" s="55">
        <v>462.5</v>
      </c>
      <c r="J2" s="56"/>
      <c r="O2" s="10"/>
    </row>
    <row r="3">
      <c r="A3" s="51">
        <v>45141.0</v>
      </c>
      <c r="B3" s="52" t="s">
        <v>18</v>
      </c>
      <c r="C3" s="5" t="s">
        <v>11</v>
      </c>
      <c r="D3" s="5" t="s">
        <v>14</v>
      </c>
      <c r="E3" s="52">
        <v>4538.25</v>
      </c>
      <c r="F3" s="52">
        <v>4545.5</v>
      </c>
      <c r="G3" s="52">
        <v>4530.5</v>
      </c>
      <c r="H3" s="5" t="s">
        <v>16</v>
      </c>
      <c r="I3" s="55">
        <v>362.5</v>
      </c>
      <c r="J3" s="57"/>
      <c r="O3" s="10"/>
    </row>
    <row r="4">
      <c r="A4" s="51">
        <v>45142.0</v>
      </c>
      <c r="B4" s="52" t="s">
        <v>20</v>
      </c>
      <c r="C4" s="5" t="s">
        <v>11</v>
      </c>
      <c r="D4" s="5" t="s">
        <v>14</v>
      </c>
      <c r="E4" s="52">
        <v>4529.0</v>
      </c>
      <c r="F4" s="52">
        <v>4536.75</v>
      </c>
      <c r="G4" s="52">
        <v>4521.25</v>
      </c>
      <c r="H4" s="5" t="s">
        <v>16</v>
      </c>
      <c r="I4" s="55">
        <v>387.5</v>
      </c>
      <c r="J4" s="57"/>
      <c r="L4" s="15" t="s">
        <v>16</v>
      </c>
      <c r="M4" s="16">
        <f>COUNTIF(H2:H23,"win")</f>
        <v>14</v>
      </c>
      <c r="N4" s="15" t="s">
        <v>17</v>
      </c>
      <c r="O4" s="17">
        <f>countif(D1:D22,"Long")</f>
        <v>16</v>
      </c>
    </row>
    <row r="5">
      <c r="A5" s="51">
        <v>45145.0</v>
      </c>
      <c r="B5" s="52" t="s">
        <v>10</v>
      </c>
      <c r="C5" s="5" t="s">
        <v>21</v>
      </c>
      <c r="D5" s="5" t="s">
        <v>14</v>
      </c>
      <c r="E5" s="52">
        <v>4501.75</v>
      </c>
      <c r="F5" s="52">
        <v>4509.75</v>
      </c>
      <c r="G5" s="52">
        <v>4493.75</v>
      </c>
      <c r="H5" s="5" t="s">
        <v>16</v>
      </c>
      <c r="I5" s="55">
        <v>400.0</v>
      </c>
      <c r="J5" s="57"/>
      <c r="L5" s="18" t="s">
        <v>9</v>
      </c>
      <c r="M5" s="19">
        <f>countif(H2:H23,"Loss")</f>
        <v>8</v>
      </c>
      <c r="N5" s="18" t="s">
        <v>19</v>
      </c>
      <c r="O5" s="20">
        <f>countif(D1:D22,"short")</f>
        <v>5</v>
      </c>
    </row>
    <row r="6">
      <c r="A6" s="51">
        <v>45146.0</v>
      </c>
      <c r="B6" s="52" t="s">
        <v>13</v>
      </c>
      <c r="C6" s="5" t="s">
        <v>21</v>
      </c>
      <c r="D6" s="5" t="s">
        <v>12</v>
      </c>
      <c r="E6" s="52">
        <v>4535.75</v>
      </c>
      <c r="F6" s="52">
        <v>4526.75</v>
      </c>
      <c r="G6" s="52">
        <v>4544.0</v>
      </c>
      <c r="H6" s="5" t="s">
        <v>16</v>
      </c>
      <c r="I6" s="55">
        <v>450.0</v>
      </c>
      <c r="J6" s="57"/>
    </row>
    <row r="7">
      <c r="A7" s="51">
        <v>45147.0</v>
      </c>
      <c r="B7" s="52" t="s">
        <v>15</v>
      </c>
      <c r="C7" s="5" t="s">
        <v>21</v>
      </c>
      <c r="D7" s="5" t="s">
        <v>14</v>
      </c>
      <c r="E7" s="52">
        <v>4521.25</v>
      </c>
      <c r="F7" s="52">
        <v>4530.25</v>
      </c>
      <c r="G7" s="52">
        <v>4513.0</v>
      </c>
      <c r="H7" s="5" t="s">
        <v>16</v>
      </c>
      <c r="I7" s="55">
        <v>450.0</v>
      </c>
      <c r="J7" s="57"/>
      <c r="M7" s="24" t="s">
        <v>22</v>
      </c>
      <c r="N7" s="25"/>
    </row>
    <row r="8">
      <c r="A8" s="51">
        <v>45148.0</v>
      </c>
      <c r="B8" s="52" t="s">
        <v>18</v>
      </c>
      <c r="C8" s="5" t="s">
        <v>11</v>
      </c>
      <c r="D8" s="5" t="s">
        <v>14</v>
      </c>
      <c r="E8" s="52">
        <v>4497.25</v>
      </c>
      <c r="F8" s="52">
        <v>4504.5</v>
      </c>
      <c r="G8" s="52">
        <v>4489.0</v>
      </c>
      <c r="H8" s="5" t="s">
        <v>16</v>
      </c>
      <c r="I8" s="55">
        <v>362.5</v>
      </c>
      <c r="J8" s="57"/>
      <c r="M8" s="26"/>
      <c r="N8" s="27"/>
    </row>
    <row r="9">
      <c r="A9" s="51">
        <v>45149.0</v>
      </c>
      <c r="B9" s="52" t="s">
        <v>20</v>
      </c>
      <c r="C9" s="5" t="s">
        <v>11</v>
      </c>
      <c r="D9" s="5" t="s">
        <v>14</v>
      </c>
      <c r="E9" s="52">
        <v>4490.75</v>
      </c>
      <c r="F9" s="52">
        <v>4497.5</v>
      </c>
      <c r="G9" s="52">
        <v>4483.0</v>
      </c>
      <c r="H9" s="5" t="s">
        <v>9</v>
      </c>
      <c r="I9" s="57"/>
      <c r="J9" s="58">
        <v>-387.5</v>
      </c>
      <c r="M9" s="28"/>
      <c r="N9" s="29"/>
    </row>
    <row r="10">
      <c r="A10" s="51">
        <v>45152.0</v>
      </c>
      <c r="B10" s="52" t="s">
        <v>10</v>
      </c>
      <c r="C10" s="5" t="s">
        <v>21</v>
      </c>
      <c r="D10" s="5" t="s">
        <v>14</v>
      </c>
      <c r="E10" s="52">
        <v>4488.25</v>
      </c>
      <c r="F10" s="52">
        <v>4495.75</v>
      </c>
      <c r="G10" s="52">
        <v>4480.0</v>
      </c>
      <c r="H10" s="5" t="s">
        <v>9</v>
      </c>
      <c r="I10" s="57"/>
      <c r="J10" s="58">
        <v>-412.5</v>
      </c>
      <c r="M10" s="30">
        <f>M4/(M4+M5)</f>
        <v>0.6363636364</v>
      </c>
      <c r="N10" s="25"/>
    </row>
    <row r="11">
      <c r="A11" s="51">
        <v>45153.0</v>
      </c>
      <c r="B11" s="52" t="s">
        <v>13</v>
      </c>
      <c r="C11" s="5" t="s">
        <v>11</v>
      </c>
      <c r="D11" s="5" t="s">
        <v>14</v>
      </c>
      <c r="E11" s="52">
        <v>4510.5</v>
      </c>
      <c r="F11" s="52">
        <v>4517.25</v>
      </c>
      <c r="G11" s="52">
        <v>4502.25</v>
      </c>
      <c r="H11" s="5" t="s">
        <v>16</v>
      </c>
      <c r="I11" s="55">
        <v>337.5</v>
      </c>
      <c r="J11" s="57"/>
      <c r="M11" s="26"/>
      <c r="N11" s="27"/>
    </row>
    <row r="12">
      <c r="A12" s="51">
        <v>45154.0</v>
      </c>
      <c r="B12" s="52" t="s">
        <v>15</v>
      </c>
      <c r="C12" s="5" t="s">
        <v>11</v>
      </c>
      <c r="D12" s="5" t="s">
        <v>14</v>
      </c>
      <c r="E12" s="52">
        <v>4456.5</v>
      </c>
      <c r="F12" s="52">
        <v>4465.5</v>
      </c>
      <c r="G12" s="52">
        <v>4448.25</v>
      </c>
      <c r="H12" s="5" t="s">
        <v>16</v>
      </c>
      <c r="I12" s="55">
        <v>450.0</v>
      </c>
      <c r="J12" s="57"/>
      <c r="M12" s="26"/>
      <c r="N12" s="27"/>
    </row>
    <row r="13">
      <c r="A13" s="51">
        <v>45155.0</v>
      </c>
      <c r="B13" s="52" t="s">
        <v>18</v>
      </c>
      <c r="C13" s="5" t="s">
        <v>11</v>
      </c>
      <c r="D13" s="5" t="s">
        <v>12</v>
      </c>
      <c r="E13" s="53">
        <v>4415.25</v>
      </c>
      <c r="F13" s="53">
        <v>4404.75</v>
      </c>
      <c r="G13" s="53">
        <v>4424.0</v>
      </c>
      <c r="H13" s="5" t="s">
        <v>9</v>
      </c>
      <c r="I13" s="57"/>
      <c r="J13" s="58">
        <v>-437.5</v>
      </c>
      <c r="M13" s="28"/>
      <c r="N13" s="29"/>
    </row>
    <row r="14">
      <c r="A14" s="51">
        <v>45156.0</v>
      </c>
      <c r="B14" s="52" t="s">
        <v>20</v>
      </c>
      <c r="C14" s="5" t="s">
        <v>21</v>
      </c>
      <c r="D14" s="5" t="s">
        <v>14</v>
      </c>
      <c r="E14" s="53">
        <v>4382.25</v>
      </c>
      <c r="F14" s="53">
        <v>4392.25</v>
      </c>
      <c r="G14" s="53">
        <v>4374.25</v>
      </c>
      <c r="H14" s="5" t="s">
        <v>9</v>
      </c>
      <c r="I14" s="57"/>
      <c r="J14" s="58">
        <v>-400.0</v>
      </c>
    </row>
    <row r="15">
      <c r="A15" s="51">
        <v>45159.0</v>
      </c>
      <c r="B15" s="52" t="s">
        <v>10</v>
      </c>
      <c r="C15" s="5" t="s">
        <v>21</v>
      </c>
      <c r="D15" s="5" t="s">
        <v>14</v>
      </c>
      <c r="E15" s="53">
        <v>4384.0</v>
      </c>
      <c r="F15" s="53">
        <v>4493.0</v>
      </c>
      <c r="G15" s="53">
        <v>4375.5</v>
      </c>
      <c r="H15" s="5" t="s">
        <v>16</v>
      </c>
      <c r="I15" s="55">
        <v>450.0</v>
      </c>
      <c r="J15" s="57"/>
    </row>
    <row r="16">
      <c r="A16" s="51">
        <v>45160.0</v>
      </c>
      <c r="B16" s="52" t="s">
        <v>13</v>
      </c>
      <c r="C16" s="5" t="s">
        <v>21</v>
      </c>
      <c r="D16" s="5" t="s">
        <v>12</v>
      </c>
      <c r="E16" s="53">
        <v>4405.25</v>
      </c>
      <c r="F16" s="53">
        <v>4394.25</v>
      </c>
      <c r="G16" s="53">
        <v>4413.5</v>
      </c>
      <c r="H16" s="5" t="s">
        <v>9</v>
      </c>
      <c r="I16" s="57"/>
      <c r="J16" s="58">
        <v>-412.5</v>
      </c>
    </row>
    <row r="17">
      <c r="A17" s="51">
        <v>45161.0</v>
      </c>
      <c r="B17" s="52" t="s">
        <v>15</v>
      </c>
      <c r="C17" s="5" t="s">
        <v>11</v>
      </c>
      <c r="D17" s="5" t="s">
        <v>14</v>
      </c>
      <c r="E17" s="53">
        <v>4404.25</v>
      </c>
      <c r="F17" s="53">
        <v>4410.5</v>
      </c>
      <c r="G17" s="53">
        <v>4396.0</v>
      </c>
      <c r="H17" s="5" t="s">
        <v>16</v>
      </c>
      <c r="I17" s="55">
        <v>312.25</v>
      </c>
      <c r="J17" s="57"/>
    </row>
    <row r="18">
      <c r="A18" s="51">
        <v>45162.0</v>
      </c>
      <c r="B18" s="52" t="s">
        <v>18</v>
      </c>
      <c r="C18" s="5" t="s">
        <v>11</v>
      </c>
      <c r="D18" s="5" t="s">
        <v>12</v>
      </c>
      <c r="E18" s="53">
        <v>4471.0</v>
      </c>
      <c r="F18" s="53">
        <v>4460.25</v>
      </c>
      <c r="G18" s="53">
        <v>4479.5</v>
      </c>
      <c r="H18" s="5" t="s">
        <v>9</v>
      </c>
      <c r="I18" s="57"/>
      <c r="J18" s="58">
        <v>-425.0</v>
      </c>
    </row>
    <row r="19">
      <c r="A19" s="51">
        <v>45163.0</v>
      </c>
      <c r="B19" s="52" t="s">
        <v>20</v>
      </c>
      <c r="C19" s="5" t="s">
        <v>11</v>
      </c>
      <c r="D19" s="5" t="s">
        <v>14</v>
      </c>
      <c r="E19" s="53">
        <v>4387.75</v>
      </c>
      <c r="F19" s="53">
        <v>4397.0</v>
      </c>
      <c r="G19" s="53">
        <v>4379.5</v>
      </c>
      <c r="H19" s="5" t="s">
        <v>16</v>
      </c>
      <c r="I19" s="55">
        <v>462.5</v>
      </c>
      <c r="J19" s="57"/>
    </row>
    <row r="20">
      <c r="A20" s="51">
        <v>45166.0</v>
      </c>
      <c r="B20" s="52" t="s">
        <v>10</v>
      </c>
      <c r="C20" s="5" t="s">
        <v>21</v>
      </c>
      <c r="D20" s="5" t="s">
        <v>14</v>
      </c>
      <c r="E20" s="53">
        <v>4417.5</v>
      </c>
      <c r="F20" s="53">
        <v>4427.0</v>
      </c>
      <c r="G20" s="53">
        <v>4408.75</v>
      </c>
      <c r="H20" s="5" t="s">
        <v>16</v>
      </c>
      <c r="I20" s="55">
        <v>475.0</v>
      </c>
      <c r="J20" s="57"/>
    </row>
    <row r="21">
      <c r="A21" s="51">
        <v>45167.0</v>
      </c>
      <c r="B21" s="52" t="s">
        <v>13</v>
      </c>
      <c r="C21" s="5" t="s">
        <v>11</v>
      </c>
      <c r="D21" s="5" t="s">
        <v>14</v>
      </c>
      <c r="E21" s="53">
        <v>4448.5</v>
      </c>
      <c r="F21" s="53">
        <v>4457.25</v>
      </c>
      <c r="G21" s="53">
        <v>4439.75</v>
      </c>
      <c r="H21" s="5" t="s">
        <v>9</v>
      </c>
      <c r="I21" s="57"/>
      <c r="J21" s="58">
        <v>-437.5</v>
      </c>
    </row>
    <row r="22">
      <c r="A22" s="51">
        <v>45168.0</v>
      </c>
      <c r="B22" s="52" t="s">
        <v>15</v>
      </c>
      <c r="C22" s="5" t="s">
        <v>11</v>
      </c>
      <c r="D22" s="5" t="s">
        <v>14</v>
      </c>
      <c r="E22" s="53">
        <v>4512.25</v>
      </c>
      <c r="F22" s="53">
        <v>4520.5</v>
      </c>
      <c r="G22" s="53">
        <v>4503.5</v>
      </c>
      <c r="H22" s="5" t="s">
        <v>9</v>
      </c>
      <c r="I22" s="57"/>
      <c r="J22" s="58">
        <v>-437.5</v>
      </c>
    </row>
    <row r="23">
      <c r="A23" s="51">
        <v>45169.0</v>
      </c>
      <c r="B23" s="53" t="s">
        <v>18</v>
      </c>
      <c r="C23" s="5" t="s">
        <v>11</v>
      </c>
      <c r="D23" s="5" t="s">
        <v>14</v>
      </c>
      <c r="E23" s="53">
        <v>4531.25</v>
      </c>
      <c r="F23" s="53">
        <v>4539.25</v>
      </c>
      <c r="G23" s="53">
        <v>4522.5</v>
      </c>
      <c r="H23" s="5" t="s">
        <v>16</v>
      </c>
      <c r="I23" s="55">
        <v>400.0</v>
      </c>
      <c r="J23" s="58"/>
    </row>
    <row r="24">
      <c r="H24" s="59"/>
    </row>
    <row r="26">
      <c r="C26" s="35"/>
      <c r="D26" s="36" t="s">
        <v>8</v>
      </c>
      <c r="E26" s="37"/>
      <c r="F26" s="37"/>
      <c r="G26" s="25"/>
    </row>
    <row r="27">
      <c r="C27" s="35"/>
      <c r="D27" s="28"/>
      <c r="E27" s="38"/>
      <c r="F27" s="38"/>
      <c r="G27" s="29"/>
    </row>
    <row r="28">
      <c r="C28" s="39"/>
      <c r="D28" s="40">
        <f>SUM(I2:I11,J2:J12)</f>
        <v>2412.5</v>
      </c>
      <c r="E28" s="37"/>
      <c r="F28" s="37"/>
      <c r="G28" s="25"/>
    </row>
    <row r="29">
      <c r="C29" s="39"/>
      <c r="D29" s="26"/>
      <c r="G29" s="27"/>
    </row>
    <row r="30">
      <c r="C30" s="39"/>
      <c r="D30" s="26"/>
      <c r="G30" s="27"/>
    </row>
    <row r="31">
      <c r="C31" s="39"/>
      <c r="D31" s="26"/>
      <c r="G31" s="27"/>
    </row>
    <row r="32">
      <c r="C32" s="39"/>
      <c r="D32" s="26"/>
      <c r="G32" s="27"/>
    </row>
    <row r="33">
      <c r="C33" s="39"/>
      <c r="D33" s="28"/>
      <c r="E33" s="38"/>
      <c r="F33" s="38"/>
      <c r="G33" s="29"/>
    </row>
    <row r="34">
      <c r="A34" s="49"/>
      <c r="B34" s="50"/>
      <c r="C34" s="50"/>
      <c r="D34" s="50"/>
      <c r="E34" s="50"/>
      <c r="F34" s="50" t="s">
        <v>5</v>
      </c>
      <c r="G34" s="50"/>
      <c r="H34" s="50" t="s">
        <v>7</v>
      </c>
      <c r="I34" s="50" t="s">
        <v>8</v>
      </c>
      <c r="J34" s="50" t="s">
        <v>9</v>
      </c>
    </row>
    <row r="35">
      <c r="A35" s="60"/>
      <c r="B35" s="44"/>
      <c r="C35" s="61"/>
      <c r="D35" s="61"/>
      <c r="E35" s="62"/>
      <c r="F35" s="62"/>
      <c r="G35" s="62"/>
      <c r="H35" s="63"/>
      <c r="I35" s="64"/>
      <c r="J35" s="65"/>
      <c r="O35" s="10"/>
    </row>
    <row r="36">
      <c r="A36" s="60"/>
      <c r="B36" s="44"/>
      <c r="C36" s="61"/>
      <c r="D36" s="61"/>
      <c r="E36" s="61"/>
      <c r="F36" s="61"/>
      <c r="G36" s="61"/>
      <c r="H36" s="61"/>
      <c r="I36" s="66"/>
      <c r="J36" s="67"/>
    </row>
    <row r="37">
      <c r="A37" s="60"/>
      <c r="B37" s="44"/>
      <c r="C37" s="61"/>
      <c r="D37" s="61"/>
      <c r="E37" s="61"/>
      <c r="F37" s="61"/>
      <c r="G37" s="61"/>
      <c r="H37" s="61"/>
      <c r="I37" s="66"/>
      <c r="J37" s="67"/>
    </row>
    <row r="38">
      <c r="A38" s="60"/>
      <c r="B38" s="44"/>
      <c r="C38" s="61"/>
      <c r="D38" s="61"/>
      <c r="E38" s="61"/>
      <c r="F38" s="61"/>
      <c r="G38" s="61"/>
      <c r="H38" s="61"/>
      <c r="I38" s="66"/>
      <c r="J38" s="67"/>
    </row>
    <row r="39">
      <c r="A39" s="60"/>
      <c r="B39" s="44"/>
      <c r="C39" s="61"/>
      <c r="D39" s="61"/>
      <c r="E39" s="61"/>
      <c r="F39" s="61"/>
      <c r="G39" s="68"/>
      <c r="H39" s="61"/>
      <c r="I39" s="66"/>
      <c r="J39" s="67"/>
    </row>
    <row r="40">
      <c r="A40" s="60"/>
      <c r="B40" s="44"/>
      <c r="C40" s="61"/>
      <c r="D40" s="61"/>
      <c r="E40" s="69"/>
      <c r="F40" s="61"/>
      <c r="G40" s="61"/>
      <c r="H40" s="61"/>
      <c r="I40" s="66"/>
      <c r="J40" s="67"/>
    </row>
    <row r="41">
      <c r="A41" s="60"/>
      <c r="B41" s="44"/>
      <c r="C41" s="61"/>
      <c r="D41" s="61"/>
      <c r="E41" s="61"/>
      <c r="F41" s="61"/>
      <c r="G41" s="61"/>
      <c r="H41" s="61"/>
      <c r="I41" s="66"/>
      <c r="J41" s="67"/>
    </row>
    <row r="42">
      <c r="A42" s="60"/>
      <c r="B42" s="44"/>
      <c r="C42" s="61"/>
      <c r="D42" s="61"/>
      <c r="E42" s="61"/>
      <c r="F42" s="61"/>
      <c r="G42" s="61"/>
      <c r="H42" s="61"/>
      <c r="I42" s="66"/>
      <c r="J42" s="67"/>
    </row>
    <row r="43">
      <c r="A43" s="60"/>
      <c r="B43" s="44"/>
      <c r="C43" s="61"/>
      <c r="D43" s="61"/>
      <c r="E43" s="61"/>
      <c r="F43" s="61"/>
      <c r="G43" s="61"/>
      <c r="H43" s="61"/>
      <c r="I43" s="66"/>
      <c r="J43" s="67"/>
    </row>
    <row r="44">
      <c r="A44" s="60"/>
      <c r="B44" s="44"/>
      <c r="C44" s="61"/>
      <c r="D44" s="61"/>
      <c r="E44" s="61"/>
      <c r="F44" s="61"/>
      <c r="G44" s="61"/>
      <c r="H44" s="61"/>
      <c r="I44" s="66"/>
      <c r="J44" s="67"/>
    </row>
    <row r="45">
      <c r="A45" s="60"/>
      <c r="B45" s="44"/>
      <c r="C45" s="61"/>
      <c r="D45" s="61"/>
      <c r="E45" s="61"/>
      <c r="F45" s="61"/>
      <c r="G45" s="61"/>
      <c r="H45" s="61"/>
      <c r="I45" s="66"/>
      <c r="J45" s="67"/>
    </row>
    <row r="46">
      <c r="A46" s="60"/>
      <c r="B46" s="44"/>
      <c r="C46" s="70"/>
      <c r="D46" s="70"/>
      <c r="E46" s="70"/>
      <c r="F46" s="70"/>
      <c r="G46" s="70"/>
      <c r="H46" s="70"/>
      <c r="I46" s="71"/>
      <c r="J46" s="72"/>
    </row>
    <row r="47">
      <c r="A47" s="60"/>
      <c r="B47" s="44"/>
      <c r="C47" s="70"/>
      <c r="D47" s="70"/>
      <c r="E47" s="70"/>
      <c r="F47" s="70"/>
      <c r="G47" s="70"/>
      <c r="H47" s="70"/>
      <c r="I47" s="71"/>
      <c r="J47" s="72"/>
    </row>
    <row r="48">
      <c r="A48" s="60"/>
      <c r="B48" s="44"/>
      <c r="C48" s="70"/>
      <c r="D48" s="70"/>
      <c r="E48" s="70"/>
      <c r="F48" s="70"/>
      <c r="G48" s="70"/>
      <c r="H48" s="70"/>
      <c r="I48" s="71"/>
      <c r="J48" s="72"/>
    </row>
    <row r="49">
      <c r="A49" s="60"/>
      <c r="B49" s="44"/>
      <c r="C49" s="70"/>
      <c r="D49" s="70"/>
      <c r="E49" s="70"/>
      <c r="F49" s="70"/>
      <c r="G49" s="70"/>
      <c r="H49" s="70"/>
      <c r="I49" s="71"/>
      <c r="J49" s="72"/>
    </row>
    <row r="50">
      <c r="A50" s="60"/>
      <c r="B50" s="44"/>
      <c r="C50" s="70"/>
      <c r="D50" s="70"/>
      <c r="E50" s="70"/>
      <c r="F50" s="70"/>
      <c r="G50" s="70"/>
      <c r="H50" s="70"/>
      <c r="I50" s="71"/>
      <c r="J50" s="72"/>
    </row>
    <row r="51">
      <c r="A51" s="60"/>
      <c r="B51" s="44"/>
      <c r="C51" s="70"/>
      <c r="D51" s="70"/>
      <c r="E51" s="70"/>
      <c r="F51" s="70"/>
      <c r="G51" s="70"/>
      <c r="H51" s="70"/>
      <c r="I51" s="71"/>
      <c r="J51" s="72"/>
    </row>
    <row r="52">
      <c r="A52" s="60"/>
      <c r="B52" s="44"/>
      <c r="C52" s="70"/>
      <c r="D52" s="70"/>
      <c r="E52" s="70"/>
      <c r="F52" s="70"/>
      <c r="G52" s="70"/>
      <c r="H52" s="70"/>
      <c r="I52" s="71"/>
      <c r="J52" s="72"/>
    </row>
    <row r="53">
      <c r="A53" s="60"/>
      <c r="B53" s="44"/>
      <c r="C53" s="70"/>
      <c r="D53" s="70"/>
      <c r="E53" s="70"/>
      <c r="F53" s="70"/>
      <c r="G53" s="70"/>
      <c r="H53" s="70"/>
      <c r="I53" s="71"/>
      <c r="J53" s="72"/>
    </row>
    <row r="54">
      <c r="A54" s="60"/>
      <c r="B54" s="44"/>
      <c r="C54" s="70"/>
      <c r="D54" s="70"/>
      <c r="E54" s="70"/>
      <c r="F54" s="70"/>
      <c r="G54" s="70"/>
      <c r="H54" s="70"/>
      <c r="I54" s="71"/>
      <c r="J54" s="72"/>
    </row>
    <row r="55">
      <c r="A55" s="60"/>
      <c r="B55" s="44"/>
      <c r="C55" s="70"/>
      <c r="D55" s="70"/>
      <c r="E55" s="70"/>
      <c r="F55" s="70"/>
      <c r="G55" s="70"/>
      <c r="H55" s="70"/>
      <c r="I55" s="71"/>
      <c r="J55" s="72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4"/>
    </row>
    <row r="67">
      <c r="A67" s="43"/>
      <c r="J67" s="43"/>
      <c r="K67" s="43"/>
      <c r="L67" s="43"/>
      <c r="M67" s="43"/>
      <c r="N67" s="43"/>
      <c r="O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</row>
  </sheetData>
  <mergeCells count="4">
    <mergeCell ref="M7:N9"/>
    <mergeCell ref="M10:N13"/>
    <mergeCell ref="D26:G27"/>
    <mergeCell ref="D28:G33"/>
  </mergeCells>
  <dataValidations>
    <dataValidation type="list" allowBlank="1" showErrorMessage="1" sqref="D3">
      <formula1>"Long,Short,Closed"</formula1>
    </dataValidation>
    <dataValidation type="list" allowBlank="1" showErrorMessage="1" sqref="C2:C23">
      <formula1>"Yes,No"</formula1>
    </dataValidation>
    <dataValidation type="list" allowBlank="1" showErrorMessage="1" sqref="H3">
      <formula1>"Win,Loss,Market Closed"</formula1>
    </dataValidation>
    <dataValidation type="list" allowBlank="1" showErrorMessage="1" sqref="D2 D4:D23">
      <formula1>"Long,Short"</formula1>
    </dataValidation>
    <dataValidation type="list" allowBlank="1" showErrorMessage="1" sqref="H2 H4:H23">
      <formula1>"Win,Loss"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</row>
    <row r="2">
      <c r="A2" s="3">
        <v>45170.0</v>
      </c>
      <c r="B2" s="4" t="s">
        <v>20</v>
      </c>
      <c r="C2" s="5" t="s">
        <v>11</v>
      </c>
      <c r="D2" s="5" t="s">
        <v>14</v>
      </c>
      <c r="E2" s="75">
        <v>4521.5</v>
      </c>
      <c r="F2" s="75">
        <v>4529.0</v>
      </c>
      <c r="G2" s="75">
        <v>4512.75</v>
      </c>
      <c r="H2" s="76" t="s">
        <v>16</v>
      </c>
      <c r="I2" s="77">
        <v>375.0</v>
      </c>
      <c r="J2" s="41"/>
      <c r="O2" s="10"/>
      <c r="P2" s="10"/>
    </row>
    <row r="3">
      <c r="A3" s="3">
        <v>45173.0</v>
      </c>
      <c r="B3" s="4" t="s">
        <v>10</v>
      </c>
      <c r="C3" s="5" t="s">
        <v>21</v>
      </c>
      <c r="D3" s="5" t="s">
        <v>14</v>
      </c>
      <c r="E3" s="11">
        <v>4523.25</v>
      </c>
      <c r="F3" s="11">
        <v>4530.75</v>
      </c>
      <c r="G3" s="11">
        <v>4514.5</v>
      </c>
      <c r="H3" s="5" t="s">
        <v>16</v>
      </c>
      <c r="I3" s="23">
        <v>375.0</v>
      </c>
      <c r="J3" s="14"/>
      <c r="O3" s="10"/>
      <c r="P3" s="10"/>
    </row>
    <row r="4">
      <c r="A4" s="3">
        <v>45174.0</v>
      </c>
      <c r="B4" s="4" t="s">
        <v>13</v>
      </c>
      <c r="C4" s="5" t="s">
        <v>21</v>
      </c>
      <c r="D4" s="5" t="s">
        <v>12</v>
      </c>
      <c r="E4" s="11">
        <v>4517.25</v>
      </c>
      <c r="F4" s="11">
        <v>4509.25</v>
      </c>
      <c r="G4" s="11">
        <v>4526.0</v>
      </c>
      <c r="H4" s="5" t="s">
        <v>16</v>
      </c>
      <c r="I4" s="23">
        <v>400.0</v>
      </c>
      <c r="J4" s="14"/>
      <c r="L4" s="15" t="s">
        <v>16</v>
      </c>
      <c r="M4" s="16">
        <f>COUNTIF(H2:H22,"win")</f>
        <v>14</v>
      </c>
      <c r="N4" s="15" t="s">
        <v>17</v>
      </c>
      <c r="O4" s="17">
        <f>countif(D1:D22,"Long")</f>
        <v>9</v>
      </c>
      <c r="P4" s="10"/>
    </row>
    <row r="5">
      <c r="A5" s="3">
        <v>45175.0</v>
      </c>
      <c r="B5" s="4" t="s">
        <v>15</v>
      </c>
      <c r="C5" s="5" t="s">
        <v>21</v>
      </c>
      <c r="D5" s="5" t="s">
        <v>12</v>
      </c>
      <c r="E5" s="11">
        <v>4496.0</v>
      </c>
      <c r="F5" s="11">
        <v>4487.75</v>
      </c>
      <c r="G5" s="11">
        <v>4504.75</v>
      </c>
      <c r="H5" s="5" t="s">
        <v>16</v>
      </c>
      <c r="I5" s="23">
        <v>412.5</v>
      </c>
      <c r="J5" s="14"/>
      <c r="L5" s="18" t="s">
        <v>9</v>
      </c>
      <c r="M5" s="19">
        <f>countif(H2:H22,"Loss")</f>
        <v>7</v>
      </c>
      <c r="N5" s="18" t="s">
        <v>19</v>
      </c>
      <c r="O5" s="20">
        <f>countif(D1:D22,"short")</f>
        <v>12</v>
      </c>
      <c r="P5" s="10"/>
    </row>
    <row r="6">
      <c r="A6" s="3">
        <v>45176.0</v>
      </c>
      <c r="B6" s="4" t="s">
        <v>18</v>
      </c>
      <c r="C6" s="5" t="s">
        <v>11</v>
      </c>
      <c r="D6" s="5" t="s">
        <v>12</v>
      </c>
      <c r="E6" s="11">
        <v>4465.25</v>
      </c>
      <c r="F6" s="11">
        <v>4456.75</v>
      </c>
      <c r="G6" s="21">
        <v>4474.0</v>
      </c>
      <c r="H6" s="5" t="s">
        <v>16</v>
      </c>
      <c r="I6" s="23">
        <v>425.0</v>
      </c>
      <c r="J6" s="14"/>
    </row>
    <row r="7">
      <c r="A7" s="3">
        <v>45177.0</v>
      </c>
      <c r="B7" s="4" t="s">
        <v>20</v>
      </c>
      <c r="C7" s="5" t="s">
        <v>21</v>
      </c>
      <c r="D7" s="5" t="s">
        <v>12</v>
      </c>
      <c r="E7" s="22">
        <v>4452.75</v>
      </c>
      <c r="F7" s="11">
        <v>4444.5</v>
      </c>
      <c r="G7" s="11">
        <v>4461.5</v>
      </c>
      <c r="H7" s="5" t="s">
        <v>9</v>
      </c>
      <c r="I7" s="23"/>
      <c r="J7" s="14">
        <v>-437.5</v>
      </c>
      <c r="M7" s="24" t="s">
        <v>22</v>
      </c>
      <c r="N7" s="25"/>
    </row>
    <row r="8">
      <c r="A8" s="3">
        <v>45180.0</v>
      </c>
      <c r="B8" s="4" t="s">
        <v>10</v>
      </c>
      <c r="C8" s="5" t="s">
        <v>21</v>
      </c>
      <c r="D8" s="5" t="s">
        <v>14</v>
      </c>
      <c r="E8" s="11">
        <v>4516.5</v>
      </c>
      <c r="F8" s="11">
        <v>4525.5</v>
      </c>
      <c r="G8" s="11">
        <v>4509.0</v>
      </c>
      <c r="H8" s="5" t="s">
        <v>16</v>
      </c>
      <c r="I8" s="23">
        <v>450.0</v>
      </c>
      <c r="J8" s="14"/>
      <c r="M8" s="26"/>
      <c r="N8" s="27"/>
    </row>
    <row r="9">
      <c r="A9" s="3">
        <v>45181.0</v>
      </c>
      <c r="B9" s="4" t="s">
        <v>13</v>
      </c>
      <c r="C9" s="5" t="s">
        <v>21</v>
      </c>
      <c r="D9" s="5" t="s">
        <v>12</v>
      </c>
      <c r="E9" s="11">
        <v>4533.75</v>
      </c>
      <c r="F9" s="11">
        <v>4522.5</v>
      </c>
      <c r="G9" s="11">
        <v>4541.25</v>
      </c>
      <c r="H9" s="5" t="s">
        <v>16</v>
      </c>
      <c r="I9" s="23">
        <v>562.5</v>
      </c>
      <c r="J9" s="14"/>
      <c r="M9" s="28"/>
      <c r="N9" s="29"/>
    </row>
    <row r="10">
      <c r="A10" s="3">
        <v>45182.0</v>
      </c>
      <c r="B10" s="4" t="s">
        <v>15</v>
      </c>
      <c r="C10" s="5" t="s">
        <v>11</v>
      </c>
      <c r="D10" s="5" t="s">
        <v>12</v>
      </c>
      <c r="E10" s="11">
        <v>4510.0</v>
      </c>
      <c r="F10" s="11">
        <v>4498.75</v>
      </c>
      <c r="G10" s="11">
        <v>4517.5</v>
      </c>
      <c r="H10" s="5" t="s">
        <v>9</v>
      </c>
      <c r="I10" s="23"/>
      <c r="J10" s="14">
        <v>-375.0</v>
      </c>
      <c r="M10" s="30">
        <f>M4/(M4+M5)</f>
        <v>0.6666666667</v>
      </c>
      <c r="N10" s="25"/>
    </row>
    <row r="11">
      <c r="A11" s="3">
        <v>45183.0</v>
      </c>
      <c r="B11" s="4" t="s">
        <v>18</v>
      </c>
      <c r="C11" s="5" t="s">
        <v>11</v>
      </c>
      <c r="D11" s="5" t="s">
        <v>14</v>
      </c>
      <c r="E11" s="11">
        <v>4525.75</v>
      </c>
      <c r="F11" s="11">
        <v>4534.5</v>
      </c>
      <c r="G11" s="11">
        <v>4518.25</v>
      </c>
      <c r="H11" s="5" t="s">
        <v>16</v>
      </c>
      <c r="I11" s="23">
        <v>425.0</v>
      </c>
      <c r="J11" s="14"/>
      <c r="M11" s="26"/>
      <c r="N11" s="27"/>
    </row>
    <row r="12">
      <c r="A12" s="3">
        <v>45184.0</v>
      </c>
      <c r="B12" s="4" t="s">
        <v>20</v>
      </c>
      <c r="C12" s="5" t="s">
        <v>21</v>
      </c>
      <c r="D12" s="5" t="s">
        <v>14</v>
      </c>
      <c r="E12" s="11">
        <v>4561.5</v>
      </c>
      <c r="F12" s="11">
        <v>4570.25</v>
      </c>
      <c r="G12" s="11">
        <v>4553.75</v>
      </c>
      <c r="H12" s="5" t="s">
        <v>9</v>
      </c>
      <c r="I12" s="23"/>
      <c r="J12" s="14">
        <v>-387.5</v>
      </c>
      <c r="M12" s="26"/>
      <c r="N12" s="27"/>
    </row>
    <row r="13">
      <c r="A13" s="3">
        <v>45187.0</v>
      </c>
      <c r="B13" s="4" t="s">
        <v>10</v>
      </c>
      <c r="C13" s="5" t="s">
        <v>21</v>
      </c>
      <c r="D13" s="5" t="s">
        <v>14</v>
      </c>
      <c r="E13" s="11">
        <v>4503.5</v>
      </c>
      <c r="F13" s="11">
        <v>4511.5</v>
      </c>
      <c r="G13" s="11">
        <v>4494.25</v>
      </c>
      <c r="H13" s="5" t="s">
        <v>9</v>
      </c>
      <c r="I13" s="13"/>
      <c r="J13" s="14">
        <v>-475.0</v>
      </c>
      <c r="M13" s="28"/>
      <c r="N13" s="29"/>
    </row>
    <row r="14">
      <c r="A14" s="3">
        <v>45188.0</v>
      </c>
      <c r="B14" s="4" t="s">
        <v>13</v>
      </c>
      <c r="C14" s="5" t="s">
        <v>21</v>
      </c>
      <c r="D14" s="5" t="s">
        <v>12</v>
      </c>
      <c r="E14" s="11">
        <v>4498.5</v>
      </c>
      <c r="F14" s="11">
        <v>4489.5</v>
      </c>
      <c r="G14" s="11">
        <v>4506.25</v>
      </c>
      <c r="H14" s="5" t="s">
        <v>9</v>
      </c>
      <c r="I14" s="46"/>
      <c r="J14" s="14">
        <v>-387.5</v>
      </c>
    </row>
    <row r="15">
      <c r="A15" s="3">
        <v>45189.0</v>
      </c>
      <c r="B15" s="4" t="s">
        <v>15</v>
      </c>
      <c r="C15" s="5" t="s">
        <v>11</v>
      </c>
      <c r="D15" s="5" t="s">
        <v>12</v>
      </c>
      <c r="E15" s="11">
        <v>4488.0</v>
      </c>
      <c r="F15" s="11">
        <v>4477.0</v>
      </c>
      <c r="G15" s="11">
        <v>4495.75</v>
      </c>
      <c r="H15" s="5" t="s">
        <v>9</v>
      </c>
      <c r="I15" s="46"/>
      <c r="J15" s="14">
        <v>-387.5</v>
      </c>
    </row>
    <row r="16">
      <c r="A16" s="3">
        <v>45190.0</v>
      </c>
      <c r="B16" s="4" t="s">
        <v>18</v>
      </c>
      <c r="C16" s="5" t="s">
        <v>11</v>
      </c>
      <c r="D16" s="5" t="s">
        <v>12</v>
      </c>
      <c r="E16" s="11">
        <v>4439.5</v>
      </c>
      <c r="F16" s="11">
        <v>4430.25</v>
      </c>
      <c r="G16" s="11">
        <v>4448.5</v>
      </c>
      <c r="H16" s="5" t="s">
        <v>16</v>
      </c>
      <c r="I16" s="23">
        <v>462.5</v>
      </c>
      <c r="J16" s="47"/>
    </row>
    <row r="17">
      <c r="A17" s="3">
        <v>45191.0</v>
      </c>
      <c r="B17" s="4" t="s">
        <v>20</v>
      </c>
      <c r="C17" s="5" t="s">
        <v>21</v>
      </c>
      <c r="D17" s="5" t="s">
        <v>14</v>
      </c>
      <c r="E17" s="11">
        <v>4373.25</v>
      </c>
      <c r="F17" s="11">
        <v>4380.25</v>
      </c>
      <c r="G17" s="11">
        <v>4364.25</v>
      </c>
      <c r="H17" s="5" t="s">
        <v>16</v>
      </c>
      <c r="I17" s="13">
        <v>350.0</v>
      </c>
      <c r="J17" s="47"/>
    </row>
    <row r="18">
      <c r="A18" s="3">
        <v>45194.0</v>
      </c>
      <c r="B18" s="4" t="s">
        <v>10</v>
      </c>
      <c r="C18" s="5" t="s">
        <v>21</v>
      </c>
      <c r="D18" s="5" t="s">
        <v>14</v>
      </c>
      <c r="E18" s="11">
        <v>4367.0</v>
      </c>
      <c r="F18" s="11">
        <v>4373.75</v>
      </c>
      <c r="G18" s="11">
        <v>4358.0</v>
      </c>
      <c r="H18" s="5" t="s">
        <v>16</v>
      </c>
      <c r="I18" s="13">
        <v>337.5</v>
      </c>
      <c r="J18" s="47"/>
    </row>
    <row r="19">
      <c r="A19" s="3">
        <v>45195.0</v>
      </c>
      <c r="B19" s="4" t="s">
        <v>13</v>
      </c>
      <c r="C19" s="5" t="s">
        <v>21</v>
      </c>
      <c r="D19" s="5" t="s">
        <v>12</v>
      </c>
      <c r="E19" s="11">
        <v>4378.0</v>
      </c>
      <c r="F19" s="11">
        <v>4369.0</v>
      </c>
      <c r="G19" s="11">
        <v>4387.0</v>
      </c>
      <c r="H19" s="5" t="s">
        <v>16</v>
      </c>
      <c r="I19" s="13">
        <v>450.0</v>
      </c>
      <c r="J19" s="47"/>
    </row>
    <row r="20">
      <c r="A20" s="3">
        <v>45196.0</v>
      </c>
      <c r="B20" s="4" t="s">
        <v>15</v>
      </c>
      <c r="C20" s="5" t="s">
        <v>21</v>
      </c>
      <c r="D20" s="5" t="s">
        <v>14</v>
      </c>
      <c r="E20" s="11">
        <v>4323.25</v>
      </c>
      <c r="F20" s="11">
        <v>4330.5</v>
      </c>
      <c r="G20" s="11">
        <v>4315.5</v>
      </c>
      <c r="H20" s="5" t="s">
        <v>16</v>
      </c>
      <c r="I20" s="13">
        <v>362.5</v>
      </c>
      <c r="J20" s="47"/>
    </row>
    <row r="21">
      <c r="A21" s="3">
        <v>45197.0</v>
      </c>
      <c r="B21" s="4" t="s">
        <v>18</v>
      </c>
      <c r="C21" s="5" t="s">
        <v>11</v>
      </c>
      <c r="D21" s="5" t="s">
        <v>12</v>
      </c>
      <c r="E21" s="11">
        <v>4317.5</v>
      </c>
      <c r="F21" s="11">
        <v>4310.75</v>
      </c>
      <c r="G21" s="11">
        <v>4325.5</v>
      </c>
      <c r="H21" s="5" t="s">
        <v>9</v>
      </c>
      <c r="I21" s="48"/>
      <c r="J21" s="14">
        <v>-400.0</v>
      </c>
    </row>
    <row r="22">
      <c r="A22" s="3">
        <v>45198.0</v>
      </c>
      <c r="B22" s="4" t="s">
        <v>20</v>
      </c>
      <c r="C22" s="5" t="s">
        <v>11</v>
      </c>
      <c r="D22" s="5" t="s">
        <v>12</v>
      </c>
      <c r="E22" s="11">
        <v>4338.0</v>
      </c>
      <c r="F22" s="11">
        <v>4328.75</v>
      </c>
      <c r="G22" s="11">
        <v>4346.25</v>
      </c>
      <c r="H22" s="5" t="s">
        <v>16</v>
      </c>
      <c r="I22" s="13">
        <v>462.5</v>
      </c>
      <c r="J22" s="47"/>
    </row>
    <row r="25">
      <c r="C25" s="35"/>
      <c r="D25" s="36" t="s">
        <v>8</v>
      </c>
      <c r="E25" s="37"/>
      <c r="F25" s="37"/>
      <c r="G25" s="25"/>
    </row>
    <row r="26">
      <c r="C26" s="35"/>
      <c r="D26" s="28"/>
      <c r="E26" s="38"/>
      <c r="F26" s="38"/>
      <c r="G26" s="29"/>
    </row>
    <row r="27">
      <c r="C27" s="39"/>
      <c r="D27" s="40">
        <f>SUM(I2:I22,J2:J22)</f>
        <v>3000</v>
      </c>
      <c r="E27" s="37"/>
      <c r="F27" s="37"/>
      <c r="G27" s="25"/>
    </row>
    <row r="28">
      <c r="C28" s="39"/>
      <c r="D28" s="26"/>
      <c r="G28" s="27"/>
    </row>
    <row r="29">
      <c r="C29" s="39"/>
      <c r="D29" s="26"/>
      <c r="G29" s="27"/>
    </row>
    <row r="30">
      <c r="C30" s="39"/>
      <c r="D30" s="26"/>
      <c r="G30" s="27"/>
    </row>
    <row r="31">
      <c r="C31" s="39"/>
      <c r="D31" s="26"/>
      <c r="G31" s="27"/>
    </row>
    <row r="32">
      <c r="C32" s="39"/>
      <c r="D32" s="28"/>
      <c r="E32" s="38"/>
      <c r="F32" s="38"/>
      <c r="G32" s="29"/>
    </row>
  </sheetData>
  <mergeCells count="4">
    <mergeCell ref="M7:N9"/>
    <mergeCell ref="M10:N13"/>
    <mergeCell ref="D25:G26"/>
    <mergeCell ref="D27:G32"/>
  </mergeCells>
  <dataValidations>
    <dataValidation type="list" allowBlank="1" showErrorMessage="1" sqref="C2:C22">
      <formula1>"Yes,No"</formula1>
    </dataValidation>
    <dataValidation type="list" allowBlank="1" showErrorMessage="1" sqref="H3">
      <formula1>"Win,Loss,Market Closed"</formula1>
    </dataValidation>
    <dataValidation type="list" allowBlank="1" showErrorMessage="1" sqref="D2:D22">
      <formula1>"Long,Short"</formula1>
    </dataValidation>
    <dataValidation type="list" allowBlank="1" showErrorMessage="1" sqref="H2 H4:H22">
      <formula1>"Win,Loss"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45201.0</v>
      </c>
      <c r="B2" s="4" t="s">
        <v>10</v>
      </c>
      <c r="C2" s="5" t="s">
        <v>11</v>
      </c>
      <c r="D2" s="5" t="s">
        <v>12</v>
      </c>
      <c r="E2" s="6">
        <v>4324.5</v>
      </c>
      <c r="F2" s="6">
        <v>4317.25</v>
      </c>
      <c r="G2" s="6">
        <v>4333.75</v>
      </c>
      <c r="H2" s="54" t="s">
        <v>16</v>
      </c>
      <c r="I2" s="8">
        <v>362.5</v>
      </c>
      <c r="J2" s="41"/>
      <c r="O2" s="10"/>
    </row>
    <row r="3">
      <c r="A3" s="3">
        <v>45202.0</v>
      </c>
      <c r="B3" s="4" t="s">
        <v>13</v>
      </c>
      <c r="C3" s="5" t="s">
        <v>11</v>
      </c>
      <c r="D3" s="5" t="s">
        <v>12</v>
      </c>
      <c r="E3" s="11">
        <v>4321.5</v>
      </c>
      <c r="F3" s="11">
        <v>4312.5</v>
      </c>
      <c r="G3" s="11">
        <v>4330.0</v>
      </c>
      <c r="H3" s="5" t="s">
        <v>9</v>
      </c>
      <c r="I3" s="23"/>
      <c r="J3" s="14">
        <v>-450.0</v>
      </c>
      <c r="O3" s="10"/>
    </row>
    <row r="4">
      <c r="A4" s="3">
        <v>45203.0</v>
      </c>
      <c r="B4" s="4" t="s">
        <v>15</v>
      </c>
      <c r="C4" s="5" t="s">
        <v>11</v>
      </c>
      <c r="D4" s="5" t="s">
        <v>12</v>
      </c>
      <c r="E4" s="11">
        <v>4258.25</v>
      </c>
      <c r="F4" s="11">
        <v>4249.5</v>
      </c>
      <c r="G4" s="11">
        <v>4266.75</v>
      </c>
      <c r="H4" s="5" t="s">
        <v>16</v>
      </c>
      <c r="I4" s="13">
        <v>437.5</v>
      </c>
      <c r="J4" s="14"/>
      <c r="L4" s="15" t="s">
        <v>16</v>
      </c>
      <c r="M4" s="16">
        <f>COUNTIF(H2:H22,"win")</f>
        <v>7</v>
      </c>
      <c r="N4" s="15" t="s">
        <v>17</v>
      </c>
      <c r="O4" s="17">
        <f>countif(D1:D22,"Long")</f>
        <v>5</v>
      </c>
    </row>
    <row r="5">
      <c r="A5" s="3">
        <v>45204.0</v>
      </c>
      <c r="B5" s="4" t="s">
        <v>18</v>
      </c>
      <c r="C5" s="5" t="s">
        <v>11</v>
      </c>
      <c r="D5" s="5" t="s">
        <v>14</v>
      </c>
      <c r="E5" s="11">
        <v>4295.75</v>
      </c>
      <c r="F5" s="11">
        <v>4305.5</v>
      </c>
      <c r="G5" s="11">
        <v>4286.0</v>
      </c>
      <c r="H5" s="5" t="s">
        <v>9</v>
      </c>
      <c r="I5" s="23"/>
      <c r="J5" s="14">
        <v>-487.5</v>
      </c>
      <c r="L5" s="18" t="s">
        <v>9</v>
      </c>
      <c r="M5" s="19">
        <f>countif(H2:H22,"Loss")</f>
        <v>5</v>
      </c>
      <c r="N5" s="18" t="s">
        <v>19</v>
      </c>
      <c r="O5" s="20">
        <f>countif(D1:D22,"short")</f>
        <v>7</v>
      </c>
    </row>
    <row r="6">
      <c r="A6" s="3">
        <v>45205.0</v>
      </c>
      <c r="B6" s="4" t="s">
        <v>20</v>
      </c>
      <c r="C6" s="5" t="s">
        <v>11</v>
      </c>
      <c r="D6" s="5" t="s">
        <v>12</v>
      </c>
      <c r="E6" s="11">
        <v>4284.0</v>
      </c>
      <c r="F6" s="11">
        <v>4275.25</v>
      </c>
      <c r="G6" s="21">
        <v>4292.5</v>
      </c>
      <c r="H6" s="5" t="s">
        <v>9</v>
      </c>
      <c r="I6" s="23"/>
      <c r="J6" s="14">
        <v>-425.0</v>
      </c>
    </row>
    <row r="7">
      <c r="A7" s="3">
        <v>45208.0</v>
      </c>
      <c r="B7" s="4" t="s">
        <v>10</v>
      </c>
      <c r="C7" s="5" t="s">
        <v>21</v>
      </c>
      <c r="D7" s="5" t="s">
        <v>12</v>
      </c>
      <c r="E7" s="22">
        <v>4340.25</v>
      </c>
      <c r="F7" s="11">
        <v>4331.75</v>
      </c>
      <c r="G7" s="11">
        <v>4350.0</v>
      </c>
      <c r="H7" s="5" t="s">
        <v>16</v>
      </c>
      <c r="I7" s="13">
        <v>425.0</v>
      </c>
      <c r="J7" s="14"/>
      <c r="M7" s="24" t="s">
        <v>22</v>
      </c>
      <c r="N7" s="25"/>
    </row>
    <row r="8">
      <c r="A8" s="3">
        <v>45209.0</v>
      </c>
      <c r="B8" s="4" t="s">
        <v>13</v>
      </c>
      <c r="C8" s="5" t="s">
        <v>21</v>
      </c>
      <c r="D8" s="5" t="s">
        <v>14</v>
      </c>
      <c r="E8" s="11">
        <v>4373.25</v>
      </c>
      <c r="F8" s="11">
        <v>4381.25</v>
      </c>
      <c r="G8" s="11">
        <v>4364.25</v>
      </c>
      <c r="H8" s="5" t="s">
        <v>16</v>
      </c>
      <c r="I8" s="23">
        <v>400.0</v>
      </c>
      <c r="J8" s="14"/>
      <c r="M8" s="26"/>
      <c r="N8" s="27"/>
    </row>
    <row r="9">
      <c r="A9" s="3">
        <v>45210.0</v>
      </c>
      <c r="B9" s="4" t="s">
        <v>15</v>
      </c>
      <c r="C9" s="5" t="s">
        <v>11</v>
      </c>
      <c r="D9" s="5" t="s">
        <v>14</v>
      </c>
      <c r="E9" s="11">
        <v>4396.0</v>
      </c>
      <c r="F9" s="11">
        <v>4405.0</v>
      </c>
      <c r="G9" s="11">
        <v>4386.75</v>
      </c>
      <c r="H9" s="5" t="s">
        <v>16</v>
      </c>
      <c r="I9" s="23">
        <v>450.0</v>
      </c>
      <c r="J9" s="14"/>
      <c r="M9" s="28"/>
      <c r="N9" s="29"/>
    </row>
    <row r="10">
      <c r="A10" s="3">
        <v>45211.0</v>
      </c>
      <c r="B10" s="4" t="s">
        <v>18</v>
      </c>
      <c r="C10" s="5" t="s">
        <v>11</v>
      </c>
      <c r="D10" s="5" t="s">
        <v>14</v>
      </c>
      <c r="E10" s="11">
        <v>4423.75</v>
      </c>
      <c r="F10" s="11">
        <v>4433.5</v>
      </c>
      <c r="G10" s="11">
        <v>4414.0</v>
      </c>
      <c r="H10" s="5" t="s">
        <v>9</v>
      </c>
      <c r="I10" s="23"/>
      <c r="J10" s="12">
        <v>-487.5</v>
      </c>
      <c r="M10" s="30">
        <f>M4/(M4+M5)</f>
        <v>0.5833333333</v>
      </c>
      <c r="N10" s="25"/>
    </row>
    <row r="11">
      <c r="A11" s="3">
        <v>45212.0</v>
      </c>
      <c r="B11" s="4" t="s">
        <v>20</v>
      </c>
      <c r="C11" s="5" t="s">
        <v>11</v>
      </c>
      <c r="D11" s="5" t="s">
        <v>14</v>
      </c>
      <c r="E11" s="11">
        <v>4385.25</v>
      </c>
      <c r="F11" s="11">
        <v>4394.5</v>
      </c>
      <c r="G11" s="11">
        <v>4376.0</v>
      </c>
      <c r="H11" s="5" t="s">
        <v>9</v>
      </c>
      <c r="I11" s="13"/>
      <c r="J11" s="12">
        <v>-462.5</v>
      </c>
      <c r="M11" s="26"/>
      <c r="N11" s="27"/>
    </row>
    <row r="12">
      <c r="A12" s="78">
        <v>45215.0</v>
      </c>
      <c r="B12" s="79" t="s">
        <v>10</v>
      </c>
      <c r="C12" s="80" t="s">
        <v>11</v>
      </c>
      <c r="D12" s="80" t="s">
        <v>24</v>
      </c>
      <c r="E12" s="79" t="s">
        <v>24</v>
      </c>
      <c r="F12" s="79" t="s">
        <v>24</v>
      </c>
      <c r="G12" s="79" t="s">
        <v>24</v>
      </c>
      <c r="H12" s="81" t="s">
        <v>24</v>
      </c>
      <c r="I12" s="82" t="s">
        <v>24</v>
      </c>
      <c r="J12" s="83" t="s">
        <v>24</v>
      </c>
      <c r="M12" s="26"/>
      <c r="N12" s="27"/>
    </row>
    <row r="13">
      <c r="A13" s="3">
        <v>45216.0</v>
      </c>
      <c r="B13" s="4" t="s">
        <v>13</v>
      </c>
      <c r="C13" s="5" t="s">
        <v>11</v>
      </c>
      <c r="D13" s="5" t="s">
        <v>12</v>
      </c>
      <c r="E13" s="11">
        <v>4401.25</v>
      </c>
      <c r="F13" s="11">
        <v>4392.75</v>
      </c>
      <c r="G13" s="11">
        <v>4410.75</v>
      </c>
      <c r="H13" s="5" t="s">
        <v>16</v>
      </c>
      <c r="I13" s="13">
        <v>425.0</v>
      </c>
      <c r="J13" s="12"/>
      <c r="M13" s="28"/>
      <c r="N13" s="29"/>
    </row>
    <row r="14">
      <c r="A14" s="3">
        <v>45217.0</v>
      </c>
      <c r="B14" s="4" t="s">
        <v>15</v>
      </c>
      <c r="C14" s="5" t="s">
        <v>21</v>
      </c>
      <c r="D14" s="5" t="s">
        <v>12</v>
      </c>
      <c r="E14" s="11">
        <v>4395.25</v>
      </c>
      <c r="F14" s="11">
        <v>4386.5</v>
      </c>
      <c r="G14" s="11">
        <v>4404.5</v>
      </c>
      <c r="H14" s="5" t="s">
        <v>16</v>
      </c>
      <c r="I14" s="23">
        <v>437.5</v>
      </c>
      <c r="J14" s="14"/>
    </row>
    <row r="15">
      <c r="A15" s="3">
        <v>45218.0</v>
      </c>
      <c r="B15" s="4" t="s">
        <v>18</v>
      </c>
      <c r="C15" s="5" t="s">
        <v>11</v>
      </c>
      <c r="D15" s="84"/>
      <c r="E15" s="84"/>
      <c r="F15" s="84"/>
      <c r="G15" s="84"/>
      <c r="H15" s="84"/>
      <c r="I15" s="46"/>
      <c r="J15" s="47"/>
    </row>
    <row r="16">
      <c r="A16" s="3">
        <v>45219.0</v>
      </c>
      <c r="B16" s="4" t="s">
        <v>20</v>
      </c>
      <c r="C16" s="5" t="s">
        <v>11</v>
      </c>
      <c r="D16" s="84"/>
      <c r="E16" s="84"/>
      <c r="F16" s="84"/>
      <c r="G16" s="84"/>
      <c r="H16" s="84"/>
      <c r="I16" s="46"/>
      <c r="J16" s="47"/>
    </row>
    <row r="17">
      <c r="A17" s="3">
        <v>45222.0</v>
      </c>
      <c r="B17" s="4" t="s">
        <v>10</v>
      </c>
      <c r="C17" s="5" t="s">
        <v>21</v>
      </c>
      <c r="D17" s="84"/>
      <c r="E17" s="84"/>
      <c r="F17" s="84"/>
      <c r="G17" s="84"/>
      <c r="H17" s="84"/>
      <c r="I17" s="46"/>
      <c r="J17" s="47"/>
    </row>
    <row r="18">
      <c r="A18" s="3">
        <v>45223.0</v>
      </c>
      <c r="B18" s="4" t="s">
        <v>13</v>
      </c>
      <c r="C18" s="5" t="s">
        <v>11</v>
      </c>
      <c r="D18" s="84"/>
      <c r="E18" s="84"/>
      <c r="F18" s="84"/>
      <c r="G18" s="84"/>
      <c r="H18" s="84"/>
      <c r="I18" s="46"/>
      <c r="J18" s="47"/>
    </row>
    <row r="19">
      <c r="A19" s="3">
        <v>45224.0</v>
      </c>
      <c r="B19" s="4" t="s">
        <v>15</v>
      </c>
      <c r="C19" s="5" t="s">
        <v>21</v>
      </c>
      <c r="D19" s="84"/>
      <c r="E19" s="84"/>
      <c r="F19" s="84"/>
      <c r="G19" s="84"/>
      <c r="H19" s="84"/>
      <c r="I19" s="46"/>
      <c r="J19" s="47"/>
    </row>
    <row r="20">
      <c r="A20" s="3">
        <v>45225.0</v>
      </c>
      <c r="B20" s="4" t="s">
        <v>18</v>
      </c>
      <c r="C20" s="5" t="s">
        <v>11</v>
      </c>
      <c r="D20" s="84"/>
      <c r="E20" s="84"/>
      <c r="F20" s="84"/>
      <c r="G20" s="84"/>
      <c r="H20" s="84"/>
      <c r="I20" s="46"/>
      <c r="J20" s="47"/>
    </row>
    <row r="21">
      <c r="A21" s="3">
        <v>45226.0</v>
      </c>
      <c r="B21" s="4" t="s">
        <v>20</v>
      </c>
      <c r="C21" s="5" t="s">
        <v>11</v>
      </c>
      <c r="D21" s="84"/>
      <c r="E21" s="84"/>
      <c r="F21" s="84"/>
      <c r="G21" s="84"/>
      <c r="H21" s="84"/>
      <c r="I21" s="46"/>
      <c r="J21" s="47"/>
    </row>
    <row r="22">
      <c r="A22" s="3">
        <v>45229.0</v>
      </c>
      <c r="B22" s="4" t="s">
        <v>10</v>
      </c>
      <c r="C22" s="5" t="s">
        <v>21</v>
      </c>
      <c r="D22" s="84"/>
      <c r="E22" s="84"/>
      <c r="F22" s="84"/>
      <c r="G22" s="84"/>
      <c r="H22" s="84"/>
      <c r="I22" s="46"/>
      <c r="J22" s="47"/>
    </row>
    <row r="23">
      <c r="A23" s="3">
        <v>45230.0</v>
      </c>
      <c r="B23" s="4" t="s">
        <v>13</v>
      </c>
      <c r="C23" s="5" t="s">
        <v>11</v>
      </c>
      <c r="D23" s="84"/>
      <c r="E23" s="85"/>
      <c r="F23" s="85"/>
      <c r="G23" s="85"/>
      <c r="H23" s="84"/>
      <c r="I23" s="85"/>
      <c r="J23" s="86"/>
    </row>
    <row r="26">
      <c r="C26" s="35"/>
      <c r="D26" s="36" t="s">
        <v>8</v>
      </c>
      <c r="E26" s="37"/>
      <c r="F26" s="37"/>
      <c r="G26" s="25"/>
    </row>
    <row r="27">
      <c r="C27" s="35"/>
      <c r="D27" s="28"/>
      <c r="E27" s="38"/>
      <c r="F27" s="38"/>
      <c r="G27" s="29"/>
    </row>
    <row r="28">
      <c r="C28" s="39"/>
      <c r="D28" s="40">
        <f>SUM(I2:I23,J2:J23)</f>
        <v>625</v>
      </c>
      <c r="E28" s="37"/>
      <c r="F28" s="37"/>
      <c r="G28" s="25"/>
    </row>
    <row r="29">
      <c r="C29" s="39"/>
      <c r="D29" s="26"/>
      <c r="G29" s="27"/>
    </row>
    <row r="30">
      <c r="C30" s="39"/>
      <c r="D30" s="26"/>
      <c r="G30" s="27"/>
    </row>
    <row r="31">
      <c r="C31" s="39"/>
      <c r="D31" s="26"/>
      <c r="G31" s="27"/>
    </row>
    <row r="32">
      <c r="C32" s="39"/>
      <c r="D32" s="26"/>
      <c r="G32" s="27"/>
    </row>
    <row r="33">
      <c r="C33" s="39"/>
      <c r="D33" s="28"/>
      <c r="E33" s="38"/>
      <c r="F33" s="38"/>
      <c r="G33" s="29"/>
    </row>
  </sheetData>
  <mergeCells count="4">
    <mergeCell ref="M7:N9"/>
    <mergeCell ref="M10:N13"/>
    <mergeCell ref="D26:G27"/>
    <mergeCell ref="D28:G33"/>
  </mergeCells>
  <dataValidations>
    <dataValidation type="list" allowBlank="1" showErrorMessage="1" sqref="C2:C23">
      <formula1>"Yes,No"</formula1>
    </dataValidation>
    <dataValidation type="list" allowBlank="1" showErrorMessage="1" sqref="D12">
      <formula1>"Long,Short,N/A"</formula1>
    </dataValidation>
    <dataValidation type="list" allowBlank="1" showErrorMessage="1" sqref="H12">
      <formula1>"Win,Loss,N/A"</formula1>
    </dataValidation>
    <dataValidation type="list" allowBlank="1" showErrorMessage="1" sqref="H3">
      <formula1>"Win,Loss,Market Closed"</formula1>
    </dataValidation>
    <dataValidation type="list" allowBlank="1" showErrorMessage="1" sqref="D2:D11 D13:D23">
      <formula1>"Long,Short"</formula1>
    </dataValidation>
    <dataValidation type="list" allowBlank="1" showErrorMessage="1" sqref="H2 H4:H11 H13:H23">
      <formula1>"Win,Loss"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4"/>
      <c r="C2" s="5"/>
      <c r="D2" s="5"/>
      <c r="E2" s="75"/>
      <c r="F2" s="75"/>
      <c r="G2" s="75"/>
      <c r="H2" s="76"/>
      <c r="I2" s="77"/>
      <c r="J2" s="41"/>
      <c r="O2" s="10"/>
    </row>
    <row r="3">
      <c r="A3" s="3"/>
      <c r="B3" s="4"/>
      <c r="C3" s="5"/>
      <c r="D3" s="5"/>
      <c r="E3" s="11"/>
      <c r="F3" s="11"/>
      <c r="G3" s="11"/>
      <c r="H3" s="5"/>
      <c r="I3" s="23"/>
      <c r="J3" s="14"/>
      <c r="O3" s="10"/>
    </row>
    <row r="4">
      <c r="A4" s="3"/>
      <c r="B4" s="4"/>
      <c r="C4" s="5"/>
      <c r="D4" s="5"/>
      <c r="E4" s="11"/>
      <c r="F4" s="11"/>
      <c r="G4" s="11"/>
      <c r="H4" s="5"/>
      <c r="I4" s="23"/>
      <c r="J4" s="14"/>
      <c r="L4" s="15" t="s">
        <v>16</v>
      </c>
      <c r="M4" s="16">
        <f>COUNTIF(H2:H22,"win")</f>
        <v>0</v>
      </c>
      <c r="N4" s="15" t="s">
        <v>17</v>
      </c>
      <c r="O4" s="17">
        <f>countif(D1:D22,"Long")</f>
        <v>0</v>
      </c>
    </row>
    <row r="5">
      <c r="A5" s="3"/>
      <c r="B5" s="4"/>
      <c r="C5" s="5"/>
      <c r="D5" s="5"/>
      <c r="E5" s="11"/>
      <c r="F5" s="11"/>
      <c r="G5" s="11"/>
      <c r="H5" s="5"/>
      <c r="I5" s="23"/>
      <c r="J5" s="14"/>
      <c r="L5" s="18" t="s">
        <v>9</v>
      </c>
      <c r="M5" s="19">
        <f>countif(H2:H22,"Loss")</f>
        <v>0</v>
      </c>
      <c r="N5" s="18" t="s">
        <v>19</v>
      </c>
      <c r="O5" s="20">
        <f>countif(D1:D22,"short")</f>
        <v>0</v>
      </c>
    </row>
    <row r="6">
      <c r="A6" s="3"/>
      <c r="B6" s="4"/>
      <c r="C6" s="5"/>
      <c r="D6" s="5"/>
      <c r="E6" s="11"/>
      <c r="F6" s="11"/>
      <c r="G6" s="21"/>
      <c r="H6" s="5"/>
      <c r="I6" s="23"/>
      <c r="J6" s="14"/>
    </row>
    <row r="7">
      <c r="A7" s="3"/>
      <c r="B7" s="4"/>
      <c r="C7" s="5"/>
      <c r="D7" s="5"/>
      <c r="E7" s="22"/>
      <c r="F7" s="11"/>
      <c r="G7" s="11"/>
      <c r="H7" s="5"/>
      <c r="I7" s="23"/>
      <c r="J7" s="14"/>
      <c r="M7" s="24" t="s">
        <v>22</v>
      </c>
      <c r="N7" s="25"/>
    </row>
    <row r="8">
      <c r="A8" s="3"/>
      <c r="B8" s="4"/>
      <c r="C8" s="5"/>
      <c r="D8" s="5"/>
      <c r="E8" s="11"/>
      <c r="F8" s="11"/>
      <c r="G8" s="11"/>
      <c r="H8" s="5"/>
      <c r="I8" s="23"/>
      <c r="J8" s="14"/>
      <c r="M8" s="26"/>
      <c r="N8" s="27"/>
    </row>
    <row r="9">
      <c r="A9" s="3"/>
      <c r="B9" s="4"/>
      <c r="C9" s="5"/>
      <c r="D9" s="5"/>
      <c r="E9" s="11"/>
      <c r="F9" s="11"/>
      <c r="G9" s="11"/>
      <c r="H9" s="5"/>
      <c r="I9" s="23"/>
      <c r="J9" s="14"/>
      <c r="M9" s="28"/>
      <c r="N9" s="29"/>
    </row>
    <row r="10">
      <c r="A10" s="3"/>
      <c r="B10" s="4"/>
      <c r="C10" s="5"/>
      <c r="D10" s="5"/>
      <c r="E10" s="11"/>
      <c r="F10" s="11"/>
      <c r="G10" s="11"/>
      <c r="H10" s="5"/>
      <c r="I10" s="23"/>
      <c r="J10" s="14"/>
      <c r="M10" s="30" t="str">
        <f>M4/(M4+M5)</f>
        <v>#DIV/0!</v>
      </c>
      <c r="N10" s="25"/>
    </row>
    <row r="11">
      <c r="A11" s="3"/>
      <c r="B11" s="4"/>
      <c r="C11" s="5"/>
      <c r="D11" s="5"/>
      <c r="E11" s="11"/>
      <c r="F11" s="11"/>
      <c r="G11" s="11"/>
      <c r="H11" s="5"/>
      <c r="I11" s="23"/>
      <c r="J11" s="14"/>
      <c r="M11" s="26"/>
      <c r="N11" s="27"/>
    </row>
    <row r="12">
      <c r="A12" s="3"/>
      <c r="B12" s="4"/>
      <c r="C12" s="5"/>
      <c r="D12" s="5"/>
      <c r="E12" s="11"/>
      <c r="F12" s="11"/>
      <c r="G12" s="11"/>
      <c r="H12" s="5"/>
      <c r="I12" s="23"/>
      <c r="J12" s="14"/>
      <c r="M12" s="26"/>
      <c r="N12" s="27"/>
    </row>
    <row r="13">
      <c r="A13" s="3"/>
      <c r="B13" s="4"/>
      <c r="C13" s="5"/>
      <c r="D13" s="84"/>
      <c r="E13" s="84"/>
      <c r="F13" s="84"/>
      <c r="G13" s="84"/>
      <c r="H13" s="84"/>
      <c r="I13" s="46"/>
      <c r="J13" s="47"/>
      <c r="M13" s="28"/>
      <c r="N13" s="29"/>
    </row>
    <row r="14">
      <c r="A14" s="3"/>
      <c r="B14" s="4"/>
      <c r="C14" s="5"/>
      <c r="D14" s="84"/>
      <c r="E14" s="84"/>
      <c r="F14" s="84"/>
      <c r="G14" s="84"/>
      <c r="H14" s="84"/>
      <c r="I14" s="46"/>
      <c r="J14" s="47"/>
    </row>
    <row r="15">
      <c r="A15" s="3"/>
      <c r="B15" s="4"/>
      <c r="C15" s="5"/>
      <c r="D15" s="84"/>
      <c r="E15" s="84"/>
      <c r="F15" s="84"/>
      <c r="G15" s="84"/>
      <c r="H15" s="84"/>
      <c r="I15" s="46"/>
      <c r="J15" s="47"/>
    </row>
    <row r="16">
      <c r="A16" s="3"/>
      <c r="B16" s="4"/>
      <c r="C16" s="5"/>
      <c r="D16" s="84"/>
      <c r="E16" s="84"/>
      <c r="F16" s="84"/>
      <c r="G16" s="84"/>
      <c r="H16" s="84"/>
      <c r="I16" s="46"/>
      <c r="J16" s="47"/>
    </row>
    <row r="17">
      <c r="A17" s="3"/>
      <c r="B17" s="4"/>
      <c r="C17" s="5"/>
      <c r="D17" s="84"/>
      <c r="E17" s="84"/>
      <c r="F17" s="84"/>
      <c r="G17" s="84"/>
      <c r="H17" s="84"/>
      <c r="I17" s="46"/>
      <c r="J17" s="47"/>
    </row>
    <row r="18">
      <c r="A18" s="3"/>
      <c r="B18" s="4"/>
      <c r="C18" s="5"/>
      <c r="D18" s="84"/>
      <c r="E18" s="84"/>
      <c r="F18" s="84"/>
      <c r="G18" s="84"/>
      <c r="H18" s="84"/>
      <c r="I18" s="46"/>
      <c r="J18" s="47"/>
    </row>
    <row r="19">
      <c r="A19" s="3"/>
      <c r="B19" s="4"/>
      <c r="C19" s="5"/>
      <c r="D19" s="84"/>
      <c r="E19" s="84"/>
      <c r="F19" s="84"/>
      <c r="G19" s="84"/>
      <c r="H19" s="84"/>
      <c r="I19" s="46"/>
      <c r="J19" s="47"/>
    </row>
    <row r="20">
      <c r="A20" s="3"/>
      <c r="B20" s="4"/>
      <c r="C20" s="5"/>
      <c r="D20" s="84"/>
      <c r="E20" s="84"/>
      <c r="F20" s="84"/>
      <c r="G20" s="84"/>
      <c r="H20" s="84"/>
      <c r="I20" s="46"/>
      <c r="J20" s="47"/>
    </row>
    <row r="21">
      <c r="A21" s="3"/>
      <c r="B21" s="4"/>
      <c r="C21" s="5"/>
      <c r="D21" s="84"/>
      <c r="E21" s="84"/>
      <c r="F21" s="84"/>
      <c r="G21" s="84"/>
      <c r="H21" s="84"/>
      <c r="I21" s="46"/>
      <c r="J21" s="47"/>
    </row>
    <row r="22">
      <c r="A22" s="3"/>
      <c r="B22" s="4"/>
      <c r="C22" s="5"/>
      <c r="D22" s="84"/>
      <c r="E22" s="84"/>
      <c r="F22" s="84"/>
      <c r="G22" s="84"/>
      <c r="H22" s="84"/>
      <c r="I22" s="46"/>
      <c r="J22" s="47"/>
    </row>
    <row r="23">
      <c r="A23" s="85"/>
      <c r="B23" s="85"/>
      <c r="C23" s="85"/>
      <c r="D23" s="85"/>
      <c r="E23" s="85"/>
      <c r="F23" s="85"/>
      <c r="G23" s="85"/>
      <c r="H23" s="85"/>
      <c r="I23" s="85"/>
      <c r="J23" s="86"/>
    </row>
    <row r="26">
      <c r="C26" s="35"/>
      <c r="D26" s="36" t="s">
        <v>8</v>
      </c>
      <c r="E26" s="37"/>
      <c r="F26" s="37"/>
      <c r="G26" s="25"/>
    </row>
    <row r="27">
      <c r="C27" s="35"/>
      <c r="D27" s="28"/>
      <c r="E27" s="38"/>
      <c r="F27" s="38"/>
      <c r="G27" s="29"/>
    </row>
    <row r="28">
      <c r="C28" s="39"/>
      <c r="D28" s="40">
        <f>SUM(I2:I11,J2:J12)</f>
        <v>0</v>
      </c>
      <c r="E28" s="37"/>
      <c r="F28" s="37"/>
      <c r="G28" s="25"/>
    </row>
    <row r="29">
      <c r="C29" s="39"/>
      <c r="D29" s="26"/>
      <c r="G29" s="27"/>
    </row>
    <row r="30">
      <c r="C30" s="39"/>
      <c r="D30" s="26"/>
      <c r="G30" s="27"/>
    </row>
    <row r="31">
      <c r="C31" s="39"/>
      <c r="D31" s="26"/>
      <c r="G31" s="27"/>
    </row>
    <row r="32">
      <c r="C32" s="39"/>
      <c r="D32" s="26"/>
      <c r="G32" s="27"/>
    </row>
    <row r="33">
      <c r="C33" s="39"/>
      <c r="D33" s="28"/>
      <c r="E33" s="38"/>
      <c r="F33" s="38"/>
      <c r="G33" s="29"/>
    </row>
  </sheetData>
  <mergeCells count="4">
    <mergeCell ref="M7:N9"/>
    <mergeCell ref="M10:N13"/>
    <mergeCell ref="D26:G27"/>
    <mergeCell ref="D28:G33"/>
  </mergeCells>
  <dataValidations>
    <dataValidation type="list" allowBlank="1" showErrorMessage="1" sqref="C2:C22">
      <formula1>"Yes,No"</formula1>
    </dataValidation>
    <dataValidation type="list" allowBlank="1" showErrorMessage="1" sqref="H3">
      <formula1>"Win,Loss,Market Closed"</formula1>
    </dataValidation>
    <dataValidation type="list" allowBlank="1" showErrorMessage="1" sqref="D2:D22">
      <formula1>"Long,Short"</formula1>
    </dataValidation>
    <dataValidation type="list" allowBlank="1" showErrorMessage="1" sqref="H2 H4:H22">
      <formula1>"Win,Loss"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4"/>
      <c r="C2" s="5"/>
      <c r="D2" s="5"/>
      <c r="E2" s="75"/>
      <c r="F2" s="75"/>
      <c r="G2" s="75"/>
      <c r="H2" s="76"/>
      <c r="I2" s="77"/>
      <c r="J2" s="41"/>
      <c r="O2" s="10"/>
    </row>
    <row r="3">
      <c r="A3" s="3"/>
      <c r="B3" s="4"/>
      <c r="C3" s="5"/>
      <c r="D3" s="5"/>
      <c r="E3" s="11"/>
      <c r="F3" s="11"/>
      <c r="G3" s="11"/>
      <c r="H3" s="5"/>
      <c r="I3" s="23"/>
      <c r="J3" s="14"/>
      <c r="O3" s="10"/>
    </row>
    <row r="4">
      <c r="A4" s="3"/>
      <c r="B4" s="4"/>
      <c r="C4" s="5"/>
      <c r="D4" s="5"/>
      <c r="E4" s="11"/>
      <c r="F4" s="11"/>
      <c r="G4" s="11"/>
      <c r="H4" s="5"/>
      <c r="I4" s="23"/>
      <c r="J4" s="14"/>
      <c r="L4" s="15" t="s">
        <v>16</v>
      </c>
      <c r="M4" s="16">
        <f>COUNTIF(H2:H22,"win")</f>
        <v>0</v>
      </c>
      <c r="N4" s="15" t="s">
        <v>17</v>
      </c>
      <c r="O4" s="17">
        <f>countif(D1:D22,"Long")</f>
        <v>0</v>
      </c>
    </row>
    <row r="5">
      <c r="A5" s="3"/>
      <c r="B5" s="4"/>
      <c r="C5" s="5"/>
      <c r="D5" s="5"/>
      <c r="E5" s="11"/>
      <c r="F5" s="11"/>
      <c r="G5" s="11"/>
      <c r="H5" s="5"/>
      <c r="I5" s="23"/>
      <c r="J5" s="14"/>
      <c r="L5" s="18" t="s">
        <v>9</v>
      </c>
      <c r="M5" s="19">
        <f>countif(H2:H22,"Loss")</f>
        <v>0</v>
      </c>
      <c r="N5" s="18" t="s">
        <v>19</v>
      </c>
      <c r="O5" s="20">
        <f>countif(D1:D22,"short")</f>
        <v>0</v>
      </c>
    </row>
    <row r="6">
      <c r="A6" s="3"/>
      <c r="B6" s="4"/>
      <c r="C6" s="5"/>
      <c r="D6" s="5"/>
      <c r="E6" s="11"/>
      <c r="F6" s="11"/>
      <c r="G6" s="21"/>
      <c r="H6" s="5"/>
      <c r="I6" s="23"/>
      <c r="J6" s="14"/>
    </row>
    <row r="7">
      <c r="A7" s="3"/>
      <c r="B7" s="4"/>
      <c r="C7" s="5"/>
      <c r="D7" s="5"/>
      <c r="E7" s="22"/>
      <c r="F7" s="11"/>
      <c r="G7" s="11"/>
      <c r="H7" s="5"/>
      <c r="I7" s="23"/>
      <c r="J7" s="14"/>
      <c r="M7" s="24" t="s">
        <v>22</v>
      </c>
      <c r="N7" s="25"/>
    </row>
    <row r="8">
      <c r="A8" s="3"/>
      <c r="B8" s="4"/>
      <c r="C8" s="5"/>
      <c r="D8" s="5"/>
      <c r="E8" s="11"/>
      <c r="F8" s="11"/>
      <c r="G8" s="11"/>
      <c r="H8" s="5"/>
      <c r="I8" s="23"/>
      <c r="J8" s="14"/>
      <c r="M8" s="26"/>
      <c r="N8" s="27"/>
    </row>
    <row r="9">
      <c r="A9" s="3"/>
      <c r="B9" s="4"/>
      <c r="C9" s="5"/>
      <c r="D9" s="5"/>
      <c r="E9" s="11"/>
      <c r="F9" s="11"/>
      <c r="G9" s="11"/>
      <c r="H9" s="5"/>
      <c r="I9" s="23"/>
      <c r="J9" s="14"/>
      <c r="M9" s="28"/>
      <c r="N9" s="29"/>
    </row>
    <row r="10">
      <c r="A10" s="3"/>
      <c r="B10" s="4"/>
      <c r="C10" s="5"/>
      <c r="D10" s="5"/>
      <c r="E10" s="11"/>
      <c r="F10" s="11"/>
      <c r="G10" s="11"/>
      <c r="H10" s="5"/>
      <c r="I10" s="23"/>
      <c r="J10" s="14"/>
      <c r="M10" s="30" t="str">
        <f>M4/(M4+M5)</f>
        <v>#DIV/0!</v>
      </c>
      <c r="N10" s="25"/>
    </row>
    <row r="11">
      <c r="A11" s="3"/>
      <c r="B11" s="4"/>
      <c r="C11" s="5"/>
      <c r="D11" s="5"/>
      <c r="E11" s="11"/>
      <c r="F11" s="11"/>
      <c r="G11" s="11"/>
      <c r="H11" s="5"/>
      <c r="I11" s="23"/>
      <c r="J11" s="14"/>
      <c r="M11" s="26"/>
      <c r="N11" s="27"/>
    </row>
    <row r="12">
      <c r="A12" s="3"/>
      <c r="B12" s="4"/>
      <c r="C12" s="5"/>
      <c r="D12" s="5"/>
      <c r="E12" s="11"/>
      <c r="F12" s="11"/>
      <c r="G12" s="11"/>
      <c r="H12" s="5"/>
      <c r="I12" s="23"/>
      <c r="J12" s="14"/>
      <c r="M12" s="26"/>
      <c r="N12" s="27"/>
    </row>
    <row r="13">
      <c r="A13" s="3"/>
      <c r="B13" s="4"/>
      <c r="C13" s="5"/>
      <c r="D13" s="84"/>
      <c r="E13" s="84"/>
      <c r="F13" s="84"/>
      <c r="G13" s="84"/>
      <c r="H13" s="84"/>
      <c r="I13" s="46"/>
      <c r="J13" s="47"/>
      <c r="M13" s="28"/>
      <c r="N13" s="29"/>
    </row>
    <row r="14">
      <c r="A14" s="3"/>
      <c r="B14" s="4"/>
      <c r="C14" s="5"/>
      <c r="D14" s="84"/>
      <c r="E14" s="84"/>
      <c r="F14" s="84"/>
      <c r="G14" s="84"/>
      <c r="H14" s="84"/>
      <c r="I14" s="46"/>
      <c r="J14" s="47"/>
    </row>
    <row r="15">
      <c r="A15" s="3"/>
      <c r="B15" s="4"/>
      <c r="C15" s="5"/>
      <c r="D15" s="84"/>
      <c r="E15" s="84"/>
      <c r="F15" s="84"/>
      <c r="G15" s="84"/>
      <c r="H15" s="84"/>
      <c r="I15" s="46"/>
      <c r="J15" s="47"/>
    </row>
    <row r="16">
      <c r="A16" s="3"/>
      <c r="B16" s="4"/>
      <c r="C16" s="5"/>
      <c r="D16" s="84"/>
      <c r="E16" s="84"/>
      <c r="F16" s="84"/>
      <c r="G16" s="84"/>
      <c r="H16" s="84"/>
      <c r="I16" s="46"/>
      <c r="J16" s="47"/>
    </row>
    <row r="17">
      <c r="A17" s="3"/>
      <c r="B17" s="4"/>
      <c r="C17" s="5"/>
      <c r="D17" s="84"/>
      <c r="E17" s="84"/>
      <c r="F17" s="84"/>
      <c r="G17" s="84"/>
      <c r="H17" s="84"/>
      <c r="I17" s="46"/>
      <c r="J17" s="47"/>
    </row>
    <row r="18">
      <c r="A18" s="3"/>
      <c r="B18" s="4"/>
      <c r="C18" s="5"/>
      <c r="D18" s="84"/>
      <c r="E18" s="84"/>
      <c r="F18" s="84"/>
      <c r="G18" s="84"/>
      <c r="H18" s="84"/>
      <c r="I18" s="46"/>
      <c r="J18" s="47"/>
    </row>
    <row r="19">
      <c r="A19" s="3"/>
      <c r="B19" s="4"/>
      <c r="C19" s="5"/>
      <c r="D19" s="84"/>
      <c r="E19" s="84"/>
      <c r="F19" s="84"/>
      <c r="G19" s="84"/>
      <c r="H19" s="84"/>
      <c r="I19" s="46"/>
      <c r="J19" s="47"/>
    </row>
    <row r="20">
      <c r="A20" s="3"/>
      <c r="B20" s="4"/>
      <c r="C20" s="5"/>
      <c r="D20" s="84"/>
      <c r="E20" s="84"/>
      <c r="F20" s="84"/>
      <c r="G20" s="84"/>
      <c r="H20" s="84"/>
      <c r="I20" s="46"/>
      <c r="J20" s="47"/>
    </row>
    <row r="21">
      <c r="A21" s="3"/>
      <c r="B21" s="4"/>
      <c r="C21" s="5"/>
      <c r="D21" s="84"/>
      <c r="E21" s="84"/>
      <c r="F21" s="84"/>
      <c r="G21" s="84"/>
      <c r="H21" s="84"/>
      <c r="I21" s="46"/>
      <c r="J21" s="47"/>
    </row>
    <row r="22">
      <c r="A22" s="3"/>
      <c r="B22" s="4"/>
      <c r="C22" s="5"/>
      <c r="D22" s="84"/>
      <c r="E22" s="84"/>
      <c r="F22" s="84"/>
      <c r="G22" s="84"/>
      <c r="H22" s="84"/>
      <c r="I22" s="46"/>
      <c r="J22" s="47"/>
    </row>
    <row r="23">
      <c r="A23" s="85"/>
      <c r="B23" s="85"/>
      <c r="C23" s="85"/>
      <c r="D23" s="85"/>
      <c r="E23" s="85"/>
      <c r="F23" s="85"/>
      <c r="G23" s="85"/>
      <c r="H23" s="85"/>
      <c r="I23" s="85"/>
      <c r="J23" s="86"/>
    </row>
    <row r="26">
      <c r="C26" s="35"/>
      <c r="D26" s="36" t="s">
        <v>8</v>
      </c>
      <c r="E26" s="37"/>
      <c r="F26" s="37"/>
      <c r="G26" s="25"/>
    </row>
    <row r="27">
      <c r="C27" s="35"/>
      <c r="D27" s="28"/>
      <c r="E27" s="38"/>
      <c r="F27" s="38"/>
      <c r="G27" s="29"/>
    </row>
    <row r="28">
      <c r="C28" s="39"/>
      <c r="D28" s="40">
        <f>SUM(I2:I11,J2:J12)</f>
        <v>0</v>
      </c>
      <c r="E28" s="37"/>
      <c r="F28" s="37"/>
      <c r="G28" s="25"/>
    </row>
    <row r="29">
      <c r="C29" s="39"/>
      <c r="D29" s="26"/>
      <c r="G29" s="27"/>
    </row>
    <row r="30">
      <c r="C30" s="39"/>
      <c r="D30" s="26"/>
      <c r="G30" s="27"/>
    </row>
    <row r="31">
      <c r="C31" s="39"/>
      <c r="D31" s="26"/>
      <c r="G31" s="27"/>
    </row>
    <row r="32">
      <c r="C32" s="39"/>
      <c r="D32" s="26"/>
      <c r="G32" s="27"/>
    </row>
    <row r="33">
      <c r="C33" s="39"/>
      <c r="D33" s="28"/>
      <c r="E33" s="38"/>
      <c r="F33" s="38"/>
      <c r="G33" s="29"/>
    </row>
  </sheetData>
  <mergeCells count="4">
    <mergeCell ref="M7:N9"/>
    <mergeCell ref="M10:N13"/>
    <mergeCell ref="D26:G27"/>
    <mergeCell ref="D28:G33"/>
  </mergeCells>
  <dataValidations>
    <dataValidation type="list" allowBlank="1" showErrorMessage="1" sqref="C2:C22">
      <formula1>"Yes,No"</formula1>
    </dataValidation>
    <dataValidation type="list" allowBlank="1" showErrorMessage="1" sqref="H3">
      <formula1>"Win,Loss,Market Closed"</formula1>
    </dataValidation>
    <dataValidation type="list" allowBlank="1" showErrorMessage="1" sqref="D2:D22">
      <formula1>"Long,Short"</formula1>
    </dataValidation>
    <dataValidation type="list" allowBlank="1" showErrorMessage="1" sqref="H2 H4:H22">
      <formula1>"Win,Loss"</formula1>
    </dataValidation>
  </dataValidations>
  <drawing r:id="rId1"/>
  <tableParts count="1">
    <tablePart r:id="rId3"/>
  </tableParts>
</worksheet>
</file>