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9F5AFB9F-BB84-47FB-A6C9-983CE5653B1D}" xr6:coauthVersionLast="36" xr6:coauthVersionMax="36"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EA_main!$A$1:$AW$518</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Q548" i="21" l="1"/>
  <c r="AP548" i="21" s="1"/>
  <c r="AQ547" i="21"/>
  <c r="AP547" i="21" s="1"/>
  <c r="AQ546" i="21"/>
  <c r="AP546" i="21" s="1"/>
  <c r="AQ545" i="21"/>
  <c r="AP545" i="21" s="1"/>
  <c r="AQ544" i="21"/>
  <c r="AP544" i="21" s="1"/>
  <c r="AQ543" i="21"/>
  <c r="AP543" i="21" s="1"/>
  <c r="AQ542" i="21"/>
  <c r="AP542" i="21" s="1"/>
  <c r="AQ541" i="21"/>
  <c r="AP541" i="21" s="1"/>
  <c r="AQ540" i="21"/>
  <c r="AP540" i="21" s="1"/>
  <c r="AQ539" i="21"/>
  <c r="AP539" i="21" s="1"/>
  <c r="AQ538" i="21"/>
  <c r="AP538" i="21" s="1"/>
  <c r="AQ537" i="21"/>
  <c r="AP537" i="21" s="1"/>
  <c r="AQ536" i="21"/>
  <c r="AP536" i="21" s="1"/>
  <c r="AQ535" i="21"/>
  <c r="AP535" i="21" s="1"/>
  <c r="AQ534" i="21"/>
  <c r="AP534" i="21" s="1"/>
  <c r="AQ533" i="21"/>
  <c r="AP533" i="21"/>
  <c r="AQ532" i="21"/>
  <c r="AP532" i="21" s="1"/>
  <c r="AQ531" i="21"/>
  <c r="AP531" i="21" s="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480" i="21"/>
  <c r="AH479" i="21"/>
  <c r="AH478" i="21"/>
  <c r="AH477" i="21"/>
  <c r="AH476" i="21"/>
  <c r="AH475" i="21"/>
  <c r="AH474" i="21"/>
  <c r="AH473" i="21"/>
  <c r="AH472" i="21"/>
  <c r="AH471" i="21"/>
  <c r="AH470" i="21"/>
  <c r="AH469" i="21"/>
  <c r="AH468" i="21"/>
  <c r="AH467" i="21"/>
  <c r="AH466" i="21"/>
  <c r="AH465" i="21"/>
  <c r="AH464" i="21"/>
  <c r="AH463" i="21"/>
  <c r="AH462" i="21"/>
  <c r="AH461" i="21"/>
  <c r="AH460" i="21"/>
  <c r="AH459" i="21"/>
  <c r="AH458" i="21"/>
  <c r="AH318" i="21"/>
  <c r="AH128" i="21"/>
  <c r="AI128" i="21"/>
  <c r="AQ128" i="21"/>
  <c r="AP128" i="21" s="1"/>
  <c r="AQ457" i="21"/>
  <c r="AP457" i="21" s="1"/>
  <c r="AI457" i="21"/>
  <c r="AH457" i="21"/>
  <c r="AQ456" i="21"/>
  <c r="AP456" i="2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82" i="21"/>
  <c r="AP382" i="21" s="1"/>
  <c r="AI382" i="21"/>
  <c r="AH382" i="21"/>
  <c r="AQ381" i="21"/>
  <c r="AP381" i="21" s="1"/>
  <c r="AI381" i="21"/>
  <c r="AH381" i="21"/>
  <c r="AQ380" i="21"/>
  <c r="AP380" i="21" s="1"/>
  <c r="AI380" i="21"/>
  <c r="AH380" i="21"/>
  <c r="AQ379" i="21"/>
  <c r="AP379" i="21" s="1"/>
  <c r="AI379" i="21"/>
  <c r="AH379" i="21"/>
  <c r="AQ378" i="21"/>
  <c r="AP378" i="21" s="1"/>
  <c r="AI378" i="21"/>
  <c r="AH378" i="21"/>
  <c r="AQ377" i="21"/>
  <c r="AP377" i="21" s="1"/>
  <c r="AI377" i="21"/>
  <c r="AH377" i="21"/>
  <c r="AQ376" i="21"/>
  <c r="AP376" i="21" s="1"/>
  <c r="AI376" i="21"/>
  <c r="AH376" i="21"/>
  <c r="AQ375" i="21"/>
  <c r="AP375" i="21" s="1"/>
  <c r="AI375" i="21"/>
  <c r="AH375" i="21"/>
  <c r="AQ374" i="21"/>
  <c r="AP374" i="21" s="1"/>
  <c r="AI374" i="21"/>
  <c r="AH374" i="21"/>
  <c r="AQ373" i="21"/>
  <c r="AP373" i="21" s="1"/>
  <c r="AI373" i="21"/>
  <c r="AH373" i="21"/>
  <c r="AQ372" i="21"/>
  <c r="AP372" i="21" s="1"/>
  <c r="AI372" i="21"/>
  <c r="AH372" i="21"/>
  <c r="AQ371" i="21"/>
  <c r="AP371" i="21" s="1"/>
  <c r="AI371" i="21"/>
  <c r="AH371" i="21"/>
  <c r="AQ370" i="21"/>
  <c r="AP370" i="21" s="1"/>
  <c r="AI370" i="21"/>
  <c r="AH370" i="21"/>
  <c r="AQ369" i="21"/>
  <c r="AP369" i="21" s="1"/>
  <c r="AI369" i="21"/>
  <c r="AH369" i="21"/>
  <c r="AQ368" i="21"/>
  <c r="AP368" i="21" s="1"/>
  <c r="AI368" i="21"/>
  <c r="AH368" i="21"/>
  <c r="AQ367" i="21"/>
  <c r="AP367" i="21" s="1"/>
  <c r="AI367" i="21"/>
  <c r="AH367" i="21"/>
  <c r="AQ366" i="21"/>
  <c r="AP366" i="21" s="1"/>
  <c r="AI366" i="21"/>
  <c r="AH366" i="21"/>
  <c r="AQ365" i="21"/>
  <c r="AP365" i="21" s="1"/>
  <c r="AI365" i="21"/>
  <c r="AH365" i="21"/>
  <c r="AQ364" i="21"/>
  <c r="AP364" i="21" s="1"/>
  <c r="AI364" i="21"/>
  <c r="AH364" i="21"/>
  <c r="AQ363" i="21"/>
  <c r="AP363" i="21" s="1"/>
  <c r="AI363" i="21"/>
  <c r="AH363" i="21"/>
  <c r="AQ362" i="21"/>
  <c r="AP362" i="21" s="1"/>
  <c r="AI362" i="21"/>
  <c r="AH362"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c r="AI119" i="21"/>
  <c r="AH119" i="21"/>
  <c r="AQ118" i="21"/>
  <c r="AP118" i="21" s="1"/>
  <c r="AI118" i="21"/>
  <c r="AH118" i="21"/>
  <c r="AQ117" i="21"/>
  <c r="AP117" i="2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c r="AI95" i="21"/>
  <c r="AH95" i="21"/>
  <c r="AQ94" i="21"/>
  <c r="AP94" i="21" s="1"/>
  <c r="AI94" i="21"/>
  <c r="AH94" i="21"/>
  <c r="AQ93" i="21"/>
  <c r="AP93" i="21" s="1"/>
  <c r="AI93" i="21"/>
  <c r="AH93" i="21"/>
  <c r="AQ92" i="21"/>
  <c r="AP92" i="21" s="1"/>
  <c r="AI92" i="21"/>
  <c r="AH92" i="21"/>
  <c r="AQ91" i="21"/>
  <c r="AP91" i="21"/>
  <c r="AI91" i="21"/>
  <c r="AH91" i="21"/>
  <c r="AQ90" i="21"/>
  <c r="AP90" i="21" s="1"/>
  <c r="AI90" i="21"/>
  <c r="AH90" i="21"/>
  <c r="AQ89" i="21"/>
  <c r="AP89" i="21" s="1"/>
  <c r="AI89" i="21"/>
  <c r="AH89" i="21"/>
  <c r="AQ88" i="21"/>
  <c r="AP88" i="21" s="1"/>
  <c r="AI88" i="21"/>
  <c r="AH88" i="21"/>
  <c r="AQ87" i="21"/>
  <c r="AP87" i="21"/>
  <c r="AI87" i="21"/>
  <c r="AH87" i="21"/>
  <c r="AQ86" i="21"/>
  <c r="AP86" i="21" s="1"/>
  <c r="AI86" i="21"/>
  <c r="AH86" i="21"/>
  <c r="AQ85" i="21"/>
  <c r="AP85" i="21" s="1"/>
  <c r="AI85" i="21"/>
  <c r="AH85" i="21"/>
  <c r="AQ84" i="21"/>
  <c r="AP84" i="21" s="1"/>
  <c r="AI84" i="21"/>
  <c r="AH84" i="21"/>
  <c r="AQ83" i="21"/>
  <c r="AP83" i="2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c r="AI75" i="21"/>
  <c r="AH75" i="21"/>
  <c r="AQ74" i="21"/>
  <c r="AP74" i="21" s="1"/>
  <c r="AI74" i="21"/>
  <c r="AH74" i="21"/>
  <c r="AQ73" i="21"/>
  <c r="AP73" i="21" s="1"/>
  <c r="AI73" i="21"/>
  <c r="AH73" i="21"/>
  <c r="AQ72" i="21"/>
  <c r="AP72" i="21" s="1"/>
  <c r="AI72" i="21"/>
  <c r="AH72" i="21"/>
  <c r="AQ71" i="21"/>
  <c r="AP71" i="21"/>
  <c r="AI71" i="21"/>
  <c r="AH71" i="21"/>
  <c r="AQ70" i="21"/>
  <c r="AP70" i="21" s="1"/>
  <c r="AI70" i="21"/>
  <c r="AH70" i="21"/>
  <c r="AQ69" i="21"/>
  <c r="AP69" i="21" s="1"/>
  <c r="AI69" i="21"/>
  <c r="AH69" i="21"/>
  <c r="AQ68" i="21"/>
  <c r="AP68" i="21" s="1"/>
  <c r="AI68" i="21"/>
  <c r="AH68" i="21"/>
  <c r="AQ67" i="21"/>
  <c r="AP67" i="21"/>
  <c r="AI67" i="21"/>
  <c r="AH67" i="21"/>
  <c r="AQ66" i="21"/>
  <c r="AP66" i="21" s="1"/>
  <c r="AI66" i="21"/>
  <c r="AH66" i="21"/>
  <c r="AQ65" i="21"/>
  <c r="AP65" i="21" s="1"/>
  <c r="AI65" i="21"/>
  <c r="AH65" i="21"/>
  <c r="AQ64" i="21"/>
  <c r="AP64" i="21" s="1"/>
  <c r="AI64" i="21"/>
  <c r="AH64" i="21"/>
  <c r="AQ63" i="21"/>
  <c r="AP63" i="2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c r="AI51" i="21"/>
  <c r="AH51" i="21"/>
  <c r="AQ50" i="21"/>
  <c r="AP50" i="21" s="1"/>
  <c r="AI50" i="21"/>
  <c r="AH50" i="21"/>
  <c r="AQ49" i="21"/>
  <c r="AP49" i="21" s="1"/>
  <c r="AI49" i="21"/>
  <c r="AH49" i="21"/>
  <c r="AQ48" i="21"/>
  <c r="AP48" i="21" s="1"/>
  <c r="AI48" i="21"/>
  <c r="AH48" i="21"/>
  <c r="AQ47" i="21"/>
  <c r="AP47" i="2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<sst xmlns="http://schemas.openxmlformats.org/spreadsheetml/2006/main" count="42251" uniqueCount="3739">
  <si>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</si>
  <si>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</si>
  <si>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</si>
  <si>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</si>
  <si>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</si>
  <si>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</si>
  <si>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</si>
  <si>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</si>
  <si>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</si>
  <si>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</si>
  <si>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</si>
  <si>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</si>
  <si>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</si>
  <si>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</si>
  <si>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</si>
  <si>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</si>
  <si>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</si>
  <si>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</si>
  <si>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</si>
  <si>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</si>
  <si>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</si>
  <si>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</si>
  <si>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</si>
  <si>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</si>
  <si>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</si>
  <si>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</si>
  <si>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</si>
  <si>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</si>
  <si>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</si>
  <si>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</si>
  <si>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</si>
  <si>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</si>
  <si>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</si>
  <si>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</si>
  <si>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</si>
  <si>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</si>
  <si>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</si>
  <si>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</si>
  <si>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</si>
  <si>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</si>
  <si>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</si>
  <si>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</si>
  <si>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</si>
  <si>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</si>
  <si>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</si>
  <si>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</si>
  <si>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</si>
  <si>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</si>
  <si>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</si>
  <si>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</si>
  <si>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</si>
  <si>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</si>
  <si>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</si>
  <si>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</si>
  <si>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</si>
  <si>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</si>
  <si>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</si>
  <si>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</si>
  <si>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</si>
  <si>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</si>
  <si>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</si>
  <si>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</si>
  <si>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</si>
  <si>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</si>
  <si>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</si>
  <si>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</si>
  <si>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</si>
  <si>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</si>
  <si>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</si>
  <si>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</si>
  <si>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</si>
  <si>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</si>
  <si>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</si>
  <si>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</si>
  <si>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</si>
  <si>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</si>
  <si>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</si>
  <si>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</si>
  <si>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</si>
  <si>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</si>
  <si>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</si>
  <si>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</si>
  <si>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</si>
  <si>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</si>
  <si>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</si>
  <si>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</si>
  <si>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</si>
  <si>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</si>
  <si>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</si>
  <si>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</si>
  <si>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</si>
  <si>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</si>
  <si>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</si>
  <si>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</si>
  <si>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</si>
  <si>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</si>
  <si>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</si>
  <si>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</si>
  <si>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</si>
  <si>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</si>
  <si>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</si>
  <si>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</si>
  <si>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</si>
  <si>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</si>
  <si>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</si>
  <si>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</si>
  <si>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</si>
  <si>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</si>
  <si>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</si>
  <si>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</si>
  <si>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</si>
  <si>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</si>
  <si>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</si>
  <si>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</si>
  <si>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</si>
  <si>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</si>
  <si>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</si>
  <si>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</si>
  <si>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</si>
  <si>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</si>
  <si>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</si>
  <si>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</si>
  <si>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</si>
  <si>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</si>
  <si>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</si>
  <si>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</si>
  <si>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</si>
  <si>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</si>
  <si>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</si>
  <si>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</si>
  <si>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</si>
  <si>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</si>
  <si>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</si>
  <si>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</si>
  <si>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</si>
  <si>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</si>
  <si>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</si>
  <si>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</si>
  <si>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</si>
  <si>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</si>
  <si>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</si>
  <si>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</si>
  <si>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</si>
  <si>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</si>
  <si>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</si>
  <si>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</si>
  <si>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</si>
  <si>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</si>
  <si>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</si>
  <si>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</si>
  <si>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</si>
  <si>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</si>
  <si>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</si>
  <si>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</si>
  <si>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</si>
  <si>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</si>
  <si>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</si>
  <si>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</si>
  <si>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</si>
  <si>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</si>
  <si>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</si>
  <si>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</si>
  <si>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</si>
  <si>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</si>
  <si>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</si>
  <si>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</si>
  <si>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</si>
  <si>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</si>
  <si>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</si>
  <si>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</si>
  <si>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</si>
  <si>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</si>
  <si>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</si>
  <si>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</si>
  <si>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</si>
  <si>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</si>
  <si>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</si>
  <si>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</si>
  <si>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</si>
  <si>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</si>
  <si>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</si>
  <si>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</si>
  <si>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</si>
  <si>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</si>
  <si>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</si>
  <si>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</si>
  <si>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</si>
  <si>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</si>
  <si>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</si>
  <si>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</si>
  <si>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</si>
  <si>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</si>
  <si>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</si>
  <si>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</si>
  <si>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</si>
  <si>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</si>
  <si>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</si>
  <si>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</si>
  <si>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</si>
  <si>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</si>
  <si>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</si>
  <si>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</si>
  <si>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</si>
  <si>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</si>
  <si>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</si>
  <si>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</si>
  <si>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</si>
  <si>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</si>
  <si>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</si>
  <si>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</si>
  <si>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</si>
  <si>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</si>
  <si>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</si>
  <si>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</si>
  <si>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</si>
  <si>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</si>
  <si>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</si>
  <si>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</si>
  <si>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</si>
  <si>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</si>
  <si>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</si>
  <si>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</si>
  <si>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</si>
  <si>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</si>
  <si>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</si>
  <si>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</si>
  <si>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</si>
  <si>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</si>
  <si>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</si>
  <si>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</si>
  <si>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</si>
  <si>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</si>
  <si>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</si>
  <si>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</si>
  <si>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</si>
  <si>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</si>
  <si>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</si>
  <si>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</si>
  <si>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</si>
  <si>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</si>
  <si>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</si>
  <si>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</si>
  <si>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</si>
  <si>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</si>
  <si>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</si>
  <si>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</si>
  <si>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</si>
  <si>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</si>
  <si>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</si>
  <si>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</si>
  <si>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</si>
  <si>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</si>
  <si>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</si>
  <si>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</si>
  <si>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</si>
  <si>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</si>
  <si>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</si>
  <si>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</si>
  <si>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</si>
  <si>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</si>
  <si>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</si>
  <si>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</si>
  <si>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</si>
  <si>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</si>
  <si>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</si>
  <si>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</si>
  <si>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</si>
  <si>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</si>
  <si>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</si>
  <si>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</si>
  <si>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</si>
  <si>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</si>
  <si>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</si>
  <si>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</si>
  <si>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</si>
  <si>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</si>
  <si>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</si>
  <si>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</si>
  <si>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</si>
  <si>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</si>
  <si>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</si>
  <si>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</si>
  <si>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</si>
  <si>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</si>
  <si>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</si>
  <si>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</si>
  <si>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</si>
  <si>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</si>
  <si>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</si>
  <si>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</si>
  <si>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</si>
  <si>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</si>
  <si>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</si>
  <si>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</si>
  <si>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</si>
  <si>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</si>
  <si>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</si>
  <si>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</si>
  <si>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</si>
  <si>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</si>
  <si>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</si>
  <si>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</si>
  <si>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</si>
  <si>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</si>
  <si>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</si>
  <si>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</si>
  <si>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</si>
  <si>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</si>
  <si>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</si>
  <si>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</si>
  <si>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</si>
  <si>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</si>
  <si>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</si>
  <si>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</si>
  <si>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</si>
  <si>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</si>
  <si>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</si>
  <si>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</si>
  <si>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</si>
  <si>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</si>
  <si>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</si>
  <si>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</si>
  <si>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</si>
  <si>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</si>
  <si>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</si>
  <si>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</si>
  <si>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</si>
  <si>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</si>
  <si>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</si>
  <si>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</si>
  <si>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</si>
  <si>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</si>
  <si>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</si>
  <si>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</si>
  <si>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</si>
  <si>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</si>
  <si>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</si>
  <si>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</si>
  <si>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</si>
  <si>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</si>
  <si>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</si>
  <si>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</si>
  <si>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</si>
  <si>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</si>
  <si>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</si>
  <si>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</si>
  <si>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</si>
  <si>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</si>
  <si>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</si>
  <si>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</si>
  <si>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</si>
  <si>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</si>
  <si>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</si>
  <si>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</si>
  <si>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</si>
  <si>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</si>
  <si>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</si>
  <si>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</si>
  <si>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</si>
  <si>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</si>
  <si>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</si>
  <si>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</si>
  <si>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</si>
  <si>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</si>
  <si>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</si>
  <si>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</si>
  <si>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</si>
  <si>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</si>
  <si>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</si>
  <si>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</si>
  <si>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</si>
  <si>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</si>
  <si>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</si>
  <si>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</si>
  <si>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</si>
  <si>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</si>
  <si>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</si>
  <si>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</si>
  <si>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</si>
  <si>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</si>
  <si>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</si>
  <si>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</si>
  <si>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</si>
  <si>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</si>
  <si>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</si>
  <si>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</si>
  <si>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</si>
  <si>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</si>
  <si>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</si>
  <si>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</si>
  <si>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</si>
  <si>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</si>
  <si>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</si>
  <si>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</si>
  <si>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</si>
  <si>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</si>
  <si>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</si>
  <si>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</si>
  <si>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</si>
  <si>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</si>
  <si>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</si>
  <si>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</si>
  <si>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</si>
  <si>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</si>
  <si>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</si>
  <si>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</si>
  <si>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</si>
  <si>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</si>
  <si>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</si>
  <si>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</si>
  <si>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</si>
  <si>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</si>
  <si>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</si>
  <si>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</si>
  <si>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</si>
  <si>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</si>
  <si>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</si>
  <si>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</si>
  <si>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</si>
  <si>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</si>
  <si>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</si>
  <si>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</si>
  <si>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</si>
  <si>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</si>
  <si>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</si>
  <si>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</si>
  <si>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</si>
  <si>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</si>
  <si>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</si>
  <si>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</si>
  <si>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</si>
  <si>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</si>
  <si>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</si>
  <si>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</si>
  <si>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</si>
  <si>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</si>
  <si>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</si>
  <si>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</si>
  <si>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</si>
  <si>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</si>
  <si>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</si>
  <si>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</si>
  <si>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</si>
  <si>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</si>
  <si>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</si>
  <si>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</si>
  <si>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</si>
  <si>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</si>
  <si>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</si>
  <si>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</si>
  <si>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</si>
  <si>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</si>
  <si>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</si>
  <si>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</si>
  <si>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</si>
  <si>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</si>
  <si>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</si>
  <si>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</si>
  <si>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</si>
  <si>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</si>
  <si>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</si>
  <si>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</si>
  <si>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</si>
  <si>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</si>
  <si>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</si>
  <si>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</si>
  <si>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</si>
  <si>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</si>
  <si>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</si>
  <si>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</si>
  <si>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</si>
  <si>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</si>
  <si>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</si>
  <si>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</si>
  <si>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</si>
  <si>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</si>
  <si>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</si>
  <si>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</si>
  <si>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</si>
  <si>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</si>
  <si>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</si>
  <si>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</si>
  <si>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</si>
  <si>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</si>
  <si>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</si>
  <si>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</si>
  <si>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</si>
  <si>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</si>
  <si>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</si>
  <si>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</si>
  <si>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</si>
  <si>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</si>
  <si>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</si>
  <si>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</si>
  <si>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</si>
  <si>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</si>
  <si>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</si>
  <si>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</si>
  <si>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</si>
  <si>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</si>
  <si>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</si>
  <si>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</si>
  <si>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</si>
  <si>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</si>
  <si>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</si>
  <si>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</si>
  <si>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</si>
  <si>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</si>
  <si>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</si>
  <si>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</si>
  <si>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</si>
  <si>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</si>
  <si>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</si>
  <si>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</si>
  <si>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</si>
  <si>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</si>
  <si>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</si>
  <si>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</si>
  <si>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</si>
  <si>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</si>
  <si>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</si>
  <si>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</si>
  <si>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</si>
  <si>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</si>
  <si>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</si>
  <si>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</si>
  <si>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</si>
  <si>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</si>
  <si>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</si>
  <si>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</si>
  <si>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</si>
  <si>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</si>
  <si>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</si>
  <si>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</si>
  <si>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</si>
  <si>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</si>
  <si>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</si>
  <si>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</si>
  <si>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</si>
  <si>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</si>
  <si>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</si>
  <si>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</si>
  <si>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</si>
  <si>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</si>
  <si>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</si>
  <si>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</si>
  <si>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</si>
  <si>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</si>
  <si>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</si>
  <si>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</si>
  <si>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</si>
  <si>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</si>
  <si>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</si>
  <si>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</si>
  <si>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</si>
  <si>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</si>
  <si>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</si>
  <si>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</si>
  <si>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</si>
  <si>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</si>
  <si>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</si>
  <si>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</si>
  <si>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</si>
  <si>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</si>
  <si>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</si>
  <si>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</si>
  <si>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</si>
  <si>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</si>
  <si>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</si>
  <si>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</si>
  <si>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</si>
  <si>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</si>
  <si>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</si>
  <si>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</si>
  <si>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</si>
  <si>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</si>
  <si>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</si>
  <si>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</si>
  <si>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</si>
  <si>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</si>
  <si>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</si>
  <si>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</si>
  <si>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</si>
  <si>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</si>
  <si>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</si>
  <si>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</si>
  <si>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</si>
  <si>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</si>
  <si>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</si>
  <si>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</si>
  <si>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</si>
  <si>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</si>
  <si>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</si>
  <si>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</si>
  <si>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</si>
  <si>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</si>
  <si>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</si>
  <si>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</si>
  <si>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</si>
  <si>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</si>
  <si>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</si>
  <si>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</si>
  <si>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</si>
  <si>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</si>
  <si>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</si>
  <si>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</si>
  <si>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</si>
  <si>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</si>
  <si>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</si>
  <si>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</si>
  <si>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</si>
  <si>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</si>
  <si>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</si>
  <si>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</si>
  <si>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</si>
  <si>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</si>
  <si>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</si>
  <si>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</si>
  <si>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</si>
  <si>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</si>
  <si>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</si>
  <si>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</si>
  <si>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</si>
  <si>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</si>
  <si>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</si>
  <si>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</si>
  <si>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</si>
  <si>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</si>
  <si>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</si>
  <si>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</si>
  <si>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</si>
  <si>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</si>
  <si>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</si>
  <si>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</si>
  <si>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</si>
  <si>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</si>
  <si>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</si>
  <si>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</si>
  <si>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</si>
  <si>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</si>
  <si>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</si>
  <si>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</si>
  <si>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</si>
  <si>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</si>
  <si>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</si>
  <si>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</si>
  <si>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</si>
  <si>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</si>
  <si>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</si>
  <si>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</si>
  <si>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</si>
  <si>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</si>
  <si>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</si>
  <si>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</si>
  <si>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</si>
  <si>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</si>
  <si>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</si>
  <si>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</si>
  <si>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</si>
  <si>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</si>
  <si>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</si>
  <si>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</si>
  <si>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</si>
  <si>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</si>
  <si>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</si>
  <si>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</si>
  <si>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</si>
  <si>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</si>
  <si>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</si>
  <si>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</si>
  <si>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</si>
  <si>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</si>
  <si>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</si>
  <si>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</si>
  <si>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</si>
  <si>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</si>
  <si>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</si>
  <si>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</si>
  <si>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</si>
  <si>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</si>
  <si>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</si>
  <si>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</si>
  <si>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</si>
  <si>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</si>
  <si>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</si>
  <si>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</si>
  <si>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</si>
  <si>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</si>
  <si>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</si>
  <si>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</si>
  <si>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</si>
  <si>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</si>
  <si>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</si>
  <si>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</si>
  <si>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</si>
  <si>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</si>
  <si>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</si>
  <si>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</si>
  <si>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</si>
  <si>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</si>
  <si>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</si>
  <si>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</si>
  <si>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</si>
  <si>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</si>
  <si>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</si>
  <si>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</si>
  <si>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</si>
  <si>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</si>
  <si>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</si>
  <si>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</si>
  <si>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</si>
  <si>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</si>
  <si>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</si>
  <si>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</si>
  <si>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</si>
  <si>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</si>
  <si>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</si>
  <si>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</si>
  <si>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</si>
  <si>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</si>
  <si>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</si>
  <si>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</si>
  <si>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</si>
  <si>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</si>
  <si>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</si>
  <si>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</si>
  <si>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</si>
  <si>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</si>
  <si>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</si>
  <si>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</si>
  <si>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</si>
  <si>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</si>
  <si>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</si>
  <si>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</si>
  <si>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</si>
  <si>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</si>
  <si>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</si>
  <si>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</si>
  <si>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</si>
  <si>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</si>
  <si>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</si>
  <si>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</si>
  <si>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</si>
  <si>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</si>
  <si>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</si>
  <si>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</si>
  <si>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</si>
  <si>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</si>
  <si>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</si>
  <si>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</si>
  <si>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</si>
  <si>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</si>
  <si>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</si>
  <si>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</si>
  <si>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</si>
  <si>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</si>
  <si>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</si>
  <si>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</si>
  <si>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</si>
  <si>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</si>
  <si>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</si>
  <si>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</si>
  <si>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</si>
  <si>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</si>
  <si>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</si>
  <si>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</si>
  <si>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</si>
  <si>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</si>
  <si>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</si>
  <si>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</si>
  <si>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</si>
  <si>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</si>
  <si>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</si>
  <si>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</si>
  <si>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</si>
  <si>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</si>
  <si>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</si>
  <si>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</si>
  <si>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</si>
  <si>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</si>
  <si>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</si>
  <si>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</si>
  <si>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</si>
  <si>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</si>
  <si>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</si>
  <si>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</si>
  <si>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</si>
  <si>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</si>
  <si>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</si>
  <si>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</si>
  <si>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</si>
  <si>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</si>
  <si>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</si>
  <si>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</si>
  <si>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</si>
  <si>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</si>
  <si>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</si>
  <si>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</si>
  <si>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</si>
  <si>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</si>
  <si>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</si>
  <si>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</si>
  <si>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</si>
  <si>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</si>
  <si>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</si>
  <si>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</si>
  <si>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</si>
  <si>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</si>
  <si>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</si>
  <si>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</si>
  <si>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</si>
  <si>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</si>
  <si>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</si>
  <si>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</si>
  <si>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</si>
  <si>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</si>
  <si>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</si>
  <si>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</si>
  <si>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</si>
  <si>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</si>
  <si>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</si>
  <si>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</si>
  <si>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</si>
  <si>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</si>
  <si>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</si>
  <si>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</si>
  <si>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</si>
  <si>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</si>
  <si>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</si>
  <si>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</si>
  <si>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</si>
  <si>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</si>
  <si>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</si>
  <si>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</si>
  <si>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</si>
  <si>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</si>
  <si>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</si>
  <si>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</si>
  <si>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</si>
  <si>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</si>
  <si>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</si>
  <si>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</si>
  <si>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</si>
  <si>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</si>
  <si>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</si>
  <si>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</si>
  <si>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</si>
  <si>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</si>
  <si>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</si>
  <si>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</si>
  <si>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</si>
  <si>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</si>
  <si>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</si>
  <si>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</si>
  <si>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</si>
  <si>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</si>
  <si>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</si>
  <si>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</si>
  <si>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</si>
  <si>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</si>
  <si>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</si>
  <si>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</si>
  <si>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</si>
  <si>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</si>
  <si>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</si>
  <si>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</si>
  <si>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</si>
  <si>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</si>
  <si>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</si>
  <si>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</si>
  <si>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</si>
  <si>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</si>
  <si>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</si>
  <si>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</si>
  <si>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</si>
  <si>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</si>
  <si>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</si>
  <si>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</si>
  <si>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</si>
  <si>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</si>
  <si>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</si>
  <si>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</si>
  <si>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</si>
  <si>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</si>
  <si>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</si>
  <si>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</si>
  <si>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</si>
  <si>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</si>
  <si>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</si>
  <si>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</si>
  <si>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</si>
  <si>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</si>
  <si>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</si>
  <si>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</si>
  <si>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</si>
  <si>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</si>
  <si>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</si>
  <si>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</si>
  <si>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</si>
  <si>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</si>
  <si>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</si>
  <si>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</si>
  <si>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</si>
  <si>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</si>
  <si>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</si>
  <si>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</si>
  <si>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</si>
  <si>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</si>
  <si>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</si>
  <si>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</si>
  <si>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</si>
  <si>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</si>
  <si>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</si>
  <si>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</si>
  <si>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</si>
  <si>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</si>
  <si>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</si>
  <si>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</si>
  <si>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</si>
  <si>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</si>
  <si>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</si>
  <si>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</si>
  <si>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</si>
  <si>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</si>
  <si>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</si>
  <si>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</si>
  <si>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</si>
  <si>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</si>
  <si>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</si>
  <si>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</si>
  <si>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</si>
  <si>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</si>
  <si>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</si>
  <si>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</si>
  <si>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</si>
  <si>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</si>
  <si>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</si>
  <si>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</si>
  <si>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</si>
  <si>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</si>
  <si>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</si>
  <si>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</si>
  <si>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</si>
  <si>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</si>
  <si>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</si>
  <si>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</si>
  <si>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</si>
  <si>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</si>
  <si>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</si>
  <si>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</si>
  <si>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</si>
  <si>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</si>
  <si>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</si>
  <si>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</si>
  <si>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</si>
  <si>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</si>
  <si>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</si>
  <si>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</si>
  <si>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</si>
  <si>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</si>
  <si>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</si>
  <si>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</si>
  <si>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</si>
  <si>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</si>
  <si>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</si>
  <si>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</si>
  <si>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</si>
  <si>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</si>
  <si>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</si>
  <si>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</si>
  <si>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</si>
  <si>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</si>
  <si>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</si>
  <si>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</si>
  <si>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</si>
  <si>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</si>
  <si>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</si>
  <si>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</si>
  <si>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</si>
  <si>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</si>
  <si>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</si>
  <si>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</si>
  <si>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</si>
  <si>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</si>
  <si>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</si>
  <si>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</si>
  <si>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</si>
  <si>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</si>
  <si>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</si>
  <si>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</si>
  <si>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</si>
  <si>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</si>
  <si>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</si>
  <si>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</si>
  <si>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</si>
  <si>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</si>
  <si>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</si>
  <si>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</si>
  <si>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</si>
  <si>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</si>
  <si>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</si>
  <si>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</si>
  <si>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</si>
  <si>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</si>
  <si>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</si>
  <si>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</si>
  <si>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</si>
  <si>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</si>
  <si>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</si>
  <si>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</si>
  <si>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</si>
  <si>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</si>
  <si>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</si>
  <si>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</si>
  <si>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</si>
  <si>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</si>
  <si>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</si>
  <si>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</si>
  <si>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</si>
  <si>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</si>
  <si>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</si>
  <si>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</si>
  <si>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</si>
  <si>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</si>
  <si>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</si>
  <si>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</si>
  <si>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</si>
  <si>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</si>
  <si>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</si>
  <si>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</si>
  <si>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</si>
  <si>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</si>
  <si>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</si>
  <si>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</si>
  <si>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</si>
  <si>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</si>
  <si>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</si>
  <si>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</si>
  <si>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</si>
  <si>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</si>
  <si>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</si>
  <si>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</si>
  <si>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</si>
  <si>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</si>
  <si>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</si>
  <si>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</si>
  <si>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</si>
  <si>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</si>
  <si>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</si>
  <si>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</si>
  <si>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</si>
  <si>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</si>
  <si>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</si>
  <si>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</si>
  <si>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</si>
  <si>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</si>
  <si>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</si>
  <si>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</si>
  <si>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</si>
  <si>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</si>
  <si>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</si>
  <si>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</si>
  <si>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</si>
  <si>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</si>
  <si>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</si>
  <si>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</si>
  <si>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</si>
  <si>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</si>
  <si>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</si>
  <si>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</si>
  <si>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</si>
  <si>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</si>
  <si>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</si>
  <si>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</si>
  <si>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</si>
  <si>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</si>
  <si>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</si>
  <si>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</si>
  <si>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</si>
  <si>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</si>
  <si>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</si>
  <si>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</si>
  <si>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</si>
  <si>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</si>
  <si>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</si>
  <si>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</si>
  <si>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</si>
  <si>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</si>
  <si>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</si>
  <si>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</si>
  <si>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</si>
  <si>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</si>
  <si>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</si>
  <si>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</si>
  <si>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</si>
  <si>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</si>
  <si>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</si>
  <si>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</si>
  <si>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</si>
  <si>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</si>
  <si>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</si>
  <si>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</si>
  <si>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</si>
  <si>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</si>
  <si>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</si>
  <si>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</si>
  <si>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</si>
  <si>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</si>
  <si>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</si>
  <si>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</si>
  <si>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</si>
  <si>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</si>
  <si>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</si>
  <si>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</si>
  <si>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</si>
  <si>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</si>
  <si>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</si>
  <si>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</si>
  <si>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</si>
  <si>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</si>
  <si>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</si>
  <si>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</si>
  <si>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</si>
  <si>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</si>
  <si>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</si>
  <si>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</si>
  <si>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</si>
  <si>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</si>
  <si>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</si>
  <si>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</si>
  <si>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</si>
  <si>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</si>
  <si>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</si>
  <si>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</si>
  <si>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</si>
  <si>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</si>
  <si>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</si>
  <si>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</si>
  <si>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</si>
  <si>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</si>
  <si>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</si>
  <si>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</si>
  <si>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</si>
  <si>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</si>
  <si>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</si>
  <si>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</si>
  <si>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</si>
  <si>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</si>
  <si>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</si>
  <si>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</si>
  <si>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</si>
  <si>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</si>
  <si>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</si>
  <si>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</si>
  <si>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</si>
  <si>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</si>
  <si>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</si>
  <si>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</si>
  <si>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</si>
  <si>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</si>
  <si>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</si>
  <si>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</si>
  <si>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</si>
  <si>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</si>
  <si>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</si>
  <si>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</si>
  <si>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</si>
  <si>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</si>
  <si>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</si>
  <si>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</si>
  <si>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</si>
  <si>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</si>
  <si>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</si>
  <si>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</si>
  <si>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</si>
  <si>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</si>
  <si>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</si>
  <si>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</si>
  <si>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</si>
  <si>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</si>
  <si>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</si>
  <si>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</si>
  <si>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</si>
  <si>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</si>
  <si>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</si>
  <si>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</si>
  <si>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</si>
  <si>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</si>
  <si>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</si>
  <si>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</si>
  <si>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</si>
  <si>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</si>
  <si>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</si>
  <si>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</si>
  <si>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</si>
  <si>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</si>
  <si>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</si>
  <si>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</si>
  <si>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</si>
  <si>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</si>
  <si>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</si>
  <si>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</si>
  <si>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</si>
  <si>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</si>
  <si>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</si>
  <si>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</si>
  <si>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</si>
  <si>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</si>
  <si>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</si>
  <si>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</si>
  <si>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</si>
  <si>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</si>
  <si>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</si>
  <si>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</si>
  <si>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</si>
  <si>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</si>
  <si>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</si>
  <si>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</si>
  <si>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</si>
  <si>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</si>
  <si>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</si>
  <si>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</si>
  <si>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</si>
  <si>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</si>
  <si>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</si>
  <si>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</si>
  <si>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</si>
  <si>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</si>
  <si>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</si>
  <si>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</si>
  <si>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</si>
  <si>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</si>
  <si>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</si>
  <si>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</si>
  <si>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</si>
  <si>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</si>
  <si>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</si>
  <si>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</si>
  <si>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</si>
  <si>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</si>
  <si>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</si>
  <si>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</si>
  <si>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</si>
  <si>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</si>
  <si>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</si>
  <si>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</si>
  <si>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</si>
  <si>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</si>
  <si>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</si>
  <si>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</si>
  <si>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</si>
  <si>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</si>
  <si>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</si>
  <si>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</si>
  <si>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</si>
  <si>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</si>
  <si>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</si>
  <si>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</si>
  <si>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</si>
  <si>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</si>
  <si>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</si>
  <si>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</si>
  <si>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</si>
  <si>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</si>
  <si>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</si>
  <si>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</si>
  <si>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</si>
  <si>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</si>
  <si>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</si>
  <si>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</si>
  <si>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</si>
  <si>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</si>
  <si>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</si>
  <si>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</si>
  <si>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</si>
  <si>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</si>
  <si>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</si>
  <si>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</si>
  <si>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</si>
  <si>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</si>
  <si>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</si>
  <si>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</si>
  <si>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</si>
  <si>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</si>
  <si>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</si>
  <si>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</si>
  <si>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</si>
  <si>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</si>
  <si>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</si>
  <si>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</si>
  <si>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</si>
  <si>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</si>
  <si>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</si>
  <si>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</si>
  <si>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</si>
  <si>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</si>
  <si>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</si>
  <si>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</si>
  <si>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</si>
  <si>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</si>
  <si>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</si>
  <si>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</si>
  <si>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</si>
  <si>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</si>
  <si>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</si>
  <si>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</si>
  <si>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</si>
  <si>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</si>
  <si>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</si>
  <si>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</si>
  <si>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</si>
  <si>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</si>
  <si>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</si>
  <si>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</si>
  <si>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</si>
  <si>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</si>
  <si>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</si>
  <si>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</si>
  <si>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</si>
  <si>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</si>
  <si>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</si>
  <si>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</si>
  <si>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</si>
  <si>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</si>
  <si>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</si>
  <si>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</si>
  <si>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</si>
  <si>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</si>
  <si>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</si>
  <si>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</si>
  <si>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</si>
  <si>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</si>
  <si>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</si>
  <si>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</si>
  <si>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</si>
  <si>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</si>
  <si>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</si>
  <si>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</si>
  <si>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</si>
  <si>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</si>
  <si>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</si>
  <si>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</si>
  <si>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</si>
  <si>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</si>
  <si>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</si>
  <si>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</si>
  <si>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</si>
  <si>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</si>
  <si>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</si>
  <si>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</si>
  <si>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</si>
  <si>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</si>
  <si>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</si>
  <si>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</si>
  <si>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</si>
  <si>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</si>
  <si>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</si>
  <si>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</si>
  <si>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</si>
  <si>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</si>
  <si>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</si>
  <si>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</si>
  <si>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</si>
  <si>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</si>
  <si>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</si>
  <si>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</si>
  <si>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</si>
  <si>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</si>
  <si>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</si>
  <si>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</si>
  <si>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</si>
  <si>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</si>
  <si>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</si>
  <si>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</si>
  <si>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</si>
  <si>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</si>
  <si>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</si>
  <si>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</si>
  <si>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</si>
  <si>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</si>
  <si>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</si>
  <si>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</si>
  <si>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</si>
  <si>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</si>
  <si>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</si>
  <si>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</si>
  <si>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</si>
  <si>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</si>
  <si>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</si>
  <si>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</si>
  <si>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</si>
  <si>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</si>
  <si>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</si>
  <si>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</si>
  <si>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</si>
  <si>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</si>
  <si>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</si>
  <si>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</si>
  <si>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</si>
  <si>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</si>
  <si>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</si>
  <si>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</si>
  <si>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</si>
  <si>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</si>
  <si>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</si>
  <si>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</si>
  <si>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</si>
  <si>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</si>
  <si>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</si>
  <si>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</si>
  <si>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</si>
  <si>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</si>
  <si>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</si>
  <si>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</si>
  <si>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</si>
  <si>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</si>
  <si>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</si>
  <si>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</si>
  <si>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</si>
  <si>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</si>
  <si>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</si>
  <si>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</si>
  <si>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</si>
  <si>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</si>
  <si>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</si>
  <si>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</si>
  <si>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</si>
  <si>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</si>
  <si>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</si>
  <si>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</si>
  <si>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</si>
  <si>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</si>
  <si>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</si>
  <si>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</si>
  <si>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</si>
  <si>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</si>
  <si>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</si>
  <si>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</si>
  <si>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</si>
  <si>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</si>
  <si>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</si>
  <si>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</si>
  <si>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</si>
  <si>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</si>
  <si>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</si>
  <si>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</si>
  <si>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</si>
  <si>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</si>
  <si>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</si>
  <si>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</si>
  <si>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</si>
  <si>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</si>
  <si>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</si>
  <si>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</si>
  <si>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</si>
  <si>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</si>
  <si>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</si>
  <si>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</si>
  <si>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</si>
  <si>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</si>
  <si>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</si>
  <si>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</si>
  <si>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</si>
  <si>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</si>
  <si>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</si>
  <si>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</si>
  <si>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</si>
  <si>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</si>
  <si>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</si>
  <si>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</si>
  <si>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</si>
  <si>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</si>
  <si>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</si>
  <si>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</si>
  <si>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</si>
  <si>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</si>
  <si>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</si>
  <si>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</si>
  <si>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</si>
  <si>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</si>
  <si>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</si>
  <si>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</si>
  <si>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</si>
  <si>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</si>
  <si>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</si>
  <si>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</si>
  <si>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</si>
  <si>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</si>
  <si>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</si>
  <si>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</si>
  <si>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</si>
  <si>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</si>
  <si>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</si>
  <si>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</si>
  <si>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</si>
  <si>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</si>
  <si>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</si>
  <si>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</si>
  <si>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</si>
  <si>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</si>
  <si>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</si>
  <si>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</si>
  <si>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</si>
  <si>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</si>
  <si>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</si>
  <si>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</si>
  <si>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</si>
  <si>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</si>
  <si>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</si>
  <si>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</si>
  <si>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</si>
  <si>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</si>
  <si>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</si>
  <si>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</si>
  <si>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</si>
  <si>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</si>
  <si>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</si>
  <si>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</si>
  <si>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</si>
  <si>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</si>
  <si>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</si>
  <si>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</si>
  <si>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</si>
  <si>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</si>
  <si>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</si>
  <si>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</si>
  <si>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</si>
  <si>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</si>
  <si>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</si>
  <si>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</si>
  <si>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</si>
  <si>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</si>
  <si>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</si>
  <si>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</si>
  <si>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</si>
  <si>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</si>
  <si>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</si>
  <si>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</si>
  <si>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</si>
  <si>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</si>
  <si>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</si>
  <si>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</si>
  <si>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</si>
  <si>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</si>
  <si>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</si>
  <si>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</si>
  <si>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</si>
  <si>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</si>
  <si>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</si>
  <si>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</si>
  <si>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</si>
  <si>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</si>
  <si>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</si>
  <si>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</si>
  <si>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</si>
  <si>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</si>
  <si>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</si>
  <si>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</si>
  <si>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</si>
  <si>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</si>
  <si>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</si>
  <si>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</si>
  <si>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</si>
  <si>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</si>
  <si>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</si>
  <si>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</si>
  <si>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</si>
  <si>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</si>
  <si>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</si>
  <si>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</si>
  <si>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</si>
  <si>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</si>
  <si>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</si>
  <si>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</si>
  <si>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</si>
  <si>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</si>
  <si>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</si>
  <si>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</si>
  <si>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</si>
  <si>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</si>
  <si>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</si>
  <si>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</si>
  <si>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</si>
  <si>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</si>
  <si>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</si>
  <si>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</si>
  <si>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</si>
  <si>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</si>
  <si>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</si>
  <si>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</si>
  <si>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</si>
  <si>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</si>
  <si>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</si>
  <si>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</si>
  <si>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</si>
  <si>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</si>
  <si>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</si>
  <si>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</si>
  <si>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</si>
  <si>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</si>
  <si>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</si>
  <si>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</si>
  <si>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</si>
  <si>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</si>
  <si>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</si>
  <si>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</si>
  <si>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</si>
  <si>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</si>
  <si>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</si>
  <si>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</si>
  <si>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</si>
  <si>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</si>
  <si>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</si>
  <si>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</si>
  <si>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</si>
  <si>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</si>
  <si>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</si>
  <si>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</si>
  <si>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</si>
  <si>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</si>
  <si>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</si>
  <si>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</si>
  <si>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</si>
  <si>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</si>
  <si>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</si>
  <si>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</si>
  <si>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</si>
  <si>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</si>
  <si>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</si>
  <si>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</si>
  <si>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</si>
  <si>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</si>
  <si>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</si>
  <si>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</si>
  <si>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</si>
  <si>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</si>
  <si>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</si>
  <si>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</si>
  <si>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</si>
  <si>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</si>
  <si>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</si>
  <si>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</si>
  <si>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</si>
  <si>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</si>
  <si>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</si>
  <si>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</si>
  <si>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</si>
  <si>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</si>
  <si>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</si>
  <si>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</si>
  <si>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</si>
  <si>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</si>
  <si>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</si>
  <si>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</si>
  <si>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</si>
  <si>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</si>
  <si>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</si>
  <si>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</si>
  <si>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</si>
  <si>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</si>
  <si>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</si>
  <si>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</si>
  <si>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</si>
  <si>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</si>
  <si>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</si>
  <si>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</si>
  <si>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</si>
  <si>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</si>
  <si>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</si>
  <si>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</si>
  <si>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</si>
  <si>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</si>
  <si>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</si>
  <si>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</si>
  <si>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</si>
  <si>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</si>
  <si>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</si>
  <si>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</si>
  <si>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</si>
  <si>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</si>
  <si>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</si>
  <si>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</si>
  <si>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</si>
  <si>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</si>
  <si>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</si>
  <si>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</si>
  <si>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</si>
  <si>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</si>
  <si>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</si>
  <si>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</si>
  <si>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</si>
  <si>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</si>
  <si>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</si>
  <si>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</si>
  <si>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</si>
  <si>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</si>
  <si>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</si>
  <si>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</si>
  <si>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</si>
  <si>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</si>
  <si>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</si>
  <si>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</si>
  <si>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</si>
  <si>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</si>
  <si>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</si>
  <si>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</si>
  <si>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</si>
  <si>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</si>
  <si>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</si>
  <si>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</si>
  <si>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</si>
  <si>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</si>
  <si>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</si>
  <si>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</si>
  <si>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</si>
  <si>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</si>
  <si>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</si>
  <si>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</si>
  <si>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</si>
  <si>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</si>
  <si>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</si>
  <si>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</si>
  <si>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</si>
  <si>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</si>
  <si>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</si>
  <si>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</si>
  <si>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</si>
  <si>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</si>
  <si>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</si>
  <si>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</si>
  <si>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</si>
  <si>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</si>
  <si>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</si>
  <si>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</si>
  <si>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</si>
  <si>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</si>
  <si>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</si>
  <si>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</si>
  <si>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</si>
  <si>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</si>
  <si>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</si>
  <si>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</si>
  <si>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</si>
  <si>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</si>
  <si>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</si>
  <si>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</si>
  <si>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</si>
  <si>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</si>
  <si>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</si>
  <si>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</si>
  <si>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</si>
  <si>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</si>
  <si>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</si>
  <si>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</si>
  <si>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</si>
  <si>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</si>
  <si>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</si>
  <si>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</si>
  <si>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</si>
  <si>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</si>
  <si>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</si>
  <si>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</si>
  <si>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</si>
  <si>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</si>
  <si>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</si>
  <si>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</si>
  <si>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</si>
  <si>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</si>
  <si>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</si>
  <si>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</si>
  <si>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</si>
  <si>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</si>
  <si>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</si>
  <si>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</si>
  <si>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</si>
  <si>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</si>
  <si>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</si>
  <si>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</si>
  <si>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</si>
  <si>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</si>
  <si>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</si>
  <si>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</si>
  <si>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</si>
  <si>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</si>
  <si>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</si>
  <si>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</si>
  <si>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</si>
  <si>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</si>
  <si>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</si>
  <si>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</si>
  <si>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</si>
  <si>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</si>
  <si>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</si>
  <si>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</si>
  <si>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</si>
  <si>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</si>
  <si>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</si>
  <si>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</si>
  <si>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</si>
  <si>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</si>
  <si>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</si>
  <si>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</si>
  <si>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</si>
  <si>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</si>
  <si>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</si>
  <si>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</si>
  <si>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</si>
  <si>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</si>
  <si>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</si>
  <si>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</si>
  <si>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</si>
  <si>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</si>
  <si>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</si>
  <si>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</si>
  <si>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</si>
  <si>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</si>
  <si>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</si>
  <si>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</si>
  <si>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</si>
  <si>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</si>
  <si>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</si>
  <si>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</si>
  <si>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</si>
  <si>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</si>
  <si>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</si>
  <si>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</si>
  <si>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</si>
  <si>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</si>
  <si>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</si>
  <si>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</si>
  <si>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</si>
  <si>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</si>
  <si>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</si>
  <si>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</si>
  <si>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</si>
  <si>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</si>
  <si>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</si>
  <si>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</si>
  <si>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</si>
  <si>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</si>
  <si>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</si>
  <si>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</si>
  <si>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</si>
  <si>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</si>
  <si>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</si>
  <si>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</si>
  <si>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</si>
  <si>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</si>
  <si>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</si>
  <si>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</si>
  <si>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</si>
  <si>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</si>
  <si>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</si>
  <si>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</si>
  <si>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</si>
  <si>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</si>
  <si>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</si>
  <si>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</si>
  <si>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</si>
  <si>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</si>
  <si>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</si>
  <si>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</si>
  <si>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</si>
  <si>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</si>
  <si>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</si>
  <si>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</si>
  <si>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</si>
  <si>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</si>
  <si>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</si>
  <si>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</si>
  <si>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</si>
  <si>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</si>
  <si>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</si>
  <si>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</si>
  <si>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</si>
  <si>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</si>
  <si>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</si>
  <si>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</si>
  <si>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</si>
  <si>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</si>
  <si>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</si>
  <si>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</si>
  <si>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</si>
  <si>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</si>
  <si>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</si>
  <si>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</si>
  <si>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</si>
  <si>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</si>
  <si>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</si>
  <si>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</si>
  <si>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</si>
  <si>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</si>
  <si>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</si>
  <si>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</si>
  <si>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</si>
  <si>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</si>
  <si>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</si>
  <si>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</si>
  <si>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</si>
  <si>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</si>
  <si>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</si>
  <si>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</si>
  <si>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</si>
  <si>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</si>
  <si>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</si>
  <si>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</si>
  <si>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</si>
  <si>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</si>
  <si>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</si>
  <si>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</si>
  <si>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</si>
  <si>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</si>
  <si>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</si>
  <si>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</si>
  <si>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</si>
  <si>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</si>
  <si>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</si>
  <si>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</si>
  <si>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</si>
  <si>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</si>
  <si>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</si>
  <si>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</si>
  <si>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</si>
  <si>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</si>
  <si>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</si>
  <si>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</si>
  <si>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</si>
  <si>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</si>
  <si>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</si>
  <si>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</si>
  <si>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</si>
  <si>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</si>
  <si>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</si>
  <si>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</si>
  <si>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</si>
  <si>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</si>
  <si>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</si>
  <si>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</si>
  <si>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</si>
  <si>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</si>
  <si>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</si>
  <si>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</si>
  <si>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</si>
  <si>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</si>
  <si>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</si>
  <si>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</si>
  <si>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</si>
  <si>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</si>
  <si>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</si>
  <si>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</si>
  <si>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</si>
  <si>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</si>
  <si>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</si>
  <si>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</si>
  <si>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</si>
  <si>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</si>
  <si>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</si>
  <si>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</si>
  <si>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</si>
  <si>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</si>
  <si>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</si>
  <si>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</si>
  <si>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</si>
  <si>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</si>
  <si>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</si>
  <si>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</si>
  <si>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</si>
  <si>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</si>
  <si>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</si>
  <si>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</si>
  <si>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</si>
  <si>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</si>
  <si>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</si>
  <si>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</si>
  <si>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</si>
  <si>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</si>
  <si>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</si>
  <si>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</si>
  <si>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</si>
  <si>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</si>
  <si>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</si>
  <si>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</si>
  <si>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</si>
  <si>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</si>
  <si>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</si>
  <si>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</si>
  <si>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</si>
  <si>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</si>
  <si>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</si>
  <si>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</si>
  <si>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</si>
  <si>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</si>
  <si>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</si>
  <si>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</si>
  <si>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</si>
  <si>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</si>
  <si>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</si>
  <si>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</si>
  <si>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</si>
  <si>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</si>
  <si>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</si>
  <si>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</si>
  <si>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</si>
  <si>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</si>
  <si>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</si>
  <si>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</si>
  <si>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</si>
  <si>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</si>
  <si>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</si>
  <si>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</si>
  <si>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</si>
  <si>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</si>
  <si>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</si>
  <si>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</si>
  <si>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</si>
  <si>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</si>
  <si>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</si>
  <si>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</si>
  <si>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</si>
  <si>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</si>
  <si>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</si>
  <si>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</si>
  <si>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</si>
  <si>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</si>
  <si>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</si>
  <si>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</si>
  <si>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</si>
  <si>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</si>
  <si>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</si>
  <si>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</si>
  <si>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</si>
  <si>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</si>
  <si>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</si>
  <si>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</si>
  <si>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</si>
  <si>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</si>
  <si>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</si>
  <si>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</si>
  <si>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</si>
  <si>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</si>
  <si>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</si>
  <si>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</si>
  <si>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</si>
  <si>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</si>
  <si>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</si>
  <si>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</si>
  <si>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</si>
  <si>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</si>
  <si>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</si>
  <si>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</si>
  <si>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</si>
  <si>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</si>
  <si>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</si>
  <si>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</si>
  <si>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</si>
  <si>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</si>
  <si>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</si>
  <si>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</si>
  <si>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</si>
  <si>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</si>
  <si>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</si>
  <si>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</si>
  <si>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</si>
  <si>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</si>
  <si>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</si>
  <si>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</si>
  <si>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</si>
  <si>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</si>
  <si>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</si>
  <si>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</si>
  <si>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</si>
  <si>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</si>
  <si>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</si>
  <si>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</si>
  <si>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</si>
  <si>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</si>
  <si>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</si>
  <si>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</si>
  <si>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</si>
  <si>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</si>
  <si>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</si>
  <si>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</si>
  <si>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</si>
  <si>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</si>
  <si>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</si>
  <si>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</si>
  <si>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</si>
  <si>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</si>
  <si>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</si>
  <si>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</si>
  <si>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</si>
  <si>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</si>
  <si>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</si>
  <si>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</si>
  <si>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</si>
  <si>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</si>
  <si>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</si>
  <si>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</si>
  <si>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</si>
  <si>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</si>
  <si>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</si>
  <si>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</si>
  <si>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</si>
  <si>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</si>
  <si>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</si>
  <si>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</si>
  <si>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</si>
  <si>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</si>
  <si>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</si>
  <si>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</si>
  <si>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</si>
  <si>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</si>
  <si>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</si>
  <si>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</si>
  <si>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</si>
  <si>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</si>
  <si>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</si>
  <si>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</si>
  <si>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</si>
  <si>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</si>
  <si>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</si>
  <si>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</si>
  <si>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</si>
  <si>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</si>
  <si>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</si>
  <si>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</si>
  <si>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</si>
  <si>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</si>
  <si>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</si>
  <si>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</si>
  <si>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</si>
  <si>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</si>
  <si>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</si>
  <si>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</si>
  <si>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</si>
  <si>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</si>
  <si>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</si>
  <si>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</si>
  <si>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</si>
  <si>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</si>
  <si>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</si>
  <si>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</si>
  <si>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</si>
  <si>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</si>
  <si>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</si>
  <si>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</si>
  <si>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</si>
  <si>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</si>
  <si>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</si>
  <si>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</si>
  <si>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</si>
  <si>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</si>
  <si>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</si>
  <si>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</si>
  <si>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</si>
  <si>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</si>
  <si>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</si>
  <si>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</si>
  <si>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</si>
  <si>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</si>
  <si>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</si>
  <si>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</si>
  <si>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</si>
  <si>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</si>
  <si>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</si>
  <si>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</si>
  <si>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</si>
  <si>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</si>
  <si>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</si>
  <si>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</si>
  <si>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</si>
  <si>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</si>
  <si>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</si>
  <si>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</si>
  <si>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</si>
  <si>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</si>
  <si>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</si>
  <si>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</si>
  <si>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</si>
  <si>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</si>
  <si>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</si>
  <si>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</si>
  <si>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</si>
  <si>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</si>
  <si>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</si>
  <si>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</si>
  <si>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</si>
  <si>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</si>
  <si>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</si>
  <si>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</si>
  <si>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</si>
  <si>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</si>
  <si>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</si>
  <si>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</si>
  <si>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</si>
  <si>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</si>
  <si>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</si>
  <si>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</si>
  <si>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</si>
  <si>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</si>
  <si>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</si>
  <si>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</si>
  <si>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</si>
  <si>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</si>
  <si>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</si>
  <si>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</si>
  <si>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</si>
  <si>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</si>
  <si>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</si>
  <si>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</si>
  <si>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</si>
  <si>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</si>
  <si>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</si>
  <si>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</si>
  <si>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</si>
  <si>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</si>
  <si>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</si>
  <si>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</si>
  <si>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</si>
  <si>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</si>
  <si>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</si>
  <si>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</si>
  <si>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</si>
  <si>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</si>
  <si>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</si>
  <si>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</si>
  <si>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</si>
  <si>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</si>
  <si>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</si>
  <si>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</si>
  <si>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</si>
  <si>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</si>
  <si>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</si>
  <si>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</si>
  <si>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</si>
  <si>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</si>
  <si>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</si>
  <si>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</si>
  <si>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</si>
  <si>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</si>
  <si>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</si>
  <si>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</si>
  <si>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</si>
  <si>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</si>
  <si>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</si>
  <si>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</si>
  <si>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</si>
  <si>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</si>
  <si>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</si>
  <si>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</si>
  <si>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</si>
  <si>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</si>
  <si>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</si>
  <si>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</si>
  <si>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</si>
  <si>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</si>
  <si>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</si>
  <si>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</si>
  <si>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</si>
  <si>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</si>
  <si>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</si>
  <si>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</si>
  <si>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</si>
  <si>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</si>
  <si>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</si>
  <si>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</si>
  <si>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</si>
  <si>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</si>
  <si>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</si>
  <si>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</si>
  <si>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</si>
  <si>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</si>
  <si>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</si>
  <si>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</si>
  <si>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</si>
  <si>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</si>
  <si>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</si>
  <si>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</si>
  <si>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</si>
  <si>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</si>
  <si>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</si>
  <si>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</si>
  <si>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</si>
  <si>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</si>
  <si>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</si>
  <si>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</si>
  <si>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</si>
  <si>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</si>
  <si>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</si>
  <si>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</si>
  <si>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</si>
  <si>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</si>
  <si>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</si>
  <si>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</si>
  <si>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</si>
  <si>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</si>
  <si>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</si>
  <si>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</si>
  <si>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</si>
  <si>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</si>
  <si>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</si>
  <si>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</si>
  <si>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</si>
  <si>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</si>
  <si>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</si>
  <si>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</si>
  <si>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</si>
  <si>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</si>
  <si>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</si>
  <si>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</si>
  <si>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</si>
  <si>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</si>
  <si>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</si>
  <si>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</si>
  <si>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</si>
  <si>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</si>
  <si>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</si>
  <si>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</si>
  <si>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</si>
  <si>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</si>
  <si>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</si>
  <si>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</si>
  <si>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</si>
  <si>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</si>
  <si>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</si>
  <si>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</si>
  <si>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</si>
  <si>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</si>
  <si>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</si>
  <si>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</si>
  <si>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</si>
  <si>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</si>
  <si>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</si>
  <si>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</si>
  <si>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</si>
  <si>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</si>
  <si>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</si>
  <si>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</si>
  <si>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</si>
  <si>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</si>
  <si>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</si>
  <si>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</si>
  <si>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</si>
  <si>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</si>
  <si>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</si>
  <si>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</si>
  <si>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</si>
  <si>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</si>
  <si>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</si>
  <si>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</si>
  <si>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</si>
  <si>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</si>
  <si>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</si>
  <si>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</si>
  <si>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</si>
  <si>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</si>
  <si>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</si>
  <si>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</si>
  <si>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</si>
  <si>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</si>
  <si>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</si>
  <si>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</si>
  <si>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</si>
  <si>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</si>
  <si>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</si>
  <si>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</si>
  <si>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</si>
  <si>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</si>
  <si>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</si>
  <si>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</si>
  <si>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</si>
  <si>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</si>
  <si>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</si>
  <si>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</si>
  <si>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</si>
  <si>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</si>
  <si>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</si>
  <si>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</si>
  <si>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</si>
  <si>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</si>
  <si>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</si>
  <si>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</si>
  <si>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</si>
  <si>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</si>
  <si>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</si>
  <si>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</si>
  <si>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</si>
  <si>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</si>
  <si>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</si>
  <si>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</si>
  <si>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</si>
  <si>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</si>
  <si>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</si>
  <si>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</si>
  <si>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</si>
  <si>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</si>
  <si>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</si>
  <si>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</si>
  <si>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</si>
  <si>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</si>
  <si>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</si>
  <si>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</si>
  <si>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</si>
  <si>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</si>
  <si>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</si>
  <si>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</si>
  <si>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</si>
  <si>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</si>
  <si>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</si>
  <si>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</si>
  <si>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</si>
  <si>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</si>
  <si>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</si>
  <si>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</si>
  <si>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</si>
  <si>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</si>
  <si>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</si>
  <si>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</si>
  <si>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</si>
  <si>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</si>
  <si>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</si>
  <si>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</si>
  <si>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</si>
  <si>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</si>
  <si>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</si>
  <si>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</si>
  <si>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</si>
  <si>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</si>
  <si>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</si>
  <si>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</si>
  <si>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</si>
  <si>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</si>
  <si>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</si>
  <si>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</si>
  <si>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</si>
  <si>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</si>
  <si>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</si>
  <si>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</si>
  <si>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</si>
  <si>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</si>
  <si>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</si>
  <si>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</si>
  <si>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</si>
  <si>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</si>
  <si>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</si>
  <si>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</si>
  <si>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</si>
  <si>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</si>
  <si>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</si>
  <si>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</si>
  <si>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</si>
  <si>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</si>
  <si>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</si>
  <si>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</si>
  <si>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</si>
  <si>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</si>
  <si>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</si>
  <si>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</si>
  <si>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</si>
  <si>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</si>
  <si>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</si>
  <si>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</si>
  <si>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</si>
  <si>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</si>
  <si>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</si>
  <si>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</si>
  <si>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</si>
  <si>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</si>
  <si>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</si>
  <si>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</si>
  <si>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</si>
  <si>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</si>
  <si>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</si>
  <si>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</si>
  <si>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</si>
  <si>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</si>
  <si>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</si>
  <si>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</si>
  <si>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</si>
  <si>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</si>
  <si>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</si>
  <si>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</si>
  <si>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</si>
  <si>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</si>
  <si>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</si>
  <si>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</si>
  <si>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</si>
  <si>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</si>
  <si>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</si>
  <si>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</si>
  <si>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</si>
  <si>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</si>
  <si>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</si>
  <si>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</si>
  <si>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</si>
  <si>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</si>
  <si>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</si>
  <si>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</si>
  <si>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</si>
  <si>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</si>
  <si>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</si>
  <si>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</si>
  <si>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</si>
  <si>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</si>
  <si>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</si>
  <si>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</si>
  <si>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</si>
  <si>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</si>
  <si>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</si>
  <si>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</si>
  <si>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</si>
  <si>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</si>
  <si>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</si>
  <si>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</si>
  <si>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</si>
  <si>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</si>
  <si>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</si>
  <si>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</si>
  <si>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</si>
  <si>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</si>
  <si>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</si>
  <si>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</si>
  <si>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</si>
  <si>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</si>
  <si>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</si>
  <si>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</si>
  <si>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</si>
  <si>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</si>
  <si>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</si>
  <si>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</si>
  <si>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</si>
  <si>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</si>
  <si>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</si>
  <si>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</si>
  <si>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</si>
  <si>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</si>
  <si>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</si>
  <si>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</si>
  <si>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</si>
  <si>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</si>
  <si>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</si>
  <si>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</si>
  <si>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</si>
  <si>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</si>
  <si>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</si>
  <si>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</si>
  <si>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</si>
  <si>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</si>
  <si>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</si>
  <si>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</si>
  <si>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</si>
  <si>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</si>
  <si>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</si>
  <si>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</si>
  <si>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</si>
  <si>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</si>
  <si>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</si>
  <si>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</si>
  <si>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</si>
  <si>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</si>
  <si>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</si>
  <si>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</si>
  <si>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</si>
  <si>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</si>
  <si>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</si>
  <si>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</si>
  <si>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</si>
  <si>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</si>
  <si>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</si>
  <si>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</si>
  <si>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</si>
  <si>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</si>
  <si>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</si>
  <si>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</si>
  <si>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</si>
  <si>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</si>
  <si>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</si>
  <si>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</si>
  <si>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</si>
  <si>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</si>
  <si>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</si>
  <si>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</si>
  <si>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</si>
  <si>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</si>
  <si>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</si>
  <si>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</si>
  <si>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</si>
  <si>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</si>
  <si>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</si>
  <si>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</si>
  <si>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</si>
  <si>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</si>
  <si>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</si>
  <si>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</si>
  <si>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</si>
  <si>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</si>
  <si>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</si>
  <si>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</si>
  <si>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</si>
  <si>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</si>
  <si>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</si>
  <si>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</si>
  <si>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</si>
  <si>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</si>
  <si>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</si>
  <si>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</si>
  <si>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</si>
  <si>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</si>
  <si>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</si>
  <si>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</si>
  <si>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</si>
  <si>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</si>
  <si>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</si>
  <si>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</si>
  <si>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</si>
  <si>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</si>
  <si>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</si>
  <si>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</si>
  <si>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</si>
  <si>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</si>
  <si>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</si>
  <si>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</si>
  <si>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</si>
  <si>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</si>
  <si>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</si>
  <si>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</si>
  <si>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</si>
  <si>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</si>
  <si>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</si>
  <si>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</si>
  <si>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</si>
  <si>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</si>
  <si>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</si>
  <si>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</si>
  <si>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</si>
  <si>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</si>
  <si>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</si>
  <si>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</si>
  <si>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</si>
  <si>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</si>
  <si>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</si>
  <si>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</si>
  <si>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</si>
  <si>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</si>
  <si>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</si>
  <si>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</si>
  <si>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</si>
  <si>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</si>
  <si>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</si>
  <si>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</si>
  <si>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</si>
  <si>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</si>
  <si>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</si>
  <si>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</si>
  <si>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</si>
  <si>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</si>
  <si>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</si>
  <si>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</si>
  <si>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</si>
  <si>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</si>
  <si>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</si>
  <si>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</si>
  <si>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</si>
  <si>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</si>
  <si>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</si>
  <si>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</si>
  <si>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</si>
  <si>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</si>
  <si>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</si>
  <si>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</si>
  <si>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</si>
  <si>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</si>
  <si>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</si>
  <si>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</si>
  <si>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</si>
  <si>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</si>
  <si>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</si>
  <si>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</si>
  <si>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</si>
  <si>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</si>
  <si>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</si>
  <si>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</si>
  <si>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</si>
  <si>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</si>
  <si>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</si>
  <si>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</si>
  <si>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</si>
  <si>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</si>
  <si>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</si>
  <si>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</si>
  <si>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</si>
  <si>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</si>
  <si>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</si>
  <si>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</si>
  <si>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</si>
  <si>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</si>
  <si>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</si>
  <si>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</si>
  <si>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</si>
  <si>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</si>
  <si>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</si>
  <si>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</si>
  <si>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</si>
  <si>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</si>
  <si>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</si>
  <si>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</si>
  <si>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</si>
  <si>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</si>
  <si>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</si>
  <si>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</si>
  <si>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</si>
  <si>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</si>
  <si>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</si>
  <si>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</si>
  <si>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</si>
  <si>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</si>
  <si>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</si>
  <si>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</si>
  <si>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</si>
  <si>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</si>
  <si>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</si>
  <si>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</si>
  <si>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</si>
  <si>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</si>
  <si>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</si>
  <si>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</si>
  <si>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</si>
  <si>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</si>
  <si>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</si>
  <si>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</si>
  <si>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</si>
  <si>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</si>
  <si>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</si>
  <si>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</si>
  <si>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</si>
  <si>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</si>
  <si>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</si>
  <si>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</si>
  <si>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</si>
  <si>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</si>
  <si>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</si>
  <si>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</si>
  <si>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</si>
  <si>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</si>
  <si>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</si>
  <si>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</si>
  <si>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</si>
  <si>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</si>
  <si>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</si>
  <si>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</si>
  <si>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</si>
  <si>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</si>
  <si>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</si>
  <si>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</si>
  <si>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</si>
  <si>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</si>
  <si>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</si>
  <si>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</si>
  <si>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</si>
  <si>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</si>
  <si>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</si>
  <si>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</si>
  <si>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</si>
  <si>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</si>
  <si>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</si>
  <si>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</si>
  <si>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</si>
  <si>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</si>
  <si>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</si>
  <si>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</si>
  <si>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</si>
  <si>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</si>
  <si>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</si>
  <si>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</si>
  <si>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</si>
  <si>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</si>
  <si>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</si>
  <si>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</si>
  <si>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</si>
  <si>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</si>
  <si>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</si>
  <si>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</si>
  <si>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</si>
  <si>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</si>
  <si>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</si>
  <si>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</si>
  <si>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</si>
  <si>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</si>
  <si>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</si>
  <si>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</si>
  <si>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</si>
  <si>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</si>
  <si>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</si>
  <si>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</si>
  <si>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</si>
  <si>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</si>
  <si>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</si>
  <si>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</si>
  <si>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</si>
  <si>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</si>
  <si>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</si>
  <si>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</si>
  <si>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</si>
  <si>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</si>
  <si>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</si>
  <si>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</si>
  <si>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</si>
  <si>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</si>
  <si>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</si>
  <si>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</si>
  <si>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</si>
  <si>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</si>
  <si>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</si>
  <si>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</si>
  <si>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</si>
  <si>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</si>
  <si>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</si>
  <si>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</si>
  <si>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</si>
  <si>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</si>
  <si>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</si>
  <si>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</si>
  <si>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</si>
  <si>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</si>
  <si>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</si>
  <si>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</si>
  <si>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</si>
  <si>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</si>
  <si>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</si>
  <si>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</si>
  <si>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</si>
  <si>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</si>
  <si>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</si>
  <si>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</si>
  <si>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</si>
  <si>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</si>
  <si>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</si>
  <si>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</si>
  <si>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</si>
  <si>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</si>
  <si>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</si>
  <si>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</si>
  <si>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</si>
  <si>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</si>
  <si>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</si>
  <si>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</si>
  <si>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</si>
  <si>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</si>
  <si>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</si>
  <si>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</si>
  <si>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</si>
  <si>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</si>
  <si>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</si>
  <si>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</si>
  <si>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</si>
  <si>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</si>
  <si>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</si>
  <si>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</si>
  <si>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</si>
  <si>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</si>
  <si>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</si>
  <si>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</si>
  <si>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</si>
  <si>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</si>
  <si>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</si>
  <si>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</si>
  <si>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</si>
  <si>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</si>
  <si>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</si>
  <si>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</si>
  <si>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</si>
  <si>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</si>
  <si>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</si>
  <si>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</si>
  <si>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</si>
  <si>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</si>
  <si>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</si>
  <si>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</si>
  <si>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</si>
  <si>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</si>
  <si>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</si>
  <si>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</si>
  <si>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</si>
  <si>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</si>
  <si>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</si>
  <si>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</si>
  <si>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</si>
  <si>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</si>
  <si>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</si>
  <si>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</si>
  <si>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</si>
  <si>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</si>
  <si>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</si>
  <si>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</si>
  <si>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</si>
  <si>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</si>
  <si>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</si>
  <si>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</si>
  <si>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</si>
  <si>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</si>
  <si>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</si>
  <si>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</si>
  <si>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</si>
  <si>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</si>
  <si>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</si>
  <si>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</si>
  <si>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</si>
  <si>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</si>
  <si>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</si>
  <si>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</si>
  <si>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</si>
  <si>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</si>
  <si>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</si>
  <si>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</si>
  <si>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</si>
  <si>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</si>
  <si>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</si>
  <si>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</si>
  <si>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</si>
  <si>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</si>
  <si>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</si>
  <si>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</si>
  <si>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</si>
  <si>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</si>
  <si>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</si>
  <si>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</si>
  <si>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</si>
  <si>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</si>
  <si>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</si>
  <si>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</si>
  <si>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</si>
  <si>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</si>
  <si>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</si>
  <si>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</si>
  <si>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</si>
  <si>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</si>
  <si>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</si>
  <si>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</si>
  <si>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</si>
  <si>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</si>
  <si>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</si>
  <si>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</si>
  <si>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</si>
  <si>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</si>
  <si>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</si>
  <si>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</si>
  <si>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</si>
  <si>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</si>
  <si>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</si>
  <si>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</si>
  <si>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</si>
  <si>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</si>
  <si>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</si>
  <si>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</si>
  <si>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</si>
  <si>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</si>
  <si>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</si>
  <si>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</si>
  <si>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</si>
  <si>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</si>
  <si>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</si>
  <si>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</si>
  <si>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</si>
  <si>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</si>
  <si>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</si>
  <si>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</si>
  <si>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</si>
  <si>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</si>
  <si>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</si>
  <si>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</si>
  <si>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</si>
  <si>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</si>
  <si>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</si>
  <si>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</si>
  <si>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</si>
  <si>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</si>
  <si>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</si>
  <si>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</si>
  <si>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</si>
  <si>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</si>
  <si>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</si>
  <si>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</si>
  <si>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</si>
  <si>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</si>
  <si>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</si>
  <si>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</si>
  <si>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</si>
  <si>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</si>
  <si>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</si>
  <si>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</si>
  <si>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</si>
  <si>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</si>
  <si>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</si>
  <si>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</si>
  <si>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</si>
  <si>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</si>
  <si>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</si>
  <si>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</si>
  <si>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</si>
  <si>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</si>
  <si>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</si>
  <si>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</si>
  <si>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</si>
  <si>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</si>
  <si>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</si>
  <si>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</si>
  <si>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</si>
  <si>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</si>
  <si>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</si>
  <si>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</si>
  <si>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</si>
  <si>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</si>
  <si>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</si>
  <si>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</si>
  <si>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</si>
  <si>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</si>
  <si>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</si>
  <si>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</si>
  <si>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</si>
  <si>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</si>
  <si>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</si>
  <si>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</si>
  <si>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</si>
  <si>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</si>
  <si>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</si>
  <si>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</si>
  <si>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</si>
  <si>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</si>
  <si>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</si>
  <si>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</si>
  <si>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</si>
  <si>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</si>
  <si>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</si>
  <si>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</si>
  <si>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</si>
  <si>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</si>
  <si>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</si>
  <si>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</si>
  <si>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</si>
  <si>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</si>
  <si>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</si>
  <si>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</si>
  <si>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</si>
  <si>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</si>
  <si>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</si>
  <si>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</si>
  <si>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</si>
  <si>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</si>
  <si>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</si>
  <si>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</si>
  <si>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</si>
  <si>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</si>
  <si>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</si>
  <si>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</si>
  <si>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</si>
  <si>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</si>
  <si>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</si>
  <si>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</si>
  <si>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</si>
  <si>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</si>
  <si>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</si>
  <si>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</si>
  <si>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</si>
  <si>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</si>
  <si>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</si>
  <si>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</si>
  <si>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</si>
  <si>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</si>
  <si>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</si>
  <si>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</si>
  <si>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</si>
  <si>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</si>
  <si>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</si>
  <si>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</si>
  <si>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</si>
  <si>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</si>
  <si>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</si>
  <si>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</si>
  <si>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</si>
  <si>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</si>
  <si>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</si>
  <si>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</si>
  <si>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</si>
  <si>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</si>
  <si>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</si>
  <si>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</si>
  <si>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</si>
  <si>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</si>
  <si>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</si>
  <si>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</si>
  <si>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</si>
  <si>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</si>
  <si>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</si>
  <si>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</si>
  <si>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</si>
  <si>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</si>
  <si>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</si>
  <si>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</si>
  <si>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</si>
  <si>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</si>
  <si>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</si>
  <si>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</si>
  <si>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</si>
  <si>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</si>
  <si>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</si>
  <si>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</si>
  <si>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</si>
  <si>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</si>
  <si>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</si>
  <si>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</si>
  <si>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</si>
  <si>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</si>
  <si>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</si>
  <si>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</si>
  <si>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</si>
  <si>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</si>
  <si>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</si>
  <si>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</si>
  <si>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</si>
  <si>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</si>
  <si>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</si>
  <si>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</si>
  <si>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</si>
  <si>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</si>
  <si>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</si>
  <si>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</si>
  <si>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</si>
  <si>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</si>
  <si>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</si>
  <si>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</si>
  <si>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</si>
  <si>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</si>
  <si>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</si>
  <si>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</si>
  <si>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</si>
  <si>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</si>
  <si>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</si>
  <si>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</si>
  <si>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</si>
  <si>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</si>
  <si>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</si>
  <si>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</si>
  <si>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</si>
  <si>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</si>
  <si>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</si>
  <si>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</si>
  <si>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</si>
  <si>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</si>
  <si>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</si>
  <si>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</si>
  <si>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</si>
  <si>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</si>
  <si>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</si>
  <si>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</si>
  <si>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</si>
  <si>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</si>
  <si>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</si>
  <si>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</si>
  <si>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</si>
  <si>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</si>
  <si>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</si>
  <si>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</si>
  <si>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</si>
  <si>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</si>
  <si>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</si>
  <si>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</si>
  <si>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</si>
  <si>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</si>
  <si>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</si>
  <si>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</si>
  <si>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</si>
  <si>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</si>
  <si>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</si>
  <si>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</si>
  <si>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</si>
  <si>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</si>
  <si>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</si>
  <si>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</si>
  <si>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</si>
  <si>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</si>
  <si>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</si>
  <si>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</si>
  <si>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</si>
  <si>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</si>
  <si>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</si>
  <si>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</si>
  <si>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</si>
  <si>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</si>
  <si>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</si>
  <si>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</si>
  <si>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</si>
  <si>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</si>
  <si>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</si>
  <si>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</si>
  <si>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</si>
  <si>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</si>
  <si>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</si>
  <si>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</si>
  <si>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</si>
  <si>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</si>
  <si>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</si>
  <si>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</si>
  <si>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</si>
  <si>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</si>
  <si>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</si>
  <si>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</si>
  <si>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</si>
  <si>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</si>
  <si>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</si>
  <si>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</si>
  <si>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</si>
  <si>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</si>
  <si>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</si>
  <si>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</si>
  <si>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</si>
  <si>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</si>
  <si>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</si>
  <si>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</si>
  <si>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</si>
  <si>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</si>
  <si>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</si>
  <si>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</si>
  <si>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</si>
  <si>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</si>
  <si>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</si>
  <si>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</si>
  <si>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</si>
  <si>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</si>
  <si>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</si>
  <si>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</si>
  <si>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</si>
  <si>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</si>
  <si>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</si>
  <si>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</si>
  <si>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</si>
  <si>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</si>
  <si>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</si>
  <si>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</si>
  <si>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</si>
  <si>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</si>
  <si>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</si>
  <si>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</si>
  <si>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</si>
  <si>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</si>
  <si>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</si>
  <si>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</si>
  <si>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</si>
  <si>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</si>
  <si>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</si>
  <si>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</si>
  <si>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</si>
  <si>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</si>
  <si>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</si>
  <si>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</si>
  <si>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</si>
  <si>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</si>
  <si>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</si>
  <si>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</si>
  <si>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</si>
  <si>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</si>
  <si>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</si>
  <si>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</si>
  <si>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</si>
  <si>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</si>
  <si>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</si>
  <si>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</si>
  <si>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</si>
  <si>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</si>
  <si>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</si>
  <si>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</si>
  <si>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</si>
  <si>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</si>
  <si>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</si>
  <si>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</si>
  <si>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</si>
  <si>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</si>
  <si>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</si>
  <si>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</si>
  <si>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</si>
  <si>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</si>
  <si>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</si>
  <si>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</si>
  <si>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</si>
  <si>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</si>
  <si>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</si>
  <si>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</si>
  <si>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</si>
  <si>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</si>
  <si>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</si>
  <si>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</si>
  <si>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</si>
  <si>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</si>
  <si>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</si>
  <si>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</si>
  <si>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</si>
  <si>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</si>
  <si>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</si>
  <si>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</si>
  <si>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</si>
  <si>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</si>
  <si>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</si>
  <si>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</si>
  <si>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</si>
  <si>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</si>
  <si>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</si>
  <si>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</si>
  <si>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</si>
  <si>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</si>
  <si>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</si>
  <si>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</si>
  <si>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</si>
  <si>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</si>
  <si>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</si>
  <si>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</si>
  <si>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</si>
  <si>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</si>
  <si>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</si>
  <si>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</si>
  <si>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</si>
  <si>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</si>
  <si>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</si>
  <si>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</si>
  <si>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</si>
  <si>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</si>
  <si>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</si>
  <si>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</si>
  <si>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</si>
  <si>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</si>
  <si>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</si>
  <si>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</si>
  <si>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</si>
  <si>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</si>
  <si>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</si>
  <si>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</si>
  <si>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</si>
  <si>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</si>
  <si>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</si>
  <si>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</si>
  <si>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</si>
  <si>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</si>
  <si>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</si>
  <si>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</si>
  <si>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</si>
  <si>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</si>
  <si>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</si>
  <si>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</si>
  <si>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</si>
  <si>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</si>
  <si>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</si>
  <si>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</si>
  <si>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</si>
  <si>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</si>
  <si>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</si>
  <si>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</si>
  <si>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</si>
  <si>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</si>
  <si>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</si>
  <si>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</si>
  <si>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</si>
  <si>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</si>
  <si>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</si>
  <si>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</si>
  <si>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</si>
  <si>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</si>
  <si>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</si>
  <si>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</si>
  <si>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</si>
  <si>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</si>
  <si>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</si>
  <si>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</si>
  <si>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</si>
  <si>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</si>
  <si>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</si>
  <si>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</si>
  <si>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</si>
  <si>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</si>
  <si>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</si>
  <si>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</si>
  <si>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</si>
  <si>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</si>
  <si>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</si>
  <si>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</si>
  <si>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</si>
  <si>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</si>
  <si>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</si>
  <si>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</si>
  <si>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</si>
  <si>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</si>
  <si>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</si>
  <si>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</si>
  <si>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</si>
  <si>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</si>
  <si>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</si>
  <si>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</si>
  <si>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</si>
  <si>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</si>
  <si>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</si>
  <si>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</si>
  <si>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</si>
  <si>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</si>
  <si>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</si>
  <si>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</si>
  <si>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</si>
  <si>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</si>
  <si>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</si>
  <si>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</si>
  <si>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</si>
  <si>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</si>
  <si>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</si>
  <si>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</si>
  <si>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</si>
  <si>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</si>
  <si>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</si>
  <si>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</si>
  <si>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</si>
  <si>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</si>
  <si>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</si>
  <si>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</si>
  <si>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</si>
  <si>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</si>
  <si>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</si>
  <si>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</si>
  <si>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</si>
  <si>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</si>
  <si>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</si>
  <si>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</si>
  <si>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</si>
  <si>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</si>
  <si>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</si>
  <si>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</si>
  <si>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</si>
  <si>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</si>
  <si>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</si>
  <si>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</si>
  <si>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</si>
  <si>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</si>
  <si>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</si>
  <si>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</si>
  <si>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</si>
  <si>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</si>
  <si>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</si>
  <si>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</si>
  <si>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</si>
  <si>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</si>
  <si>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</si>
  <si>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</si>
  <si>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</si>
  <si>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</si>
  <si>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</si>
  <si>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</si>
  <si>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</si>
  <si>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</si>
  <si>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</si>
  <si>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</si>
  <si>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</si>
  <si>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</si>
  <si>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</si>
  <si>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</si>
  <si>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</si>
  <si>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</si>
  <si>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</si>
  <si>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</si>
  <si>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</si>
  <si>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</si>
  <si>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</si>
  <si>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</si>
  <si>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</si>
  <si>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</si>
  <si>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</si>
  <si>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</si>
  <si>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</si>
  <si>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</si>
  <si>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</si>
  <si>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</si>
  <si>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</si>
  <si>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</si>
  <si>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</si>
  <si>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</si>
  <si>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</si>
  <si>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</si>
  <si>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</si>
  <si>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</si>
  <si>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</si>
  <si>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</si>
  <si>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</si>
  <si>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</si>
  <si>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</si>
  <si>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</si>
  <si>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</si>
  <si>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</si>
  <si>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</si>
  <si>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</si>
  <si>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</si>
  <si>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</si>
  <si>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</si>
  <si>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</si>
  <si>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</si>
  <si>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</si>
  <si>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</si>
  <si>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</si>
  <si>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</si>
  <si>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</si>
  <si>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</si>
  <si>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</si>
  <si>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</si>
  <si>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</si>
  <si>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</si>
  <si>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</si>
  <si>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</si>
  <si>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</si>
  <si>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</si>
  <si>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</si>
  <si>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</si>
  <si>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</si>
  <si>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</si>
  <si>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</si>
  <si>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</si>
  <si>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</si>
  <si>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</si>
  <si>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</si>
  <si>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</si>
  <si>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</si>
  <si>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</si>
  <si>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</si>
  <si>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</si>
  <si>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</si>
  <si>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</si>
  <si>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</si>
  <si>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</si>
  <si>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</si>
  <si>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</si>
  <si>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</si>
  <si>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</si>
  <si>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</si>
  <si>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</si>
  <si>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</si>
  <si>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</si>
  <si>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</si>
  <si>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</si>
  <si>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</si>
  <si>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</si>
  <si>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</si>
  <si>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</si>
  <si>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</si>
  <si>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</si>
  <si>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</si>
  <si>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</si>
  <si>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</si>
  <si>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</si>
  <si>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</si>
  <si>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</si>
  <si>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</si>
  <si>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</si>
  <si>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</si>
  <si>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</si>
  <si>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</si>
  <si>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</si>
  <si>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</si>
  <si>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</si>
  <si>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</si>
  <si>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</si>
  <si>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</si>
  <si>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</si>
  <si>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</si>
  <si>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</si>
  <si>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</si>
  <si>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</si>
  <si>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</si>
  <si>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</si>
  <si>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</si>
  <si>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</si>
  <si>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</si>
  <si>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</si>
  <si>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</si>
  <si>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</si>
  <si>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</si>
  <si>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</si>
  <si>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</si>
  <si>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</si>
  <si>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</si>
  <si>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</si>
  <si>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</si>
  <si>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</si>
  <si>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</si>
  <si>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</si>
  <si>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</si>
  <si>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</si>
  <si>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</si>
  <si>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</si>
  <si>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</si>
  <si>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</si>
  <si>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</si>
  <si>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</si>
  <si>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</si>
  <si>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</si>
  <si>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</si>
  <si>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</si>
  <si>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</si>
  <si>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</si>
  <si>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</si>
  <si>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</si>
  <si>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</si>
  <si>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</si>
  <si>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</si>
  <si>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</si>
  <si>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</si>
  <si>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</si>
  <si>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</si>
  <si>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</si>
  <si>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</si>
  <si>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</si>
  <si>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</si>
  <si>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</si>
  <si>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</si>
  <si>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</si>
  <si>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</si>
  <si>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</si>
  <si>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</si>
  <si>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</si>
  <si>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</si>
  <si>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</si>
  <si>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</si>
  <si>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</si>
  <si>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</si>
  <si>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</si>
  <si>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</si>
  <si>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</si>
  <si>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</si>
  <si>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</si>
  <si>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</si>
  <si>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</si>
  <si>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</si>
  <si>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</si>
  <si>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</si>
  <si>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</si>
  <si>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</si>
  <si>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</si>
  <si>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</si>
  <si>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</si>
  <si>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</si>
  <si>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</si>
  <si>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</si>
  <si>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</si>
  <si>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</si>
  <si>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</si>
  <si>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</si>
  <si>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</si>
  <si>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</si>
  <si>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</si>
  <si>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</si>
  <si>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</si>
  <si>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</si>
  <si>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</si>
  <si>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</si>
  <si>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</si>
  <si>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</si>
  <si>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</si>
  <si>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</si>
  <si>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</si>
  <si>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</si>
  <si>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</si>
  <si>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</si>
  <si>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</si>
  <si>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</si>
  <si>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</si>
  <si>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</si>
  <si>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</si>
  <si>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</si>
  <si>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</si>
  <si>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</si>
  <si>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</si>
  <si>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</si>
  <si>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</si>
  <si>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</si>
  <si>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</si>
  <si>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</si>
  <si>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</si>
  <si>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</si>
  <si>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</si>
  <si>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</si>
  <si>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</si>
  <si>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</si>
  <si>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</si>
  <si>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</si>
  <si>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</si>
  <si>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</si>
  <si>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</si>
  <si>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</si>
  <si>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</si>
  <si>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</si>
  <si>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</si>
  <si>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</si>
  <si>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</si>
  <si>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</si>
  <si>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</si>
  <si>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</si>
  <si>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</si>
  <si>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</si>
  <si>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</si>
  <si>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</si>
  <si>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</si>
  <si>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</si>
  <si>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</si>
  <si>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</si>
  <si>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</si>
  <si>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</si>
  <si>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</si>
  <si>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</si>
  <si>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</si>
  <si>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</si>
  <si>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</si>
  <si>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</si>
  <si>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</si>
  <si>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</si>
  <si>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</si>
  <si>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</si>
  <si>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</si>
  <si>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</si>
  <si>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</si>
  <si>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</si>
  <si>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</si>
  <si>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</si>
  <si>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</si>
  <si>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</si>
  <si>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</si>
  <si>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</si>
  <si>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</si>
  <si>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</si>
  <si>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</si>
  <si>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</si>
  <si>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</si>
  <si>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</si>
  <si>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National Land Cover Database (NLCD 2011 Conterminous US Only)</t>
  </si>
  <si>
    <t>ESN/StreamLengthImpairedbyorganicenrichment.pdf</t>
  </si>
  <si>
    <t>ESN/StreamLengthImpairedbyphorcaustic.pdf</t>
  </si>
  <si>
    <t>ESN/Streamlengthwithanyotherimpairment.pdf</t>
  </si>
  <si>
    <t>https://leb.epa.gov/arcgis/rest/services/Supplemental/Reference_Boundaries/MapServer</t>
  </si>
  <si>
    <t>https://landscape10.arcgis.com/arcgis/rest/services/USA_NLCD_Land_Cover_2011/ImageServer</t>
  </si>
  <si>
    <t>https://landscape11.arcgis.com/arcgis/rest/services/USA_Soils_Hydric_Class/ImageServer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</si>
</sst>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49">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6" fillId="0" borderId="0" xfId="12" applyFill="1"/>
    <xf numFmtId="0" fontId="1" fillId="0" borderId="0" xfId="0" applyFont="1" applyFill="1"/>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leb.epa.gov/arcgis/rest/services/Supplemental/Reference_Boundaries/MapServer"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18"/>
  <sheetViews>
    <sheetView tabSelected="1" workbookViewId="0">
      <pane ySplit="1" topLeftCell="A230" activePane="bottomLeft" state="frozen"/>
      <selection activeCell="AC1" sqref="AC1"/>
      <selection pane="bottomLeft" activeCell="G257" sqref="G257"/>
    </sheetView>
  </sheetViews>
  <sheetFormatPr defaultColWidth="9.140625" defaultRowHeight="15" x14ac:dyDescent="0.25"/>
  <cols>
    <col min="1" max="1" width="6" style="26" customWidth="1"/>
    <col min="2" max="2" width="10.28515625" style="26" customWidth="1"/>
    <col min="3" max="3" width="42.5703125" style="26" customWidth="1"/>
    <col min="4" max="5" width="24.140625" style="26" customWidth="1"/>
    <col min="6" max="6" width="12" style="26" customWidth="1"/>
    <col min="7" max="7" width="74.85546875" style="26" customWidth="1"/>
    <col min="8" max="8" width="6.7109375" style="26" customWidth="1"/>
    <col min="9" max="9" width="63"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3425</v>
      </c>
      <c r="J2" s="26">
        <v>2</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3641</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3642</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3643</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3644</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3645</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3646</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3647</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3648</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3649</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3650</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3651</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3652</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3653</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3654</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3655</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3656</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3657</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3658</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3659</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3660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3661</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3662</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3663</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3664</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3665</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3666</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3667</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3668</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3669</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3670</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3671</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3672</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3673</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3674</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3675</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3676</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3677</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3678</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3679</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3680</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14" t="s">
        <v>3438</v>
      </c>
      <c r="J167" s="91">
        <v>73</v>
      </c>
      <c r="K167" s="83" t="s">
        <v>1189</v>
      </c>
      <c r="P167" s="91"/>
      <c r="Q167" s="83" t="s">
        <v>1189</v>
      </c>
      <c r="S167" s="83" t="s">
        <v>2283</v>
      </c>
      <c r="T167" s="83" t="s">
        <v>1643</v>
      </c>
      <c r="U167" s="83" t="s">
        <v>1177</v>
      </c>
      <c r="V167" s="83" t="s">
        <v>1151</v>
      </c>
      <c r="W167" s="83" t="s">
        <v>1275</v>
      </c>
      <c r="X167" s="14" t="s">
        <v>3681</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3682</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3683</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3684</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3685</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3686</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3687</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3688</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3689</v>
      </c>
      <c r="Y194" s="26" t="s">
        <v>1455</v>
      </c>
      <c r="Z194" s="26" t="s">
        <v>3729</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3690</v>
      </c>
      <c r="Y196" s="26" t="s">
        <v>1455</v>
      </c>
      <c r="Z196" s="26" t="s">
        <v>3728</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3692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3691</v>
      </c>
      <c r="Y212" s="26" t="s">
        <v>1455</v>
      </c>
      <c r="Z212" s="26" t="s">
        <v>3727</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38"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3733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38"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38" t="s">
        <v>3734</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38"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38"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38" t="s">
        <v>3735</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V254" s="26" t="s">
        <v>1151</v>
      </c>
      <c r="W254" s="26" t="s">
        <v>1274</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V255" s="26" t="s">
        <v>1151</v>
      </c>
      <c r="W255" s="26" t="s">
        <v>1274</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V256" s="26" t="s">
        <v>1151</v>
      </c>
      <c r="W256" s="26" t="s">
        <v>1274</v>
      </c>
      <c r="Y256" s="26" t="s">
        <v>1454</v>
      </c>
      <c r="Z256" s="26" t="s">
        <v>1733</v>
      </c>
      <c r="AB256" s="38"/>
      <c r="AE256" s="26" t="s">
        <v>2157</v>
      </c>
      <c r="AG256" s="26" t="s">
        <v>2866</v>
      </c>
    </row>
    <row r="257" spans="1:33"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V257" s="26" t="s">
        <v>1151</v>
      </c>
      <c r="W257" s="26" t="s">
        <v>1274</v>
      </c>
      <c r="Y257" s="26" t="s">
        <v>1454</v>
      </c>
      <c r="Z257" s="26" t="s">
        <v>1734</v>
      </c>
      <c r="AB257" s="38"/>
      <c r="AE257" s="26" t="s">
        <v>2157</v>
      </c>
      <c r="AG257" s="26" t="s">
        <v>2866</v>
      </c>
    </row>
    <row r="258" spans="1:33"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V258" s="26" t="s">
        <v>1151</v>
      </c>
      <c r="W258" s="26" t="s">
        <v>1274</v>
      </c>
      <c r="Y258" s="26" t="s">
        <v>1454</v>
      </c>
      <c r="Z258" s="26" t="s">
        <v>1735</v>
      </c>
      <c r="AB258" s="38"/>
      <c r="AE258" s="26" t="s">
        <v>2157</v>
      </c>
      <c r="AG258" s="26" t="s">
        <v>2866</v>
      </c>
    </row>
    <row r="259" spans="1:33"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V259" s="26" t="s">
        <v>1151</v>
      </c>
      <c r="W259" s="26" t="s">
        <v>1274</v>
      </c>
      <c r="Y259" s="26" t="s">
        <v>1454</v>
      </c>
      <c r="Z259" s="26" t="s">
        <v>1735</v>
      </c>
      <c r="AB259" s="38"/>
      <c r="AE259" s="26" t="s">
        <v>2157</v>
      </c>
      <c r="AG259" s="26" t="s">
        <v>2866</v>
      </c>
    </row>
    <row r="260" spans="1:33"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3"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3"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3" ht="15" customHeight="1" x14ac:dyDescent="0.25">
      <c r="A263" s="26">
        <v>268</v>
      </c>
      <c r="B263" s="26" t="s">
        <v>131</v>
      </c>
      <c r="C263" s="38" t="s">
        <v>3732</v>
      </c>
      <c r="D263" s="47" t="s">
        <v>2215</v>
      </c>
      <c r="E263" s="38" t="s">
        <v>1404</v>
      </c>
      <c r="F263" s="26" t="s">
        <v>568</v>
      </c>
      <c r="G263" s="148" t="s">
        <v>2412</v>
      </c>
      <c r="H263" s="61"/>
      <c r="I263" s="24" t="s">
        <v>3737</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2883</v>
      </c>
      <c r="AB263" s="38"/>
      <c r="AE263" s="26" t="s">
        <v>2157</v>
      </c>
      <c r="AG263" s="26" t="s">
        <v>2866</v>
      </c>
    </row>
    <row r="264" spans="1:33" ht="15" customHeight="1" x14ac:dyDescent="0.25">
      <c r="A264" s="26">
        <v>269</v>
      </c>
      <c r="B264" s="26" t="s">
        <v>131</v>
      </c>
      <c r="C264" s="55" t="s">
        <v>113</v>
      </c>
      <c r="D264" s="66" t="s">
        <v>3730</v>
      </c>
      <c r="E264" s="26" t="s">
        <v>1405</v>
      </c>
      <c r="F264" s="26" t="s">
        <v>568</v>
      </c>
      <c r="G264" s="38" t="s">
        <v>600</v>
      </c>
      <c r="H264" s="61"/>
      <c r="I264" s="38" t="s">
        <v>3738</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2883</v>
      </c>
      <c r="AB264" s="38"/>
      <c r="AE264" s="26" t="s">
        <v>2157</v>
      </c>
      <c r="AG264" s="26" t="s">
        <v>2866</v>
      </c>
    </row>
    <row r="265" spans="1:33"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1151</v>
      </c>
      <c r="W265" s="26" t="s">
        <v>1274</v>
      </c>
      <c r="Y265" s="26" t="s">
        <v>1454</v>
      </c>
      <c r="Z265" s="26" t="s">
        <v>2145</v>
      </c>
      <c r="AB265" s="38"/>
      <c r="AE265" s="26" t="s">
        <v>2158</v>
      </c>
      <c r="AG265" s="26" t="s">
        <v>3439</v>
      </c>
    </row>
    <row r="266" spans="1:33"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1151</v>
      </c>
      <c r="W266" s="26" t="s">
        <v>1274</v>
      </c>
      <c r="Y266" s="26" t="s">
        <v>1454</v>
      </c>
      <c r="Z266" s="26" t="s">
        <v>2146</v>
      </c>
      <c r="AB266" s="38"/>
      <c r="AE266" s="26" t="s">
        <v>2158</v>
      </c>
      <c r="AG266" s="26" t="s">
        <v>3439</v>
      </c>
    </row>
    <row r="267" spans="1:33"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3"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3"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3"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3"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3"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3694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3695</v>
      </c>
      <c r="Y274" s="26" t="s">
        <v>1455</v>
      </c>
      <c r="Z274" s="26" t="s">
        <v>2579</v>
      </c>
      <c r="AA274" s="61">
        <v>2</v>
      </c>
      <c r="AB274" s="61"/>
      <c r="AE274" s="26" t="s">
        <v>2159</v>
      </c>
      <c r="AF274" s="26">
        <v>8</v>
      </c>
      <c r="AG274" s="26" t="s">
        <v>2866</v>
      </c>
    </row>
    <row r="275" spans="1:33" ht="15" customHeight="1" x14ac:dyDescent="0.25">
      <c r="A275" s="26">
        <v>280</v>
      </c>
      <c r="B275" s="26" t="s">
        <v>131</v>
      </c>
      <c r="C275" s="26" t="s">
        <v>3731</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3696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3697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3698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3699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3700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3701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3702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3703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3704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3705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3706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3707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3708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3709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3710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3711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3712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3713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3714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3715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3716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3717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3718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3719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3720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3721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3722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3723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3724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W317" s="26" t="s">
        <v>1275</v>
      </c>
      <c r="X317" s="115" t="s">
        <v>3353</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W318" s="26" t="s">
        <v>1275</v>
      </c>
      <c r="X318" s="115" t="s">
        <v>3354</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W319" s="26" t="s">
        <v>1275</v>
      </c>
      <c r="X319" s="115" t="s">
        <v>3355</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W320" s="26" t="s">
        <v>1275</v>
      </c>
      <c r="X320" s="115" t="s">
        <v>3356</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W321" s="26" t="s">
        <v>1275</v>
      </c>
      <c r="X321" s="115" t="s">
        <v>3351</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W322" s="26" t="s">
        <v>1275</v>
      </c>
      <c r="X322" s="115" t="s">
        <v>3352</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175</v>
      </c>
      <c r="K323" s="106" t="s">
        <v>1189</v>
      </c>
      <c r="Q323" s="106" t="s">
        <v>1189</v>
      </c>
      <c r="S323" s="107" t="s">
        <v>2282</v>
      </c>
      <c r="T323" s="133" t="s">
        <v>3419</v>
      </c>
      <c r="U323" s="112" t="s">
        <v>1177</v>
      </c>
      <c r="V323" s="106" t="s">
        <v>1151</v>
      </c>
      <c r="W323" s="26" t="s">
        <v>1275</v>
      </c>
      <c r="X323" s="115" t="s">
        <v>3318</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163</v>
      </c>
      <c r="K324" s="106" t="s">
        <v>1189</v>
      </c>
      <c r="Q324" s="106" t="s">
        <v>1189</v>
      </c>
      <c r="S324" s="107" t="s">
        <v>3412</v>
      </c>
      <c r="T324" s="133" t="s">
        <v>3419</v>
      </c>
      <c r="U324" s="112" t="s">
        <v>1177</v>
      </c>
      <c r="V324" s="106" t="s">
        <v>1151</v>
      </c>
      <c r="W324" s="26" t="s">
        <v>1275</v>
      </c>
      <c r="X324" s="115" t="s">
        <v>3319</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166</v>
      </c>
      <c r="K325" s="106" t="s">
        <v>1189</v>
      </c>
      <c r="Q325" s="106" t="s">
        <v>1189</v>
      </c>
      <c r="S325" s="107" t="s">
        <v>3412</v>
      </c>
      <c r="T325" s="133" t="s">
        <v>3419</v>
      </c>
      <c r="U325" s="112" t="s">
        <v>1177</v>
      </c>
      <c r="V325" s="106" t="s">
        <v>1151</v>
      </c>
      <c r="W325" s="26" t="s">
        <v>1275</v>
      </c>
      <c r="X325" s="115" t="s">
        <v>3320</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172</v>
      </c>
      <c r="K326" s="106" t="s">
        <v>1189</v>
      </c>
      <c r="Q326" s="106" t="s">
        <v>1189</v>
      </c>
      <c r="S326" s="107" t="s">
        <v>2282</v>
      </c>
      <c r="T326" s="133" t="s">
        <v>3419</v>
      </c>
      <c r="U326" s="112" t="s">
        <v>1177</v>
      </c>
      <c r="V326" s="106" t="s">
        <v>1151</v>
      </c>
      <c r="W326" s="26" t="s">
        <v>1275</v>
      </c>
      <c r="X326" s="115" t="s">
        <v>3321</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151</v>
      </c>
      <c r="K327" s="106" t="s">
        <v>1189</v>
      </c>
      <c r="S327" s="107" t="s">
        <v>3443</v>
      </c>
      <c r="T327" s="133" t="s">
        <v>3420</v>
      </c>
      <c r="U327" s="112" t="s">
        <v>1177</v>
      </c>
      <c r="V327" s="106" t="s">
        <v>1151</v>
      </c>
      <c r="W327" s="26" t="s">
        <v>1275</v>
      </c>
      <c r="X327" s="115" t="s">
        <v>3322</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154</v>
      </c>
      <c r="K328" s="106" t="s">
        <v>1189</v>
      </c>
      <c r="Q328" s="106" t="s">
        <v>1189</v>
      </c>
      <c r="S328" s="107" t="s">
        <v>2282</v>
      </c>
      <c r="T328" s="133" t="s">
        <v>3419</v>
      </c>
      <c r="U328" s="112" t="s">
        <v>1177</v>
      </c>
      <c r="V328" s="106" t="s">
        <v>1151</v>
      </c>
      <c r="W328" s="26" t="s">
        <v>1275</v>
      </c>
      <c r="X328" s="115" t="s">
        <v>3323</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169</v>
      </c>
      <c r="K329" s="106" t="s">
        <v>1189</v>
      </c>
      <c r="S329" s="107" t="s">
        <v>3443</v>
      </c>
      <c r="T329" s="133" t="s">
        <v>3420</v>
      </c>
      <c r="U329" s="112" t="s">
        <v>1177</v>
      </c>
      <c r="V329" s="106" t="s">
        <v>1151</v>
      </c>
      <c r="W329" s="26" t="s">
        <v>1275</v>
      </c>
      <c r="X329" s="115" t="s">
        <v>3324</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178</v>
      </c>
      <c r="K330" s="106" t="s">
        <v>1189</v>
      </c>
      <c r="S330" s="107" t="s">
        <v>3443</v>
      </c>
      <c r="T330" s="133" t="s">
        <v>3420</v>
      </c>
      <c r="U330" s="112" t="s">
        <v>1177</v>
      </c>
      <c r="V330" s="106" t="s">
        <v>1151</v>
      </c>
      <c r="W330" s="26" t="s">
        <v>1275</v>
      </c>
      <c r="X330" s="115" t="s">
        <v>3325</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181</v>
      </c>
      <c r="K331" s="106" t="s">
        <v>1189</v>
      </c>
      <c r="S331" s="107" t="s">
        <v>3443</v>
      </c>
      <c r="T331" s="133" t="s">
        <v>3420</v>
      </c>
      <c r="U331" s="112" t="s">
        <v>1177</v>
      </c>
      <c r="V331" s="106" t="s">
        <v>1151</v>
      </c>
      <c r="W331" s="26" t="s">
        <v>1275</v>
      </c>
      <c r="X331" s="115" t="s">
        <v>3326</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157</v>
      </c>
      <c r="K332" s="106" t="s">
        <v>1189</v>
      </c>
      <c r="Q332" s="106" t="s">
        <v>1189</v>
      </c>
      <c r="S332" s="107" t="s">
        <v>2282</v>
      </c>
      <c r="T332" s="133" t="s">
        <v>3419</v>
      </c>
      <c r="U332" s="112" t="s">
        <v>1164</v>
      </c>
      <c r="V332" s="106" t="s">
        <v>1151</v>
      </c>
      <c r="W332" s="26" t="s">
        <v>1275</v>
      </c>
      <c r="X332" s="115" t="s">
        <v>3327</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160</v>
      </c>
      <c r="K333" s="106" t="s">
        <v>1189</v>
      </c>
      <c r="Q333" s="106" t="s">
        <v>1189</v>
      </c>
      <c r="S333" s="107" t="s">
        <v>2282</v>
      </c>
      <c r="T333" s="133" t="s">
        <v>3419</v>
      </c>
      <c r="U333" s="112" t="s">
        <v>1164</v>
      </c>
      <c r="V333" s="106" t="s">
        <v>1151</v>
      </c>
      <c r="W333" s="26" t="s">
        <v>1275</v>
      </c>
      <c r="X333" s="115" t="s">
        <v>3328</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176</v>
      </c>
      <c r="K334" s="106" t="s">
        <v>1189</v>
      </c>
      <c r="Q334" s="106" t="s">
        <v>1189</v>
      </c>
      <c r="S334" s="107" t="s">
        <v>2282</v>
      </c>
      <c r="T334" s="133" t="s">
        <v>3419</v>
      </c>
      <c r="U334" s="112" t="s">
        <v>1177</v>
      </c>
      <c r="V334" s="106" t="s">
        <v>1151</v>
      </c>
      <c r="W334" s="26" t="s">
        <v>1275</v>
      </c>
      <c r="X334" s="115" t="s">
        <v>3329</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164</v>
      </c>
      <c r="K335" s="106" t="s">
        <v>1189</v>
      </c>
      <c r="Q335" s="106" t="s">
        <v>1189</v>
      </c>
      <c r="S335" s="107" t="s">
        <v>3412</v>
      </c>
      <c r="T335" s="133" t="s">
        <v>3419</v>
      </c>
      <c r="U335" s="112" t="s">
        <v>1177</v>
      </c>
      <c r="V335" s="106" t="s">
        <v>1151</v>
      </c>
      <c r="W335" s="26" t="s">
        <v>1275</v>
      </c>
      <c r="X335" s="115" t="s">
        <v>3330</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167</v>
      </c>
      <c r="K336" s="106" t="s">
        <v>1189</v>
      </c>
      <c r="Q336" s="106" t="s">
        <v>1189</v>
      </c>
      <c r="S336" s="107" t="s">
        <v>3412</v>
      </c>
      <c r="T336" s="133" t="s">
        <v>3419</v>
      </c>
      <c r="U336" s="112" t="s">
        <v>1177</v>
      </c>
      <c r="V336" s="106" t="s">
        <v>1151</v>
      </c>
      <c r="W336" s="26" t="s">
        <v>1275</v>
      </c>
      <c r="X336" s="115" t="s">
        <v>3331</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173</v>
      </c>
      <c r="K337" s="106" t="s">
        <v>1189</v>
      </c>
      <c r="Q337" s="106" t="s">
        <v>1189</v>
      </c>
      <c r="S337" s="107" t="s">
        <v>2282</v>
      </c>
      <c r="T337" s="133" t="s">
        <v>3419</v>
      </c>
      <c r="U337" s="112" t="s">
        <v>1177</v>
      </c>
      <c r="V337" s="106" t="s">
        <v>1151</v>
      </c>
      <c r="W337" s="26" t="s">
        <v>1275</v>
      </c>
      <c r="X337" s="115" t="s">
        <v>3332</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152</v>
      </c>
      <c r="K338" s="106" t="s">
        <v>1189</v>
      </c>
      <c r="S338" s="107" t="s">
        <v>3443</v>
      </c>
      <c r="T338" s="133" t="s">
        <v>3420</v>
      </c>
      <c r="U338" s="112" t="s">
        <v>1177</v>
      </c>
      <c r="V338" s="106" t="s">
        <v>1151</v>
      </c>
      <c r="W338" s="26" t="s">
        <v>1275</v>
      </c>
      <c r="X338" s="115" t="s">
        <v>3333</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155</v>
      </c>
      <c r="K339" s="106" t="s">
        <v>1189</v>
      </c>
      <c r="Q339" s="106" t="s">
        <v>1189</v>
      </c>
      <c r="S339" s="107" t="s">
        <v>2282</v>
      </c>
      <c r="T339" s="133" t="s">
        <v>3419</v>
      </c>
      <c r="U339" s="112" t="s">
        <v>1177</v>
      </c>
      <c r="V339" s="106" t="s">
        <v>1151</v>
      </c>
      <c r="W339" s="26" t="s">
        <v>1275</v>
      </c>
      <c r="X339" s="115" t="s">
        <v>3334</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170</v>
      </c>
      <c r="K340" s="106" t="s">
        <v>1189</v>
      </c>
      <c r="S340" s="107" t="s">
        <v>3443</v>
      </c>
      <c r="T340" s="133" t="s">
        <v>3420</v>
      </c>
      <c r="U340" s="112" t="s">
        <v>1177</v>
      </c>
      <c r="V340" s="106" t="s">
        <v>1151</v>
      </c>
      <c r="W340" s="26" t="s">
        <v>1275</v>
      </c>
      <c r="X340" s="115" t="s">
        <v>3335</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179</v>
      </c>
      <c r="K341" s="106" t="s">
        <v>1189</v>
      </c>
      <c r="S341" s="107" t="s">
        <v>3443</v>
      </c>
      <c r="T341" s="133" t="s">
        <v>3420</v>
      </c>
      <c r="U341" s="112" t="s">
        <v>1177</v>
      </c>
      <c r="V341" s="106" t="s">
        <v>1151</v>
      </c>
      <c r="W341" s="26" t="s">
        <v>1275</v>
      </c>
      <c r="X341" s="115" t="s">
        <v>3336</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182</v>
      </c>
      <c r="K342" s="106" t="s">
        <v>1189</v>
      </c>
      <c r="S342" s="107" t="s">
        <v>3443</v>
      </c>
      <c r="T342" s="133" t="s">
        <v>3420</v>
      </c>
      <c r="U342" s="112" t="s">
        <v>1177</v>
      </c>
      <c r="V342" s="106" t="s">
        <v>1151</v>
      </c>
      <c r="W342" s="26" t="s">
        <v>1275</v>
      </c>
      <c r="X342" s="115" t="s">
        <v>3337</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158</v>
      </c>
      <c r="K343" s="106" t="s">
        <v>1189</v>
      </c>
      <c r="Q343" s="106" t="s">
        <v>1189</v>
      </c>
      <c r="S343" s="107" t="s">
        <v>2282</v>
      </c>
      <c r="T343" s="133" t="s">
        <v>3419</v>
      </c>
      <c r="U343" s="112" t="s">
        <v>1164</v>
      </c>
      <c r="V343" s="106" t="s">
        <v>1151</v>
      </c>
      <c r="W343" s="26" t="s">
        <v>1275</v>
      </c>
      <c r="X343" s="115" t="s">
        <v>3338</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161</v>
      </c>
      <c r="K344" s="106" t="s">
        <v>1189</v>
      </c>
      <c r="Q344" s="106" t="s">
        <v>1189</v>
      </c>
      <c r="S344" s="107" t="s">
        <v>2282</v>
      </c>
      <c r="T344" s="133" t="s">
        <v>3419</v>
      </c>
      <c r="U344" s="112" t="s">
        <v>1164</v>
      </c>
      <c r="V344" s="106" t="s">
        <v>1151</v>
      </c>
      <c r="W344" s="26" t="s">
        <v>1275</v>
      </c>
      <c r="X344" s="115" t="s">
        <v>3339</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177</v>
      </c>
      <c r="K345" s="106" t="s">
        <v>1189</v>
      </c>
      <c r="Q345" s="106" t="s">
        <v>1189</v>
      </c>
      <c r="S345" s="107" t="s">
        <v>2282</v>
      </c>
      <c r="T345" s="133" t="s">
        <v>3419</v>
      </c>
      <c r="U345" s="112" t="s">
        <v>1177</v>
      </c>
      <c r="V345" s="106" t="s">
        <v>1151</v>
      </c>
      <c r="W345" s="26" t="s">
        <v>1275</v>
      </c>
      <c r="X345" s="115" t="s">
        <v>3340</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165</v>
      </c>
      <c r="K346" s="106" t="s">
        <v>1189</v>
      </c>
      <c r="Q346" s="106" t="s">
        <v>1189</v>
      </c>
      <c r="S346" s="107" t="s">
        <v>3412</v>
      </c>
      <c r="T346" s="133" t="s">
        <v>3419</v>
      </c>
      <c r="U346" s="112" t="s">
        <v>1177</v>
      </c>
      <c r="V346" s="106" t="s">
        <v>1151</v>
      </c>
      <c r="W346" s="26" t="s">
        <v>1275</v>
      </c>
      <c r="X346" s="115" t="s">
        <v>3341</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168</v>
      </c>
      <c r="K347" s="106" t="s">
        <v>1189</v>
      </c>
      <c r="Q347" s="106" t="s">
        <v>1189</v>
      </c>
      <c r="S347" s="107" t="s">
        <v>3412</v>
      </c>
      <c r="T347" s="133" t="s">
        <v>3419</v>
      </c>
      <c r="U347" s="112" t="s">
        <v>1177</v>
      </c>
      <c r="V347" s="106" t="s">
        <v>1151</v>
      </c>
      <c r="W347" s="26" t="s">
        <v>1275</v>
      </c>
      <c r="X347" s="115" t="s">
        <v>3342</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174</v>
      </c>
      <c r="K348" s="106" t="s">
        <v>1189</v>
      </c>
      <c r="Q348" s="106" t="s">
        <v>1189</v>
      </c>
      <c r="S348" s="107" t="s">
        <v>2282</v>
      </c>
      <c r="T348" s="133" t="s">
        <v>3419</v>
      </c>
      <c r="U348" s="112" t="s">
        <v>1177</v>
      </c>
      <c r="V348" s="106" t="s">
        <v>1151</v>
      </c>
      <c r="W348" s="26" t="s">
        <v>1275</v>
      </c>
      <c r="X348" s="115" t="s">
        <v>3343</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153</v>
      </c>
      <c r="K349" s="106" t="s">
        <v>1189</v>
      </c>
      <c r="S349" s="107" t="s">
        <v>3443</v>
      </c>
      <c r="T349" s="133" t="s">
        <v>3420</v>
      </c>
      <c r="U349" s="112" t="s">
        <v>1177</v>
      </c>
      <c r="V349" s="106" t="s">
        <v>1151</v>
      </c>
      <c r="W349" s="26" t="s">
        <v>1275</v>
      </c>
      <c r="X349" s="115" t="s">
        <v>3344</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156</v>
      </c>
      <c r="K350" s="106" t="s">
        <v>1189</v>
      </c>
      <c r="Q350" s="106" t="s">
        <v>1189</v>
      </c>
      <c r="S350" s="107" t="s">
        <v>2282</v>
      </c>
      <c r="T350" s="133" t="s">
        <v>3419</v>
      </c>
      <c r="U350" s="112" t="s">
        <v>1177</v>
      </c>
      <c r="V350" s="106" t="s">
        <v>1151</v>
      </c>
      <c r="W350" s="26" t="s">
        <v>1275</v>
      </c>
      <c r="X350" s="115" t="s">
        <v>3345</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171</v>
      </c>
      <c r="K351" s="106" t="s">
        <v>1189</v>
      </c>
      <c r="S351" s="107" t="s">
        <v>3443</v>
      </c>
      <c r="T351" s="133" t="s">
        <v>3420</v>
      </c>
      <c r="U351" s="112" t="s">
        <v>1177</v>
      </c>
      <c r="V351" s="106" t="s">
        <v>1151</v>
      </c>
      <c r="W351" s="26" t="s">
        <v>1275</v>
      </c>
      <c r="X351" s="115" t="s">
        <v>3346</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180</v>
      </c>
      <c r="K352" s="106" t="s">
        <v>1189</v>
      </c>
      <c r="S352" s="107" t="s">
        <v>3443</v>
      </c>
      <c r="T352" s="133" t="s">
        <v>3420</v>
      </c>
      <c r="U352" s="112" t="s">
        <v>1177</v>
      </c>
      <c r="V352" s="106" t="s">
        <v>1151</v>
      </c>
      <c r="W352" s="26" t="s">
        <v>1275</v>
      </c>
      <c r="X352" s="115" t="s">
        <v>3347</v>
      </c>
      <c r="Y352" s="106" t="s">
        <v>1455</v>
      </c>
      <c r="Z352" s="107" t="s">
        <v>3396</v>
      </c>
      <c r="AA352" s="106">
        <v>2</v>
      </c>
      <c r="AB352" s="106" t="s">
        <v>1189</v>
      </c>
      <c r="AE352" s="106" t="s">
        <v>2159</v>
      </c>
      <c r="AF352" s="15">
        <v>8</v>
      </c>
      <c r="AG352" s="15" t="s">
        <v>2866</v>
      </c>
    </row>
    <row r="353" spans="1:49"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183</v>
      </c>
      <c r="K353" s="106" t="s">
        <v>1189</v>
      </c>
      <c r="S353" s="107" t="s">
        <v>3443</v>
      </c>
      <c r="T353" s="133" t="s">
        <v>3420</v>
      </c>
      <c r="U353" s="112" t="s">
        <v>1177</v>
      </c>
      <c r="V353" s="106" t="s">
        <v>1151</v>
      </c>
      <c r="W353" s="26" t="s">
        <v>1275</v>
      </c>
      <c r="X353" s="115" t="s">
        <v>3348</v>
      </c>
      <c r="Y353" s="106" t="s">
        <v>1455</v>
      </c>
      <c r="Z353" s="107" t="s">
        <v>3399</v>
      </c>
      <c r="AA353" s="106">
        <v>2</v>
      </c>
      <c r="AB353" s="106" t="s">
        <v>1189</v>
      </c>
      <c r="AE353" s="106" t="s">
        <v>2159</v>
      </c>
      <c r="AF353" s="15">
        <v>8</v>
      </c>
      <c r="AG353" s="15" t="s">
        <v>2866</v>
      </c>
    </row>
    <row r="354" spans="1:49"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159</v>
      </c>
      <c r="K354" s="106" t="s">
        <v>1189</v>
      </c>
      <c r="Q354" s="106" t="s">
        <v>1189</v>
      </c>
      <c r="S354" s="107" t="s">
        <v>2282</v>
      </c>
      <c r="T354" s="133" t="s">
        <v>3419</v>
      </c>
      <c r="U354" s="112" t="s">
        <v>1164</v>
      </c>
      <c r="V354" s="106" t="s">
        <v>1151</v>
      </c>
      <c r="W354" s="26" t="s">
        <v>1275</v>
      </c>
      <c r="X354" s="115" t="s">
        <v>3349</v>
      </c>
      <c r="Y354" s="106" t="s">
        <v>1455</v>
      </c>
      <c r="Z354" s="107" t="s">
        <v>3375</v>
      </c>
      <c r="AA354" s="106">
        <v>2</v>
      </c>
      <c r="AB354" s="106" t="s">
        <v>1189</v>
      </c>
      <c r="AE354" s="106" t="s">
        <v>2159</v>
      </c>
      <c r="AF354" s="15">
        <v>8</v>
      </c>
      <c r="AG354" s="15" t="s">
        <v>2866</v>
      </c>
    </row>
    <row r="355" spans="1:49"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162</v>
      </c>
      <c r="K355" s="106" t="s">
        <v>1189</v>
      </c>
      <c r="Q355" s="106" t="s">
        <v>1189</v>
      </c>
      <c r="S355" s="107" t="s">
        <v>2282</v>
      </c>
      <c r="T355" s="133" t="s">
        <v>3419</v>
      </c>
      <c r="U355" s="112" t="s">
        <v>1164</v>
      </c>
      <c r="V355" s="106" t="s">
        <v>1151</v>
      </c>
      <c r="W355" s="26" t="s">
        <v>1275</v>
      </c>
      <c r="X355" s="115" t="s">
        <v>3350</v>
      </c>
      <c r="Y355" s="106" t="s">
        <v>1455</v>
      </c>
      <c r="Z355" s="107" t="s">
        <v>3378</v>
      </c>
      <c r="AA355" s="106">
        <v>2</v>
      </c>
      <c r="AB355" s="106" t="s">
        <v>1189</v>
      </c>
      <c r="AE355" s="106" t="s">
        <v>2159</v>
      </c>
      <c r="AF355" s="15">
        <v>8</v>
      </c>
      <c r="AG355" s="15" t="s">
        <v>2866</v>
      </c>
    </row>
    <row r="356" spans="1:49" s="106" customFormat="1" ht="13.5" customHeight="1" x14ac:dyDescent="0.25">
      <c r="A356" s="115">
        <v>361</v>
      </c>
      <c r="B356" s="121" t="s">
        <v>131</v>
      </c>
      <c r="C356" s="115" t="s">
        <v>3444</v>
      </c>
      <c r="D356" s="122" t="s">
        <v>3445</v>
      </c>
      <c r="E356" s="115"/>
      <c r="F356" s="107" t="s">
        <v>135</v>
      </c>
      <c r="G356" s="107" t="s">
        <v>3726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W356" s="106" t="s">
        <v>1274</v>
      </c>
      <c r="X356" s="115"/>
      <c r="Y356" s="106" t="s">
        <v>2883</v>
      </c>
      <c r="Z356" s="107"/>
      <c r="AE356" s="106" t="s">
        <v>2158</v>
      </c>
      <c r="AF356" s="15"/>
      <c r="AG356" s="15" t="s">
        <v>2866</v>
      </c>
    </row>
    <row r="357" spans="1:49"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49"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49"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49" x14ac:dyDescent="0.25">
      <c r="A360" s="139">
        <v>714</v>
      </c>
      <c r="B360" s="26" t="s">
        <v>131</v>
      </c>
      <c r="C360" s="41" t="s">
        <v>87</v>
      </c>
      <c r="D360" s="41" t="s">
        <v>418</v>
      </c>
      <c r="E360" s="41" t="s">
        <v>1396</v>
      </c>
      <c r="F360" s="26" t="s">
        <v>135</v>
      </c>
      <c r="G360" s="26" t="s">
        <v>499</v>
      </c>
      <c r="H360" s="26" t="s">
        <v>733</v>
      </c>
      <c r="I360" s="26" t="s">
        <v>1791</v>
      </c>
      <c r="J360" s="26">
        <v>0</v>
      </c>
      <c r="N360" s="28"/>
      <c r="R360" s="26" t="s">
        <v>3637</v>
      </c>
      <c r="S360" s="26" t="s">
        <v>3639</v>
      </c>
      <c r="T360" s="26" t="s">
        <v>132</v>
      </c>
      <c r="U360" s="26" t="s">
        <v>3637</v>
      </c>
      <c r="V360" s="26" t="s">
        <v>1151</v>
      </c>
      <c r="W360" s="26" t="s">
        <v>1274</v>
      </c>
      <c r="Y360" s="26" t="s">
        <v>1454</v>
      </c>
      <c r="Z360" s="26" t="s">
        <v>1655</v>
      </c>
      <c r="AE360" s="26" t="s">
        <v>2157</v>
      </c>
      <c r="AG360" s="26" t="s">
        <v>2867</v>
      </c>
    </row>
    <row r="361" spans="1:49" x14ac:dyDescent="0.25">
      <c r="A361" s="139">
        <v>715</v>
      </c>
      <c r="B361" s="26" t="s">
        <v>131</v>
      </c>
      <c r="C361" s="38" t="s">
        <v>121</v>
      </c>
      <c r="D361" s="41" t="s">
        <v>483</v>
      </c>
      <c r="E361" s="41" t="s">
        <v>1004</v>
      </c>
      <c r="F361" s="26" t="s">
        <v>1435</v>
      </c>
      <c r="G361" s="26" t="s">
        <v>520</v>
      </c>
      <c r="H361" s="26" t="s">
        <v>1412</v>
      </c>
      <c r="I361" s="26" t="s">
        <v>1472</v>
      </c>
      <c r="J361" s="26">
        <v>4</v>
      </c>
      <c r="N361" s="28"/>
      <c r="R361" s="26" t="s">
        <v>1272</v>
      </c>
      <c r="S361" s="26" t="s">
        <v>1345</v>
      </c>
      <c r="T361" s="28" t="s">
        <v>132</v>
      </c>
      <c r="U361" s="26" t="s">
        <v>1432</v>
      </c>
      <c r="V361" s="26" t="s">
        <v>1151</v>
      </c>
      <c r="W361" s="26" t="s">
        <v>1275</v>
      </c>
      <c r="X361" s="26" t="s">
        <v>2995</v>
      </c>
      <c r="Y361" s="26" t="s">
        <v>1455</v>
      </c>
      <c r="Z361" s="26" t="s">
        <v>1736</v>
      </c>
      <c r="AA361" s="61">
        <v>2</v>
      </c>
      <c r="AE361" s="26" t="s">
        <v>2156</v>
      </c>
      <c r="AF361" s="26">
        <v>12</v>
      </c>
      <c r="AG361" s="26" t="s">
        <v>2867</v>
      </c>
    </row>
    <row r="362" spans="1:49" x14ac:dyDescent="0.25">
      <c r="A362" s="139">
        <v>716</v>
      </c>
      <c r="B362" s="26" t="s">
        <v>131</v>
      </c>
      <c r="C362" s="41" t="s">
        <v>107</v>
      </c>
      <c r="D362" s="38" t="s">
        <v>426</v>
      </c>
      <c r="E362" s="80" t="s">
        <v>1001</v>
      </c>
      <c r="F362" s="26" t="s">
        <v>1435</v>
      </c>
      <c r="G362" s="26" t="s">
        <v>1332</v>
      </c>
      <c r="H362" s="26" t="s">
        <v>1413</v>
      </c>
      <c r="I362" s="26" t="s">
        <v>1472</v>
      </c>
      <c r="J362" s="26">
        <v>0</v>
      </c>
      <c r="N362" s="28"/>
      <c r="R362" s="26" t="s">
        <v>1272</v>
      </c>
      <c r="S362" s="26" t="s">
        <v>1345</v>
      </c>
      <c r="T362" s="28" t="s">
        <v>132</v>
      </c>
      <c r="U362" s="26" t="s">
        <v>1432</v>
      </c>
      <c r="V362" s="26" t="s">
        <v>1151</v>
      </c>
      <c r="W362" s="26" t="s">
        <v>1275</v>
      </c>
      <c r="X362" s="26" t="s">
        <v>2996</v>
      </c>
      <c r="Y362" s="26" t="s">
        <v>1455</v>
      </c>
      <c r="Z362" s="26" t="s">
        <v>2658</v>
      </c>
      <c r="AA362" s="61">
        <v>0</v>
      </c>
      <c r="AE362" s="26" t="s">
        <v>2156</v>
      </c>
      <c r="AF362" s="26">
        <v>12</v>
      </c>
      <c r="AG362" s="26" t="s">
        <v>2867</v>
      </c>
    </row>
    <row r="363" spans="1:49" x14ac:dyDescent="0.25">
      <c r="A363" s="139">
        <v>717</v>
      </c>
      <c r="B363" s="26" t="s">
        <v>131</v>
      </c>
      <c r="C363" s="41" t="s">
        <v>120</v>
      </c>
      <c r="D363" s="41" t="s">
        <v>482</v>
      </c>
      <c r="E363" s="41" t="s">
        <v>1003</v>
      </c>
      <c r="F363" s="26" t="s">
        <v>1435</v>
      </c>
      <c r="G363" s="26" t="s">
        <v>519</v>
      </c>
      <c r="H363" s="26" t="s">
        <v>1412</v>
      </c>
      <c r="I363" s="26" t="s">
        <v>1472</v>
      </c>
      <c r="J363" s="26">
        <v>3</v>
      </c>
      <c r="N363" s="28"/>
      <c r="R363" s="26" t="s">
        <v>1272</v>
      </c>
      <c r="S363" s="26" t="s">
        <v>1345</v>
      </c>
      <c r="T363" s="28" t="s">
        <v>132</v>
      </c>
      <c r="U363" s="26" t="s">
        <v>1432</v>
      </c>
      <c r="V363" s="26" t="s">
        <v>1151</v>
      </c>
      <c r="W363" s="26" t="s">
        <v>1275</v>
      </c>
      <c r="X363" s="26" t="s">
        <v>2997</v>
      </c>
      <c r="Y363" s="26" t="s">
        <v>1455</v>
      </c>
      <c r="Z363" s="26" t="s">
        <v>1737</v>
      </c>
      <c r="AA363" s="61">
        <v>2</v>
      </c>
      <c r="AE363" s="26" t="s">
        <v>2156</v>
      </c>
      <c r="AF363" s="26">
        <v>12</v>
      </c>
      <c r="AG363" s="26" t="s">
        <v>2867</v>
      </c>
    </row>
    <row r="364" spans="1:49" x14ac:dyDescent="0.25">
      <c r="A364" s="139">
        <v>718</v>
      </c>
      <c r="B364" s="26" t="s">
        <v>131</v>
      </c>
      <c r="C364" s="41" t="s">
        <v>117</v>
      </c>
      <c r="D364" s="41" t="s">
        <v>464</v>
      </c>
      <c r="E364" s="41" t="s">
        <v>1008</v>
      </c>
      <c r="F364" s="26" t="s">
        <v>1435</v>
      </c>
      <c r="G364" s="26" t="s">
        <v>523</v>
      </c>
      <c r="H364" s="26" t="s">
        <v>1412</v>
      </c>
      <c r="I364" s="26" t="s">
        <v>1475</v>
      </c>
      <c r="J364" s="26">
        <v>3</v>
      </c>
      <c r="N364" s="28"/>
      <c r="R364" s="26" t="s">
        <v>1272</v>
      </c>
      <c r="S364" s="26" t="s">
        <v>1345</v>
      </c>
      <c r="T364" s="28" t="s">
        <v>132</v>
      </c>
      <c r="U364" s="26" t="s">
        <v>1432</v>
      </c>
      <c r="V364" s="26" t="s">
        <v>1151</v>
      </c>
      <c r="W364" s="26" t="s">
        <v>1275</v>
      </c>
      <c r="X364" s="26" t="s">
        <v>2998</v>
      </c>
      <c r="Y364" s="26" t="s">
        <v>1455</v>
      </c>
      <c r="Z364" s="26" t="s">
        <v>1738</v>
      </c>
      <c r="AA364" s="61">
        <v>0</v>
      </c>
      <c r="AE364" s="26" t="s">
        <v>2156</v>
      </c>
      <c r="AF364" s="26">
        <v>12</v>
      </c>
      <c r="AG364" s="26" t="s">
        <v>2867</v>
      </c>
    </row>
    <row r="365" spans="1:49" x14ac:dyDescent="0.25">
      <c r="A365" s="139">
        <v>719</v>
      </c>
      <c r="B365" s="26" t="s">
        <v>131</v>
      </c>
      <c r="C365" s="41" t="s">
        <v>127</v>
      </c>
      <c r="D365" s="41" t="s">
        <v>476</v>
      </c>
      <c r="E365" s="41" t="s">
        <v>1027</v>
      </c>
      <c r="F365" s="26" t="s">
        <v>1435</v>
      </c>
      <c r="G365" s="26" t="s">
        <v>514</v>
      </c>
      <c r="H365" s="26" t="s">
        <v>1412</v>
      </c>
      <c r="I365" s="26" t="s">
        <v>1476</v>
      </c>
      <c r="J365" s="26">
        <v>8</v>
      </c>
      <c r="K365" s="26" t="s">
        <v>412</v>
      </c>
      <c r="L365" s="26" t="s">
        <v>412</v>
      </c>
      <c r="R365" s="26" t="s">
        <v>1272</v>
      </c>
      <c r="S365" s="26" t="s">
        <v>1346</v>
      </c>
      <c r="T365" s="28" t="s">
        <v>132</v>
      </c>
      <c r="U365" s="26" t="s">
        <v>1432</v>
      </c>
      <c r="V365" s="26" t="s">
        <v>1151</v>
      </c>
      <c r="W365" s="26" t="s">
        <v>1275</v>
      </c>
      <c r="X365" s="26" t="s">
        <v>2999</v>
      </c>
      <c r="Y365" s="26" t="s">
        <v>1455</v>
      </c>
      <c r="Z365" s="26" t="s">
        <v>1739</v>
      </c>
      <c r="AA365" s="61">
        <v>0</v>
      </c>
      <c r="AE365" s="26" t="s">
        <v>2156</v>
      </c>
      <c r="AF365" s="26">
        <v>12</v>
      </c>
      <c r="AG365" s="26" t="s">
        <v>2867</v>
      </c>
    </row>
    <row r="366" spans="1:49" x14ac:dyDescent="0.25">
      <c r="A366" s="139">
        <v>720</v>
      </c>
      <c r="B366" s="26" t="s">
        <v>131</v>
      </c>
      <c r="C366" s="41" t="s">
        <v>122</v>
      </c>
      <c r="D366" s="41" t="s">
        <v>466</v>
      </c>
      <c r="E366" s="41" t="s">
        <v>1021</v>
      </c>
      <c r="F366" s="26" t="s">
        <v>1435</v>
      </c>
      <c r="G366" s="26" t="s">
        <v>507</v>
      </c>
      <c r="H366" s="26" t="s">
        <v>1412</v>
      </c>
      <c r="I366" s="26" t="s">
        <v>1476</v>
      </c>
      <c r="J366" s="26">
        <v>0</v>
      </c>
      <c r="N366" s="28"/>
      <c r="R366" s="26" t="s">
        <v>2894</v>
      </c>
      <c r="S366" s="26" t="s">
        <v>1347</v>
      </c>
      <c r="T366" s="26" t="s">
        <v>132</v>
      </c>
      <c r="U366" s="26" t="s">
        <v>2894</v>
      </c>
      <c r="V366" s="26" t="s">
        <v>1151</v>
      </c>
      <c r="W366" s="26" t="s">
        <v>1275</v>
      </c>
      <c r="X366" s="26" t="s">
        <v>3000</v>
      </c>
      <c r="Y366" s="26" t="s">
        <v>1455</v>
      </c>
      <c r="Z366" s="26" t="s">
        <v>1740</v>
      </c>
      <c r="AA366" s="61">
        <v>0</v>
      </c>
      <c r="AE366" s="26" t="s">
        <v>2156</v>
      </c>
      <c r="AF366" s="26">
        <v>12</v>
      </c>
      <c r="AG366" s="26" t="s">
        <v>2867</v>
      </c>
    </row>
    <row r="367" spans="1:49" ht="15" customHeight="1" x14ac:dyDescent="0.25">
      <c r="A367" s="139">
        <v>721</v>
      </c>
      <c r="B367" s="26" t="s">
        <v>131</v>
      </c>
      <c r="C367" s="41" t="s">
        <v>467</v>
      </c>
      <c r="D367" s="41" t="s">
        <v>468</v>
      </c>
      <c r="E367" s="41" t="s">
        <v>1022</v>
      </c>
      <c r="F367" s="26" t="s">
        <v>1435</v>
      </c>
      <c r="G367" s="26" t="s">
        <v>508</v>
      </c>
      <c r="H367" s="26" t="s">
        <v>1412</v>
      </c>
      <c r="I367" s="26" t="s">
        <v>1476</v>
      </c>
      <c r="J367" s="26">
        <v>1</v>
      </c>
      <c r="N367" s="28"/>
      <c r="R367" s="26" t="s">
        <v>1272</v>
      </c>
      <c r="S367" s="26" t="s">
        <v>1345</v>
      </c>
      <c r="T367" s="28" t="s">
        <v>132</v>
      </c>
      <c r="U367" s="26" t="s">
        <v>1432</v>
      </c>
      <c r="V367" s="26" t="s">
        <v>1151</v>
      </c>
      <c r="W367" s="26" t="s">
        <v>1275</v>
      </c>
      <c r="X367" s="26" t="s">
        <v>3001</v>
      </c>
      <c r="Y367" s="26" t="s">
        <v>1455</v>
      </c>
      <c r="Z367" s="26" t="s">
        <v>1741</v>
      </c>
      <c r="AA367" s="61">
        <v>0</v>
      </c>
      <c r="AE367" s="26" t="s">
        <v>2156</v>
      </c>
      <c r="AF367" s="26">
        <v>12</v>
      </c>
      <c r="AG367" s="26" t="s">
        <v>2867</v>
      </c>
    </row>
    <row r="368" spans="1:49" s="61" customFormat="1" x14ac:dyDescent="0.25">
      <c r="A368" s="139">
        <v>722</v>
      </c>
      <c r="B368" s="26" t="s">
        <v>131</v>
      </c>
      <c r="C368" s="41" t="s">
        <v>124</v>
      </c>
      <c r="D368" s="41" t="s">
        <v>472</v>
      </c>
      <c r="E368" s="41" t="s">
        <v>1024</v>
      </c>
      <c r="F368" s="26" t="s">
        <v>1435</v>
      </c>
      <c r="G368" s="26" t="s">
        <v>511</v>
      </c>
      <c r="H368" s="26" t="s">
        <v>1412</v>
      </c>
      <c r="I368" s="26" t="s">
        <v>1476</v>
      </c>
      <c r="J368" s="26">
        <v>4</v>
      </c>
      <c r="K368" s="26"/>
      <c r="L368" s="26"/>
      <c r="M368" s="26"/>
      <c r="N368" s="28"/>
      <c r="O368" s="26"/>
      <c r="P368" s="26"/>
      <c r="Q368" s="26"/>
      <c r="R368" s="26" t="s">
        <v>1272</v>
      </c>
      <c r="S368" s="26" t="s">
        <v>1346</v>
      </c>
      <c r="T368" s="28" t="s">
        <v>132</v>
      </c>
      <c r="U368" s="26" t="s">
        <v>1432</v>
      </c>
      <c r="V368" s="26" t="s">
        <v>1151</v>
      </c>
      <c r="W368" s="26" t="s">
        <v>1275</v>
      </c>
      <c r="X368" s="26" t="s">
        <v>3002</v>
      </c>
      <c r="Y368" s="26" t="s">
        <v>1455</v>
      </c>
      <c r="Z368" s="26" t="s">
        <v>1742</v>
      </c>
      <c r="AA368" s="61">
        <v>0</v>
      </c>
      <c r="AB368" s="26"/>
      <c r="AC368" s="26"/>
      <c r="AD368" s="26"/>
      <c r="AE368" s="26" t="s">
        <v>2156</v>
      </c>
      <c r="AF368" s="26">
        <v>12</v>
      </c>
      <c r="AG368" s="26" t="s">
        <v>2867</v>
      </c>
      <c r="AH368" s="26"/>
      <c r="AI368" s="26"/>
      <c r="AJ368" s="26"/>
      <c r="AK368" s="26"/>
      <c r="AL368" s="26"/>
      <c r="AM368" s="26"/>
      <c r="AN368" s="26"/>
      <c r="AO368" s="26"/>
      <c r="AP368" s="26"/>
      <c r="AQ368" s="26"/>
      <c r="AR368" s="26"/>
      <c r="AS368" s="26"/>
      <c r="AT368" s="26"/>
      <c r="AU368" s="26"/>
      <c r="AV368" s="26"/>
      <c r="AW368" s="26"/>
    </row>
    <row r="369" spans="1:49" s="61" customFormat="1" x14ac:dyDescent="0.25">
      <c r="A369" s="139">
        <v>723</v>
      </c>
      <c r="B369" s="26" t="s">
        <v>131</v>
      </c>
      <c r="C369" s="41" t="s">
        <v>125</v>
      </c>
      <c r="D369" s="41" t="s">
        <v>473</v>
      </c>
      <c r="E369" s="41" t="s">
        <v>1025</v>
      </c>
      <c r="F369" s="26" t="s">
        <v>1435</v>
      </c>
      <c r="G369" s="26" t="s">
        <v>512</v>
      </c>
      <c r="H369" s="26" t="s">
        <v>1412</v>
      </c>
      <c r="I369" s="26" t="s">
        <v>1476</v>
      </c>
      <c r="J369" s="26">
        <v>5</v>
      </c>
      <c r="K369" s="26"/>
      <c r="L369" s="26"/>
      <c r="M369" s="26"/>
      <c r="N369" s="28"/>
      <c r="O369" s="26"/>
      <c r="P369" s="26"/>
      <c r="Q369" s="26"/>
      <c r="R369" s="26" t="s">
        <v>1272</v>
      </c>
      <c r="S369" s="26" t="s">
        <v>1346</v>
      </c>
      <c r="T369" s="28" t="s">
        <v>132</v>
      </c>
      <c r="U369" s="26" t="s">
        <v>1432</v>
      </c>
      <c r="V369" s="26" t="s">
        <v>1151</v>
      </c>
      <c r="W369" s="26" t="s">
        <v>1275</v>
      </c>
      <c r="X369" s="26" t="s">
        <v>3003</v>
      </c>
      <c r="Y369" s="26" t="s">
        <v>1455</v>
      </c>
      <c r="Z369" s="26" t="s">
        <v>1743</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x14ac:dyDescent="0.25">
      <c r="A370" s="139">
        <v>724</v>
      </c>
      <c r="B370" s="26" t="s">
        <v>131</v>
      </c>
      <c r="C370" s="41" t="s">
        <v>126</v>
      </c>
      <c r="D370" s="48" t="s">
        <v>475</v>
      </c>
      <c r="E370" s="48" t="s">
        <v>1028</v>
      </c>
      <c r="F370" s="26" t="s">
        <v>1435</v>
      </c>
      <c r="G370" s="26" t="s">
        <v>513</v>
      </c>
      <c r="H370" s="26" t="s">
        <v>1412</v>
      </c>
      <c r="I370" s="26" t="s">
        <v>1476</v>
      </c>
      <c r="J370" s="26">
        <v>7</v>
      </c>
      <c r="N370" s="28"/>
      <c r="R370" s="26" t="s">
        <v>1272</v>
      </c>
      <c r="S370" s="26" t="s">
        <v>1345</v>
      </c>
      <c r="T370" s="28" t="s">
        <v>132</v>
      </c>
      <c r="U370" s="26" t="s">
        <v>1432</v>
      </c>
      <c r="V370" s="26" t="s">
        <v>1151</v>
      </c>
      <c r="W370" s="26" t="s">
        <v>1275</v>
      </c>
      <c r="X370" s="26" t="s">
        <v>3004</v>
      </c>
      <c r="Y370" s="26" t="s">
        <v>1455</v>
      </c>
      <c r="Z370" s="26" t="s">
        <v>1744</v>
      </c>
      <c r="AA370" s="61">
        <v>0</v>
      </c>
      <c r="AE370" s="26" t="s">
        <v>2156</v>
      </c>
      <c r="AF370" s="26">
        <v>12</v>
      </c>
      <c r="AG370" s="26" t="s">
        <v>2867</v>
      </c>
    </row>
    <row r="371" spans="1:49" x14ac:dyDescent="0.25">
      <c r="A371" s="139">
        <v>725</v>
      </c>
      <c r="B371" s="26" t="s">
        <v>131</v>
      </c>
      <c r="C371" s="41" t="s">
        <v>123</v>
      </c>
      <c r="D371" s="26" t="s">
        <v>471</v>
      </c>
      <c r="E371" s="48" t="s">
        <v>1023</v>
      </c>
      <c r="F371" s="26" t="s">
        <v>1435</v>
      </c>
      <c r="G371" s="26" t="s">
        <v>510</v>
      </c>
      <c r="H371" s="26" t="s">
        <v>1412</v>
      </c>
      <c r="I371" s="26" t="s">
        <v>1476</v>
      </c>
      <c r="J371" s="26">
        <v>3</v>
      </c>
      <c r="N371" s="28"/>
      <c r="R371" s="26" t="s">
        <v>1272</v>
      </c>
      <c r="S371" s="26" t="s">
        <v>1345</v>
      </c>
      <c r="T371" s="28" t="s">
        <v>132</v>
      </c>
      <c r="U371" s="26" t="s">
        <v>1432</v>
      </c>
      <c r="V371" s="26" t="s">
        <v>1151</v>
      </c>
      <c r="W371" s="26" t="s">
        <v>1275</v>
      </c>
      <c r="X371" s="26" t="s">
        <v>3005</v>
      </c>
      <c r="Y371" s="26" t="s">
        <v>1455</v>
      </c>
      <c r="Z371" s="26" t="s">
        <v>1745</v>
      </c>
      <c r="AA371" s="61">
        <v>0</v>
      </c>
      <c r="AE371" s="26" t="s">
        <v>2156</v>
      </c>
      <c r="AF371" s="26">
        <v>12</v>
      </c>
      <c r="AG371" s="26" t="s">
        <v>2867</v>
      </c>
    </row>
    <row r="372" spans="1:49" x14ac:dyDescent="0.25">
      <c r="A372" s="139">
        <v>726</v>
      </c>
      <c r="B372" s="26" t="s">
        <v>131</v>
      </c>
      <c r="C372" s="38" t="s">
        <v>115</v>
      </c>
      <c r="D372" s="47" t="s">
        <v>462</v>
      </c>
      <c r="E372" s="48" t="s">
        <v>1006</v>
      </c>
      <c r="F372" s="26" t="s">
        <v>1435</v>
      </c>
      <c r="G372" s="26" t="s">
        <v>521</v>
      </c>
      <c r="H372" s="26" t="s">
        <v>1412</v>
      </c>
      <c r="I372" s="26" t="s">
        <v>1475</v>
      </c>
      <c r="J372" s="26">
        <v>1</v>
      </c>
      <c r="R372" s="26" t="s">
        <v>1269</v>
      </c>
      <c r="S372" s="26" t="s">
        <v>1334</v>
      </c>
      <c r="T372" s="28" t="s">
        <v>132</v>
      </c>
      <c r="U372" s="26" t="s">
        <v>1431</v>
      </c>
      <c r="V372" s="26" t="s">
        <v>1151</v>
      </c>
      <c r="W372" s="26" t="s">
        <v>1275</v>
      </c>
      <c r="X372" s="26" t="s">
        <v>3006</v>
      </c>
      <c r="Y372" s="26" t="s">
        <v>1455</v>
      </c>
      <c r="Z372" s="26" t="s">
        <v>1746</v>
      </c>
      <c r="AA372" s="61">
        <v>2</v>
      </c>
      <c r="AE372" s="26" t="s">
        <v>2156</v>
      </c>
      <c r="AF372" s="26">
        <v>12</v>
      </c>
      <c r="AG372" s="26" t="s">
        <v>2867</v>
      </c>
    </row>
    <row r="373" spans="1:49" x14ac:dyDescent="0.25">
      <c r="A373" s="139">
        <v>732</v>
      </c>
      <c r="B373" s="26" t="s">
        <v>131</v>
      </c>
      <c r="C373" s="38" t="s">
        <v>95</v>
      </c>
      <c r="D373" s="47" t="s">
        <v>433</v>
      </c>
      <c r="E373" s="48" t="s">
        <v>1036</v>
      </c>
      <c r="F373" s="26" t="s">
        <v>138</v>
      </c>
      <c r="G373" s="19" t="s">
        <v>2757</v>
      </c>
      <c r="H373" s="26" t="s">
        <v>1416</v>
      </c>
      <c r="I373" s="61" t="s">
        <v>2093</v>
      </c>
      <c r="J373" s="26">
        <v>7</v>
      </c>
      <c r="R373" s="26" t="s">
        <v>2894</v>
      </c>
      <c r="S373" s="26" t="s">
        <v>1351</v>
      </c>
      <c r="T373" s="26" t="s">
        <v>132</v>
      </c>
      <c r="U373" s="26" t="s">
        <v>2894</v>
      </c>
      <c r="V373" s="26" t="s">
        <v>1151</v>
      </c>
      <c r="W373" s="26" t="s">
        <v>1275</v>
      </c>
      <c r="X373" s="26" t="s">
        <v>3012</v>
      </c>
      <c r="Y373" s="26" t="s">
        <v>1455</v>
      </c>
      <c r="Z373" s="26" t="s">
        <v>2235</v>
      </c>
      <c r="AE373" s="26" t="s">
        <v>2225</v>
      </c>
      <c r="AF373" s="26">
        <v>12</v>
      </c>
      <c r="AG373" s="26" t="s">
        <v>2867</v>
      </c>
    </row>
    <row r="374" spans="1:49" x14ac:dyDescent="0.25">
      <c r="A374" s="139">
        <v>736</v>
      </c>
      <c r="B374" s="26" t="s">
        <v>131</v>
      </c>
      <c r="C374" s="41" t="s">
        <v>470</v>
      </c>
      <c r="D374" s="38" t="s">
        <v>469</v>
      </c>
      <c r="E374" s="38" t="s">
        <v>1043</v>
      </c>
      <c r="F374" s="26" t="s">
        <v>1435</v>
      </c>
      <c r="G374" s="26" t="s">
        <v>509</v>
      </c>
      <c r="H374" s="26" t="s">
        <v>1416</v>
      </c>
      <c r="I374" s="26" t="s">
        <v>1476</v>
      </c>
      <c r="J374" s="26">
        <v>2</v>
      </c>
      <c r="N374" s="28"/>
      <c r="R374" s="26" t="s">
        <v>1269</v>
      </c>
      <c r="S374" s="26" t="s">
        <v>1334</v>
      </c>
      <c r="T374" s="28" t="s">
        <v>132</v>
      </c>
      <c r="U374" s="26" t="s">
        <v>1431</v>
      </c>
      <c r="V374" s="26" t="s">
        <v>1151</v>
      </c>
      <c r="W374" s="26" t="s">
        <v>1275</v>
      </c>
      <c r="X374" s="26" t="s">
        <v>3016</v>
      </c>
      <c r="Y374" s="26" t="s">
        <v>1455</v>
      </c>
      <c r="Z374" s="26" t="s">
        <v>1747</v>
      </c>
      <c r="AA374" s="61">
        <v>0</v>
      </c>
      <c r="AE374" s="26" t="s">
        <v>2156</v>
      </c>
      <c r="AF374" s="26">
        <v>12</v>
      </c>
      <c r="AG374" s="26" t="s">
        <v>2867</v>
      </c>
    </row>
    <row r="375" spans="1:49" x14ac:dyDescent="0.25">
      <c r="A375" s="139">
        <v>737</v>
      </c>
      <c r="B375" s="26" t="s">
        <v>131</v>
      </c>
      <c r="C375" s="41" t="s">
        <v>1192</v>
      </c>
      <c r="D375" s="48" t="s">
        <v>474</v>
      </c>
      <c r="E375" s="48" t="s">
        <v>1026</v>
      </c>
      <c r="F375" s="26" t="s">
        <v>1435</v>
      </c>
      <c r="G375" s="26" t="s">
        <v>1122</v>
      </c>
      <c r="H375" s="26" t="s">
        <v>1416</v>
      </c>
      <c r="I375" s="26" t="s">
        <v>1476</v>
      </c>
      <c r="J375" s="26">
        <v>6</v>
      </c>
      <c r="N375" s="28"/>
      <c r="R375" s="26" t="s">
        <v>1272</v>
      </c>
      <c r="S375" s="26" t="s">
        <v>1346</v>
      </c>
      <c r="T375" s="28" t="s">
        <v>132</v>
      </c>
      <c r="U375" s="26" t="s">
        <v>1432</v>
      </c>
      <c r="V375" s="26" t="s">
        <v>1151</v>
      </c>
      <c r="W375" s="26" t="s">
        <v>1275</v>
      </c>
      <c r="X375" s="26" t="s">
        <v>3017</v>
      </c>
      <c r="Y375" s="26" t="s">
        <v>1455</v>
      </c>
      <c r="Z375" s="26" t="s">
        <v>1748</v>
      </c>
      <c r="AA375" s="61">
        <v>0</v>
      </c>
      <c r="AE375" s="26" t="s">
        <v>2156</v>
      </c>
      <c r="AF375" s="26">
        <v>12</v>
      </c>
      <c r="AG375" s="26" t="s">
        <v>2867</v>
      </c>
    </row>
    <row r="376" spans="1:49" x14ac:dyDescent="0.25">
      <c r="A376" s="139">
        <v>738</v>
      </c>
      <c r="B376" s="26" t="s">
        <v>131</v>
      </c>
      <c r="C376" s="41" t="s">
        <v>110</v>
      </c>
      <c r="D376" s="41" t="s">
        <v>437</v>
      </c>
      <c r="E376" s="41" t="s">
        <v>1013</v>
      </c>
      <c r="F376" s="26" t="s">
        <v>1435</v>
      </c>
      <c r="G376" s="38" t="s">
        <v>2751</v>
      </c>
      <c r="H376" s="26" t="s">
        <v>1414</v>
      </c>
      <c r="I376" s="26" t="s">
        <v>1475</v>
      </c>
      <c r="J376" s="26">
        <v>9</v>
      </c>
      <c r="N376" s="28"/>
      <c r="R376" s="26" t="s">
        <v>1269</v>
      </c>
      <c r="S376" s="26" t="s">
        <v>1334</v>
      </c>
      <c r="T376" s="28" t="s">
        <v>1795</v>
      </c>
      <c r="U376" s="26" t="s">
        <v>1431</v>
      </c>
      <c r="V376" s="26" t="s">
        <v>1151</v>
      </c>
      <c r="W376" s="26" t="s">
        <v>1275</v>
      </c>
      <c r="X376" s="26" t="s">
        <v>3018</v>
      </c>
      <c r="Y376" s="26" t="s">
        <v>1455</v>
      </c>
      <c r="Z376" s="26" t="s">
        <v>1749</v>
      </c>
      <c r="AA376" s="61">
        <v>0</v>
      </c>
      <c r="AE376" s="26" t="s">
        <v>2156</v>
      </c>
      <c r="AF376" s="26">
        <v>12</v>
      </c>
      <c r="AG376" s="26" t="s">
        <v>2867</v>
      </c>
    </row>
    <row r="377" spans="1:49" x14ac:dyDescent="0.25">
      <c r="A377" s="139">
        <v>739</v>
      </c>
      <c r="B377" s="26" t="s">
        <v>131</v>
      </c>
      <c r="C377" s="41" t="s">
        <v>109</v>
      </c>
      <c r="D377" s="41" t="s">
        <v>438</v>
      </c>
      <c r="E377" s="41" t="s">
        <v>1011</v>
      </c>
      <c r="F377" s="26" t="s">
        <v>1435</v>
      </c>
      <c r="G377" s="38" t="s">
        <v>2750</v>
      </c>
      <c r="H377" s="26" t="s">
        <v>1414</v>
      </c>
      <c r="I377" s="26" t="s">
        <v>1475</v>
      </c>
      <c r="J377" s="26">
        <v>7</v>
      </c>
      <c r="N377" s="28"/>
      <c r="R377" s="26" t="s">
        <v>1269</v>
      </c>
      <c r="S377" s="26" t="s">
        <v>1334</v>
      </c>
      <c r="T377" s="28" t="s">
        <v>1796</v>
      </c>
      <c r="U377" s="26" t="s">
        <v>1431</v>
      </c>
      <c r="V377" s="26" t="s">
        <v>1151</v>
      </c>
      <c r="W377" s="26" t="s">
        <v>1275</v>
      </c>
      <c r="X377" s="26" t="s">
        <v>3019</v>
      </c>
      <c r="Y377" s="26" t="s">
        <v>1455</v>
      </c>
      <c r="Z377" s="26" t="s">
        <v>1750</v>
      </c>
      <c r="AA377" s="61">
        <v>0</v>
      </c>
      <c r="AE377" s="26" t="s">
        <v>2156</v>
      </c>
      <c r="AF377" s="26">
        <v>12</v>
      </c>
      <c r="AG377" s="26" t="s">
        <v>2867</v>
      </c>
    </row>
    <row r="378" spans="1:49" x14ac:dyDescent="0.25">
      <c r="A378" s="139">
        <v>740</v>
      </c>
      <c r="B378" s="26" t="s">
        <v>131</v>
      </c>
      <c r="C378" s="41" t="s">
        <v>436</v>
      </c>
      <c r="D378" s="41" t="s">
        <v>439</v>
      </c>
      <c r="E378" s="41" t="s">
        <v>1012</v>
      </c>
      <c r="F378" s="26" t="s">
        <v>1435</v>
      </c>
      <c r="G378" s="38" t="s">
        <v>2749</v>
      </c>
      <c r="H378" s="26" t="s">
        <v>1414</v>
      </c>
      <c r="I378" s="26" t="s">
        <v>1475</v>
      </c>
      <c r="J378" s="26">
        <v>8</v>
      </c>
      <c r="N378" s="28"/>
      <c r="R378" s="26" t="s">
        <v>1269</v>
      </c>
      <c r="S378" s="26" t="s">
        <v>1340</v>
      </c>
      <c r="T378" s="28" t="s">
        <v>1797</v>
      </c>
      <c r="U378" s="26" t="s">
        <v>1431</v>
      </c>
      <c r="V378" s="26" t="s">
        <v>1151</v>
      </c>
      <c r="W378" s="26" t="s">
        <v>1275</v>
      </c>
      <c r="X378" s="26" t="s">
        <v>3020</v>
      </c>
      <c r="Y378" s="26" t="s">
        <v>1455</v>
      </c>
      <c r="Z378" s="26" t="s">
        <v>1751</v>
      </c>
      <c r="AA378" s="61">
        <v>0</v>
      </c>
      <c r="AE378" s="26" t="s">
        <v>2156</v>
      </c>
      <c r="AF378" s="26">
        <v>12</v>
      </c>
      <c r="AG378" s="26" t="s">
        <v>2867</v>
      </c>
    </row>
    <row r="379" spans="1:49" x14ac:dyDescent="0.25">
      <c r="A379" s="139">
        <v>741</v>
      </c>
      <c r="B379" s="26" t="s">
        <v>131</v>
      </c>
      <c r="C379" s="41" t="s">
        <v>108</v>
      </c>
      <c r="D379" s="41" t="s">
        <v>440</v>
      </c>
      <c r="E379" s="41" t="s">
        <v>1010</v>
      </c>
      <c r="F379" s="26" t="s">
        <v>1435</v>
      </c>
      <c r="G379" s="38" t="s">
        <v>2748</v>
      </c>
      <c r="H379" s="26" t="s">
        <v>1414</v>
      </c>
      <c r="I379" s="26" t="s">
        <v>1475</v>
      </c>
      <c r="J379" s="26">
        <v>6</v>
      </c>
      <c r="N379" s="28"/>
      <c r="R379" s="26" t="s">
        <v>1269</v>
      </c>
      <c r="S379" s="26" t="s">
        <v>1334</v>
      </c>
      <c r="T379" s="28" t="s">
        <v>1798</v>
      </c>
      <c r="U379" s="26" t="s">
        <v>1431</v>
      </c>
      <c r="V379" s="26" t="s">
        <v>1151</v>
      </c>
      <c r="W379" s="26" t="s">
        <v>1275</v>
      </c>
      <c r="X379" s="26" t="s">
        <v>3021</v>
      </c>
      <c r="Y379" s="26" t="s">
        <v>1455</v>
      </c>
      <c r="Z379" s="26" t="s">
        <v>1752</v>
      </c>
      <c r="AA379" s="61">
        <v>0</v>
      </c>
      <c r="AE379" s="26" t="s">
        <v>2156</v>
      </c>
      <c r="AF379" s="26">
        <v>12</v>
      </c>
      <c r="AG379" s="26" t="s">
        <v>2867</v>
      </c>
    </row>
    <row r="380" spans="1:49" x14ac:dyDescent="0.25">
      <c r="A380" s="139">
        <v>742</v>
      </c>
      <c r="B380" s="26" t="s">
        <v>131</v>
      </c>
      <c r="C380" s="49" t="s">
        <v>111</v>
      </c>
      <c r="D380" s="49" t="s">
        <v>441</v>
      </c>
      <c r="E380" s="41" t="s">
        <v>1014</v>
      </c>
      <c r="F380" s="26" t="s">
        <v>1435</v>
      </c>
      <c r="G380" s="38" t="s">
        <v>2747</v>
      </c>
      <c r="H380" s="26" t="s">
        <v>1414</v>
      </c>
      <c r="I380" s="26" t="s">
        <v>1475</v>
      </c>
      <c r="J380" s="26">
        <v>10</v>
      </c>
      <c r="N380" s="28"/>
      <c r="R380" s="26" t="s">
        <v>1269</v>
      </c>
      <c r="S380" s="26" t="s">
        <v>1334</v>
      </c>
      <c r="T380" s="28" t="s">
        <v>1799</v>
      </c>
      <c r="U380" s="26" t="s">
        <v>1431</v>
      </c>
      <c r="V380" s="26" t="s">
        <v>1151</v>
      </c>
      <c r="W380" s="26" t="s">
        <v>1275</v>
      </c>
      <c r="X380" s="26" t="s">
        <v>3022</v>
      </c>
      <c r="Y380" s="26" t="s">
        <v>1455</v>
      </c>
      <c r="Z380" s="26" t="s">
        <v>1753</v>
      </c>
      <c r="AA380" s="61">
        <v>0</v>
      </c>
      <c r="AB380" s="63"/>
      <c r="AE380" s="26" t="s">
        <v>2156</v>
      </c>
      <c r="AF380" s="26">
        <v>12</v>
      </c>
      <c r="AG380" s="26" t="s">
        <v>2867</v>
      </c>
    </row>
    <row r="381" spans="1:49" x14ac:dyDescent="0.25">
      <c r="A381" s="139">
        <v>743</v>
      </c>
      <c r="B381" s="26" t="s">
        <v>131</v>
      </c>
      <c r="C381" s="49" t="s">
        <v>452</v>
      </c>
      <c r="D381" s="49" t="s">
        <v>444</v>
      </c>
      <c r="E381" s="41" t="s">
        <v>1016</v>
      </c>
      <c r="F381" s="26" t="s">
        <v>1435</v>
      </c>
      <c r="G381" s="38" t="s">
        <v>2680</v>
      </c>
      <c r="H381" s="26" t="s">
        <v>1415</v>
      </c>
      <c r="I381" s="26" t="s">
        <v>1475</v>
      </c>
      <c r="J381" s="26">
        <v>13</v>
      </c>
      <c r="N381" s="28"/>
      <c r="R381" s="26" t="s">
        <v>1269</v>
      </c>
      <c r="S381" s="26" t="s">
        <v>1334</v>
      </c>
      <c r="T381" s="28" t="s">
        <v>1802</v>
      </c>
      <c r="U381" s="26" t="s">
        <v>1431</v>
      </c>
      <c r="V381" s="26" t="s">
        <v>1151</v>
      </c>
      <c r="W381" s="26" t="s">
        <v>1275</v>
      </c>
      <c r="X381" s="26" t="s">
        <v>3023</v>
      </c>
      <c r="Y381" s="26" t="s">
        <v>1455</v>
      </c>
      <c r="Z381" s="26" t="s">
        <v>1754</v>
      </c>
      <c r="AA381" s="61">
        <v>0</v>
      </c>
      <c r="AB381" s="63"/>
      <c r="AE381" s="26" t="s">
        <v>2156</v>
      </c>
      <c r="AF381" s="26">
        <v>12</v>
      </c>
      <c r="AG381" s="26" t="s">
        <v>2867</v>
      </c>
    </row>
    <row r="382" spans="1:49" x14ac:dyDescent="0.25">
      <c r="A382" s="139">
        <v>744</v>
      </c>
      <c r="B382" s="26" t="s">
        <v>131</v>
      </c>
      <c r="C382" s="49" t="s">
        <v>453</v>
      </c>
      <c r="D382" s="49" t="s">
        <v>445</v>
      </c>
      <c r="E382" s="41" t="s">
        <v>1018</v>
      </c>
      <c r="F382" s="26" t="s">
        <v>1435</v>
      </c>
      <c r="G382" s="38" t="s">
        <v>2679</v>
      </c>
      <c r="H382" s="26" t="s">
        <v>1415</v>
      </c>
      <c r="I382" s="26" t="s">
        <v>1475</v>
      </c>
      <c r="J382" s="26">
        <v>14</v>
      </c>
      <c r="N382" s="28"/>
      <c r="R382" s="26" t="s">
        <v>1269</v>
      </c>
      <c r="S382" s="26" t="s">
        <v>1334</v>
      </c>
      <c r="T382" s="28" t="s">
        <v>1803</v>
      </c>
      <c r="U382" s="26" t="s">
        <v>1431</v>
      </c>
      <c r="V382" s="26" t="s">
        <v>1151</v>
      </c>
      <c r="W382" s="26" t="s">
        <v>1275</v>
      </c>
      <c r="X382" s="26" t="s">
        <v>3024</v>
      </c>
      <c r="Y382" s="26" t="s">
        <v>1455</v>
      </c>
      <c r="Z382" s="26" t="s">
        <v>1755</v>
      </c>
      <c r="AA382" s="61">
        <v>0</v>
      </c>
      <c r="AE382" s="26" t="s">
        <v>2156</v>
      </c>
      <c r="AF382" s="26">
        <v>12</v>
      </c>
      <c r="AG382" s="26" t="s">
        <v>2867</v>
      </c>
    </row>
    <row r="383" spans="1:49" x14ac:dyDescent="0.25">
      <c r="A383" s="139">
        <v>745</v>
      </c>
      <c r="B383" s="26" t="s">
        <v>131</v>
      </c>
      <c r="C383" s="49" t="s">
        <v>478</v>
      </c>
      <c r="D383" s="41" t="s">
        <v>443</v>
      </c>
      <c r="E383" s="41" t="s">
        <v>1017</v>
      </c>
      <c r="F383" s="26" t="s">
        <v>1435</v>
      </c>
      <c r="G383" s="38" t="s">
        <v>2678</v>
      </c>
      <c r="H383" s="26" t="s">
        <v>1415</v>
      </c>
      <c r="I383" s="26" t="s">
        <v>1475</v>
      </c>
      <c r="J383" s="26">
        <v>15</v>
      </c>
      <c r="N383" s="28"/>
      <c r="R383" s="26" t="s">
        <v>1269</v>
      </c>
      <c r="S383" s="26" t="s">
        <v>1334</v>
      </c>
      <c r="T383" s="28" t="s">
        <v>1800</v>
      </c>
      <c r="U383" s="26" t="s">
        <v>1431</v>
      </c>
      <c r="V383" s="26" t="s">
        <v>1151</v>
      </c>
      <c r="W383" s="26" t="s">
        <v>1275</v>
      </c>
      <c r="X383" s="26" t="s">
        <v>3025</v>
      </c>
      <c r="Y383" s="26" t="s">
        <v>1455</v>
      </c>
      <c r="Z383" s="26" t="s">
        <v>1756</v>
      </c>
      <c r="AA383" s="61">
        <v>0</v>
      </c>
      <c r="AB383" s="63"/>
      <c r="AE383" s="26" t="s">
        <v>2156</v>
      </c>
      <c r="AF383" s="26">
        <v>12</v>
      </c>
      <c r="AG383" s="26" t="s">
        <v>2867</v>
      </c>
    </row>
    <row r="384" spans="1:49" x14ac:dyDescent="0.25">
      <c r="A384" s="139">
        <v>746</v>
      </c>
      <c r="B384" s="26" t="s">
        <v>131</v>
      </c>
      <c r="C384" s="38" t="s">
        <v>477</v>
      </c>
      <c r="D384" s="47" t="s">
        <v>442</v>
      </c>
      <c r="E384" s="38" t="s">
        <v>1015</v>
      </c>
      <c r="F384" s="26" t="s">
        <v>1435</v>
      </c>
      <c r="G384" s="38" t="s">
        <v>2677</v>
      </c>
      <c r="H384" s="26" t="s">
        <v>1415</v>
      </c>
      <c r="I384" s="26" t="s">
        <v>1475</v>
      </c>
      <c r="J384" s="26">
        <v>12</v>
      </c>
      <c r="R384" s="26" t="s">
        <v>1269</v>
      </c>
      <c r="S384" s="26" t="s">
        <v>1334</v>
      </c>
      <c r="T384" s="28" t="s">
        <v>1801</v>
      </c>
      <c r="U384" s="26" t="s">
        <v>1431</v>
      </c>
      <c r="V384" s="26" t="s">
        <v>1151</v>
      </c>
      <c r="W384" s="26" t="s">
        <v>1275</v>
      </c>
      <c r="X384" s="26" t="s">
        <v>3026</v>
      </c>
      <c r="Y384" s="26" t="s">
        <v>1455</v>
      </c>
      <c r="Z384" s="26" t="s">
        <v>1757</v>
      </c>
      <c r="AA384" s="61">
        <v>0</v>
      </c>
      <c r="AE384" s="26" t="s">
        <v>2156</v>
      </c>
      <c r="AF384" s="26">
        <v>12</v>
      </c>
      <c r="AG384" s="26" t="s">
        <v>2867</v>
      </c>
    </row>
    <row r="385" spans="1:33" x14ac:dyDescent="0.25">
      <c r="A385" s="139">
        <v>751</v>
      </c>
      <c r="B385" s="26" t="s">
        <v>131</v>
      </c>
      <c r="C385" s="41" t="s">
        <v>486</v>
      </c>
      <c r="D385" s="41" t="s">
        <v>485</v>
      </c>
      <c r="E385" s="41" t="s">
        <v>1020</v>
      </c>
      <c r="F385" s="26" t="s">
        <v>1435</v>
      </c>
      <c r="G385" s="26" t="s">
        <v>516</v>
      </c>
      <c r="H385" s="26" t="s">
        <v>1412</v>
      </c>
      <c r="I385" s="26" t="s">
        <v>1477</v>
      </c>
      <c r="J385" s="26">
        <v>1</v>
      </c>
      <c r="N385" s="28"/>
      <c r="R385" s="26" t="s">
        <v>2894</v>
      </c>
      <c r="S385" s="26" t="s">
        <v>1351</v>
      </c>
      <c r="T385" s="26" t="s">
        <v>132</v>
      </c>
      <c r="U385" s="26" t="s">
        <v>2894</v>
      </c>
      <c r="V385" s="26" t="s">
        <v>1151</v>
      </c>
      <c r="W385" s="26" t="s">
        <v>1275</v>
      </c>
      <c r="X385" s="26" t="s">
        <v>3031</v>
      </c>
      <c r="Y385" s="26" t="s">
        <v>1455</v>
      </c>
      <c r="Z385" s="26" t="s">
        <v>1794</v>
      </c>
      <c r="AA385" s="61">
        <v>2</v>
      </c>
      <c r="AE385" s="26" t="s">
        <v>2156</v>
      </c>
      <c r="AF385" s="26">
        <v>12</v>
      </c>
      <c r="AG385" s="26" t="s">
        <v>2867</v>
      </c>
    </row>
    <row r="386" spans="1:33" x14ac:dyDescent="0.25">
      <c r="A386" s="139">
        <v>752</v>
      </c>
      <c r="B386" s="26" t="s">
        <v>131</v>
      </c>
      <c r="C386" s="38" t="s">
        <v>119</v>
      </c>
      <c r="D386" s="41" t="s">
        <v>479</v>
      </c>
      <c r="E386" s="41" t="s">
        <v>1000</v>
      </c>
      <c r="F386" s="26" t="s">
        <v>1435</v>
      </c>
      <c r="G386" s="26" t="s">
        <v>517</v>
      </c>
      <c r="H386" s="26" t="s">
        <v>1412</v>
      </c>
      <c r="I386" s="26" t="s">
        <v>1472</v>
      </c>
      <c r="J386" s="26">
        <v>1</v>
      </c>
      <c r="N386" s="28"/>
      <c r="R386" s="26" t="s">
        <v>1272</v>
      </c>
      <c r="S386" s="26" t="s">
        <v>1345</v>
      </c>
      <c r="T386" s="28" t="s">
        <v>132</v>
      </c>
      <c r="U386" s="26" t="s">
        <v>1432</v>
      </c>
      <c r="V386" s="26" t="s">
        <v>1151</v>
      </c>
      <c r="W386" s="26" t="s">
        <v>1275</v>
      </c>
      <c r="X386" s="26" t="s">
        <v>3032</v>
      </c>
      <c r="Y386" s="26" t="s">
        <v>1455</v>
      </c>
      <c r="Z386" s="26" t="s">
        <v>1758</v>
      </c>
      <c r="AA386" s="61">
        <v>0</v>
      </c>
      <c r="AE386" s="26" t="s">
        <v>2156</v>
      </c>
      <c r="AF386" s="26">
        <v>12</v>
      </c>
      <c r="AG386" s="26" t="s">
        <v>2867</v>
      </c>
    </row>
    <row r="387" spans="1:33" x14ac:dyDescent="0.25">
      <c r="A387" s="139">
        <v>753</v>
      </c>
      <c r="B387" s="26" t="s">
        <v>131</v>
      </c>
      <c r="C387" s="38" t="s">
        <v>114</v>
      </c>
      <c r="D387" s="47" t="s">
        <v>484</v>
      </c>
      <c r="E387" s="38" t="s">
        <v>1019</v>
      </c>
      <c r="F387" s="26" t="s">
        <v>1435</v>
      </c>
      <c r="G387" s="26" t="s">
        <v>515</v>
      </c>
      <c r="H387" s="26" t="s">
        <v>1412</v>
      </c>
      <c r="I387" s="26" t="s">
        <v>1477</v>
      </c>
      <c r="J387" s="26">
        <v>0</v>
      </c>
      <c r="R387" s="26" t="s">
        <v>2894</v>
      </c>
      <c r="S387" s="26" t="s">
        <v>1351</v>
      </c>
      <c r="T387" s="26" t="s">
        <v>132</v>
      </c>
      <c r="U387" s="26" t="s">
        <v>2894</v>
      </c>
      <c r="V387" s="26" t="s">
        <v>1151</v>
      </c>
      <c r="W387" s="26" t="s">
        <v>1275</v>
      </c>
      <c r="X387" s="26" t="s">
        <v>3033</v>
      </c>
      <c r="Y387" s="26" t="s">
        <v>1455</v>
      </c>
      <c r="Z387" s="26" t="s">
        <v>1759</v>
      </c>
      <c r="AA387" s="61">
        <v>0</v>
      </c>
      <c r="AE387" s="26" t="s">
        <v>2156</v>
      </c>
      <c r="AF387" s="26">
        <v>12</v>
      </c>
      <c r="AG387" s="26" t="s">
        <v>2867</v>
      </c>
    </row>
    <row r="388" spans="1:33" x14ac:dyDescent="0.25">
      <c r="A388" s="139">
        <v>755</v>
      </c>
      <c r="B388" s="26" t="s">
        <v>131</v>
      </c>
      <c r="C388" s="41" t="s">
        <v>116</v>
      </c>
      <c r="D388" s="80" t="s">
        <v>463</v>
      </c>
      <c r="E388" s="41" t="s">
        <v>1007</v>
      </c>
      <c r="F388" s="26" t="s">
        <v>1435</v>
      </c>
      <c r="G388" s="26" t="s">
        <v>522</v>
      </c>
      <c r="H388" s="26" t="s">
        <v>1412</v>
      </c>
      <c r="I388" s="26" t="s">
        <v>1475</v>
      </c>
      <c r="J388" s="26">
        <v>2</v>
      </c>
      <c r="N388" s="28"/>
      <c r="R388" s="26" t="s">
        <v>1269</v>
      </c>
      <c r="S388" s="26" t="s">
        <v>1334</v>
      </c>
      <c r="T388" s="28" t="s">
        <v>132</v>
      </c>
      <c r="U388" s="26" t="s">
        <v>1431</v>
      </c>
      <c r="V388" s="26" t="s">
        <v>1151</v>
      </c>
      <c r="W388" s="26" t="s">
        <v>1275</v>
      </c>
      <c r="X388" s="26" t="s">
        <v>3035</v>
      </c>
      <c r="Y388" s="26" t="s">
        <v>1455</v>
      </c>
      <c r="Z388" s="26" t="s">
        <v>1760</v>
      </c>
      <c r="AA388" s="61">
        <v>2</v>
      </c>
      <c r="AE388" s="26" t="s">
        <v>2156</v>
      </c>
      <c r="AF388" s="26">
        <v>12</v>
      </c>
      <c r="AG388" s="26" t="s">
        <v>2867</v>
      </c>
    </row>
    <row r="389" spans="1:33" x14ac:dyDescent="0.25">
      <c r="A389" s="139">
        <v>756</v>
      </c>
      <c r="B389" s="26" t="s">
        <v>131</v>
      </c>
      <c r="C389" s="41" t="s">
        <v>1251</v>
      </c>
      <c r="D389" s="41" t="s">
        <v>461</v>
      </c>
      <c r="E389" s="41" t="s">
        <v>1005</v>
      </c>
      <c r="F389" s="26" t="s">
        <v>1435</v>
      </c>
      <c r="G389" s="28" t="s">
        <v>2407</v>
      </c>
      <c r="H389" s="38" t="s">
        <v>1412</v>
      </c>
      <c r="I389" s="47" t="s">
        <v>1475</v>
      </c>
      <c r="J389" s="38">
        <v>0</v>
      </c>
      <c r="K389" s="38"/>
      <c r="L389" s="38"/>
      <c r="M389" s="37"/>
      <c r="N389" s="28"/>
      <c r="R389" s="26" t="s">
        <v>1272</v>
      </c>
      <c r="S389" s="26" t="s">
        <v>1345</v>
      </c>
      <c r="T389" s="28" t="s">
        <v>132</v>
      </c>
      <c r="U389" s="26" t="s">
        <v>1432</v>
      </c>
      <c r="V389" s="26" t="s">
        <v>1151</v>
      </c>
      <c r="W389" s="26" t="s">
        <v>1275</v>
      </c>
      <c r="X389" s="26" t="s">
        <v>3036</v>
      </c>
      <c r="Y389" s="26" t="s">
        <v>1455</v>
      </c>
      <c r="Z389" s="26" t="s">
        <v>1761</v>
      </c>
      <c r="AA389" s="61">
        <v>4</v>
      </c>
      <c r="AE389" s="26" t="s">
        <v>2156</v>
      </c>
      <c r="AF389" s="26">
        <v>12</v>
      </c>
      <c r="AG389" s="26" t="s">
        <v>2867</v>
      </c>
    </row>
    <row r="390" spans="1:33" x14ac:dyDescent="0.25">
      <c r="A390" s="139">
        <v>757</v>
      </c>
      <c r="B390" s="26" t="s">
        <v>131</v>
      </c>
      <c r="C390" s="26" t="s">
        <v>118</v>
      </c>
      <c r="D390" s="26" t="s">
        <v>465</v>
      </c>
      <c r="E390" s="26" t="s">
        <v>1009</v>
      </c>
      <c r="F390" s="26" t="s">
        <v>1435</v>
      </c>
      <c r="G390" s="28" t="s">
        <v>2408</v>
      </c>
      <c r="H390" s="26" t="s">
        <v>1412</v>
      </c>
      <c r="I390" s="26" t="s">
        <v>1475</v>
      </c>
      <c r="J390" s="26">
        <v>4</v>
      </c>
      <c r="M390" s="26" t="s">
        <v>412</v>
      </c>
      <c r="R390" s="26" t="s">
        <v>1269</v>
      </c>
      <c r="S390" s="26" t="s">
        <v>1334</v>
      </c>
      <c r="T390" s="28" t="s">
        <v>132</v>
      </c>
      <c r="U390" s="26" t="s">
        <v>1431</v>
      </c>
      <c r="V390" s="26" t="s">
        <v>1151</v>
      </c>
      <c r="W390" s="26" t="s">
        <v>1275</v>
      </c>
      <c r="X390" s="26" t="s">
        <v>3037</v>
      </c>
      <c r="Y390" s="26" t="s">
        <v>1455</v>
      </c>
      <c r="Z390" s="26" t="s">
        <v>1762</v>
      </c>
      <c r="AA390" s="61">
        <v>0</v>
      </c>
      <c r="AE390" s="26" t="s">
        <v>2156</v>
      </c>
      <c r="AF390" s="26">
        <v>12</v>
      </c>
      <c r="AG390" s="26" t="s">
        <v>2867</v>
      </c>
    </row>
    <row r="391" spans="1:33" x14ac:dyDescent="0.25">
      <c r="A391" s="139">
        <v>758</v>
      </c>
      <c r="B391" s="26" t="s">
        <v>131</v>
      </c>
      <c r="C391" s="41" t="s">
        <v>481</v>
      </c>
      <c r="D391" s="41" t="s">
        <v>480</v>
      </c>
      <c r="E391" s="41" t="s">
        <v>1002</v>
      </c>
      <c r="F391" s="26" t="s">
        <v>1435</v>
      </c>
      <c r="G391" s="38" t="s">
        <v>518</v>
      </c>
      <c r="H391" s="41" t="s">
        <v>1412</v>
      </c>
      <c r="I391" s="26" t="s">
        <v>1472</v>
      </c>
      <c r="J391" s="26">
        <v>2</v>
      </c>
      <c r="R391" s="26" t="s">
        <v>1432</v>
      </c>
      <c r="S391" s="26" t="s">
        <v>1345</v>
      </c>
      <c r="T391" s="28" t="s">
        <v>132</v>
      </c>
      <c r="U391" s="26" t="s">
        <v>1432</v>
      </c>
      <c r="V391" s="26" t="s">
        <v>1151</v>
      </c>
      <c r="W391" s="26" t="s">
        <v>1275</v>
      </c>
      <c r="X391" s="26" t="s">
        <v>3038</v>
      </c>
      <c r="Y391" s="26" t="s">
        <v>1455</v>
      </c>
      <c r="Z391" s="26" t="s">
        <v>1793</v>
      </c>
      <c r="AA391" s="61">
        <v>2</v>
      </c>
      <c r="AE391" s="26" t="s">
        <v>2156</v>
      </c>
      <c r="AF391" s="26">
        <v>12</v>
      </c>
      <c r="AG391" s="26" t="s">
        <v>2867</v>
      </c>
    </row>
    <row r="392" spans="1:33" x14ac:dyDescent="0.25">
      <c r="A392" s="139">
        <v>759</v>
      </c>
      <c r="B392" s="26" t="s">
        <v>131</v>
      </c>
      <c r="C392" s="26" t="s">
        <v>2433</v>
      </c>
      <c r="D392" s="26" t="s">
        <v>2434</v>
      </c>
      <c r="E392" s="26" t="s">
        <v>2435</v>
      </c>
      <c r="F392" s="26" t="s">
        <v>138</v>
      </c>
      <c r="G392" s="26" t="s">
        <v>2768</v>
      </c>
      <c r="H392" s="26" t="s">
        <v>2638</v>
      </c>
      <c r="I392" s="72" t="s">
        <v>2700</v>
      </c>
      <c r="J392" s="26">
        <v>0</v>
      </c>
      <c r="R392" s="26" t="s">
        <v>3635</v>
      </c>
      <c r="S392" s="26" t="s">
        <v>3636</v>
      </c>
      <c r="T392" s="26" t="s">
        <v>132</v>
      </c>
      <c r="U392" s="26" t="s">
        <v>3635</v>
      </c>
      <c r="V392" s="26" t="s">
        <v>1151</v>
      </c>
      <c r="W392" s="26" t="s">
        <v>1275</v>
      </c>
      <c r="X392" s="26" t="s">
        <v>3040</v>
      </c>
      <c r="Y392" s="26" t="s">
        <v>1455</v>
      </c>
      <c r="Z392" s="26" t="s">
        <v>2732</v>
      </c>
      <c r="AA392" s="61">
        <v>2</v>
      </c>
      <c r="AE392" s="26" t="s">
        <v>2225</v>
      </c>
      <c r="AF392" s="26">
        <v>12</v>
      </c>
      <c r="AG392" s="26" t="s">
        <v>2867</v>
      </c>
    </row>
    <row r="393" spans="1:33" x14ac:dyDescent="0.25">
      <c r="A393" s="139">
        <v>760</v>
      </c>
      <c r="B393" s="26" t="s">
        <v>131</v>
      </c>
      <c r="C393" s="26" t="s">
        <v>2436</v>
      </c>
      <c r="D393" s="26" t="s">
        <v>2437</v>
      </c>
      <c r="E393" s="26" t="s">
        <v>2438</v>
      </c>
      <c r="F393" s="26" t="s">
        <v>138</v>
      </c>
      <c r="G393" s="26" t="s">
        <v>2769</v>
      </c>
      <c r="H393" s="26" t="s">
        <v>2638</v>
      </c>
      <c r="I393" s="72" t="s">
        <v>2700</v>
      </c>
      <c r="J393" s="26">
        <v>1</v>
      </c>
      <c r="R393" s="26" t="s">
        <v>3635</v>
      </c>
      <c r="S393" s="26" t="s">
        <v>3636</v>
      </c>
      <c r="T393" s="26" t="s">
        <v>132</v>
      </c>
      <c r="U393" s="26" t="s">
        <v>3635</v>
      </c>
      <c r="V393" s="26" t="s">
        <v>1151</v>
      </c>
      <c r="W393" s="26" t="s">
        <v>1275</v>
      </c>
      <c r="X393" s="26" t="s">
        <v>3041</v>
      </c>
      <c r="Y393" s="26" t="s">
        <v>1455</v>
      </c>
      <c r="Z393" s="26" t="s">
        <v>2733</v>
      </c>
      <c r="AA393" s="61">
        <v>2</v>
      </c>
      <c r="AE393" s="26" t="s">
        <v>2225</v>
      </c>
      <c r="AF393" s="26">
        <v>12</v>
      </c>
      <c r="AG393" s="26" t="s">
        <v>2867</v>
      </c>
    </row>
    <row r="394" spans="1:33" x14ac:dyDescent="0.25">
      <c r="A394" s="139">
        <v>761</v>
      </c>
      <c r="B394" s="26" t="s">
        <v>131</v>
      </c>
      <c r="C394" s="26" t="s">
        <v>2439</v>
      </c>
      <c r="D394" s="26" t="s">
        <v>2440</v>
      </c>
      <c r="E394" s="26" t="s">
        <v>2441</v>
      </c>
      <c r="F394" s="26" t="s">
        <v>138</v>
      </c>
      <c r="G394" s="26" t="s">
        <v>2770</v>
      </c>
      <c r="H394" s="26" t="s">
        <v>2639</v>
      </c>
      <c r="I394" s="72" t="s">
        <v>2700</v>
      </c>
      <c r="J394" s="26">
        <v>2</v>
      </c>
      <c r="R394" s="26" t="s">
        <v>3635</v>
      </c>
      <c r="S394" s="26" t="s">
        <v>3636</v>
      </c>
      <c r="T394" s="26" t="s">
        <v>132</v>
      </c>
      <c r="U394" s="26" t="s">
        <v>3635</v>
      </c>
      <c r="V394" s="26" t="s">
        <v>1151</v>
      </c>
      <c r="W394" s="26" t="s">
        <v>1275</v>
      </c>
      <c r="X394" s="26" t="s">
        <v>3042</v>
      </c>
      <c r="Y394" s="26" t="s">
        <v>1455</v>
      </c>
      <c r="Z394" s="26" t="s">
        <v>2734</v>
      </c>
      <c r="AA394" s="61">
        <v>3</v>
      </c>
      <c r="AE394" s="26" t="s">
        <v>2225</v>
      </c>
      <c r="AF394" s="26">
        <v>12</v>
      </c>
      <c r="AG394" s="26" t="s">
        <v>2867</v>
      </c>
    </row>
    <row r="395" spans="1:33" x14ac:dyDescent="0.25">
      <c r="A395" s="139">
        <v>762</v>
      </c>
      <c r="B395" s="26" t="s">
        <v>131</v>
      </c>
      <c r="C395" s="26" t="s">
        <v>2442</v>
      </c>
      <c r="D395" s="26" t="s">
        <v>2443</v>
      </c>
      <c r="E395" s="26" t="s">
        <v>2444</v>
      </c>
      <c r="F395" s="26" t="s">
        <v>138</v>
      </c>
      <c r="G395" s="26" t="s">
        <v>2771</v>
      </c>
      <c r="H395" s="26" t="s">
        <v>2639</v>
      </c>
      <c r="I395" s="72" t="s">
        <v>2700</v>
      </c>
      <c r="J395" s="26">
        <v>3</v>
      </c>
      <c r="R395" s="26" t="s">
        <v>3635</v>
      </c>
      <c r="S395" s="26" t="s">
        <v>3636</v>
      </c>
      <c r="T395" s="26" t="s">
        <v>132</v>
      </c>
      <c r="U395" s="26" t="s">
        <v>3635</v>
      </c>
      <c r="V395" s="26" t="s">
        <v>1151</v>
      </c>
      <c r="W395" s="26" t="s">
        <v>1275</v>
      </c>
      <c r="X395" s="26" t="s">
        <v>3043</v>
      </c>
      <c r="Y395" s="26" t="s">
        <v>1455</v>
      </c>
      <c r="Z395" s="26" t="s">
        <v>2735</v>
      </c>
      <c r="AA395" s="61">
        <v>3</v>
      </c>
      <c r="AE395" s="26" t="s">
        <v>2225</v>
      </c>
      <c r="AF395" s="26">
        <v>12</v>
      </c>
      <c r="AG395" s="26" t="s">
        <v>2867</v>
      </c>
    </row>
    <row r="396" spans="1:33" x14ac:dyDescent="0.25">
      <c r="A396" s="139">
        <v>763</v>
      </c>
      <c r="B396" s="26" t="s">
        <v>131</v>
      </c>
      <c r="C396" s="26" t="s">
        <v>2462</v>
      </c>
      <c r="D396" s="26" t="s">
        <v>2463</v>
      </c>
      <c r="E396" s="26" t="s">
        <v>2464</v>
      </c>
      <c r="F396" s="26" t="s">
        <v>1435</v>
      </c>
      <c r="G396" s="26" t="s">
        <v>3053</v>
      </c>
      <c r="H396" s="26" t="s">
        <v>2644</v>
      </c>
      <c r="I396" s="72" t="s">
        <v>2700</v>
      </c>
      <c r="J396" s="26">
        <v>7</v>
      </c>
      <c r="R396" s="26" t="s">
        <v>2614</v>
      </c>
      <c r="S396" s="26" t="s">
        <v>2618</v>
      </c>
      <c r="T396" s="26" t="s">
        <v>132</v>
      </c>
      <c r="U396" s="26" t="s">
        <v>2614</v>
      </c>
      <c r="V396" s="26" t="s">
        <v>1151</v>
      </c>
      <c r="W396" s="26" t="s">
        <v>1275</v>
      </c>
      <c r="X396" s="26" t="s">
        <v>3044</v>
      </c>
      <c r="Y396" s="26" t="s">
        <v>1455</v>
      </c>
      <c r="Z396" s="26" t="s">
        <v>2736</v>
      </c>
      <c r="AA396" s="61">
        <v>3</v>
      </c>
      <c r="AE396" s="26" t="s">
        <v>2156</v>
      </c>
      <c r="AF396" s="26">
        <v>12</v>
      </c>
      <c r="AG396" s="26" t="s">
        <v>2867</v>
      </c>
    </row>
    <row r="397" spans="1:33" x14ac:dyDescent="0.25">
      <c r="A397" s="139">
        <v>764</v>
      </c>
      <c r="B397" s="26" t="s">
        <v>131</v>
      </c>
      <c r="C397" s="26" t="s">
        <v>2465</v>
      </c>
      <c r="D397" s="26" t="s">
        <v>2466</v>
      </c>
      <c r="E397" s="26" t="s">
        <v>2467</v>
      </c>
      <c r="F397" s="26" t="s">
        <v>1435</v>
      </c>
      <c r="G397" s="26" t="s">
        <v>3053</v>
      </c>
      <c r="H397" s="26" t="s">
        <v>2644</v>
      </c>
      <c r="I397" s="72" t="s">
        <v>2700</v>
      </c>
      <c r="J397" s="26">
        <v>6</v>
      </c>
      <c r="R397" s="26" t="s">
        <v>2614</v>
      </c>
      <c r="S397" s="26" t="s">
        <v>2618</v>
      </c>
      <c r="T397" s="26" t="s">
        <v>132</v>
      </c>
      <c r="U397" s="26" t="s">
        <v>2614</v>
      </c>
      <c r="V397" s="26" t="s">
        <v>1151</v>
      </c>
      <c r="W397" s="26" t="s">
        <v>1275</v>
      </c>
      <c r="X397" s="26" t="s">
        <v>3045</v>
      </c>
      <c r="Y397" s="26" t="s">
        <v>1455</v>
      </c>
      <c r="Z397" s="26" t="s">
        <v>2737</v>
      </c>
      <c r="AA397" s="61">
        <v>3</v>
      </c>
      <c r="AE397" s="26" t="s">
        <v>2156</v>
      </c>
      <c r="AF397" s="26">
        <v>12</v>
      </c>
      <c r="AG397" s="26" t="s">
        <v>2867</v>
      </c>
    </row>
    <row r="398" spans="1:33" ht="15" customHeight="1" x14ac:dyDescent="0.25">
      <c r="A398" s="139">
        <v>765</v>
      </c>
      <c r="B398" s="26" t="s">
        <v>131</v>
      </c>
      <c r="C398" s="26" t="s">
        <v>2468</v>
      </c>
      <c r="D398" s="26" t="s">
        <v>2469</v>
      </c>
      <c r="E398" s="26" t="s">
        <v>2470</v>
      </c>
      <c r="F398" s="26" t="s">
        <v>1435</v>
      </c>
      <c r="G398" s="26" t="s">
        <v>3053</v>
      </c>
      <c r="H398" s="26" t="s">
        <v>2644</v>
      </c>
      <c r="I398" s="72" t="s">
        <v>2700</v>
      </c>
      <c r="J398" s="26">
        <v>5</v>
      </c>
      <c r="R398" s="26" t="s">
        <v>2614</v>
      </c>
      <c r="S398" s="26" t="s">
        <v>2618</v>
      </c>
      <c r="T398" s="26" t="s">
        <v>132</v>
      </c>
      <c r="U398" s="26" t="s">
        <v>2614</v>
      </c>
      <c r="V398" s="26" t="s">
        <v>1151</v>
      </c>
      <c r="W398" s="26" t="s">
        <v>1275</v>
      </c>
      <c r="X398" s="26" t="s">
        <v>3046</v>
      </c>
      <c r="Y398" s="26" t="s">
        <v>1455</v>
      </c>
      <c r="Z398" s="26" t="s">
        <v>2738</v>
      </c>
      <c r="AA398" s="61">
        <v>3</v>
      </c>
      <c r="AE398" s="26" t="s">
        <v>2156</v>
      </c>
      <c r="AF398" s="26">
        <v>12</v>
      </c>
      <c r="AG398" s="26" t="s">
        <v>2867</v>
      </c>
    </row>
    <row r="399" spans="1:33" ht="15" customHeight="1" x14ac:dyDescent="0.25">
      <c r="A399" s="139">
        <v>766</v>
      </c>
      <c r="B399" s="26" t="s">
        <v>131</v>
      </c>
      <c r="C399" s="26" t="s">
        <v>2471</v>
      </c>
      <c r="D399" s="26" t="s">
        <v>2472</v>
      </c>
      <c r="E399" s="26" t="s">
        <v>2473</v>
      </c>
      <c r="F399" s="26" t="s">
        <v>1435</v>
      </c>
      <c r="G399" s="26" t="s">
        <v>2778</v>
      </c>
      <c r="H399" s="26" t="s">
        <v>2644</v>
      </c>
      <c r="I399" s="72" t="s">
        <v>2700</v>
      </c>
      <c r="J399" s="26">
        <v>4</v>
      </c>
      <c r="R399" s="26" t="s">
        <v>2614</v>
      </c>
      <c r="S399" s="26" t="s">
        <v>2618</v>
      </c>
      <c r="T399" s="26" t="s">
        <v>132</v>
      </c>
      <c r="U399" s="26" t="s">
        <v>2614</v>
      </c>
      <c r="V399" s="26" t="s">
        <v>1151</v>
      </c>
      <c r="W399" s="26" t="s">
        <v>1275</v>
      </c>
      <c r="X399" s="26" t="s">
        <v>3047</v>
      </c>
      <c r="Y399" s="26" t="s">
        <v>1455</v>
      </c>
      <c r="Z399" s="26" t="s">
        <v>2739</v>
      </c>
      <c r="AA399" s="61">
        <v>3</v>
      </c>
      <c r="AE399" s="26" t="s">
        <v>2156</v>
      </c>
      <c r="AF399" s="26">
        <v>12</v>
      </c>
      <c r="AG399" s="26" t="s">
        <v>2867</v>
      </c>
    </row>
    <row r="400" spans="1:33" ht="15" customHeight="1" x14ac:dyDescent="0.25">
      <c r="A400" s="139">
        <v>767</v>
      </c>
      <c r="B400" s="26" t="s">
        <v>131</v>
      </c>
      <c r="C400" s="26" t="s">
        <v>2474</v>
      </c>
      <c r="D400" s="26" t="s">
        <v>2475</v>
      </c>
      <c r="E400" s="26" t="s">
        <v>2476</v>
      </c>
      <c r="F400" s="26" t="s">
        <v>1435</v>
      </c>
      <c r="G400" s="26" t="s">
        <v>2779</v>
      </c>
      <c r="H400" s="26" t="s">
        <v>2644</v>
      </c>
      <c r="I400" s="72" t="s">
        <v>2700</v>
      </c>
      <c r="J400" s="26">
        <v>8</v>
      </c>
      <c r="R400" s="26" t="s">
        <v>2614</v>
      </c>
      <c r="S400" s="26" t="s">
        <v>2618</v>
      </c>
      <c r="T400" s="26" t="s">
        <v>132</v>
      </c>
      <c r="U400" s="26" t="s">
        <v>2614</v>
      </c>
      <c r="V400" s="26" t="s">
        <v>1151</v>
      </c>
      <c r="W400" s="26" t="s">
        <v>1275</v>
      </c>
      <c r="X400" s="26" t="s">
        <v>3048</v>
      </c>
      <c r="Y400" s="26" t="s">
        <v>1455</v>
      </c>
      <c r="Z400" s="26" t="s">
        <v>2740</v>
      </c>
      <c r="AA400" s="61">
        <v>0</v>
      </c>
      <c r="AE400" s="26" t="s">
        <v>2156</v>
      </c>
      <c r="AF400" s="26">
        <v>12</v>
      </c>
      <c r="AG400" s="26" t="s">
        <v>2867</v>
      </c>
    </row>
    <row r="401" spans="1:33" ht="15" customHeight="1" x14ac:dyDescent="0.25">
      <c r="A401" s="139">
        <v>768</v>
      </c>
      <c r="B401" s="26" t="s">
        <v>131</v>
      </c>
      <c r="C401" s="83" t="s">
        <v>2493</v>
      </c>
      <c r="D401" s="83" t="s">
        <v>2494</v>
      </c>
      <c r="E401" s="83" t="s">
        <v>2495</v>
      </c>
      <c r="F401" s="26" t="s">
        <v>138</v>
      </c>
      <c r="G401" s="83" t="s">
        <v>2786</v>
      </c>
      <c r="H401" s="26" t="s">
        <v>2634</v>
      </c>
      <c r="I401" s="72" t="s">
        <v>3413</v>
      </c>
      <c r="J401" s="26">
        <v>29</v>
      </c>
      <c r="R401" s="26" t="s">
        <v>3637</v>
      </c>
      <c r="S401" s="26" t="s">
        <v>3638</v>
      </c>
      <c r="T401" s="26" t="s">
        <v>132</v>
      </c>
      <c r="U401" s="26" t="s">
        <v>3637</v>
      </c>
      <c r="V401" s="26" t="s">
        <v>1151</v>
      </c>
      <c r="W401" s="26" t="s">
        <v>1275</v>
      </c>
      <c r="X401" s="83" t="s">
        <v>3693</v>
      </c>
      <c r="Y401" s="26" t="s">
        <v>1455</v>
      </c>
      <c r="Z401" s="26" t="s">
        <v>2586</v>
      </c>
      <c r="AA401" s="61">
        <v>1</v>
      </c>
      <c r="AE401" s="26" t="s">
        <v>2159</v>
      </c>
      <c r="AF401" s="26">
        <v>8</v>
      </c>
      <c r="AG401" s="26" t="s">
        <v>2867</v>
      </c>
    </row>
    <row r="402" spans="1:33" x14ac:dyDescent="0.25">
      <c r="A402" s="139">
        <v>769</v>
      </c>
      <c r="B402" s="26" t="s">
        <v>131</v>
      </c>
      <c r="C402" s="26" t="s">
        <v>2896</v>
      </c>
      <c r="D402" s="26" t="s">
        <v>2902</v>
      </c>
      <c r="E402" s="22" t="s">
        <v>2891</v>
      </c>
      <c r="F402" s="39" t="s">
        <v>135</v>
      </c>
      <c r="G402" s="26" t="s">
        <v>2936</v>
      </c>
      <c r="H402" s="26" t="s">
        <v>2937</v>
      </c>
      <c r="I402" s="26" t="s">
        <v>2892</v>
      </c>
      <c r="J402" s="26">
        <v>0</v>
      </c>
      <c r="M402" s="55"/>
      <c r="P402" s="55"/>
      <c r="R402" s="76" t="s">
        <v>2890</v>
      </c>
      <c r="S402" s="23" t="s">
        <v>2893</v>
      </c>
      <c r="T402" s="39"/>
      <c r="U402" s="76" t="s">
        <v>2890</v>
      </c>
      <c r="V402" s="26" t="s">
        <v>1151</v>
      </c>
      <c r="W402" s="26" t="s">
        <v>1274</v>
      </c>
      <c r="Y402" s="26" t="s">
        <v>1455</v>
      </c>
      <c r="Z402" s="12" t="s">
        <v>2916</v>
      </c>
      <c r="AA402" s="25"/>
      <c r="AE402" s="26" t="s">
        <v>2158</v>
      </c>
      <c r="AG402" s="26" t="s">
        <v>3439</v>
      </c>
    </row>
    <row r="403" spans="1:33" x14ac:dyDescent="0.25">
      <c r="A403" s="139">
        <v>770</v>
      </c>
      <c r="B403" s="26" t="s">
        <v>131</v>
      </c>
      <c r="C403" s="26" t="s">
        <v>2903</v>
      </c>
      <c r="D403" s="26" t="s">
        <v>2895</v>
      </c>
      <c r="E403" s="22" t="s">
        <v>2891</v>
      </c>
      <c r="F403" s="39" t="s">
        <v>135</v>
      </c>
      <c r="G403" s="26" t="s">
        <v>2931</v>
      </c>
      <c r="H403" s="26" t="s">
        <v>2938</v>
      </c>
      <c r="I403" s="26" t="s">
        <v>2892</v>
      </c>
      <c r="J403" s="26">
        <v>1</v>
      </c>
      <c r="M403" s="55"/>
      <c r="P403" s="55"/>
      <c r="R403" s="76" t="s">
        <v>2890</v>
      </c>
      <c r="S403" s="23" t="s">
        <v>2893</v>
      </c>
      <c r="T403" s="39"/>
      <c r="U403" s="76" t="s">
        <v>2890</v>
      </c>
      <c r="V403" s="26" t="s">
        <v>1151</v>
      </c>
      <c r="W403" s="26" t="s">
        <v>1274</v>
      </c>
      <c r="Y403" s="26" t="s">
        <v>1455</v>
      </c>
      <c r="Z403" s="12" t="s">
        <v>2917</v>
      </c>
      <c r="AA403" s="25"/>
      <c r="AE403" s="26" t="s">
        <v>2158</v>
      </c>
      <c r="AG403" s="26" t="s">
        <v>3439</v>
      </c>
    </row>
    <row r="404" spans="1:33" x14ac:dyDescent="0.25">
      <c r="A404" s="139">
        <v>771</v>
      </c>
      <c r="B404" s="26" t="s">
        <v>131</v>
      </c>
      <c r="C404" s="26" t="s">
        <v>2904</v>
      </c>
      <c r="D404" s="26" t="s">
        <v>2895</v>
      </c>
      <c r="E404" s="22" t="s">
        <v>2891</v>
      </c>
      <c r="F404" s="39" t="s">
        <v>135</v>
      </c>
      <c r="G404" s="26" t="s">
        <v>2931</v>
      </c>
      <c r="H404" s="26" t="s">
        <v>2939</v>
      </c>
      <c r="I404" s="26" t="s">
        <v>2892</v>
      </c>
      <c r="J404" s="26">
        <v>2</v>
      </c>
      <c r="M404" s="55"/>
      <c r="P404" s="55"/>
      <c r="R404" s="76" t="s">
        <v>2890</v>
      </c>
      <c r="S404" s="23" t="s">
        <v>2893</v>
      </c>
      <c r="T404" s="39"/>
      <c r="U404" s="76" t="s">
        <v>2890</v>
      </c>
      <c r="V404" s="26" t="s">
        <v>1151</v>
      </c>
      <c r="W404" s="26" t="s">
        <v>1274</v>
      </c>
      <c r="Y404" s="26" t="s">
        <v>1455</v>
      </c>
      <c r="Z404" s="12" t="s">
        <v>2918</v>
      </c>
      <c r="AA404" s="25"/>
      <c r="AE404" s="26" t="s">
        <v>2158</v>
      </c>
      <c r="AG404" s="26" t="s">
        <v>3439</v>
      </c>
    </row>
    <row r="405" spans="1:33" x14ac:dyDescent="0.25">
      <c r="A405" s="139">
        <v>772</v>
      </c>
      <c r="B405" s="26" t="s">
        <v>131</v>
      </c>
      <c r="C405" s="26" t="s">
        <v>2905</v>
      </c>
      <c r="D405" s="26" t="s">
        <v>2895</v>
      </c>
      <c r="E405" s="22" t="s">
        <v>2891</v>
      </c>
      <c r="F405" s="39" t="s">
        <v>135</v>
      </c>
      <c r="G405" s="26" t="s">
        <v>2931</v>
      </c>
      <c r="H405" s="26" t="s">
        <v>2940</v>
      </c>
      <c r="I405" s="26" t="s">
        <v>2892</v>
      </c>
      <c r="J405" s="26">
        <v>3</v>
      </c>
      <c r="M405" s="55"/>
      <c r="P405" s="55"/>
      <c r="R405" s="76" t="s">
        <v>2890</v>
      </c>
      <c r="S405" s="23" t="s">
        <v>2893</v>
      </c>
      <c r="T405" s="39"/>
      <c r="U405" s="76" t="s">
        <v>2890</v>
      </c>
      <c r="V405" s="26" t="s">
        <v>1151</v>
      </c>
      <c r="W405" s="26" t="s">
        <v>1274</v>
      </c>
      <c r="Y405" s="26" t="s">
        <v>1455</v>
      </c>
      <c r="Z405" s="12" t="s">
        <v>2919</v>
      </c>
      <c r="AA405" s="25"/>
      <c r="AE405" s="26" t="s">
        <v>2158</v>
      </c>
      <c r="AG405" s="26" t="s">
        <v>3439</v>
      </c>
    </row>
    <row r="406" spans="1:33" x14ac:dyDescent="0.25">
      <c r="A406" s="139">
        <v>773</v>
      </c>
      <c r="B406" s="26" t="s">
        <v>131</v>
      </c>
      <c r="C406" s="26" t="s">
        <v>2906</v>
      </c>
      <c r="D406" s="26" t="s">
        <v>2897</v>
      </c>
      <c r="E406" s="22" t="s">
        <v>2891</v>
      </c>
      <c r="F406" s="39" t="s">
        <v>135</v>
      </c>
      <c r="G406" s="26" t="s">
        <v>2932</v>
      </c>
      <c r="H406" s="26" t="s">
        <v>2941</v>
      </c>
      <c r="I406" s="26" t="s">
        <v>2892</v>
      </c>
      <c r="J406" s="26">
        <v>10</v>
      </c>
      <c r="M406" s="55"/>
      <c r="P406" s="55"/>
      <c r="R406" s="76" t="s">
        <v>2890</v>
      </c>
      <c r="S406" s="23" t="s">
        <v>2893</v>
      </c>
      <c r="T406" s="39"/>
      <c r="U406" s="76" t="s">
        <v>2890</v>
      </c>
      <c r="V406" s="26" t="s">
        <v>1151</v>
      </c>
      <c r="W406" s="26" t="s">
        <v>1274</v>
      </c>
      <c r="Y406" s="26" t="s">
        <v>1455</v>
      </c>
      <c r="Z406" s="12" t="s">
        <v>2920</v>
      </c>
      <c r="AA406" s="25"/>
      <c r="AE406" s="26" t="s">
        <v>2158</v>
      </c>
      <c r="AG406" s="26" t="s">
        <v>3439</v>
      </c>
    </row>
    <row r="407" spans="1:33" x14ac:dyDescent="0.25">
      <c r="A407" s="139">
        <v>774</v>
      </c>
      <c r="B407" s="26" t="s">
        <v>131</v>
      </c>
      <c r="C407" s="26" t="s">
        <v>2907</v>
      </c>
      <c r="D407" s="26" t="s">
        <v>2898</v>
      </c>
      <c r="E407" s="22" t="s">
        <v>2891</v>
      </c>
      <c r="F407" s="39" t="s">
        <v>135</v>
      </c>
      <c r="G407" s="26" t="s">
        <v>2932</v>
      </c>
      <c r="H407" s="26" t="s">
        <v>2942</v>
      </c>
      <c r="I407" s="26" t="s">
        <v>2892</v>
      </c>
      <c r="J407" s="26">
        <v>11</v>
      </c>
      <c r="M407" s="55"/>
      <c r="P407" s="55"/>
      <c r="R407" s="76" t="s">
        <v>2890</v>
      </c>
      <c r="S407" s="23" t="s">
        <v>2893</v>
      </c>
      <c r="T407" s="39"/>
      <c r="U407" s="76" t="s">
        <v>2890</v>
      </c>
      <c r="V407" s="26" t="s">
        <v>1151</v>
      </c>
      <c r="W407" s="26" t="s">
        <v>1274</v>
      </c>
      <c r="Y407" s="26" t="s">
        <v>1455</v>
      </c>
      <c r="Z407" s="12" t="s">
        <v>2921</v>
      </c>
      <c r="AA407" s="25"/>
      <c r="AE407" s="26" t="s">
        <v>2158</v>
      </c>
      <c r="AG407" s="26" t="s">
        <v>3439</v>
      </c>
    </row>
    <row r="408" spans="1:33" x14ac:dyDescent="0.25">
      <c r="A408" s="139">
        <v>775</v>
      </c>
      <c r="B408" s="26" t="s">
        <v>131</v>
      </c>
      <c r="C408" s="26" t="s">
        <v>2908</v>
      </c>
      <c r="D408" s="26" t="s">
        <v>2898</v>
      </c>
      <c r="E408" s="22" t="s">
        <v>2891</v>
      </c>
      <c r="F408" s="39" t="s">
        <v>135</v>
      </c>
      <c r="G408" s="26" t="s">
        <v>2933</v>
      </c>
      <c r="H408" s="26" t="s">
        <v>2943</v>
      </c>
      <c r="I408" s="26" t="s">
        <v>2892</v>
      </c>
      <c r="J408" s="26">
        <v>14</v>
      </c>
      <c r="M408" s="55"/>
      <c r="P408" s="55"/>
      <c r="R408" s="76" t="s">
        <v>2890</v>
      </c>
      <c r="S408" s="23" t="s">
        <v>2893</v>
      </c>
      <c r="T408" s="39"/>
      <c r="U408" s="76" t="s">
        <v>2890</v>
      </c>
      <c r="V408" s="26" t="s">
        <v>1151</v>
      </c>
      <c r="W408" s="26" t="s">
        <v>1274</v>
      </c>
      <c r="Y408" s="26" t="s">
        <v>1455</v>
      </c>
      <c r="Z408" s="12" t="s">
        <v>2922</v>
      </c>
      <c r="AA408" s="25"/>
      <c r="AE408" s="26" t="s">
        <v>2158</v>
      </c>
      <c r="AG408" s="26" t="s">
        <v>3439</v>
      </c>
    </row>
    <row r="409" spans="1:33" x14ac:dyDescent="0.25">
      <c r="A409" s="139">
        <v>776</v>
      </c>
      <c r="B409" s="26" t="s">
        <v>131</v>
      </c>
      <c r="C409" s="26" t="s">
        <v>2909</v>
      </c>
      <c r="D409" s="26" t="s">
        <v>2898</v>
      </c>
      <c r="E409" s="22" t="s">
        <v>2891</v>
      </c>
      <c r="F409" s="39" t="s">
        <v>135</v>
      </c>
      <c r="G409" s="26" t="s">
        <v>2933</v>
      </c>
      <c r="H409" s="26" t="s">
        <v>2944</v>
      </c>
      <c r="I409" s="26" t="s">
        <v>2892</v>
      </c>
      <c r="J409" s="26">
        <v>15</v>
      </c>
      <c r="M409" s="55"/>
      <c r="P409" s="55"/>
      <c r="R409" s="76" t="s">
        <v>2890</v>
      </c>
      <c r="S409" s="23" t="s">
        <v>2893</v>
      </c>
      <c r="T409" s="39"/>
      <c r="U409" s="76" t="s">
        <v>2890</v>
      </c>
      <c r="V409" s="26" t="s">
        <v>1151</v>
      </c>
      <c r="W409" s="26" t="s">
        <v>1274</v>
      </c>
      <c r="Y409" s="26" t="s">
        <v>1455</v>
      </c>
      <c r="Z409" s="12" t="s">
        <v>2923</v>
      </c>
      <c r="AA409" s="25"/>
      <c r="AE409" s="26" t="s">
        <v>2158</v>
      </c>
      <c r="AG409" s="26" t="s">
        <v>3439</v>
      </c>
    </row>
    <row r="410" spans="1:33" x14ac:dyDescent="0.25">
      <c r="A410" s="139">
        <v>777</v>
      </c>
      <c r="B410" s="26" t="s">
        <v>131</v>
      </c>
      <c r="C410" s="26" t="s">
        <v>2910</v>
      </c>
      <c r="D410" s="26" t="s">
        <v>2898</v>
      </c>
      <c r="E410" s="22" t="s">
        <v>2891</v>
      </c>
      <c r="F410" s="39" t="s">
        <v>135</v>
      </c>
      <c r="G410" s="26" t="s">
        <v>2933</v>
      </c>
      <c r="H410" s="26" t="s">
        <v>2945</v>
      </c>
      <c r="I410" s="26" t="s">
        <v>2892</v>
      </c>
      <c r="J410" s="26">
        <v>16</v>
      </c>
      <c r="M410" s="55"/>
      <c r="P410" s="55"/>
      <c r="R410" s="76" t="s">
        <v>2890</v>
      </c>
      <c r="S410" s="23" t="s">
        <v>2893</v>
      </c>
      <c r="T410" s="39"/>
      <c r="U410" s="76" t="s">
        <v>2890</v>
      </c>
      <c r="V410" s="26" t="s">
        <v>1151</v>
      </c>
      <c r="W410" s="26" t="s">
        <v>1274</v>
      </c>
      <c r="Y410" s="26" t="s">
        <v>1455</v>
      </c>
      <c r="Z410" s="12" t="s">
        <v>2924</v>
      </c>
      <c r="AA410" s="25"/>
      <c r="AE410" s="26" t="s">
        <v>2158</v>
      </c>
      <c r="AG410" s="26" t="s">
        <v>3439</v>
      </c>
    </row>
    <row r="411" spans="1:33" x14ac:dyDescent="0.25">
      <c r="A411" s="139">
        <v>778</v>
      </c>
      <c r="B411" s="26" t="s">
        <v>131</v>
      </c>
      <c r="C411" s="26" t="s">
        <v>2911</v>
      </c>
      <c r="D411" s="26" t="s">
        <v>2898</v>
      </c>
      <c r="E411" s="22" t="s">
        <v>2891</v>
      </c>
      <c r="F411" s="39" t="s">
        <v>135</v>
      </c>
      <c r="G411" s="26" t="s">
        <v>2933</v>
      </c>
      <c r="H411" s="26" t="s">
        <v>2946</v>
      </c>
      <c r="I411" s="26" t="s">
        <v>2892</v>
      </c>
      <c r="J411" s="26">
        <v>17</v>
      </c>
      <c r="M411" s="55"/>
      <c r="P411" s="55"/>
      <c r="R411" s="76" t="s">
        <v>2890</v>
      </c>
      <c r="S411" s="23" t="s">
        <v>2893</v>
      </c>
      <c r="T411" s="39"/>
      <c r="U411" s="76" t="s">
        <v>2890</v>
      </c>
      <c r="V411" s="26" t="s">
        <v>1151</v>
      </c>
      <c r="W411" s="26" t="s">
        <v>1274</v>
      </c>
      <c r="Y411" s="26" t="s">
        <v>1455</v>
      </c>
      <c r="Z411" s="12" t="s">
        <v>2925</v>
      </c>
      <c r="AA411" s="25"/>
      <c r="AE411" s="26" t="s">
        <v>2158</v>
      </c>
      <c r="AG411" s="26" t="s">
        <v>3439</v>
      </c>
    </row>
    <row r="412" spans="1:33" x14ac:dyDescent="0.25">
      <c r="A412" s="139">
        <v>779</v>
      </c>
      <c r="B412" s="26" t="s">
        <v>131</v>
      </c>
      <c r="C412" s="26" t="s">
        <v>2912</v>
      </c>
      <c r="D412" s="26" t="s">
        <v>2898</v>
      </c>
      <c r="E412" s="22" t="s">
        <v>2891</v>
      </c>
      <c r="F412" s="39" t="s">
        <v>135</v>
      </c>
      <c r="G412" s="26" t="s">
        <v>2933</v>
      </c>
      <c r="H412" s="26" t="s">
        <v>2947</v>
      </c>
      <c r="I412" s="26" t="s">
        <v>2892</v>
      </c>
      <c r="J412" s="26">
        <v>18</v>
      </c>
      <c r="M412" s="55"/>
      <c r="P412" s="55"/>
      <c r="R412" s="76" t="s">
        <v>2890</v>
      </c>
      <c r="S412" s="23" t="s">
        <v>2893</v>
      </c>
      <c r="T412" s="39"/>
      <c r="U412" s="76" t="s">
        <v>2890</v>
      </c>
      <c r="V412" s="26" t="s">
        <v>1151</v>
      </c>
      <c r="W412" s="26" t="s">
        <v>1274</v>
      </c>
      <c r="Y412" s="26" t="s">
        <v>1455</v>
      </c>
      <c r="Z412" s="12" t="s">
        <v>2926</v>
      </c>
      <c r="AA412" s="25"/>
      <c r="AE412" s="26" t="s">
        <v>2158</v>
      </c>
      <c r="AG412" s="26" t="s">
        <v>3439</v>
      </c>
    </row>
    <row r="413" spans="1:33" x14ac:dyDescent="0.25">
      <c r="A413" s="139">
        <v>780</v>
      </c>
      <c r="B413" s="26" t="s">
        <v>131</v>
      </c>
      <c r="C413" s="26" t="s">
        <v>2913</v>
      </c>
      <c r="D413" s="26" t="s">
        <v>2898</v>
      </c>
      <c r="E413" s="22" t="s">
        <v>2891</v>
      </c>
      <c r="F413" s="39" t="s">
        <v>135</v>
      </c>
      <c r="G413" s="26" t="s">
        <v>2933</v>
      </c>
      <c r="H413" s="26" t="s">
        <v>2948</v>
      </c>
      <c r="I413" s="26" t="s">
        <v>2892</v>
      </c>
      <c r="J413" s="26">
        <v>19</v>
      </c>
      <c r="M413" s="55"/>
      <c r="P413" s="55"/>
      <c r="R413" s="76" t="s">
        <v>2890</v>
      </c>
      <c r="S413" s="23" t="s">
        <v>2893</v>
      </c>
      <c r="T413" s="39"/>
      <c r="U413" s="76" t="s">
        <v>2890</v>
      </c>
      <c r="V413" s="26" t="s">
        <v>1151</v>
      </c>
      <c r="W413" s="26" t="s">
        <v>1274</v>
      </c>
      <c r="Y413" s="26" t="s">
        <v>1455</v>
      </c>
      <c r="Z413" s="12" t="s">
        <v>2927</v>
      </c>
      <c r="AA413" s="25"/>
      <c r="AE413" s="26" t="s">
        <v>2158</v>
      </c>
      <c r="AG413" s="26" t="s">
        <v>3439</v>
      </c>
    </row>
    <row r="414" spans="1:33" x14ac:dyDescent="0.25">
      <c r="A414" s="139">
        <v>781</v>
      </c>
      <c r="B414" s="26" t="s">
        <v>131</v>
      </c>
      <c r="C414" s="26" t="s">
        <v>2914</v>
      </c>
      <c r="D414" s="26" t="s">
        <v>2899</v>
      </c>
      <c r="E414" s="22" t="s">
        <v>2891</v>
      </c>
      <c r="F414" s="39" t="s">
        <v>135</v>
      </c>
      <c r="G414" s="26" t="s">
        <v>2934</v>
      </c>
      <c r="H414" s="26" t="s">
        <v>2949</v>
      </c>
      <c r="I414" s="26" t="s">
        <v>2892</v>
      </c>
      <c r="J414" s="26">
        <v>20</v>
      </c>
      <c r="M414" s="55"/>
      <c r="P414" s="55"/>
      <c r="R414" s="76" t="s">
        <v>2890</v>
      </c>
      <c r="S414" s="23" t="s">
        <v>2893</v>
      </c>
      <c r="T414" s="39"/>
      <c r="U414" s="76" t="s">
        <v>2890</v>
      </c>
      <c r="V414" s="26" t="s">
        <v>1151</v>
      </c>
      <c r="W414" s="26" t="s">
        <v>1274</v>
      </c>
      <c r="Y414" s="26" t="s">
        <v>1455</v>
      </c>
      <c r="Z414" s="12" t="s">
        <v>2930</v>
      </c>
      <c r="AA414" s="25"/>
      <c r="AE414" s="26" t="s">
        <v>2158</v>
      </c>
      <c r="AG414" s="26" t="s">
        <v>3439</v>
      </c>
    </row>
    <row r="415" spans="1:33" x14ac:dyDescent="0.25">
      <c r="A415" s="139">
        <v>782</v>
      </c>
      <c r="B415" s="26" t="s">
        <v>131</v>
      </c>
      <c r="C415" s="26" t="s">
        <v>2915</v>
      </c>
      <c r="D415" s="26" t="s">
        <v>2899</v>
      </c>
      <c r="E415" s="22" t="s">
        <v>2891</v>
      </c>
      <c r="F415" s="39" t="s">
        <v>135</v>
      </c>
      <c r="G415" s="26" t="s">
        <v>2934</v>
      </c>
      <c r="H415" s="26" t="s">
        <v>2950</v>
      </c>
      <c r="I415" s="26" t="s">
        <v>2892</v>
      </c>
      <c r="J415" s="26">
        <v>21</v>
      </c>
      <c r="M415" s="55"/>
      <c r="P415" s="55"/>
      <c r="R415" s="76" t="s">
        <v>2890</v>
      </c>
      <c r="S415" s="23" t="s">
        <v>2893</v>
      </c>
      <c r="T415" s="39"/>
      <c r="U415" s="76" t="s">
        <v>2890</v>
      </c>
      <c r="V415" s="26" t="s">
        <v>1151</v>
      </c>
      <c r="W415" s="26" t="s">
        <v>1274</v>
      </c>
      <c r="Y415" s="26" t="s">
        <v>1455</v>
      </c>
      <c r="Z415" s="12" t="s">
        <v>2928</v>
      </c>
      <c r="AA415" s="25"/>
      <c r="AE415" s="26" t="s">
        <v>2158</v>
      </c>
      <c r="AG415" s="26" t="s">
        <v>3439</v>
      </c>
    </row>
    <row r="416" spans="1:33" x14ac:dyDescent="0.25">
      <c r="A416" s="139">
        <v>783</v>
      </c>
      <c r="B416" s="26" t="s">
        <v>131</v>
      </c>
      <c r="C416" s="26" t="s">
        <v>2900</v>
      </c>
      <c r="D416" s="26" t="s">
        <v>2901</v>
      </c>
      <c r="E416" s="22" t="s">
        <v>2891</v>
      </c>
      <c r="F416" s="39" t="s">
        <v>135</v>
      </c>
      <c r="G416" s="26" t="s">
        <v>2935</v>
      </c>
      <c r="H416" s="26" t="s">
        <v>2951</v>
      </c>
      <c r="I416" s="26" t="s">
        <v>2892</v>
      </c>
      <c r="J416" s="26">
        <v>22</v>
      </c>
      <c r="M416" s="55"/>
      <c r="P416" s="55"/>
      <c r="R416" s="76" t="s">
        <v>2890</v>
      </c>
      <c r="S416" s="23" t="s">
        <v>2893</v>
      </c>
      <c r="T416" s="39"/>
      <c r="U416" s="76" t="s">
        <v>2890</v>
      </c>
      <c r="V416" s="26" t="s">
        <v>1151</v>
      </c>
      <c r="W416" s="26" t="s">
        <v>1274</v>
      </c>
      <c r="Y416" s="26" t="s">
        <v>1455</v>
      </c>
      <c r="Z416" s="12" t="s">
        <v>2929</v>
      </c>
      <c r="AA416" s="25"/>
      <c r="AE416" s="26" t="s">
        <v>2158</v>
      </c>
      <c r="AG416" s="26" t="s">
        <v>3439</v>
      </c>
    </row>
    <row r="417" spans="1:33" ht="15" customHeight="1" x14ac:dyDescent="0.25">
      <c r="A417" s="140">
        <v>901</v>
      </c>
      <c r="B417" s="26" t="s">
        <v>131</v>
      </c>
      <c r="C417" s="38" t="s">
        <v>1265</v>
      </c>
      <c r="D417" s="38" t="s">
        <v>1429</v>
      </c>
      <c r="E417" s="38"/>
      <c r="F417" s="26" t="s">
        <v>137</v>
      </c>
      <c r="G417" s="28" t="s">
        <v>1179</v>
      </c>
      <c r="H417" s="38" t="s">
        <v>1417</v>
      </c>
      <c r="I417" s="61" t="s">
        <v>3451</v>
      </c>
      <c r="J417" s="47" t="s">
        <v>412</v>
      </c>
      <c r="K417" s="47"/>
      <c r="L417" s="47"/>
      <c r="M417" s="47"/>
      <c r="N417" s="47"/>
      <c r="O417" s="47"/>
      <c r="P417" s="47"/>
      <c r="R417" s="26" t="s">
        <v>1169</v>
      </c>
      <c r="S417" s="26" t="s">
        <v>1360</v>
      </c>
      <c r="T417" s="26" t="s">
        <v>132</v>
      </c>
      <c r="U417" s="26" t="s">
        <v>3052</v>
      </c>
      <c r="V417" s="26" t="s">
        <v>1430</v>
      </c>
      <c r="W417" s="26" t="s">
        <v>1274</v>
      </c>
      <c r="Y417" s="26" t="s">
        <v>1454</v>
      </c>
      <c r="AA417" s="26"/>
      <c r="AE417" s="26" t="s">
        <v>2158</v>
      </c>
      <c r="AG417" s="26" t="s">
        <v>366</v>
      </c>
    </row>
    <row r="418" spans="1:33" ht="15" customHeight="1" x14ac:dyDescent="0.25">
      <c r="A418" s="140">
        <v>902</v>
      </c>
      <c r="B418" s="26" t="s">
        <v>131</v>
      </c>
      <c r="C418" s="38" t="s">
        <v>1277</v>
      </c>
      <c r="D418" s="38" t="s">
        <v>1278</v>
      </c>
      <c r="E418" s="38"/>
      <c r="F418" s="26" t="s">
        <v>137</v>
      </c>
      <c r="G418" s="28" t="s">
        <v>1480</v>
      </c>
      <c r="H418" s="38" t="s">
        <v>1486</v>
      </c>
      <c r="I418" s="147" t="s">
        <v>3736</v>
      </c>
      <c r="J418" s="47" t="s">
        <v>412</v>
      </c>
      <c r="K418" s="38"/>
      <c r="L418" s="38"/>
      <c r="M418" s="38"/>
      <c r="N418" s="38"/>
      <c r="O418" s="38"/>
      <c r="P418" s="38"/>
      <c r="R418" s="26" t="s">
        <v>1169</v>
      </c>
      <c r="S418" s="26" t="s">
        <v>1356</v>
      </c>
      <c r="T418" s="26" t="s">
        <v>132</v>
      </c>
      <c r="U418" s="26" t="s">
        <v>3052</v>
      </c>
      <c r="V418" s="26" t="s">
        <v>1430</v>
      </c>
      <c r="W418" s="26" t="s">
        <v>1274</v>
      </c>
      <c r="Y418" s="26" t="s">
        <v>1454</v>
      </c>
      <c r="AA418" s="26"/>
      <c r="AE418" s="26" t="s">
        <v>2158</v>
      </c>
      <c r="AG418" s="26" t="s">
        <v>366</v>
      </c>
    </row>
    <row r="419" spans="1:33" ht="15" customHeight="1" x14ac:dyDescent="0.25">
      <c r="A419" s="140">
        <v>903</v>
      </c>
      <c r="B419" s="26" t="s">
        <v>131</v>
      </c>
      <c r="C419" s="16" t="s">
        <v>1313</v>
      </c>
      <c r="D419" s="28" t="s">
        <v>1279</v>
      </c>
      <c r="E419" s="38"/>
      <c r="F419" s="26" t="s">
        <v>137</v>
      </c>
      <c r="G419" s="38" t="s">
        <v>2409</v>
      </c>
      <c r="H419" s="38" t="s">
        <v>1418</v>
      </c>
      <c r="I419" s="41" t="s">
        <v>1252</v>
      </c>
      <c r="J419" s="47" t="s">
        <v>1264</v>
      </c>
      <c r="K419" s="38"/>
      <c r="L419" s="38"/>
      <c r="M419" s="38"/>
      <c r="N419" s="38"/>
      <c r="O419" s="38"/>
      <c r="P419" s="38"/>
      <c r="R419" s="26" t="s">
        <v>1169</v>
      </c>
      <c r="S419" s="26" t="s">
        <v>1357</v>
      </c>
      <c r="T419" s="26" t="s">
        <v>132</v>
      </c>
      <c r="U419" s="26" t="s">
        <v>3052</v>
      </c>
      <c r="V419" s="26" t="s">
        <v>1430</v>
      </c>
      <c r="W419" s="26" t="s">
        <v>1274</v>
      </c>
      <c r="Y419" s="26" t="s">
        <v>1454</v>
      </c>
      <c r="Z419" s="26" t="s">
        <v>1658</v>
      </c>
      <c r="AA419" s="26"/>
      <c r="AE419" s="26" t="s">
        <v>2158</v>
      </c>
      <c r="AG419" s="26" t="s">
        <v>366</v>
      </c>
    </row>
    <row r="420" spans="1:33" ht="15" customHeight="1" x14ac:dyDescent="0.25">
      <c r="A420" s="140">
        <v>904</v>
      </c>
      <c r="B420" s="26" t="s">
        <v>131</v>
      </c>
      <c r="C420" s="16" t="s">
        <v>1314</v>
      </c>
      <c r="D420" s="38" t="s">
        <v>1280</v>
      </c>
      <c r="E420" s="38"/>
      <c r="F420" s="26" t="s">
        <v>137</v>
      </c>
      <c r="G420" s="28" t="s">
        <v>1387</v>
      </c>
      <c r="H420" s="38" t="s">
        <v>1421</v>
      </c>
      <c r="I420" s="61" t="s">
        <v>460</v>
      </c>
      <c r="J420" s="47" t="s">
        <v>412</v>
      </c>
      <c r="K420" s="38"/>
      <c r="L420" s="38"/>
      <c r="M420" s="38"/>
      <c r="N420" s="38"/>
      <c r="O420" s="38"/>
      <c r="P420" s="38"/>
      <c r="R420" s="26" t="s">
        <v>1169</v>
      </c>
      <c r="S420" s="26" t="s">
        <v>1357</v>
      </c>
      <c r="T420" s="26" t="s">
        <v>132</v>
      </c>
      <c r="U420" s="26" t="s">
        <v>3052</v>
      </c>
      <c r="V420" s="26" t="s">
        <v>1430</v>
      </c>
      <c r="W420" s="26" t="s">
        <v>1274</v>
      </c>
      <c r="Y420" s="26" t="s">
        <v>1454</v>
      </c>
      <c r="Z420" s="26" t="s">
        <v>2092</v>
      </c>
      <c r="AA420" s="26"/>
      <c r="AE420" s="26" t="s">
        <v>2158</v>
      </c>
      <c r="AG420" s="26" t="s">
        <v>366</v>
      </c>
    </row>
    <row r="421" spans="1:33" ht="15" customHeight="1" x14ac:dyDescent="0.25">
      <c r="A421" s="140">
        <v>905</v>
      </c>
      <c r="B421" s="26" t="s">
        <v>131</v>
      </c>
      <c r="C421" s="38" t="s">
        <v>1315</v>
      </c>
      <c r="D421" s="38" t="s">
        <v>1281</v>
      </c>
      <c r="E421" s="38"/>
      <c r="F421" s="26" t="s">
        <v>137</v>
      </c>
      <c r="G421" s="38" t="s">
        <v>501</v>
      </c>
      <c r="H421" s="38" t="s">
        <v>1419</v>
      </c>
      <c r="I421" s="41" t="s">
        <v>2084</v>
      </c>
      <c r="J421" s="47" t="s">
        <v>412</v>
      </c>
      <c r="K421" s="38"/>
      <c r="L421" s="38"/>
      <c r="M421" s="38"/>
      <c r="N421" s="38"/>
      <c r="O421" s="38"/>
      <c r="P421" s="38"/>
      <c r="R421" s="26" t="s">
        <v>1169</v>
      </c>
      <c r="S421" s="26" t="s">
        <v>1358</v>
      </c>
      <c r="T421" s="26" t="s">
        <v>132</v>
      </c>
      <c r="U421" s="26" t="s">
        <v>3051</v>
      </c>
      <c r="V421" s="26" t="s">
        <v>1430</v>
      </c>
      <c r="W421" s="26" t="s">
        <v>1274</v>
      </c>
      <c r="Y421" s="26" t="s">
        <v>1454</v>
      </c>
      <c r="Z421" s="26" t="s">
        <v>1948</v>
      </c>
      <c r="AA421" s="26"/>
      <c r="AE421" s="26" t="s">
        <v>2158</v>
      </c>
      <c r="AG421" s="26" t="s">
        <v>366</v>
      </c>
    </row>
    <row r="422" spans="1:33" ht="15" customHeight="1" x14ac:dyDescent="0.25">
      <c r="A422" s="140">
        <v>906</v>
      </c>
      <c r="B422" s="26" t="s">
        <v>131</v>
      </c>
      <c r="C422" s="38" t="s">
        <v>1312</v>
      </c>
      <c r="D422" s="38" t="s">
        <v>2166</v>
      </c>
      <c r="E422" s="38"/>
      <c r="F422" s="26" t="s">
        <v>137</v>
      </c>
      <c r="G422" s="28" t="s">
        <v>2687</v>
      </c>
      <c r="H422" s="38" t="s">
        <v>1420</v>
      </c>
      <c r="I422" s="41" t="s">
        <v>1478</v>
      </c>
      <c r="J422" s="47" t="s">
        <v>412</v>
      </c>
      <c r="K422" s="38"/>
      <c r="L422" s="38"/>
      <c r="M422" s="38"/>
      <c r="N422" s="38"/>
      <c r="O422" s="38"/>
      <c r="P422" s="38"/>
      <c r="R422" s="26" t="s">
        <v>1169</v>
      </c>
      <c r="S422" s="26" t="s">
        <v>1382</v>
      </c>
      <c r="T422" s="26" t="s">
        <v>132</v>
      </c>
      <c r="U422" s="26" t="s">
        <v>3051</v>
      </c>
      <c r="V422" s="26" t="s">
        <v>1430</v>
      </c>
      <c r="W422" s="26" t="s">
        <v>1274</v>
      </c>
      <c r="Y422" s="26" t="s">
        <v>1454</v>
      </c>
      <c r="Z422" s="26" t="s">
        <v>1784</v>
      </c>
      <c r="AA422" s="26"/>
      <c r="AE422" s="26" t="s">
        <v>2158</v>
      </c>
      <c r="AG422" s="26" t="s">
        <v>366</v>
      </c>
    </row>
    <row r="423" spans="1:33" ht="15" customHeight="1" x14ac:dyDescent="0.25">
      <c r="A423" s="140">
        <v>907</v>
      </c>
      <c r="B423" s="26" t="s">
        <v>131</v>
      </c>
      <c r="C423" s="38" t="s">
        <v>101</v>
      </c>
      <c r="D423" s="47" t="s">
        <v>419</v>
      </c>
      <c r="E423" s="38" t="s">
        <v>1403</v>
      </c>
      <c r="F423" s="26" t="s">
        <v>137</v>
      </c>
      <c r="G423" s="28" t="s">
        <v>599</v>
      </c>
      <c r="H423" s="28"/>
      <c r="I423" s="64" t="s">
        <v>1260</v>
      </c>
      <c r="J423" s="41"/>
      <c r="K423" s="47"/>
      <c r="L423" s="38"/>
      <c r="M423" s="38"/>
      <c r="N423" s="38"/>
      <c r="O423" s="38"/>
      <c r="P423" s="38"/>
      <c r="Q423" s="38"/>
      <c r="R423" s="38"/>
      <c r="S423" s="26" t="s">
        <v>1359</v>
      </c>
      <c r="T423" s="26" t="s">
        <v>132</v>
      </c>
      <c r="U423" s="26" t="s">
        <v>3052</v>
      </c>
      <c r="V423" s="26" t="s">
        <v>1151</v>
      </c>
      <c r="W423" s="26" t="s">
        <v>1274</v>
      </c>
      <c r="Y423" s="26" t="s">
        <v>1454</v>
      </c>
      <c r="Z423" s="26" t="s">
        <v>1785</v>
      </c>
      <c r="AA423" s="26"/>
      <c r="AE423" s="26" t="s">
        <v>2158</v>
      </c>
      <c r="AG423" s="26" t="s">
        <v>366</v>
      </c>
    </row>
    <row r="424" spans="1:33" ht="15" customHeight="1" x14ac:dyDescent="0.25">
      <c r="A424" s="140">
        <v>908</v>
      </c>
      <c r="B424" s="26" t="s">
        <v>131</v>
      </c>
      <c r="C424" s="28" t="s">
        <v>112</v>
      </c>
      <c r="D424" s="28" t="s">
        <v>1363</v>
      </c>
      <c r="E424" s="28" t="s">
        <v>1406</v>
      </c>
      <c r="F424" s="26" t="s">
        <v>137</v>
      </c>
      <c r="G424" s="28" t="s">
        <v>502</v>
      </c>
      <c r="H424" s="28"/>
      <c r="I424" s="41" t="s">
        <v>451</v>
      </c>
      <c r="J424" s="57"/>
      <c r="K424" s="38"/>
      <c r="L424" s="38"/>
      <c r="M424" s="38"/>
      <c r="N424" s="38"/>
      <c r="O424" s="38"/>
      <c r="P424" s="38"/>
      <c r="Q424" s="38"/>
      <c r="S424" s="26" t="s">
        <v>2147</v>
      </c>
      <c r="U424" s="26" t="s">
        <v>3050</v>
      </c>
      <c r="V424" s="26" t="s">
        <v>1151</v>
      </c>
      <c r="W424" s="26" t="s">
        <v>1274</v>
      </c>
      <c r="Y424" s="26" t="s">
        <v>1454</v>
      </c>
      <c r="Z424" s="26" t="s">
        <v>2865</v>
      </c>
      <c r="AA424" s="26"/>
      <c r="AE424" s="26" t="s">
        <v>2158</v>
      </c>
      <c r="AG424" s="26" t="s">
        <v>366</v>
      </c>
    </row>
    <row r="425" spans="1:33" ht="15" customHeight="1" x14ac:dyDescent="0.25">
      <c r="A425" s="140">
        <v>909</v>
      </c>
      <c r="B425" s="26" t="s">
        <v>131</v>
      </c>
      <c r="C425" s="28" t="s">
        <v>1268</v>
      </c>
      <c r="D425" s="26" t="s">
        <v>417</v>
      </c>
      <c r="E425" s="28" t="s">
        <v>1404</v>
      </c>
      <c r="F425" s="26" t="s">
        <v>568</v>
      </c>
      <c r="G425" s="28" t="s">
        <v>503</v>
      </c>
      <c r="H425" s="18"/>
      <c r="I425" s="61" t="s">
        <v>450</v>
      </c>
      <c r="J425" s="57" t="s">
        <v>412</v>
      </c>
      <c r="K425" s="38"/>
      <c r="L425" s="38"/>
      <c r="M425" s="38"/>
      <c r="N425" s="38"/>
      <c r="O425" s="38"/>
      <c r="P425" s="57"/>
      <c r="Q425" s="38"/>
      <c r="S425" s="26" t="s">
        <v>2147</v>
      </c>
      <c r="U425" s="26" t="s">
        <v>3050</v>
      </c>
      <c r="V425" s="26" t="s">
        <v>1151</v>
      </c>
      <c r="W425" s="26" t="s">
        <v>1274</v>
      </c>
      <c r="Y425" s="26" t="s">
        <v>1454</v>
      </c>
      <c r="Z425" s="26" t="s">
        <v>1764</v>
      </c>
      <c r="AA425" s="26"/>
      <c r="AE425" s="26" t="s">
        <v>2158</v>
      </c>
      <c r="AG425" s="26" t="s">
        <v>366</v>
      </c>
    </row>
    <row r="426" spans="1:33" ht="15" customHeight="1" x14ac:dyDescent="0.25">
      <c r="A426" s="140">
        <v>910</v>
      </c>
      <c r="B426" s="26" t="s">
        <v>131</v>
      </c>
      <c r="C426" s="26" t="s">
        <v>2445</v>
      </c>
      <c r="D426" s="26" t="s">
        <v>2446</v>
      </c>
      <c r="E426" s="26" t="s">
        <v>2447</v>
      </c>
      <c r="G426" s="26" t="s">
        <v>2772</v>
      </c>
      <c r="H426" s="26" t="s">
        <v>2640</v>
      </c>
      <c r="I426" s="72" t="s">
        <v>2688</v>
      </c>
      <c r="R426" s="26" t="s">
        <v>1169</v>
      </c>
      <c r="S426" s="26" t="s">
        <v>2633</v>
      </c>
      <c r="T426" s="26" t="s">
        <v>132</v>
      </c>
      <c r="U426" s="26" t="s">
        <v>3051</v>
      </c>
      <c r="V426" s="60" t="s">
        <v>1151</v>
      </c>
      <c r="W426" s="26" t="s">
        <v>1274</v>
      </c>
      <c r="Y426" s="26" t="s">
        <v>1454</v>
      </c>
      <c r="Z426" s="26" t="s">
        <v>2607</v>
      </c>
      <c r="AA426" s="26">
        <v>0</v>
      </c>
      <c r="AB426" s="26" t="s">
        <v>1189</v>
      </c>
      <c r="AE426" s="26" t="s">
        <v>2157</v>
      </c>
      <c r="AG426" s="26" t="s">
        <v>366</v>
      </c>
    </row>
    <row r="427" spans="1:33" ht="15" customHeight="1" x14ac:dyDescent="0.25">
      <c r="A427" s="140">
        <v>911</v>
      </c>
      <c r="B427" s="26" t="s">
        <v>131</v>
      </c>
      <c r="C427" s="26" t="s">
        <v>2449</v>
      </c>
      <c r="D427" s="26" t="s">
        <v>2450</v>
      </c>
      <c r="E427" s="26" t="s">
        <v>2447</v>
      </c>
      <c r="G427" s="26" t="s">
        <v>2773</v>
      </c>
      <c r="H427" s="26" t="s">
        <v>2641</v>
      </c>
      <c r="I427" s="69" t="s">
        <v>2689</v>
      </c>
      <c r="R427" s="26" t="s">
        <v>1169</v>
      </c>
      <c r="S427" s="26" t="s">
        <v>2633</v>
      </c>
      <c r="T427" s="26" t="s">
        <v>132</v>
      </c>
      <c r="U427" s="26" t="s">
        <v>3051</v>
      </c>
      <c r="V427" s="60" t="s">
        <v>1151</v>
      </c>
      <c r="W427" s="26" t="s">
        <v>1274</v>
      </c>
      <c r="Y427" s="26" t="s">
        <v>1454</v>
      </c>
      <c r="Z427" s="26" t="s">
        <v>2608</v>
      </c>
      <c r="AA427" s="26">
        <v>0</v>
      </c>
      <c r="AB427" s="26" t="s">
        <v>1189</v>
      </c>
      <c r="AE427" s="26" t="s">
        <v>2157</v>
      </c>
      <c r="AG427" s="26" t="s">
        <v>366</v>
      </c>
    </row>
    <row r="428" spans="1:33" ht="15" customHeight="1" x14ac:dyDescent="0.25">
      <c r="A428" s="140">
        <v>912</v>
      </c>
      <c r="B428" s="26" t="s">
        <v>131</v>
      </c>
      <c r="C428" s="26" t="s">
        <v>2451</v>
      </c>
      <c r="D428" s="26" t="s">
        <v>2452</v>
      </c>
      <c r="E428" s="26" t="s">
        <v>2447</v>
      </c>
      <c r="G428" s="26" t="s">
        <v>2774</v>
      </c>
      <c r="H428" s="26" t="s">
        <v>2642</v>
      </c>
      <c r="I428" s="69" t="s">
        <v>2690</v>
      </c>
      <c r="R428" s="26" t="s">
        <v>1169</v>
      </c>
      <c r="S428" s="26" t="s">
        <v>2633</v>
      </c>
      <c r="T428" s="26" t="s">
        <v>132</v>
      </c>
      <c r="U428" s="26" t="s">
        <v>3051</v>
      </c>
      <c r="V428" s="60" t="s">
        <v>1151</v>
      </c>
      <c r="W428" s="26" t="s">
        <v>1274</v>
      </c>
      <c r="Y428" s="26" t="s">
        <v>1454</v>
      </c>
      <c r="Z428" s="26" t="s">
        <v>2609</v>
      </c>
      <c r="AA428" s="26">
        <v>0</v>
      </c>
      <c r="AB428" s="26" t="s">
        <v>1189</v>
      </c>
      <c r="AD428" s="26" t="s">
        <v>412</v>
      </c>
      <c r="AE428" s="26" t="s">
        <v>2157</v>
      </c>
      <c r="AG428" s="26" t="s">
        <v>366</v>
      </c>
    </row>
    <row r="429" spans="1:33" ht="15" customHeight="1" x14ac:dyDescent="0.25">
      <c r="A429" s="141">
        <v>1000</v>
      </c>
      <c r="B429" s="26" t="s">
        <v>414</v>
      </c>
      <c r="C429" s="55" t="s">
        <v>2019</v>
      </c>
      <c r="D429" s="28" t="s">
        <v>2170</v>
      </c>
      <c r="E429" s="38"/>
      <c r="G429" s="38"/>
      <c r="H429" s="38"/>
      <c r="I429" s="61"/>
      <c r="J429" s="41"/>
      <c r="K429" s="28"/>
      <c r="L429" s="38"/>
      <c r="M429" s="38"/>
      <c r="N429" s="38" t="s">
        <v>1189</v>
      </c>
      <c r="O429" s="38"/>
      <c r="P429" s="38"/>
      <c r="Q429" s="28"/>
      <c r="R429" s="38"/>
      <c r="S429" s="26" t="s">
        <v>2255</v>
      </c>
      <c r="T429" s="26" t="s">
        <v>1468</v>
      </c>
      <c r="U429" s="26" t="s">
        <v>1158</v>
      </c>
      <c r="V429" s="26" t="s">
        <v>1151</v>
      </c>
      <c r="AB429" s="55"/>
      <c r="AC429" s="26" t="s">
        <v>1952</v>
      </c>
      <c r="AD429" s="26" t="s">
        <v>1953</v>
      </c>
      <c r="AE429" s="26" t="s">
        <v>2156</v>
      </c>
      <c r="AG429" s="26" t="s">
        <v>2866</v>
      </c>
    </row>
    <row r="430" spans="1:33" ht="15" customHeight="1" x14ac:dyDescent="0.25">
      <c r="A430" s="141">
        <v>1001</v>
      </c>
      <c r="B430" s="26" t="s">
        <v>414</v>
      </c>
      <c r="C430" s="55" t="s">
        <v>2020</v>
      </c>
      <c r="D430" s="28" t="s">
        <v>2171</v>
      </c>
      <c r="E430" s="38"/>
      <c r="G430" s="38"/>
      <c r="H430" s="38"/>
      <c r="I430" s="61"/>
      <c r="J430" s="41"/>
      <c r="K430" s="28"/>
      <c r="L430" s="38"/>
      <c r="M430" s="38"/>
      <c r="N430" s="38" t="s">
        <v>1189</v>
      </c>
      <c r="O430" s="38"/>
      <c r="P430" s="38"/>
      <c r="Q430" s="28"/>
      <c r="R430" s="38"/>
      <c r="S430" s="26" t="s">
        <v>2255</v>
      </c>
      <c r="T430" s="26" t="s">
        <v>1468</v>
      </c>
      <c r="U430" s="26" t="s">
        <v>1158</v>
      </c>
      <c r="V430" s="26" t="s">
        <v>1151</v>
      </c>
      <c r="AB430" s="55"/>
      <c r="AC430" s="26" t="s">
        <v>1952</v>
      </c>
      <c r="AD430" s="26" t="s">
        <v>1954</v>
      </c>
      <c r="AE430" s="26" t="s">
        <v>2156</v>
      </c>
      <c r="AG430" s="26" t="s">
        <v>2866</v>
      </c>
    </row>
    <row r="431" spans="1:33" ht="15" customHeight="1" x14ac:dyDescent="0.25">
      <c r="A431" s="141">
        <v>1002</v>
      </c>
      <c r="B431" s="26" t="s">
        <v>131</v>
      </c>
      <c r="C431" s="55" t="s">
        <v>2021</v>
      </c>
      <c r="D431" s="78" t="s">
        <v>2172</v>
      </c>
      <c r="O431" s="26" t="s">
        <v>1189</v>
      </c>
      <c r="S431" s="26" t="s">
        <v>2264</v>
      </c>
      <c r="T431" s="26" t="s">
        <v>1469</v>
      </c>
      <c r="U431" s="26" t="s">
        <v>1160</v>
      </c>
      <c r="V431" s="26" t="s">
        <v>1151</v>
      </c>
      <c r="AB431" s="55"/>
      <c r="AC431" s="26" t="s">
        <v>1955</v>
      </c>
      <c r="AD431" s="26" t="s">
        <v>2706</v>
      </c>
      <c r="AE431" s="26" t="s">
        <v>2159</v>
      </c>
      <c r="AG431" s="26" t="s">
        <v>2866</v>
      </c>
    </row>
    <row r="432" spans="1:33" ht="15" customHeight="1" x14ac:dyDescent="0.25">
      <c r="A432" s="141">
        <v>1003</v>
      </c>
      <c r="B432" s="26" t="s">
        <v>131</v>
      </c>
      <c r="C432" s="55" t="s">
        <v>2022</v>
      </c>
      <c r="D432" s="29" t="s">
        <v>2173</v>
      </c>
      <c r="O432" s="26" t="s">
        <v>1189</v>
      </c>
      <c r="S432" s="26" t="s">
        <v>2264</v>
      </c>
      <c r="T432" s="26" t="s">
        <v>1469</v>
      </c>
      <c r="U432" s="26" t="s">
        <v>1160</v>
      </c>
      <c r="V432" s="26" t="s">
        <v>1151</v>
      </c>
      <c r="AB432" s="55"/>
      <c r="AC432" s="26" t="s">
        <v>1956</v>
      </c>
      <c r="AD432" s="26" t="s">
        <v>1957</v>
      </c>
      <c r="AE432" s="26" t="s">
        <v>2159</v>
      </c>
      <c r="AG432" s="26" t="s">
        <v>2866</v>
      </c>
    </row>
    <row r="433" spans="1:33" ht="15" customHeight="1" x14ac:dyDescent="0.25">
      <c r="A433" s="141">
        <v>1004</v>
      </c>
      <c r="B433" s="26" t="s">
        <v>131</v>
      </c>
      <c r="C433" s="55" t="s">
        <v>2023</v>
      </c>
      <c r="D433" s="29" t="s">
        <v>2174</v>
      </c>
      <c r="O433" s="26" t="s">
        <v>1189</v>
      </c>
      <c r="S433" s="26" t="s">
        <v>2264</v>
      </c>
      <c r="T433" s="26" t="s">
        <v>1469</v>
      </c>
      <c r="U433" s="26" t="s">
        <v>1160</v>
      </c>
      <c r="V433" s="26" t="s">
        <v>1151</v>
      </c>
      <c r="AB433" s="55"/>
      <c r="AC433" s="26" t="s">
        <v>1958</v>
      </c>
      <c r="AD433" s="26" t="s">
        <v>2707</v>
      </c>
      <c r="AE433" s="26" t="s">
        <v>2159</v>
      </c>
      <c r="AG433" s="26" t="s">
        <v>2866</v>
      </c>
    </row>
    <row r="434" spans="1:33" ht="15" customHeight="1" x14ac:dyDescent="0.25">
      <c r="A434" s="141">
        <v>1005</v>
      </c>
      <c r="B434" s="26" t="s">
        <v>131</v>
      </c>
      <c r="C434" s="55" t="s">
        <v>2024</v>
      </c>
      <c r="D434" s="29" t="s">
        <v>2175</v>
      </c>
      <c r="O434" s="26" t="s">
        <v>1189</v>
      </c>
      <c r="S434" s="26" t="s">
        <v>2264</v>
      </c>
      <c r="T434" s="26" t="s">
        <v>1469</v>
      </c>
      <c r="U434" s="26" t="s">
        <v>1160</v>
      </c>
      <c r="V434" s="26" t="s">
        <v>1151</v>
      </c>
      <c r="AB434" s="55"/>
      <c r="AC434" s="26" t="s">
        <v>1959</v>
      </c>
      <c r="AD434" s="26" t="s">
        <v>2708</v>
      </c>
      <c r="AE434" s="26" t="s">
        <v>2159</v>
      </c>
      <c r="AG434" s="26" t="s">
        <v>2866</v>
      </c>
    </row>
    <row r="435" spans="1:33" ht="15" customHeight="1" x14ac:dyDescent="0.25">
      <c r="A435" s="141">
        <v>1006</v>
      </c>
      <c r="B435" s="26" t="s">
        <v>414</v>
      </c>
      <c r="C435" s="55" t="s">
        <v>2025</v>
      </c>
      <c r="D435" s="28" t="s">
        <v>2176</v>
      </c>
      <c r="Q435" s="26" t="s">
        <v>1189</v>
      </c>
      <c r="S435" s="26" t="s">
        <v>2273</v>
      </c>
      <c r="T435" s="26" t="s">
        <v>1462</v>
      </c>
      <c r="U435" s="26" t="s">
        <v>1155</v>
      </c>
      <c r="V435" s="26" t="s">
        <v>1151</v>
      </c>
      <c r="AB435" s="55"/>
      <c r="AC435" s="26" t="s">
        <v>1960</v>
      </c>
      <c r="AD435" s="26" t="s">
        <v>1961</v>
      </c>
      <c r="AE435" s="26" t="s">
        <v>2156</v>
      </c>
      <c r="AG435" s="26" t="s">
        <v>2866</v>
      </c>
    </row>
    <row r="436" spans="1:33" ht="15" customHeight="1" x14ac:dyDescent="0.25">
      <c r="A436" s="141">
        <v>1007</v>
      </c>
      <c r="B436" s="26" t="s">
        <v>414</v>
      </c>
      <c r="C436" s="26" t="s">
        <v>2026</v>
      </c>
      <c r="D436" s="28" t="s">
        <v>2177</v>
      </c>
      <c r="Q436" s="26" t="s">
        <v>1189</v>
      </c>
      <c r="S436" s="26" t="s">
        <v>2278</v>
      </c>
      <c r="T436" s="26" t="s">
        <v>1462</v>
      </c>
      <c r="U436" s="26" t="s">
        <v>1155</v>
      </c>
      <c r="V436" s="26" t="s">
        <v>1151</v>
      </c>
      <c r="AB436" s="55"/>
      <c r="AC436" s="26" t="s">
        <v>1960</v>
      </c>
      <c r="AD436" s="26" t="s">
        <v>1962</v>
      </c>
      <c r="AE436" s="26" t="s">
        <v>2156</v>
      </c>
      <c r="AG436" s="26" t="s">
        <v>2866</v>
      </c>
    </row>
    <row r="437" spans="1:33" ht="15" customHeight="1" x14ac:dyDescent="0.25">
      <c r="A437" s="141">
        <v>1008</v>
      </c>
      <c r="B437" s="26" t="s">
        <v>414</v>
      </c>
      <c r="C437" s="26" t="s">
        <v>2027</v>
      </c>
      <c r="D437" s="28" t="s">
        <v>2178</v>
      </c>
      <c r="Q437" s="26" t="s">
        <v>1189</v>
      </c>
      <c r="S437" s="26" t="s">
        <v>2311</v>
      </c>
      <c r="T437" s="26" t="s">
        <v>1462</v>
      </c>
      <c r="U437" s="26" t="s">
        <v>1155</v>
      </c>
      <c r="V437" s="26" t="s">
        <v>1151</v>
      </c>
      <c r="AB437" s="55"/>
      <c r="AC437" s="26" t="s">
        <v>1960</v>
      </c>
      <c r="AD437" s="26" t="s">
        <v>1963</v>
      </c>
      <c r="AE437" s="26" t="s">
        <v>2156</v>
      </c>
      <c r="AG437" s="26" t="s">
        <v>2866</v>
      </c>
    </row>
    <row r="438" spans="1:33" ht="15" customHeight="1" x14ac:dyDescent="0.25">
      <c r="A438" s="141">
        <v>1009</v>
      </c>
      <c r="B438" s="26" t="s">
        <v>414</v>
      </c>
      <c r="C438" s="26" t="s">
        <v>2028</v>
      </c>
      <c r="D438" s="28" t="s">
        <v>2176</v>
      </c>
      <c r="Q438" s="26" t="s">
        <v>1189</v>
      </c>
      <c r="S438" s="26" t="s">
        <v>2273</v>
      </c>
      <c r="T438" s="26" t="s">
        <v>1462</v>
      </c>
      <c r="U438" s="26" t="s">
        <v>1155</v>
      </c>
      <c r="V438" s="26" t="s">
        <v>1151</v>
      </c>
      <c r="AB438" s="55"/>
      <c r="AC438" s="26" t="s">
        <v>1960</v>
      </c>
      <c r="AD438" s="26" t="s">
        <v>1964</v>
      </c>
      <c r="AE438" s="26" t="s">
        <v>2156</v>
      </c>
      <c r="AG438" s="26" t="s">
        <v>2866</v>
      </c>
    </row>
    <row r="439" spans="1:33" ht="15" customHeight="1" x14ac:dyDescent="0.25">
      <c r="A439" s="141">
        <v>1010</v>
      </c>
      <c r="B439" s="26" t="s">
        <v>414</v>
      </c>
      <c r="C439" s="56" t="s">
        <v>2029</v>
      </c>
      <c r="D439" s="27" t="s">
        <v>2179</v>
      </c>
      <c r="L439" s="26" t="s">
        <v>1189</v>
      </c>
      <c r="S439" s="26" t="s">
        <v>2246</v>
      </c>
      <c r="T439" s="26" t="s">
        <v>1458</v>
      </c>
      <c r="U439" s="26" t="s">
        <v>1175</v>
      </c>
      <c r="AB439" s="55"/>
      <c r="AC439" s="26" t="s">
        <v>1965</v>
      </c>
      <c r="AD439" s="26" t="s">
        <v>1966</v>
      </c>
      <c r="AE439" s="26" t="s">
        <v>2156</v>
      </c>
      <c r="AG439" s="26" t="s">
        <v>2866</v>
      </c>
    </row>
    <row r="440" spans="1:33" ht="15" customHeight="1" x14ac:dyDescent="0.25">
      <c r="A440" s="141">
        <v>1011</v>
      </c>
      <c r="B440" s="26" t="s">
        <v>414</v>
      </c>
      <c r="C440" s="56" t="s">
        <v>2030</v>
      </c>
      <c r="D440" s="27" t="s">
        <v>2180</v>
      </c>
      <c r="L440" s="26" t="s">
        <v>1189</v>
      </c>
      <c r="S440" s="26" t="s">
        <v>2246</v>
      </c>
      <c r="T440" s="26" t="s">
        <v>1458</v>
      </c>
      <c r="U440" s="26" t="s">
        <v>1175</v>
      </c>
      <c r="AB440" s="55"/>
      <c r="AC440" s="26" t="s">
        <v>1965</v>
      </c>
      <c r="AD440" s="26" t="s">
        <v>1967</v>
      </c>
      <c r="AE440" s="26" t="s">
        <v>2156</v>
      </c>
      <c r="AG440" s="26" t="s">
        <v>2866</v>
      </c>
    </row>
    <row r="441" spans="1:33" ht="15" customHeight="1" x14ac:dyDescent="0.25">
      <c r="A441" s="141">
        <v>1012</v>
      </c>
      <c r="B441" s="26" t="s">
        <v>414</v>
      </c>
      <c r="C441" s="55" t="s">
        <v>2031</v>
      </c>
      <c r="D441" s="28" t="s">
        <v>2181</v>
      </c>
      <c r="L441" s="26" t="s">
        <v>1189</v>
      </c>
      <c r="S441" s="26" t="s">
        <v>2323</v>
      </c>
      <c r="T441" s="26" t="s">
        <v>1458</v>
      </c>
      <c r="U441" s="26" t="s">
        <v>1175</v>
      </c>
      <c r="AB441" s="55"/>
      <c r="AC441" s="26" t="s">
        <v>1968</v>
      </c>
      <c r="AD441" s="26" t="s">
        <v>1969</v>
      </c>
      <c r="AE441" s="26" t="s">
        <v>2156</v>
      </c>
      <c r="AG441" s="26" t="s">
        <v>2866</v>
      </c>
    </row>
    <row r="442" spans="1:33" ht="15" customHeight="1" x14ac:dyDescent="0.25">
      <c r="A442" s="141">
        <v>1013</v>
      </c>
      <c r="B442" s="26" t="s">
        <v>414</v>
      </c>
      <c r="C442" s="55" t="s">
        <v>2032</v>
      </c>
      <c r="D442" s="28" t="s">
        <v>2182</v>
      </c>
      <c r="K442" s="26" t="s">
        <v>1189</v>
      </c>
      <c r="M442" s="26" t="s">
        <v>1189</v>
      </c>
      <c r="P442" s="26" t="s">
        <v>1189</v>
      </c>
      <c r="Q442" s="26" t="s">
        <v>1189</v>
      </c>
      <c r="S442" s="26" t="s">
        <v>2270</v>
      </c>
      <c r="T442" s="26" t="s">
        <v>1639</v>
      </c>
      <c r="U442" s="26" t="s">
        <v>1156</v>
      </c>
      <c r="V442" s="26" t="s">
        <v>1151</v>
      </c>
      <c r="AB442" s="55"/>
      <c r="AC442" s="26" t="s">
        <v>1970</v>
      </c>
      <c r="AD442" s="26" t="s">
        <v>1971</v>
      </c>
      <c r="AE442" s="26" t="s">
        <v>2156</v>
      </c>
      <c r="AG442" s="26" t="s">
        <v>2866</v>
      </c>
    </row>
    <row r="443" spans="1:33" ht="15" customHeight="1" x14ac:dyDescent="0.25">
      <c r="A443" s="141">
        <v>1014</v>
      </c>
      <c r="B443" s="26" t="s">
        <v>414</v>
      </c>
      <c r="C443" s="55" t="s">
        <v>2033</v>
      </c>
      <c r="D443" s="28" t="s">
        <v>2183</v>
      </c>
      <c r="K443" s="26" t="s">
        <v>1189</v>
      </c>
      <c r="M443" s="26" t="s">
        <v>1189</v>
      </c>
      <c r="P443" s="26" t="s">
        <v>1189</v>
      </c>
      <c r="Q443" s="26" t="s">
        <v>1189</v>
      </c>
      <c r="S443" s="26" t="s">
        <v>2271</v>
      </c>
      <c r="T443" s="26" t="s">
        <v>1639</v>
      </c>
      <c r="U443" s="26" t="s">
        <v>1156</v>
      </c>
      <c r="V443" s="26" t="s">
        <v>1151</v>
      </c>
      <c r="AB443" s="28"/>
      <c r="AC443" s="26" t="s">
        <v>1970</v>
      </c>
      <c r="AD443" s="26" t="s">
        <v>1972</v>
      </c>
      <c r="AE443" s="26" t="s">
        <v>2156</v>
      </c>
      <c r="AG443" s="26" t="s">
        <v>2866</v>
      </c>
    </row>
    <row r="444" spans="1:33" ht="15" customHeight="1" x14ac:dyDescent="0.25">
      <c r="A444" s="141">
        <v>1015</v>
      </c>
      <c r="B444" s="26" t="s">
        <v>414</v>
      </c>
      <c r="C444" s="55" t="s">
        <v>2034</v>
      </c>
      <c r="D444" s="28" t="s">
        <v>2184</v>
      </c>
      <c r="K444" s="26" t="s">
        <v>1189</v>
      </c>
      <c r="M444" s="26" t="s">
        <v>1189</v>
      </c>
      <c r="P444" s="26" t="s">
        <v>1189</v>
      </c>
      <c r="Q444" s="26" t="s">
        <v>1189</v>
      </c>
      <c r="S444" s="26" t="s">
        <v>2275</v>
      </c>
      <c r="T444" s="26" t="s">
        <v>1639</v>
      </c>
      <c r="U444" s="26" t="s">
        <v>1156</v>
      </c>
      <c r="V444" s="26" t="s">
        <v>1151</v>
      </c>
      <c r="AB444" s="28"/>
      <c r="AC444" s="26" t="s">
        <v>1970</v>
      </c>
      <c r="AD444" s="26" t="s">
        <v>1973</v>
      </c>
      <c r="AE444" s="26" t="s">
        <v>2156</v>
      </c>
      <c r="AG444" s="26" t="s">
        <v>2866</v>
      </c>
    </row>
    <row r="445" spans="1:33" ht="15" customHeight="1" x14ac:dyDescent="0.25">
      <c r="A445" s="141">
        <v>1016</v>
      </c>
      <c r="B445" s="26" t="s">
        <v>414</v>
      </c>
      <c r="C445" s="55" t="s">
        <v>2035</v>
      </c>
      <c r="D445" s="28" t="s">
        <v>2185</v>
      </c>
      <c r="K445" s="26" t="s">
        <v>1189</v>
      </c>
      <c r="M445" s="26" t="s">
        <v>1189</v>
      </c>
      <c r="P445" s="26" t="s">
        <v>1189</v>
      </c>
      <c r="Q445" s="26" t="s">
        <v>1189</v>
      </c>
      <c r="S445" s="26" t="s">
        <v>2276</v>
      </c>
      <c r="T445" s="26" t="s">
        <v>1639</v>
      </c>
      <c r="U445" s="26" t="s">
        <v>1156</v>
      </c>
      <c r="V445" s="26" t="s">
        <v>1151</v>
      </c>
      <c r="AB445" s="28"/>
      <c r="AC445" s="26" t="s">
        <v>1970</v>
      </c>
      <c r="AD445" s="26" t="s">
        <v>1974</v>
      </c>
      <c r="AE445" s="26" t="s">
        <v>2156</v>
      </c>
      <c r="AG445" s="26" t="s">
        <v>2866</v>
      </c>
    </row>
    <row r="446" spans="1:33" ht="15" customHeight="1" x14ac:dyDescent="0.25">
      <c r="A446" s="141">
        <v>1017</v>
      </c>
      <c r="B446" s="26" t="s">
        <v>414</v>
      </c>
      <c r="C446" s="55" t="s">
        <v>2036</v>
      </c>
      <c r="D446" s="28" t="s">
        <v>2186</v>
      </c>
      <c r="K446" s="26" t="s">
        <v>1189</v>
      </c>
      <c r="M446" s="26" t="s">
        <v>1189</v>
      </c>
      <c r="P446" s="26" t="s">
        <v>1189</v>
      </c>
      <c r="Q446" s="26" t="s">
        <v>1189</v>
      </c>
      <c r="S446" s="26" t="s">
        <v>2271</v>
      </c>
      <c r="T446" s="26" t="s">
        <v>1639</v>
      </c>
      <c r="U446" s="26" t="s">
        <v>1156</v>
      </c>
      <c r="V446" s="26" t="s">
        <v>1151</v>
      </c>
      <c r="AB446" s="28"/>
      <c r="AC446" s="26" t="s">
        <v>1970</v>
      </c>
      <c r="AD446" s="26" t="s">
        <v>1975</v>
      </c>
      <c r="AE446" s="26" t="s">
        <v>2156</v>
      </c>
      <c r="AG446" s="26" t="s">
        <v>2866</v>
      </c>
    </row>
    <row r="447" spans="1:33" ht="15" customHeight="1" x14ac:dyDescent="0.25">
      <c r="A447" s="141">
        <v>1018</v>
      </c>
      <c r="B447" s="26" t="s">
        <v>414</v>
      </c>
      <c r="C447" s="55" t="s">
        <v>2037</v>
      </c>
      <c r="D447" s="28" t="s">
        <v>2187</v>
      </c>
      <c r="K447" s="26" t="s">
        <v>1189</v>
      </c>
      <c r="M447" s="26" t="s">
        <v>1189</v>
      </c>
      <c r="P447" s="26" t="s">
        <v>1189</v>
      </c>
      <c r="Q447" s="26" t="s">
        <v>1189</v>
      </c>
      <c r="S447" s="26" t="s">
        <v>2279</v>
      </c>
      <c r="T447" s="26" t="s">
        <v>1639</v>
      </c>
      <c r="U447" s="26" t="s">
        <v>1156</v>
      </c>
      <c r="V447" s="26" t="s">
        <v>1151</v>
      </c>
      <c r="AB447" s="28"/>
      <c r="AC447" s="26" t="s">
        <v>1970</v>
      </c>
      <c r="AD447" s="26" t="s">
        <v>1976</v>
      </c>
      <c r="AE447" s="26" t="s">
        <v>2158</v>
      </c>
      <c r="AG447" s="26" t="s">
        <v>2866</v>
      </c>
    </row>
    <row r="448" spans="1:33" ht="15" customHeight="1" x14ac:dyDescent="0.25">
      <c r="A448" s="141">
        <v>1019</v>
      </c>
      <c r="B448" s="26" t="s">
        <v>414</v>
      </c>
      <c r="C448" s="55" t="s">
        <v>2038</v>
      </c>
      <c r="D448" s="28" t="s">
        <v>2188</v>
      </c>
      <c r="K448" s="26" t="s">
        <v>1189</v>
      </c>
      <c r="M448" s="26" t="s">
        <v>1189</v>
      </c>
      <c r="P448" s="26" t="s">
        <v>1189</v>
      </c>
      <c r="Q448" s="26" t="s">
        <v>1189</v>
      </c>
      <c r="S448" s="26" t="s">
        <v>2280</v>
      </c>
      <c r="T448" s="26" t="s">
        <v>1639</v>
      </c>
      <c r="U448" s="26" t="s">
        <v>1156</v>
      </c>
      <c r="V448" s="26" t="s">
        <v>1151</v>
      </c>
      <c r="AB448" s="28"/>
      <c r="AC448" s="26" t="s">
        <v>1970</v>
      </c>
      <c r="AD448" s="26" t="s">
        <v>1977</v>
      </c>
      <c r="AE448" s="26" t="s">
        <v>2158</v>
      </c>
      <c r="AG448" s="26" t="s">
        <v>2866</v>
      </c>
    </row>
    <row r="449" spans="1:49" ht="15" customHeight="1" x14ac:dyDescent="0.25">
      <c r="A449" s="141">
        <v>1020</v>
      </c>
      <c r="B449" s="26" t="s">
        <v>131</v>
      </c>
      <c r="C449" s="55" t="s">
        <v>2224</v>
      </c>
      <c r="D449" s="67" t="s">
        <v>2189</v>
      </c>
      <c r="M449" s="26" t="s">
        <v>1189</v>
      </c>
      <c r="P449" s="26" t="s">
        <v>1189</v>
      </c>
      <c r="Q449" s="26" t="s">
        <v>1189</v>
      </c>
      <c r="S449" s="26" t="s">
        <v>2301</v>
      </c>
      <c r="T449" s="26" t="s">
        <v>1465</v>
      </c>
      <c r="U449" s="26" t="s">
        <v>1156</v>
      </c>
      <c r="V449" s="26" t="s">
        <v>1151</v>
      </c>
      <c r="AB449" s="38"/>
      <c r="AC449" s="26" t="s">
        <v>2223</v>
      </c>
      <c r="AD449" s="26" t="s">
        <v>2222</v>
      </c>
      <c r="AE449" s="26" t="s">
        <v>2159</v>
      </c>
      <c r="AG449" s="26" t="s">
        <v>2866</v>
      </c>
    </row>
    <row r="450" spans="1:49" ht="15" customHeight="1" x14ac:dyDescent="0.25">
      <c r="A450" s="141">
        <v>1022</v>
      </c>
      <c r="B450" s="26" t="s">
        <v>131</v>
      </c>
      <c r="C450" s="55" t="s">
        <v>2040</v>
      </c>
      <c r="D450" s="29" t="s">
        <v>2190</v>
      </c>
      <c r="K450" s="26" t="s">
        <v>1189</v>
      </c>
      <c r="Q450" s="26" t="s">
        <v>1189</v>
      </c>
      <c r="S450" s="26" t="s">
        <v>2302</v>
      </c>
      <c r="T450" s="26" t="s">
        <v>1462</v>
      </c>
      <c r="U450" s="26" t="s">
        <v>1159</v>
      </c>
      <c r="V450" s="26" t="s">
        <v>1151</v>
      </c>
      <c r="AB450" s="38"/>
      <c r="AC450" s="26" t="s">
        <v>1980</v>
      </c>
      <c r="AD450" s="26" t="s">
        <v>1981</v>
      </c>
      <c r="AE450" s="26" t="s">
        <v>2159</v>
      </c>
      <c r="AG450" s="26" t="s">
        <v>2866</v>
      </c>
    </row>
    <row r="451" spans="1:49" ht="15" customHeight="1" x14ac:dyDescent="0.25">
      <c r="A451" s="141">
        <v>1023</v>
      </c>
      <c r="B451" s="26" t="s">
        <v>414</v>
      </c>
      <c r="C451" s="55" t="s">
        <v>2041</v>
      </c>
      <c r="D451" s="27" t="s">
        <v>2191</v>
      </c>
      <c r="L451" s="26" t="s">
        <v>1189</v>
      </c>
      <c r="N451" s="26" t="s">
        <v>1189</v>
      </c>
      <c r="S451" s="26" t="s">
        <v>2248</v>
      </c>
      <c r="T451" s="26" t="s">
        <v>1460</v>
      </c>
      <c r="U451" s="26" t="s">
        <v>1342</v>
      </c>
      <c r="V451" s="26" t="s">
        <v>1151</v>
      </c>
      <c r="AB451" s="38"/>
      <c r="AC451" s="26" t="s">
        <v>1982</v>
      </c>
      <c r="AD451" s="26" t="s">
        <v>1983</v>
      </c>
      <c r="AE451" s="26" t="s">
        <v>2156</v>
      </c>
      <c r="AG451" s="26" t="s">
        <v>2866</v>
      </c>
    </row>
    <row r="452" spans="1:49" ht="15" customHeight="1" x14ac:dyDescent="0.25">
      <c r="A452" s="141">
        <v>1024</v>
      </c>
      <c r="B452" s="26" t="s">
        <v>414</v>
      </c>
      <c r="C452" s="57" t="s">
        <v>2042</v>
      </c>
      <c r="D452" s="27" t="s">
        <v>2192</v>
      </c>
      <c r="L452" s="26" t="s">
        <v>1189</v>
      </c>
      <c r="M452" s="26" t="s">
        <v>1189</v>
      </c>
      <c r="N452" s="26" t="s">
        <v>1189</v>
      </c>
      <c r="S452" s="26" t="s">
        <v>2261</v>
      </c>
      <c r="T452" s="26" t="s">
        <v>1464</v>
      </c>
      <c r="U452" s="26" t="s">
        <v>1342</v>
      </c>
      <c r="V452" s="26" t="s">
        <v>1151</v>
      </c>
      <c r="AB452" s="38"/>
      <c r="AC452" s="26" t="s">
        <v>1982</v>
      </c>
      <c r="AD452" s="26" t="s">
        <v>1984</v>
      </c>
      <c r="AE452" s="26" t="s">
        <v>2156</v>
      </c>
      <c r="AG452" s="26" t="s">
        <v>2866</v>
      </c>
    </row>
    <row r="453" spans="1:49" ht="15" customHeight="1" x14ac:dyDescent="0.25">
      <c r="A453" s="141">
        <v>1025</v>
      </c>
      <c r="B453" s="26" t="s">
        <v>414</v>
      </c>
      <c r="C453" s="55" t="s">
        <v>2043</v>
      </c>
      <c r="D453" s="27" t="s">
        <v>2193</v>
      </c>
      <c r="L453" s="26" t="s">
        <v>1189</v>
      </c>
      <c r="N453" s="26" t="s">
        <v>1189</v>
      </c>
      <c r="S453" s="26" t="s">
        <v>2248</v>
      </c>
      <c r="T453" s="26" t="s">
        <v>1460</v>
      </c>
      <c r="U453" s="26" t="s">
        <v>1342</v>
      </c>
      <c r="V453" s="26" t="s">
        <v>1151</v>
      </c>
      <c r="AB453" s="38"/>
      <c r="AC453" s="26" t="s">
        <v>1982</v>
      </c>
      <c r="AD453" s="26" t="s">
        <v>1985</v>
      </c>
      <c r="AE453" s="26" t="s">
        <v>2156</v>
      </c>
      <c r="AG453" s="26" t="s">
        <v>2866</v>
      </c>
    </row>
    <row r="454" spans="1:49" ht="15" customHeight="1" x14ac:dyDescent="0.25">
      <c r="A454" s="141">
        <v>1026</v>
      </c>
      <c r="B454" s="26" t="s">
        <v>414</v>
      </c>
      <c r="C454" s="55" t="s">
        <v>2044</v>
      </c>
      <c r="D454" s="27" t="s">
        <v>2194</v>
      </c>
      <c r="L454" s="26" t="s">
        <v>1189</v>
      </c>
      <c r="N454" s="26" t="s">
        <v>1189</v>
      </c>
      <c r="S454" s="26" t="s">
        <v>2248</v>
      </c>
      <c r="T454" s="26" t="s">
        <v>1460</v>
      </c>
      <c r="U454" s="26" t="s">
        <v>1342</v>
      </c>
      <c r="V454" s="26" t="s">
        <v>1151</v>
      </c>
      <c r="AB454" s="61"/>
      <c r="AC454" s="26" t="s">
        <v>1982</v>
      </c>
      <c r="AD454" s="26" t="s">
        <v>1986</v>
      </c>
      <c r="AE454" s="26" t="s">
        <v>2156</v>
      </c>
      <c r="AG454" s="26" t="s">
        <v>2866</v>
      </c>
    </row>
    <row r="455" spans="1:49" ht="15" customHeight="1" x14ac:dyDescent="0.25">
      <c r="A455" s="141">
        <v>1027</v>
      </c>
      <c r="B455" s="26" t="s">
        <v>414</v>
      </c>
      <c r="C455" s="55" t="s">
        <v>2045</v>
      </c>
      <c r="D455" s="27" t="s">
        <v>2195</v>
      </c>
      <c r="L455" s="26" t="s">
        <v>1189</v>
      </c>
      <c r="N455" s="26" t="s">
        <v>1189</v>
      </c>
      <c r="S455" s="26" t="s">
        <v>2248</v>
      </c>
      <c r="T455" s="26" t="s">
        <v>1460</v>
      </c>
      <c r="U455" s="26" t="s">
        <v>1342</v>
      </c>
      <c r="V455" s="26" t="s">
        <v>1151</v>
      </c>
      <c r="AB455" s="61"/>
      <c r="AC455" s="26" t="s">
        <v>1982</v>
      </c>
      <c r="AD455" s="26" t="s">
        <v>1987</v>
      </c>
      <c r="AE455" s="26" t="s">
        <v>2156</v>
      </c>
      <c r="AG455" s="26" t="s">
        <v>2866</v>
      </c>
    </row>
    <row r="456" spans="1:49" ht="15" customHeight="1" x14ac:dyDescent="0.25">
      <c r="A456" s="141">
        <v>1028</v>
      </c>
      <c r="B456" s="26" t="s">
        <v>414</v>
      </c>
      <c r="C456" s="55" t="s">
        <v>2046</v>
      </c>
      <c r="D456" s="28" t="s">
        <v>2196</v>
      </c>
      <c r="L456" s="26" t="s">
        <v>1189</v>
      </c>
      <c r="M456" s="26" t="s">
        <v>1189</v>
      </c>
      <c r="N456" s="26" t="s">
        <v>1189</v>
      </c>
      <c r="S456" s="26" t="s">
        <v>2261</v>
      </c>
      <c r="T456" s="26" t="s">
        <v>1464</v>
      </c>
      <c r="U456" s="26" t="s">
        <v>1342</v>
      </c>
      <c r="V456" s="26" t="s">
        <v>1151</v>
      </c>
      <c r="AB456" s="61"/>
      <c r="AC456" s="26" t="s">
        <v>1982</v>
      </c>
      <c r="AD456" s="26" t="s">
        <v>1988</v>
      </c>
      <c r="AE456" s="26" t="s">
        <v>2156</v>
      </c>
      <c r="AG456" s="26" t="s">
        <v>2866</v>
      </c>
    </row>
    <row r="457" spans="1:49" ht="15" customHeight="1" x14ac:dyDescent="0.25">
      <c r="A457" s="141">
        <v>1029</v>
      </c>
      <c r="B457" s="26" t="s">
        <v>414</v>
      </c>
      <c r="C457" s="55" t="s">
        <v>2047</v>
      </c>
      <c r="D457" s="28" t="s">
        <v>2197</v>
      </c>
      <c r="M457" s="26" t="s">
        <v>1189</v>
      </c>
      <c r="S457" s="26" t="s">
        <v>2249</v>
      </c>
      <c r="T457" s="26" t="s">
        <v>1461</v>
      </c>
      <c r="U457" s="26" t="s">
        <v>1344</v>
      </c>
      <c r="V457" s="26" t="s">
        <v>1151</v>
      </c>
      <c r="AB457" s="61"/>
      <c r="AC457" s="26" t="s">
        <v>1989</v>
      </c>
      <c r="AD457" s="26" t="s">
        <v>1990</v>
      </c>
      <c r="AE457" s="26" t="s">
        <v>2156</v>
      </c>
      <c r="AG457" s="26" t="s">
        <v>2866</v>
      </c>
      <c r="AH457" s="61"/>
      <c r="AI457" s="61"/>
      <c r="AJ457" s="61"/>
      <c r="AK457" s="61"/>
      <c r="AL457" s="61"/>
      <c r="AM457" s="61"/>
    </row>
    <row r="458" spans="1:49" ht="15" customHeight="1" x14ac:dyDescent="0.25">
      <c r="A458" s="141">
        <v>1030</v>
      </c>
      <c r="B458" s="26" t="s">
        <v>414</v>
      </c>
      <c r="C458" s="55" t="s">
        <v>2048</v>
      </c>
      <c r="D458" s="28" t="s">
        <v>2198</v>
      </c>
      <c r="M458" s="26" t="s">
        <v>1189</v>
      </c>
      <c r="S458" s="26" t="s">
        <v>2249</v>
      </c>
      <c r="T458" s="26" t="s">
        <v>1461</v>
      </c>
      <c r="U458" s="26" t="s">
        <v>1344</v>
      </c>
      <c r="V458" s="26" t="s">
        <v>1151</v>
      </c>
      <c r="AB458" s="61"/>
      <c r="AC458" s="26" t="s">
        <v>1989</v>
      </c>
      <c r="AD458" s="26" t="s">
        <v>1991</v>
      </c>
      <c r="AE458" s="26" t="s">
        <v>2156</v>
      </c>
      <c r="AG458" s="26" t="s">
        <v>2866</v>
      </c>
      <c r="AH458" s="61"/>
      <c r="AI458" s="61"/>
      <c r="AJ458" s="61"/>
      <c r="AK458" s="61"/>
      <c r="AL458" s="61"/>
      <c r="AM458" s="61"/>
      <c r="AN458" s="61"/>
      <c r="AO458" s="61"/>
      <c r="AP458" s="61"/>
      <c r="AQ458" s="61"/>
      <c r="AR458" s="61"/>
      <c r="AS458" s="61"/>
      <c r="AT458" s="61"/>
      <c r="AU458" s="61"/>
      <c r="AV458" s="61"/>
      <c r="AW458" s="61"/>
    </row>
    <row r="459" spans="1:49" ht="15" customHeight="1" x14ac:dyDescent="0.25">
      <c r="A459" s="141">
        <v>1031</v>
      </c>
      <c r="B459" s="26" t="s">
        <v>414</v>
      </c>
      <c r="C459" s="55" t="s">
        <v>2049</v>
      </c>
      <c r="D459" s="28" t="s">
        <v>2199</v>
      </c>
      <c r="M459" s="26" t="s">
        <v>1189</v>
      </c>
      <c r="S459" s="26" t="s">
        <v>2250</v>
      </c>
      <c r="T459" s="26" t="s">
        <v>1461</v>
      </c>
      <c r="U459" s="26" t="s">
        <v>1344</v>
      </c>
      <c r="V459" s="26" t="s">
        <v>1151</v>
      </c>
      <c r="AB459" s="61"/>
      <c r="AC459" s="26" t="s">
        <v>1989</v>
      </c>
      <c r="AD459" s="26" t="s">
        <v>1992</v>
      </c>
      <c r="AE459" s="26" t="s">
        <v>2156</v>
      </c>
      <c r="AG459" s="26" t="s">
        <v>2866</v>
      </c>
      <c r="AN459" s="61"/>
      <c r="AO459" s="61"/>
      <c r="AP459" s="61"/>
      <c r="AQ459" s="61"/>
      <c r="AR459" s="61"/>
      <c r="AS459" s="61"/>
      <c r="AT459" s="61"/>
      <c r="AU459" s="61"/>
      <c r="AV459" s="61"/>
      <c r="AW459" s="61"/>
    </row>
    <row r="460" spans="1:49" ht="15" customHeight="1" x14ac:dyDescent="0.25">
      <c r="A460" s="141">
        <v>1032</v>
      </c>
      <c r="B460" s="26" t="s">
        <v>414</v>
      </c>
      <c r="C460" s="55" t="s">
        <v>2050</v>
      </c>
      <c r="D460" s="28" t="s">
        <v>2200</v>
      </c>
      <c r="M460" s="26" t="s">
        <v>1189</v>
      </c>
      <c r="S460" s="26" t="s">
        <v>2251</v>
      </c>
      <c r="T460" s="26" t="s">
        <v>1461</v>
      </c>
      <c r="U460" s="26" t="s">
        <v>1344</v>
      </c>
      <c r="V460" s="26" t="s">
        <v>1151</v>
      </c>
      <c r="AB460" s="61"/>
      <c r="AC460" s="26" t="s">
        <v>1989</v>
      </c>
      <c r="AD460" s="26" t="s">
        <v>1993</v>
      </c>
      <c r="AE460" s="26" t="s">
        <v>2156</v>
      </c>
      <c r="AG460" s="26" t="s">
        <v>2866</v>
      </c>
    </row>
    <row r="461" spans="1:49" ht="15" customHeight="1" x14ac:dyDescent="0.25">
      <c r="A461" s="141">
        <v>1033</v>
      </c>
      <c r="B461" s="26" t="s">
        <v>414</v>
      </c>
      <c r="C461" s="55" t="s">
        <v>2051</v>
      </c>
      <c r="D461" s="28" t="s">
        <v>2201</v>
      </c>
      <c r="M461" s="26" t="s">
        <v>1189</v>
      </c>
      <c r="S461" s="26" t="s">
        <v>2252</v>
      </c>
      <c r="T461" s="26" t="s">
        <v>1461</v>
      </c>
      <c r="U461" s="26" t="s">
        <v>1344</v>
      </c>
      <c r="V461" s="26" t="s">
        <v>1151</v>
      </c>
      <c r="AB461" s="61"/>
      <c r="AC461" s="26" t="s">
        <v>1989</v>
      </c>
      <c r="AD461" s="26" t="s">
        <v>1994</v>
      </c>
      <c r="AE461" s="26" t="s">
        <v>2156</v>
      </c>
      <c r="AG461" s="26" t="s">
        <v>2866</v>
      </c>
    </row>
    <row r="462" spans="1:49" ht="15" customHeight="1" x14ac:dyDescent="0.25">
      <c r="A462" s="141">
        <v>1034</v>
      </c>
      <c r="B462" s="26" t="s">
        <v>414</v>
      </c>
      <c r="C462" s="26" t="s">
        <v>2052</v>
      </c>
      <c r="D462" s="28" t="s">
        <v>2202</v>
      </c>
      <c r="M462" s="26" t="s">
        <v>1189</v>
      </c>
      <c r="S462" s="26" t="s">
        <v>2252</v>
      </c>
      <c r="T462" s="26" t="s">
        <v>1461</v>
      </c>
      <c r="U462" s="26" t="s">
        <v>1344</v>
      </c>
      <c r="V462" s="26" t="s">
        <v>1151</v>
      </c>
      <c r="AB462" s="61"/>
      <c r="AC462" s="26" t="s">
        <v>1989</v>
      </c>
      <c r="AD462" s="26" t="s">
        <v>1995</v>
      </c>
      <c r="AE462" s="26" t="s">
        <v>2156</v>
      </c>
      <c r="AG462" s="26" t="s">
        <v>2866</v>
      </c>
    </row>
    <row r="463" spans="1:49" ht="15" customHeight="1" x14ac:dyDescent="0.25">
      <c r="A463" s="141">
        <v>1035</v>
      </c>
      <c r="B463" s="26" t="s">
        <v>414</v>
      </c>
      <c r="C463" s="55" t="s">
        <v>2053</v>
      </c>
      <c r="D463" s="28" t="s">
        <v>2203</v>
      </c>
      <c r="M463" s="26" t="s">
        <v>1189</v>
      </c>
      <c r="S463" s="26" t="s">
        <v>2252</v>
      </c>
      <c r="T463" s="26" t="s">
        <v>1461</v>
      </c>
      <c r="U463" s="26" t="s">
        <v>1344</v>
      </c>
      <c r="V463" s="26" t="s">
        <v>1151</v>
      </c>
      <c r="AB463" s="61"/>
      <c r="AC463" s="26" t="s">
        <v>1989</v>
      </c>
      <c r="AD463" s="26" t="s">
        <v>1996</v>
      </c>
      <c r="AE463" s="26" t="s">
        <v>2156</v>
      </c>
      <c r="AG463" s="26" t="s">
        <v>2866</v>
      </c>
    </row>
    <row r="464" spans="1:49" ht="15" customHeight="1" x14ac:dyDescent="0.25">
      <c r="A464" s="141">
        <v>1036</v>
      </c>
      <c r="B464" s="26" t="s">
        <v>414</v>
      </c>
      <c r="C464" s="55" t="s">
        <v>2054</v>
      </c>
      <c r="D464" s="28" t="s">
        <v>2204</v>
      </c>
      <c r="M464" s="26" t="s">
        <v>1189</v>
      </c>
      <c r="P464" s="26" t="s">
        <v>1189</v>
      </c>
      <c r="S464" s="26" t="s">
        <v>2322</v>
      </c>
      <c r="T464" s="26" t="s">
        <v>1467</v>
      </c>
      <c r="U464" s="26" t="s">
        <v>1344</v>
      </c>
      <c r="V464" s="26" t="s">
        <v>1151</v>
      </c>
      <c r="AB464" s="61"/>
      <c r="AC464" s="26" t="s">
        <v>1989</v>
      </c>
      <c r="AD464" s="26" t="s">
        <v>1997</v>
      </c>
      <c r="AE464" s="26" t="s">
        <v>2156</v>
      </c>
      <c r="AG464" s="26" t="s">
        <v>2866</v>
      </c>
    </row>
    <row r="465" spans="1:33" ht="15" customHeight="1" x14ac:dyDescent="0.25">
      <c r="A465" s="141">
        <v>1037</v>
      </c>
      <c r="B465" s="26" t="s">
        <v>131</v>
      </c>
      <c r="C465" s="55" t="s">
        <v>2055</v>
      </c>
      <c r="D465" s="78" t="s">
        <v>2213</v>
      </c>
      <c r="L465" s="26" t="s">
        <v>1189</v>
      </c>
      <c r="N465" s="26" t="s">
        <v>1189</v>
      </c>
      <c r="S465" s="26" t="s">
        <v>2325</v>
      </c>
      <c r="T465" s="26" t="s">
        <v>1460</v>
      </c>
      <c r="U465" s="26" t="s">
        <v>1344</v>
      </c>
      <c r="V465" s="26" t="s">
        <v>1151</v>
      </c>
      <c r="AB465" s="61"/>
      <c r="AC465" s="26" t="s">
        <v>1998</v>
      </c>
      <c r="AD465" s="26" t="s">
        <v>1999</v>
      </c>
      <c r="AE465" s="26" t="s">
        <v>2159</v>
      </c>
      <c r="AG465" s="26" t="s">
        <v>2866</v>
      </c>
    </row>
    <row r="466" spans="1:33" ht="15" customHeight="1" x14ac:dyDescent="0.25">
      <c r="A466" s="141">
        <v>1038</v>
      </c>
      <c r="B466" s="26" t="s">
        <v>131</v>
      </c>
      <c r="C466" s="55" t="s">
        <v>2056</v>
      </c>
      <c r="D466" s="78" t="s">
        <v>2205</v>
      </c>
      <c r="K466" s="26" t="s">
        <v>1189</v>
      </c>
      <c r="L466" s="26" t="s">
        <v>1189</v>
      </c>
      <c r="M466" s="26" t="s">
        <v>1189</v>
      </c>
      <c r="S466" s="26" t="s">
        <v>2258</v>
      </c>
      <c r="T466" s="26" t="s">
        <v>1646</v>
      </c>
      <c r="U466" s="26" t="s">
        <v>1161</v>
      </c>
      <c r="V466" s="26" t="s">
        <v>1151</v>
      </c>
      <c r="AB466" s="61"/>
      <c r="AC466" s="26" t="s">
        <v>2000</v>
      </c>
      <c r="AD466" s="26" t="s">
        <v>2704</v>
      </c>
      <c r="AE466" s="26" t="s">
        <v>2159</v>
      </c>
      <c r="AG466" s="26" t="s">
        <v>3439</v>
      </c>
    </row>
    <row r="467" spans="1:33" x14ac:dyDescent="0.25">
      <c r="A467" s="141">
        <v>1039</v>
      </c>
      <c r="B467" s="26" t="s">
        <v>131</v>
      </c>
      <c r="C467" s="55" t="s">
        <v>2057</v>
      </c>
      <c r="D467" s="78" t="s">
        <v>2206</v>
      </c>
      <c r="K467" s="26" t="s">
        <v>1189</v>
      </c>
      <c r="L467" s="26" t="s">
        <v>1189</v>
      </c>
      <c r="M467" s="26" t="s">
        <v>1189</v>
      </c>
      <c r="S467" s="26" t="s">
        <v>2258</v>
      </c>
      <c r="T467" s="26" t="s">
        <v>1646</v>
      </c>
      <c r="U467" s="26" t="s">
        <v>1161</v>
      </c>
      <c r="V467" s="26" t="s">
        <v>1151</v>
      </c>
      <c r="AB467" s="61"/>
      <c r="AC467" s="26" t="s">
        <v>2000</v>
      </c>
      <c r="AD467" s="26" t="s">
        <v>2705</v>
      </c>
      <c r="AE467" s="26" t="s">
        <v>2159</v>
      </c>
      <c r="AG467" s="26" t="s">
        <v>3439</v>
      </c>
    </row>
    <row r="468" spans="1:33" x14ac:dyDescent="0.25">
      <c r="A468" s="141">
        <v>1040</v>
      </c>
      <c r="B468" s="26" t="s">
        <v>131</v>
      </c>
      <c r="C468" s="58" t="s">
        <v>2058</v>
      </c>
      <c r="D468" s="78" t="s">
        <v>2207</v>
      </c>
      <c r="K468" s="26" t="s">
        <v>1189</v>
      </c>
      <c r="L468" s="26" t="s">
        <v>1189</v>
      </c>
      <c r="M468" s="26" t="s">
        <v>1189</v>
      </c>
      <c r="S468" s="26" t="s">
        <v>2259</v>
      </c>
      <c r="T468" s="26" t="s">
        <v>1646</v>
      </c>
      <c r="U468" s="26" t="s">
        <v>1162</v>
      </c>
      <c r="V468" s="26" t="s">
        <v>1151</v>
      </c>
      <c r="AB468" s="61"/>
      <c r="AC468" s="26" t="s">
        <v>2000</v>
      </c>
      <c r="AD468" s="26" t="s">
        <v>2703</v>
      </c>
      <c r="AE468" s="26" t="s">
        <v>2159</v>
      </c>
      <c r="AG468" s="26" t="s">
        <v>3439</v>
      </c>
    </row>
    <row r="469" spans="1:33" x14ac:dyDescent="0.25">
      <c r="A469" s="141">
        <v>1041</v>
      </c>
      <c r="B469" s="26" t="s">
        <v>131</v>
      </c>
      <c r="C469" s="58" t="s">
        <v>2059</v>
      </c>
      <c r="D469" s="83" t="s">
        <v>3269</v>
      </c>
      <c r="K469" s="26" t="s">
        <v>1189</v>
      </c>
      <c r="Q469" s="26" t="s">
        <v>1189</v>
      </c>
      <c r="S469" s="26" t="s">
        <v>2283</v>
      </c>
      <c r="T469" s="26" t="s">
        <v>1643</v>
      </c>
      <c r="U469" s="26" t="s">
        <v>1177</v>
      </c>
      <c r="V469" s="26" t="s">
        <v>1151</v>
      </c>
      <c r="AB469" s="61"/>
      <c r="AC469" s="26" t="s">
        <v>1978</v>
      </c>
      <c r="AD469" s="26" t="s">
        <v>2001</v>
      </c>
      <c r="AE469" s="26" t="s">
        <v>2159</v>
      </c>
      <c r="AG469" s="26" t="s">
        <v>2866</v>
      </c>
    </row>
    <row r="470" spans="1:33" x14ac:dyDescent="0.25">
      <c r="A470" s="141">
        <v>1042</v>
      </c>
      <c r="B470" s="26" t="s">
        <v>131</v>
      </c>
      <c r="C470" s="58" t="s">
        <v>2060</v>
      </c>
      <c r="D470" s="83" t="s">
        <v>3263</v>
      </c>
      <c r="K470" s="26" t="s">
        <v>1189</v>
      </c>
      <c r="Q470" s="26" t="s">
        <v>1189</v>
      </c>
      <c r="S470" s="26" t="s">
        <v>2284</v>
      </c>
      <c r="T470" s="26" t="s">
        <v>1643</v>
      </c>
      <c r="U470" s="26" t="s">
        <v>1177</v>
      </c>
      <c r="V470" s="26" t="s">
        <v>1151</v>
      </c>
      <c r="AB470" s="61"/>
      <c r="AC470" s="26" t="s">
        <v>1978</v>
      </c>
      <c r="AD470" s="26" t="s">
        <v>2002</v>
      </c>
      <c r="AE470" s="26" t="s">
        <v>2159</v>
      </c>
      <c r="AG470" s="26" t="s">
        <v>2866</v>
      </c>
    </row>
    <row r="471" spans="1:33" x14ac:dyDescent="0.25">
      <c r="A471" s="141">
        <v>1043</v>
      </c>
      <c r="B471" s="26" t="s">
        <v>131</v>
      </c>
      <c r="C471" s="58" t="s">
        <v>2061</v>
      </c>
      <c r="D471" s="83" t="s">
        <v>3273</v>
      </c>
      <c r="K471" s="26" t="s">
        <v>1189</v>
      </c>
      <c r="Q471" s="26" t="s">
        <v>1189</v>
      </c>
      <c r="S471" s="26" t="s">
        <v>2284</v>
      </c>
      <c r="T471" s="26" t="s">
        <v>1643</v>
      </c>
      <c r="U471" s="26" t="s">
        <v>1177</v>
      </c>
      <c r="V471" s="26" t="s">
        <v>1151</v>
      </c>
      <c r="AB471" s="61"/>
      <c r="AC471" s="26" t="s">
        <v>1978</v>
      </c>
      <c r="AD471" s="26" t="s">
        <v>3725</v>
      </c>
      <c r="AE471" s="26" t="s">
        <v>2159</v>
      </c>
      <c r="AG471" s="26" t="s">
        <v>2866</v>
      </c>
    </row>
    <row r="472" spans="1:33" x14ac:dyDescent="0.25">
      <c r="A472" s="141">
        <v>1044</v>
      </c>
      <c r="B472" s="26" t="s">
        <v>131</v>
      </c>
      <c r="C472" s="55" t="s">
        <v>2062</v>
      </c>
      <c r="D472" s="96" t="s">
        <v>3261</v>
      </c>
      <c r="K472" s="26" t="s">
        <v>1189</v>
      </c>
      <c r="Q472" s="26" t="s">
        <v>1189</v>
      </c>
      <c r="S472" s="26" t="s">
        <v>2284</v>
      </c>
      <c r="T472" s="26" t="s">
        <v>1643</v>
      </c>
      <c r="U472" s="26" t="s">
        <v>1177</v>
      </c>
      <c r="V472" s="26" t="s">
        <v>1151</v>
      </c>
      <c r="AB472" s="61"/>
      <c r="AC472" s="26" t="s">
        <v>1978</v>
      </c>
      <c r="AD472" s="26" t="s">
        <v>2004</v>
      </c>
      <c r="AE472" s="26" t="s">
        <v>2159</v>
      </c>
      <c r="AG472" s="26" t="s">
        <v>2866</v>
      </c>
    </row>
    <row r="473" spans="1:33" x14ac:dyDescent="0.25">
      <c r="A473" s="141">
        <v>1045</v>
      </c>
      <c r="B473" s="26" t="s">
        <v>131</v>
      </c>
      <c r="C473" s="41" t="s">
        <v>2063</v>
      </c>
      <c r="D473" s="96" t="s">
        <v>3262</v>
      </c>
      <c r="K473" s="26" t="s">
        <v>1189</v>
      </c>
      <c r="Q473" s="26" t="s">
        <v>1189</v>
      </c>
      <c r="S473" s="26" t="s">
        <v>2284</v>
      </c>
      <c r="T473" s="26" t="s">
        <v>1643</v>
      </c>
      <c r="U473" s="26" t="s">
        <v>1177</v>
      </c>
      <c r="V473" s="26" t="s">
        <v>1151</v>
      </c>
      <c r="AB473" s="61"/>
      <c r="AC473" s="26" t="s">
        <v>1978</v>
      </c>
      <c r="AD473" s="26" t="s">
        <v>2005</v>
      </c>
      <c r="AE473" s="26" t="s">
        <v>2159</v>
      </c>
      <c r="AG473" s="26" t="s">
        <v>2866</v>
      </c>
    </row>
    <row r="474" spans="1:33" x14ac:dyDescent="0.25">
      <c r="A474" s="141">
        <v>1046</v>
      </c>
      <c r="B474" s="26" t="s">
        <v>131</v>
      </c>
      <c r="C474" s="41" t="s">
        <v>2714</v>
      </c>
      <c r="D474" s="29" t="s">
        <v>2715</v>
      </c>
      <c r="K474" s="26" t="s">
        <v>1189</v>
      </c>
      <c r="M474" s="26" t="s">
        <v>1189</v>
      </c>
      <c r="Q474" s="26" t="s">
        <v>1189</v>
      </c>
      <c r="S474" s="26" t="s">
        <v>2386</v>
      </c>
      <c r="T474" s="26" t="s">
        <v>2064</v>
      </c>
      <c r="U474" s="26" t="s">
        <v>1177</v>
      </c>
      <c r="V474" s="26" t="s">
        <v>1151</v>
      </c>
      <c r="AB474" s="61"/>
      <c r="AC474" s="26" t="s">
        <v>2006</v>
      </c>
      <c r="AD474" s="26" t="s">
        <v>2709</v>
      </c>
      <c r="AE474" s="26" t="s">
        <v>2159</v>
      </c>
      <c r="AG474" s="26" t="s">
        <v>2866</v>
      </c>
    </row>
    <row r="475" spans="1:33" x14ac:dyDescent="0.25">
      <c r="A475" s="141">
        <v>1047</v>
      </c>
      <c r="B475" s="26" t="s">
        <v>131</v>
      </c>
      <c r="C475" s="41" t="s">
        <v>2716</v>
      </c>
      <c r="D475" s="29" t="s">
        <v>2717</v>
      </c>
      <c r="K475" s="26" t="s">
        <v>1189</v>
      </c>
      <c r="Q475" s="26" t="s">
        <v>1189</v>
      </c>
      <c r="S475" s="26" t="s">
        <v>2387</v>
      </c>
      <c r="T475" s="26" t="s">
        <v>1462</v>
      </c>
      <c r="U475" s="26" t="s">
        <v>1177</v>
      </c>
      <c r="V475" s="26" t="s">
        <v>1151</v>
      </c>
      <c r="AB475" s="61"/>
      <c r="AC475" s="26" t="s">
        <v>2006</v>
      </c>
      <c r="AD475" s="26" t="s">
        <v>2710</v>
      </c>
      <c r="AE475" s="26" t="s">
        <v>2159</v>
      </c>
      <c r="AG475" s="26" t="s">
        <v>2866</v>
      </c>
    </row>
    <row r="476" spans="1:33" x14ac:dyDescent="0.25">
      <c r="A476" s="141">
        <v>1048</v>
      </c>
      <c r="B476" s="26" t="s">
        <v>131</v>
      </c>
      <c r="C476" s="41" t="s">
        <v>2718</v>
      </c>
      <c r="D476" s="29" t="s">
        <v>2719</v>
      </c>
      <c r="K476" s="26" t="s">
        <v>1189</v>
      </c>
      <c r="M476" s="26" t="s">
        <v>1189</v>
      </c>
      <c r="Q476" s="26" t="s">
        <v>1189</v>
      </c>
      <c r="S476" s="26" t="s">
        <v>2306</v>
      </c>
      <c r="T476" s="26" t="s">
        <v>2064</v>
      </c>
      <c r="U476" s="26" t="s">
        <v>1177</v>
      </c>
      <c r="V476" s="26" t="s">
        <v>1151</v>
      </c>
      <c r="AB476" s="61"/>
      <c r="AC476" s="26" t="s">
        <v>2006</v>
      </c>
      <c r="AD476" s="26" t="s">
        <v>2711</v>
      </c>
      <c r="AE476" s="26" t="s">
        <v>2159</v>
      </c>
      <c r="AG476" s="26" t="s">
        <v>2866</v>
      </c>
    </row>
    <row r="477" spans="1:33" ht="15" customHeight="1" x14ac:dyDescent="0.25">
      <c r="A477" s="141">
        <v>1049</v>
      </c>
      <c r="B477" s="26" t="s">
        <v>131</v>
      </c>
      <c r="C477" s="41" t="s">
        <v>2065</v>
      </c>
      <c r="D477" s="86" t="s">
        <v>3260</v>
      </c>
      <c r="K477" s="26" t="s">
        <v>1189</v>
      </c>
      <c r="S477" s="26" t="s">
        <v>2262</v>
      </c>
      <c r="T477" s="26" t="s">
        <v>1647</v>
      </c>
      <c r="U477" s="26" t="s">
        <v>1164</v>
      </c>
      <c r="V477" s="26" t="s">
        <v>1151</v>
      </c>
      <c r="AB477" s="61"/>
      <c r="AC477" s="26" t="s">
        <v>1978</v>
      </c>
      <c r="AD477" s="26" t="s">
        <v>2007</v>
      </c>
      <c r="AE477" s="26" t="s">
        <v>2159</v>
      </c>
      <c r="AG477" s="26" t="s">
        <v>2866</v>
      </c>
    </row>
    <row r="478" spans="1:33" ht="15" customHeight="1" x14ac:dyDescent="0.25">
      <c r="A478" s="141">
        <v>1051</v>
      </c>
      <c r="B478" s="26" t="s">
        <v>131</v>
      </c>
      <c r="C478" s="41" t="s">
        <v>2067</v>
      </c>
      <c r="D478" s="83" t="s">
        <v>2226</v>
      </c>
      <c r="K478" s="26" t="s">
        <v>1189</v>
      </c>
      <c r="Q478" s="26" t="s">
        <v>1189</v>
      </c>
      <c r="S478" s="26" t="s">
        <v>2312</v>
      </c>
      <c r="T478" s="26" t="s">
        <v>1643</v>
      </c>
      <c r="U478" s="26" t="s">
        <v>1164</v>
      </c>
      <c r="V478" s="26" t="s">
        <v>1151</v>
      </c>
      <c r="AB478" s="81"/>
      <c r="AC478" s="26" t="s">
        <v>1978</v>
      </c>
      <c r="AD478" s="26" t="s">
        <v>2009</v>
      </c>
      <c r="AE478" s="26" t="s">
        <v>2159</v>
      </c>
      <c r="AG478" s="26" t="s">
        <v>2866</v>
      </c>
    </row>
    <row r="479" spans="1:33" ht="15" customHeight="1" x14ac:dyDescent="0.25">
      <c r="A479" s="141">
        <v>1052</v>
      </c>
      <c r="B479" s="26" t="s">
        <v>131</v>
      </c>
      <c r="C479" s="41" t="s">
        <v>2068</v>
      </c>
      <c r="D479" s="86" t="s">
        <v>3268</v>
      </c>
      <c r="K479" s="26" t="s">
        <v>1189</v>
      </c>
      <c r="S479" s="26" t="s">
        <v>2262</v>
      </c>
      <c r="T479" s="26" t="s">
        <v>1647</v>
      </c>
      <c r="U479" s="26" t="s">
        <v>1164</v>
      </c>
      <c r="V479" s="26" t="s">
        <v>1151</v>
      </c>
      <c r="AB479" s="61"/>
      <c r="AC479" s="26" t="s">
        <v>1978</v>
      </c>
      <c r="AD479" s="26" t="s">
        <v>2154</v>
      </c>
      <c r="AE479" s="26" t="s">
        <v>2159</v>
      </c>
      <c r="AG479" s="26" t="s">
        <v>2866</v>
      </c>
    </row>
    <row r="480" spans="1:33" ht="15" customHeight="1" x14ac:dyDescent="0.25">
      <c r="A480" s="141">
        <v>1053</v>
      </c>
      <c r="B480" s="26" t="s">
        <v>131</v>
      </c>
      <c r="C480" s="41" t="s">
        <v>2069</v>
      </c>
      <c r="D480" s="87" t="s">
        <v>3270</v>
      </c>
      <c r="K480" s="26" t="s">
        <v>1189</v>
      </c>
      <c r="S480" s="26" t="s">
        <v>2262</v>
      </c>
      <c r="T480" s="26" t="s">
        <v>1647</v>
      </c>
      <c r="U480" s="26" t="s">
        <v>1164</v>
      </c>
      <c r="V480" s="26" t="s">
        <v>1151</v>
      </c>
      <c r="AB480" s="81"/>
      <c r="AC480" s="26" t="s">
        <v>1978</v>
      </c>
      <c r="AD480" s="26" t="s">
        <v>2010</v>
      </c>
      <c r="AE480" s="26" t="s">
        <v>2159</v>
      </c>
      <c r="AG480" s="26" t="s">
        <v>2866</v>
      </c>
    </row>
    <row r="481" spans="1:33" ht="15" customHeight="1" x14ac:dyDescent="0.25">
      <c r="A481" s="141">
        <v>1054</v>
      </c>
      <c r="B481" s="26" t="s">
        <v>131</v>
      </c>
      <c r="C481" s="41" t="s">
        <v>2070</v>
      </c>
      <c r="D481" s="86" t="s">
        <v>3272</v>
      </c>
      <c r="K481" s="26" t="s">
        <v>1189</v>
      </c>
      <c r="Q481" s="26" t="s">
        <v>1189</v>
      </c>
      <c r="S481" s="26" t="s">
        <v>2312</v>
      </c>
      <c r="T481" s="26" t="s">
        <v>1643</v>
      </c>
      <c r="U481" s="26" t="s">
        <v>1164</v>
      </c>
      <c r="V481" s="26" t="s">
        <v>1151</v>
      </c>
      <c r="AB481" s="61"/>
      <c r="AC481" s="26" t="s">
        <v>1978</v>
      </c>
      <c r="AD481" s="26" t="s">
        <v>2011</v>
      </c>
      <c r="AE481" s="26" t="s">
        <v>2159</v>
      </c>
      <c r="AG481" s="26" t="s">
        <v>2866</v>
      </c>
    </row>
    <row r="482" spans="1:33" ht="15" customHeight="1" x14ac:dyDescent="0.25">
      <c r="A482" s="141">
        <v>1055</v>
      </c>
      <c r="B482" s="26" t="s">
        <v>131</v>
      </c>
      <c r="C482" s="41" t="s">
        <v>2071</v>
      </c>
      <c r="D482" s="86" t="s">
        <v>3265</v>
      </c>
      <c r="O482" s="26" t="s">
        <v>1189</v>
      </c>
      <c r="Q482" s="26" t="s">
        <v>1189</v>
      </c>
      <c r="S482" s="26" t="s">
        <v>2313</v>
      </c>
      <c r="T482" s="26" t="s">
        <v>1643</v>
      </c>
      <c r="U482" s="26" t="s">
        <v>1164</v>
      </c>
      <c r="V482" s="26" t="s">
        <v>1151</v>
      </c>
      <c r="AB482" s="61"/>
      <c r="AC482" s="26" t="s">
        <v>1978</v>
      </c>
      <c r="AD482" s="26" t="s">
        <v>2012</v>
      </c>
      <c r="AE482" s="26" t="s">
        <v>2159</v>
      </c>
      <c r="AG482" s="26" t="s">
        <v>2866</v>
      </c>
    </row>
    <row r="483" spans="1:33" ht="15" customHeight="1" x14ac:dyDescent="0.25">
      <c r="A483" s="141">
        <v>1056</v>
      </c>
      <c r="B483" s="26" t="s">
        <v>131</v>
      </c>
      <c r="C483" s="41" t="s">
        <v>2072</v>
      </c>
      <c r="D483" s="86" t="s">
        <v>3266</v>
      </c>
      <c r="O483" s="26" t="s">
        <v>1189</v>
      </c>
      <c r="Q483" s="26" t="s">
        <v>1189</v>
      </c>
      <c r="S483" s="26" t="s">
        <v>2313</v>
      </c>
      <c r="T483" s="26" t="s">
        <v>1643</v>
      </c>
      <c r="U483" s="26" t="s">
        <v>1164</v>
      </c>
      <c r="V483" s="26" t="s">
        <v>1151</v>
      </c>
      <c r="AB483" s="61"/>
      <c r="AC483" s="26" t="s">
        <v>1978</v>
      </c>
      <c r="AD483" s="26" t="s">
        <v>2013</v>
      </c>
      <c r="AE483" s="26" t="s">
        <v>2159</v>
      </c>
      <c r="AG483" s="26" t="s">
        <v>2866</v>
      </c>
    </row>
    <row r="484" spans="1:33" ht="15" customHeight="1" x14ac:dyDescent="0.25">
      <c r="A484" s="141">
        <v>1057</v>
      </c>
      <c r="B484" s="26" t="s">
        <v>131</v>
      </c>
      <c r="C484" s="41" t="s">
        <v>2073</v>
      </c>
      <c r="D484" s="86" t="s">
        <v>3271</v>
      </c>
      <c r="O484" s="26" t="s">
        <v>1189</v>
      </c>
      <c r="Q484" s="26" t="s">
        <v>1189</v>
      </c>
      <c r="S484" s="26" t="s">
        <v>2313</v>
      </c>
      <c r="T484" s="26" t="s">
        <v>1643</v>
      </c>
      <c r="U484" s="26" t="s">
        <v>1164</v>
      </c>
      <c r="V484" s="26" t="s">
        <v>1151</v>
      </c>
      <c r="AB484" s="61"/>
      <c r="AC484" s="26" t="s">
        <v>1978</v>
      </c>
      <c r="AD484" s="26" t="s">
        <v>2014</v>
      </c>
      <c r="AE484" s="26" t="s">
        <v>2159</v>
      </c>
      <c r="AG484" s="26" t="s">
        <v>2866</v>
      </c>
    </row>
    <row r="485" spans="1:33" x14ac:dyDescent="0.25">
      <c r="A485" s="141">
        <v>1058</v>
      </c>
      <c r="B485" s="26" t="s">
        <v>131</v>
      </c>
      <c r="C485" s="41" t="s">
        <v>2074</v>
      </c>
      <c r="D485" s="86" t="s">
        <v>3267</v>
      </c>
      <c r="O485" s="26" t="s">
        <v>1189</v>
      </c>
      <c r="Q485" s="26" t="s">
        <v>1189</v>
      </c>
      <c r="S485" s="26" t="s">
        <v>2313</v>
      </c>
      <c r="T485" s="26" t="s">
        <v>1643</v>
      </c>
      <c r="U485" s="26" t="s">
        <v>1164</v>
      </c>
      <c r="V485" s="26" t="s">
        <v>1151</v>
      </c>
      <c r="AB485" s="61"/>
      <c r="AC485" s="26" t="s">
        <v>1978</v>
      </c>
      <c r="AD485" s="26" t="s">
        <v>2015</v>
      </c>
      <c r="AE485" s="26" t="s">
        <v>2159</v>
      </c>
      <c r="AG485" s="26" t="s">
        <v>2866</v>
      </c>
    </row>
    <row r="486" spans="1:33" x14ac:dyDescent="0.25">
      <c r="A486" s="141">
        <v>1059</v>
      </c>
      <c r="B486" s="26" t="s">
        <v>131</v>
      </c>
      <c r="C486" s="41" t="s">
        <v>2075</v>
      </c>
      <c r="D486" s="86" t="s">
        <v>3264</v>
      </c>
      <c r="O486" s="26" t="s">
        <v>1189</v>
      </c>
      <c r="Q486" s="26" t="s">
        <v>1189</v>
      </c>
      <c r="S486" s="26" t="s">
        <v>2313</v>
      </c>
      <c r="T486" s="26" t="s">
        <v>1643</v>
      </c>
      <c r="U486" s="26" t="s">
        <v>1164</v>
      </c>
      <c r="V486" s="26" t="s">
        <v>1151</v>
      </c>
      <c r="AB486" s="61"/>
      <c r="AC486" s="26" t="s">
        <v>1978</v>
      </c>
      <c r="AD486" s="26" t="s">
        <v>2016</v>
      </c>
      <c r="AE486" s="26" t="s">
        <v>2159</v>
      </c>
      <c r="AG486" s="26" t="s">
        <v>2866</v>
      </c>
    </row>
    <row r="487" spans="1:33" x14ac:dyDescent="0.25">
      <c r="A487" s="141">
        <v>1060</v>
      </c>
      <c r="B487" s="26" t="s">
        <v>414</v>
      </c>
      <c r="C487" s="41" t="s">
        <v>2076</v>
      </c>
      <c r="D487" s="27" t="s">
        <v>2208</v>
      </c>
      <c r="N487" s="26" t="s">
        <v>1189</v>
      </c>
      <c r="P487" s="26" t="s">
        <v>1189</v>
      </c>
      <c r="S487" s="26" t="s">
        <v>2247</v>
      </c>
      <c r="T487" s="26" t="s">
        <v>1459</v>
      </c>
      <c r="U487" s="26" t="s">
        <v>1433</v>
      </c>
      <c r="V487" s="26" t="s">
        <v>1151</v>
      </c>
      <c r="AB487" s="61"/>
      <c r="AC487" s="26" t="s">
        <v>2017</v>
      </c>
      <c r="AD487" s="26" t="s">
        <v>2018</v>
      </c>
      <c r="AE487" s="26" t="s">
        <v>2156</v>
      </c>
      <c r="AG487" s="26" t="s">
        <v>2866</v>
      </c>
    </row>
    <row r="488" spans="1:33" x14ac:dyDescent="0.25">
      <c r="A488" s="141">
        <v>1061</v>
      </c>
      <c r="B488" s="26" t="s">
        <v>414</v>
      </c>
      <c r="C488" s="38" t="s">
        <v>216</v>
      </c>
      <c r="D488" s="28" t="s">
        <v>2209</v>
      </c>
      <c r="E488" s="38"/>
      <c r="G488" s="38"/>
      <c r="H488" s="28"/>
      <c r="I488" s="58"/>
      <c r="J488" s="41"/>
      <c r="K488" s="57"/>
      <c r="L488" s="57" t="s">
        <v>1189</v>
      </c>
      <c r="M488" s="57"/>
      <c r="N488" s="57"/>
      <c r="O488" s="57"/>
      <c r="P488" s="57"/>
      <c r="Q488" s="57"/>
      <c r="R488" s="38"/>
      <c r="S488" s="26" t="s">
        <v>2254</v>
      </c>
      <c r="T488" s="26" t="s">
        <v>1458</v>
      </c>
      <c r="U488" s="26" t="s">
        <v>1157</v>
      </c>
      <c r="V488" s="26" t="s">
        <v>1151</v>
      </c>
      <c r="AA488" s="26"/>
      <c r="AC488" s="26" t="s">
        <v>1960</v>
      </c>
      <c r="AD488" s="26" t="s">
        <v>2160</v>
      </c>
      <c r="AE488" s="26" t="s">
        <v>2156</v>
      </c>
      <c r="AG488" s="26" t="s">
        <v>2866</v>
      </c>
    </row>
    <row r="489" spans="1:33" x14ac:dyDescent="0.25">
      <c r="A489" s="141">
        <v>1062</v>
      </c>
      <c r="B489" s="26" t="s">
        <v>414</v>
      </c>
      <c r="C489" s="68" t="s">
        <v>2217</v>
      </c>
      <c r="D489" s="28" t="s">
        <v>2210</v>
      </c>
      <c r="L489" s="26" t="s">
        <v>1189</v>
      </c>
      <c r="S489" s="26" t="s">
        <v>2254</v>
      </c>
      <c r="T489" s="26" t="s">
        <v>1458</v>
      </c>
      <c r="U489" s="26" t="s">
        <v>1157</v>
      </c>
      <c r="V489" s="26" t="s">
        <v>1151</v>
      </c>
      <c r="AB489" s="61"/>
      <c r="AC489" s="26" t="s">
        <v>2218</v>
      </c>
      <c r="AD489" s="26" t="s">
        <v>2161</v>
      </c>
      <c r="AE489" s="26" t="s">
        <v>2156</v>
      </c>
      <c r="AG489" s="26" t="s">
        <v>2866</v>
      </c>
    </row>
    <row r="490" spans="1:33" x14ac:dyDescent="0.25">
      <c r="A490" s="141">
        <v>1063</v>
      </c>
      <c r="B490" s="26" t="s">
        <v>414</v>
      </c>
      <c r="C490" s="26" t="s">
        <v>2216</v>
      </c>
      <c r="D490" s="28" t="s">
        <v>2211</v>
      </c>
      <c r="K490" s="28" t="s">
        <v>1189</v>
      </c>
      <c r="L490" s="26" t="s">
        <v>1189</v>
      </c>
      <c r="S490" s="26" t="s">
        <v>2339</v>
      </c>
      <c r="T490" s="26" t="s">
        <v>1466</v>
      </c>
      <c r="U490" s="26" t="s">
        <v>1157</v>
      </c>
      <c r="V490" s="26" t="s">
        <v>1151</v>
      </c>
      <c r="AB490" s="61"/>
      <c r="AC490" s="26" t="s">
        <v>2218</v>
      </c>
      <c r="AD490" s="26" t="s">
        <v>2162</v>
      </c>
      <c r="AE490" s="26" t="s">
        <v>2156</v>
      </c>
      <c r="AG490" s="26" t="s">
        <v>2866</v>
      </c>
    </row>
    <row r="491" spans="1:33" x14ac:dyDescent="0.25">
      <c r="A491" s="141">
        <v>1064</v>
      </c>
      <c r="B491" s="26" t="s">
        <v>414</v>
      </c>
      <c r="C491" s="38" t="s">
        <v>2163</v>
      </c>
      <c r="D491" s="28" t="s">
        <v>2212</v>
      </c>
      <c r="E491" s="38"/>
      <c r="G491" s="38"/>
      <c r="H491" s="28"/>
      <c r="I491" s="38"/>
      <c r="J491" s="41"/>
      <c r="K491" s="57"/>
      <c r="L491" s="57"/>
      <c r="M491" s="57" t="s">
        <v>1189</v>
      </c>
      <c r="N491" s="57"/>
      <c r="O491" s="57"/>
      <c r="P491" s="57" t="s">
        <v>1189</v>
      </c>
      <c r="Q491" s="57"/>
      <c r="R491" s="38"/>
      <c r="S491" s="26" t="s">
        <v>2320</v>
      </c>
      <c r="T491" s="26" t="s">
        <v>1467</v>
      </c>
      <c r="U491" s="26" t="s">
        <v>1343</v>
      </c>
      <c r="V491" s="26" t="s">
        <v>1151</v>
      </c>
      <c r="AA491" s="26"/>
      <c r="AC491" s="26" t="s">
        <v>2164</v>
      </c>
      <c r="AD491" s="26" t="s">
        <v>2165</v>
      </c>
      <c r="AE491" s="26" t="s">
        <v>2156</v>
      </c>
      <c r="AG491" s="26" t="s">
        <v>2866</v>
      </c>
    </row>
    <row r="492" spans="1:33" x14ac:dyDescent="0.25">
      <c r="A492" s="141">
        <v>1065</v>
      </c>
      <c r="B492" s="26" t="s">
        <v>131</v>
      </c>
      <c r="C492" s="26" t="s">
        <v>2559</v>
      </c>
      <c r="D492" s="26" t="s">
        <v>2560</v>
      </c>
      <c r="O492" s="26" t="s">
        <v>1189</v>
      </c>
      <c r="S492" s="26" t="s">
        <v>2610</v>
      </c>
      <c r="T492" s="26" t="s">
        <v>1469</v>
      </c>
      <c r="U492" s="26" t="s">
        <v>1160</v>
      </c>
      <c r="V492" s="26" t="s">
        <v>1151</v>
      </c>
      <c r="AC492" s="26" t="s">
        <v>2561</v>
      </c>
      <c r="AD492" s="26" t="s">
        <v>2651</v>
      </c>
      <c r="AE492" s="26" t="s">
        <v>2158</v>
      </c>
      <c r="AG492" s="26" t="s">
        <v>2866</v>
      </c>
    </row>
    <row r="493" spans="1:33" x14ac:dyDescent="0.25">
      <c r="A493" s="141">
        <v>1066</v>
      </c>
      <c r="B493" s="26" t="s">
        <v>131</v>
      </c>
      <c r="C493" s="26" t="s">
        <v>2562</v>
      </c>
      <c r="D493" s="26" t="s">
        <v>2563</v>
      </c>
      <c r="M493" s="26" t="s">
        <v>1189</v>
      </c>
      <c r="P493" s="26" t="s">
        <v>1189</v>
      </c>
      <c r="S493" s="26" t="s">
        <v>2611</v>
      </c>
      <c r="T493" s="26" t="s">
        <v>1467</v>
      </c>
      <c r="U493" s="26" t="s">
        <v>1152</v>
      </c>
      <c r="V493" s="26" t="s">
        <v>1151</v>
      </c>
      <c r="AC493" s="26" t="s">
        <v>2564</v>
      </c>
      <c r="AD493" s="26" t="s">
        <v>2652</v>
      </c>
      <c r="AE493" s="26" t="s">
        <v>2159</v>
      </c>
      <c r="AG493" s="26" t="s">
        <v>2866</v>
      </c>
    </row>
    <row r="494" spans="1:33" x14ac:dyDescent="0.25">
      <c r="A494" s="141">
        <v>1067</v>
      </c>
      <c r="B494" s="26" t="s">
        <v>131</v>
      </c>
      <c r="C494" s="26" t="s">
        <v>2565</v>
      </c>
      <c r="D494" s="26" t="s">
        <v>2566</v>
      </c>
      <c r="M494" s="26" t="s">
        <v>1189</v>
      </c>
      <c r="P494" s="26" t="s">
        <v>1189</v>
      </c>
      <c r="S494" s="26" t="s">
        <v>2611</v>
      </c>
      <c r="T494" s="26" t="s">
        <v>1467</v>
      </c>
      <c r="U494" s="26" t="s">
        <v>1152</v>
      </c>
      <c r="V494" s="26" t="s">
        <v>1151</v>
      </c>
      <c r="AC494" s="26" t="s">
        <v>2564</v>
      </c>
      <c r="AD494" s="26" t="s">
        <v>2653</v>
      </c>
      <c r="AE494" s="26" t="s">
        <v>2159</v>
      </c>
      <c r="AG494" s="26" t="s">
        <v>2866</v>
      </c>
    </row>
    <row r="495" spans="1:33" x14ac:dyDescent="0.25">
      <c r="A495" s="141">
        <v>1068</v>
      </c>
      <c r="B495" s="26" t="s">
        <v>131</v>
      </c>
      <c r="C495" s="26" t="s">
        <v>2567</v>
      </c>
      <c r="D495" s="26" t="s">
        <v>2568</v>
      </c>
      <c r="K495" s="26" t="s">
        <v>1189</v>
      </c>
      <c r="M495" s="26" t="s">
        <v>1189</v>
      </c>
      <c r="Q495" s="26" t="s">
        <v>1189</v>
      </c>
      <c r="S495" s="26" t="s">
        <v>2612</v>
      </c>
      <c r="T495" s="26" t="s">
        <v>1644</v>
      </c>
      <c r="U495" s="26" t="s">
        <v>1161</v>
      </c>
      <c r="V495" s="26" t="s">
        <v>1151</v>
      </c>
      <c r="AC495" s="26" t="s">
        <v>2569</v>
      </c>
      <c r="AD495" s="26" t="s">
        <v>2654</v>
      </c>
      <c r="AE495" s="26" t="s">
        <v>2159</v>
      </c>
      <c r="AG495" s="26" t="s">
        <v>3439</v>
      </c>
    </row>
    <row r="496" spans="1:33" x14ac:dyDescent="0.25">
      <c r="A496" s="141">
        <v>1069</v>
      </c>
      <c r="B496" s="26" t="s">
        <v>131</v>
      </c>
      <c r="C496" s="26" t="s">
        <v>2570</v>
      </c>
      <c r="D496" s="26" t="s">
        <v>2571</v>
      </c>
      <c r="K496" s="26" t="s">
        <v>1189</v>
      </c>
      <c r="M496" s="26" t="s">
        <v>1189</v>
      </c>
      <c r="Q496" s="26" t="s">
        <v>1189</v>
      </c>
      <c r="S496" s="26" t="s">
        <v>2612</v>
      </c>
      <c r="T496" s="26" t="s">
        <v>1644</v>
      </c>
      <c r="U496" s="26" t="s">
        <v>1161</v>
      </c>
      <c r="V496" s="26" t="s">
        <v>1151</v>
      </c>
      <c r="AC496" s="26" t="s">
        <v>2569</v>
      </c>
      <c r="AD496" s="26" t="s">
        <v>2655</v>
      </c>
      <c r="AE496" s="26" t="s">
        <v>2159</v>
      </c>
      <c r="AG496" s="26" t="s">
        <v>3439</v>
      </c>
    </row>
    <row r="497" spans="1:41" x14ac:dyDescent="0.25">
      <c r="A497" s="141">
        <v>1070</v>
      </c>
      <c r="B497" s="26" t="s">
        <v>131</v>
      </c>
      <c r="C497" s="26" t="s">
        <v>2572</v>
      </c>
      <c r="D497" s="26" t="s">
        <v>2573</v>
      </c>
      <c r="K497" s="26" t="s">
        <v>1189</v>
      </c>
      <c r="M497" s="26" t="s">
        <v>1189</v>
      </c>
      <c r="Q497" s="26" t="s">
        <v>1189</v>
      </c>
      <c r="S497" s="26" t="s">
        <v>2612</v>
      </c>
      <c r="T497" s="26" t="s">
        <v>1644</v>
      </c>
      <c r="U497" s="26" t="s">
        <v>1161</v>
      </c>
      <c r="V497" s="26" t="s">
        <v>1151</v>
      </c>
      <c r="AC497" s="26" t="s">
        <v>2569</v>
      </c>
      <c r="AD497" s="26" t="s">
        <v>2656</v>
      </c>
      <c r="AE497" s="26" t="s">
        <v>2159</v>
      </c>
      <c r="AG497" s="26" t="s">
        <v>3439</v>
      </c>
    </row>
    <row r="498" spans="1:41" x14ac:dyDescent="0.25">
      <c r="A498" s="141">
        <v>1071</v>
      </c>
      <c r="B498" s="26" t="s">
        <v>131</v>
      </c>
      <c r="C498" s="26" t="s">
        <v>2574</v>
      </c>
      <c r="D498" s="26" t="s">
        <v>2575</v>
      </c>
      <c r="M498" s="26" t="s">
        <v>1189</v>
      </c>
      <c r="S498" s="26" t="s">
        <v>2613</v>
      </c>
      <c r="T498" s="26" t="s">
        <v>1461</v>
      </c>
      <c r="U498" s="26" t="s">
        <v>1161</v>
      </c>
      <c r="V498" s="26" t="s">
        <v>1151</v>
      </c>
      <c r="AC498" s="26" t="s">
        <v>2569</v>
      </c>
      <c r="AD498" s="26" t="s">
        <v>2657</v>
      </c>
      <c r="AE498" s="26" t="s">
        <v>2159</v>
      </c>
      <c r="AG498" s="26" t="s">
        <v>3439</v>
      </c>
    </row>
    <row r="499" spans="1:41" x14ac:dyDescent="0.25">
      <c r="A499" s="141">
        <v>1072</v>
      </c>
      <c r="B499" s="26" t="s">
        <v>131</v>
      </c>
      <c r="C499" s="26" t="s">
        <v>2671</v>
      </c>
      <c r="D499" s="26" t="s">
        <v>2667</v>
      </c>
      <c r="M499" s="26" t="s">
        <v>1189</v>
      </c>
      <c r="S499" s="26" t="s">
        <v>2335</v>
      </c>
      <c r="T499" s="26" t="s">
        <v>1461</v>
      </c>
      <c r="U499" s="26" t="s">
        <v>1154</v>
      </c>
      <c r="V499" s="26" t="s">
        <v>1151</v>
      </c>
      <c r="AB499" s="61"/>
      <c r="AC499" s="26" t="s">
        <v>2702</v>
      </c>
      <c r="AD499" s="26" t="s">
        <v>2672</v>
      </c>
      <c r="AE499" s="26" t="s">
        <v>2159</v>
      </c>
      <c r="AG499" s="26" t="s">
        <v>2866</v>
      </c>
    </row>
    <row r="500" spans="1:41" x14ac:dyDescent="0.25">
      <c r="A500" s="141">
        <v>1073</v>
      </c>
      <c r="B500" s="26" t="s">
        <v>414</v>
      </c>
      <c r="C500" s="26" t="s">
        <v>2807</v>
      </c>
      <c r="D500" s="26" t="s">
        <v>2853</v>
      </c>
      <c r="M500" s="26" t="s">
        <v>1189</v>
      </c>
      <c r="O500" s="26" t="s">
        <v>1189</v>
      </c>
      <c r="P500" s="26" t="s">
        <v>1189</v>
      </c>
      <c r="S500" s="26" t="s">
        <v>2809</v>
      </c>
      <c r="T500" s="39" t="s">
        <v>2886</v>
      </c>
      <c r="U500" s="26" t="s">
        <v>1176</v>
      </c>
      <c r="V500" s="26" t="s">
        <v>1151</v>
      </c>
      <c r="AA500" s="105"/>
      <c r="AC500" s="26" t="s">
        <v>2810</v>
      </c>
      <c r="AD500" s="26" t="s">
        <v>2859</v>
      </c>
      <c r="AE500" s="26" t="s">
        <v>2156</v>
      </c>
      <c r="AG500" s="26" t="s">
        <v>2866</v>
      </c>
      <c r="AO500" s="26" t="s">
        <v>132</v>
      </c>
    </row>
    <row r="501" spans="1:41" x14ac:dyDescent="0.25">
      <c r="A501" s="141">
        <v>1074</v>
      </c>
      <c r="B501" s="26" t="s">
        <v>414</v>
      </c>
      <c r="C501" s="26" t="s">
        <v>2811</v>
      </c>
      <c r="D501" s="26" t="s">
        <v>2854</v>
      </c>
      <c r="M501" s="26" t="s">
        <v>1189</v>
      </c>
      <c r="O501" s="26" t="s">
        <v>1189</v>
      </c>
      <c r="P501" s="26" t="s">
        <v>1189</v>
      </c>
      <c r="S501" s="26" t="s">
        <v>2809</v>
      </c>
      <c r="T501" s="39" t="s">
        <v>2886</v>
      </c>
      <c r="U501" s="26" t="s">
        <v>1176</v>
      </c>
      <c r="V501" s="26" t="s">
        <v>1151</v>
      </c>
      <c r="AA501" s="105"/>
      <c r="AC501" s="26" t="s">
        <v>2810</v>
      </c>
      <c r="AD501" s="26" t="s">
        <v>2860</v>
      </c>
      <c r="AE501" s="26" t="s">
        <v>2156</v>
      </c>
      <c r="AG501" s="26" t="s">
        <v>2866</v>
      </c>
    </row>
    <row r="502" spans="1:41" x14ac:dyDescent="0.25">
      <c r="A502" s="141">
        <v>1075</v>
      </c>
      <c r="B502" s="26" t="s">
        <v>414</v>
      </c>
      <c r="C502" s="26" t="s">
        <v>2813</v>
      </c>
      <c r="D502" s="26" t="s">
        <v>2855</v>
      </c>
      <c r="M502" s="26" t="s">
        <v>1189</v>
      </c>
      <c r="O502" s="26" t="s">
        <v>1189</v>
      </c>
      <c r="P502" s="26" t="s">
        <v>1189</v>
      </c>
      <c r="S502" s="26" t="s">
        <v>2815</v>
      </c>
      <c r="T502" s="39" t="s">
        <v>2886</v>
      </c>
      <c r="U502" s="26" t="s">
        <v>1176</v>
      </c>
      <c r="V502" s="26" t="s">
        <v>1151</v>
      </c>
      <c r="AA502" s="105"/>
      <c r="AC502" s="26" t="s">
        <v>2810</v>
      </c>
      <c r="AD502" s="26" t="s">
        <v>2861</v>
      </c>
      <c r="AE502" s="26" t="s">
        <v>2156</v>
      </c>
      <c r="AG502" s="26" t="s">
        <v>2866</v>
      </c>
      <c r="AO502" s="26" t="s">
        <v>132</v>
      </c>
    </row>
    <row r="503" spans="1:41" x14ac:dyDescent="0.25">
      <c r="A503" s="141">
        <v>1076</v>
      </c>
      <c r="B503" s="26" t="s">
        <v>414</v>
      </c>
      <c r="C503" s="26" t="s">
        <v>2816</v>
      </c>
      <c r="D503" s="26" t="s">
        <v>2856</v>
      </c>
      <c r="M503" s="26" t="s">
        <v>1189</v>
      </c>
      <c r="O503" s="26" t="s">
        <v>1189</v>
      </c>
      <c r="P503" s="26" t="s">
        <v>1189</v>
      </c>
      <c r="S503" s="26" t="s">
        <v>2815</v>
      </c>
      <c r="T503" s="39" t="s">
        <v>2886</v>
      </c>
      <c r="U503" s="26" t="s">
        <v>1176</v>
      </c>
      <c r="V503" s="26" t="s">
        <v>1151</v>
      </c>
      <c r="AA503" s="105"/>
      <c r="AC503" s="26" t="s">
        <v>2810</v>
      </c>
      <c r="AD503" s="26" t="s">
        <v>2862</v>
      </c>
      <c r="AE503" s="26" t="s">
        <v>2156</v>
      </c>
      <c r="AG503" s="26" t="s">
        <v>2866</v>
      </c>
      <c r="AO503" s="26" t="s">
        <v>132</v>
      </c>
    </row>
    <row r="504" spans="1:41" x14ac:dyDescent="0.25">
      <c r="A504" s="141">
        <v>1077</v>
      </c>
      <c r="B504" s="26" t="s">
        <v>414</v>
      </c>
      <c r="C504" s="26" t="s">
        <v>2818</v>
      </c>
      <c r="D504" s="26" t="s">
        <v>2857</v>
      </c>
      <c r="M504" s="26" t="s">
        <v>1189</v>
      </c>
      <c r="P504" s="26" t="s">
        <v>1189</v>
      </c>
      <c r="S504" s="26" t="s">
        <v>2820</v>
      </c>
      <c r="T504" s="26" t="s">
        <v>2887</v>
      </c>
      <c r="U504" s="26" t="s">
        <v>1176</v>
      </c>
      <c r="V504" s="26" t="s">
        <v>1151</v>
      </c>
      <c r="AA504" s="105"/>
      <c r="AC504" s="26" t="s">
        <v>1960</v>
      </c>
      <c r="AD504" s="26" t="s">
        <v>2888</v>
      </c>
      <c r="AE504" s="26" t="s">
        <v>2156</v>
      </c>
      <c r="AG504" s="26" t="s">
        <v>2866</v>
      </c>
      <c r="AO504" s="26" t="s">
        <v>132</v>
      </c>
    </row>
    <row r="505" spans="1:41" x14ac:dyDescent="0.25">
      <c r="A505" s="141">
        <v>1078</v>
      </c>
      <c r="B505" s="26" t="s">
        <v>414</v>
      </c>
      <c r="C505" s="26" t="s">
        <v>2821</v>
      </c>
      <c r="D505" s="26" t="s">
        <v>2858</v>
      </c>
      <c r="M505" s="26" t="s">
        <v>1189</v>
      </c>
      <c r="P505" s="26" t="s">
        <v>1189</v>
      </c>
      <c r="S505" s="26" t="s">
        <v>2820</v>
      </c>
      <c r="T505" s="26" t="s">
        <v>2887</v>
      </c>
      <c r="U505" s="26" t="s">
        <v>1176</v>
      </c>
      <c r="V505" s="26" t="s">
        <v>1151</v>
      </c>
      <c r="AA505" s="105"/>
      <c r="AC505" s="26" t="s">
        <v>1960</v>
      </c>
      <c r="AD505" s="26" t="s">
        <v>2889</v>
      </c>
      <c r="AE505" s="26" t="s">
        <v>2156</v>
      </c>
      <c r="AG505" s="26" t="s">
        <v>2866</v>
      </c>
      <c r="AO505" s="26" t="s">
        <v>132</v>
      </c>
    </row>
    <row r="506" spans="1:41" x14ac:dyDescent="0.25">
      <c r="A506" s="141">
        <v>1079</v>
      </c>
      <c r="B506" s="26" t="s">
        <v>131</v>
      </c>
      <c r="C506" s="26" t="s">
        <v>2556</v>
      </c>
      <c r="D506" s="26" t="s">
        <v>2557</v>
      </c>
      <c r="S506" s="26" t="s">
        <v>2448</v>
      </c>
      <c r="T506" s="26" t="s">
        <v>132</v>
      </c>
      <c r="U506" s="26" t="s">
        <v>3051</v>
      </c>
      <c r="V506" s="26" t="s">
        <v>366</v>
      </c>
      <c r="AA506" s="105"/>
      <c r="AC506" s="26" t="s">
        <v>2558</v>
      </c>
      <c r="AD506" s="26" t="s">
        <v>3049</v>
      </c>
      <c r="AE506" s="26" t="s">
        <v>2157</v>
      </c>
      <c r="AG506" s="26" t="s">
        <v>366</v>
      </c>
    </row>
    <row r="507" spans="1:41" s="15" customFormat="1" x14ac:dyDescent="0.25">
      <c r="A507" s="141">
        <v>1080</v>
      </c>
      <c r="B507" s="15" t="s">
        <v>131</v>
      </c>
      <c r="C507" s="15" t="s">
        <v>3235</v>
      </c>
      <c r="D507" s="15" t="s">
        <v>3236</v>
      </c>
      <c r="M507" s="15" t="s">
        <v>1189</v>
      </c>
      <c r="P507" s="15" t="s">
        <v>1189</v>
      </c>
      <c r="S507" s="15" t="s">
        <v>3400</v>
      </c>
      <c r="T507" s="15" t="s">
        <v>1467</v>
      </c>
      <c r="U507" s="15" t="s">
        <v>1156</v>
      </c>
      <c r="V507" s="15" t="s">
        <v>1151</v>
      </c>
      <c r="W507" s="15" t="s">
        <v>3237</v>
      </c>
      <c r="X507" s="15" t="s">
        <v>3238</v>
      </c>
      <c r="AA507" s="17"/>
      <c r="AC507" s="15" t="s">
        <v>3239</v>
      </c>
      <c r="AD507" s="121" t="s">
        <v>3452</v>
      </c>
      <c r="AE507" s="15" t="s">
        <v>2159</v>
      </c>
      <c r="AG507" s="26" t="s">
        <v>2866</v>
      </c>
    </row>
    <row r="508" spans="1:41" s="15" customFormat="1" x14ac:dyDescent="0.25">
      <c r="A508" s="141">
        <v>1081</v>
      </c>
      <c r="B508" s="15" t="s">
        <v>131</v>
      </c>
      <c r="C508" s="15" t="s">
        <v>3240</v>
      </c>
      <c r="D508" s="15" t="s">
        <v>3241</v>
      </c>
      <c r="K508" s="15" t="s">
        <v>1189</v>
      </c>
      <c r="S508" s="15" t="s">
        <v>3402</v>
      </c>
      <c r="T508" s="15" t="s">
        <v>1647</v>
      </c>
      <c r="U508" s="15" t="s">
        <v>1177</v>
      </c>
      <c r="V508" s="15" t="s">
        <v>1151</v>
      </c>
      <c r="AA508" s="17"/>
      <c r="AC508" s="15" t="s">
        <v>1978</v>
      </c>
      <c r="AD508" s="121" t="s">
        <v>3453</v>
      </c>
      <c r="AE508" s="15" t="s">
        <v>2159</v>
      </c>
      <c r="AG508" s="26" t="s">
        <v>2866</v>
      </c>
    </row>
    <row r="509" spans="1:41" s="15" customFormat="1" x14ac:dyDescent="0.25">
      <c r="A509" s="141">
        <v>1082</v>
      </c>
      <c r="B509" s="15" t="s">
        <v>131</v>
      </c>
      <c r="C509" s="15" t="s">
        <v>3242</v>
      </c>
      <c r="D509" s="15" t="s">
        <v>3243</v>
      </c>
      <c r="K509" s="15" t="s">
        <v>1189</v>
      </c>
      <c r="Q509" s="15" t="s">
        <v>1189</v>
      </c>
      <c r="S509" s="15" t="s">
        <v>3409</v>
      </c>
      <c r="T509" s="15" t="s">
        <v>1643</v>
      </c>
      <c r="U509" s="15" t="s">
        <v>1177</v>
      </c>
      <c r="V509" s="15" t="s">
        <v>1151</v>
      </c>
      <c r="AA509" s="17"/>
      <c r="AC509" s="15" t="s">
        <v>1978</v>
      </c>
      <c r="AD509" s="121" t="s">
        <v>3454</v>
      </c>
      <c r="AE509" s="15" t="s">
        <v>2159</v>
      </c>
      <c r="AG509" s="26" t="s">
        <v>2866</v>
      </c>
    </row>
    <row r="510" spans="1:41" s="15" customFormat="1" x14ac:dyDescent="0.25">
      <c r="A510" s="141">
        <v>1083</v>
      </c>
      <c r="B510" s="15" t="s">
        <v>131</v>
      </c>
      <c r="C510" s="15" t="s">
        <v>3244</v>
      </c>
      <c r="D510" s="15" t="s">
        <v>3455</v>
      </c>
      <c r="K510" s="15" t="s">
        <v>1189</v>
      </c>
      <c r="Q510" s="15" t="s">
        <v>1189</v>
      </c>
      <c r="S510" s="15" t="s">
        <v>3410</v>
      </c>
      <c r="T510" s="15" t="s">
        <v>1643</v>
      </c>
      <c r="U510" s="15" t="s">
        <v>1164</v>
      </c>
      <c r="V510" s="15" t="s">
        <v>1151</v>
      </c>
      <c r="AA510" s="17"/>
      <c r="AC510" s="15" t="s">
        <v>1978</v>
      </c>
      <c r="AD510" s="121" t="s">
        <v>3456</v>
      </c>
      <c r="AE510" s="15" t="s">
        <v>2159</v>
      </c>
      <c r="AG510" s="26" t="s">
        <v>2866</v>
      </c>
    </row>
    <row r="511" spans="1:41" s="15" customFormat="1" x14ac:dyDescent="0.25">
      <c r="A511" s="141">
        <v>1084</v>
      </c>
      <c r="B511" s="15" t="s">
        <v>131</v>
      </c>
      <c r="C511" s="15" t="s">
        <v>3246</v>
      </c>
      <c r="D511" s="15" t="s">
        <v>3247</v>
      </c>
      <c r="K511" s="15" t="s">
        <v>1189</v>
      </c>
      <c r="Q511" s="15" t="s">
        <v>1189</v>
      </c>
      <c r="S511" s="15" t="s">
        <v>3411</v>
      </c>
      <c r="T511" s="15" t="s">
        <v>1643</v>
      </c>
      <c r="U511" s="15" t="s">
        <v>1177</v>
      </c>
      <c r="V511" s="15" t="s">
        <v>1151</v>
      </c>
      <c r="AA511" s="17"/>
      <c r="AC511" s="15" t="s">
        <v>1978</v>
      </c>
      <c r="AD511" s="121" t="s">
        <v>3457</v>
      </c>
      <c r="AE511" s="15" t="s">
        <v>2159</v>
      </c>
      <c r="AG511" s="26" t="s">
        <v>2866</v>
      </c>
    </row>
    <row r="512" spans="1:41" s="15" customFormat="1" x14ac:dyDescent="0.25">
      <c r="A512" s="141">
        <v>1085</v>
      </c>
      <c r="B512" s="15" t="s">
        <v>131</v>
      </c>
      <c r="C512" s="15" t="s">
        <v>3248</v>
      </c>
      <c r="D512" s="15" t="s">
        <v>3249</v>
      </c>
      <c r="K512" s="15" t="s">
        <v>1189</v>
      </c>
      <c r="Q512" s="15" t="s">
        <v>1189</v>
      </c>
      <c r="S512" s="15" t="s">
        <v>3412</v>
      </c>
      <c r="T512" s="15" t="s">
        <v>1643</v>
      </c>
      <c r="U512" s="15" t="s">
        <v>1177</v>
      </c>
      <c r="V512" s="15" t="s">
        <v>1151</v>
      </c>
      <c r="AA512" s="17"/>
      <c r="AC512" s="15" t="s">
        <v>1978</v>
      </c>
      <c r="AD512" s="121" t="s">
        <v>3458</v>
      </c>
      <c r="AE512" s="15" t="s">
        <v>2159</v>
      </c>
      <c r="AG512" s="26" t="s">
        <v>2866</v>
      </c>
    </row>
    <row r="513" spans="1:33" s="15" customFormat="1" x14ac:dyDescent="0.25">
      <c r="A513" s="141">
        <v>1086</v>
      </c>
      <c r="B513" s="15" t="s">
        <v>131</v>
      </c>
      <c r="C513" s="15" t="s">
        <v>3250</v>
      </c>
      <c r="D513" s="15" t="s">
        <v>3251</v>
      </c>
      <c r="K513" s="15" t="s">
        <v>1189</v>
      </c>
      <c r="S513" s="15" t="s">
        <v>3410</v>
      </c>
      <c r="T513" s="15" t="s">
        <v>1643</v>
      </c>
      <c r="U513" s="15" t="s">
        <v>1177</v>
      </c>
      <c r="V513" s="15" t="s">
        <v>1151</v>
      </c>
      <c r="AA513" s="17"/>
      <c r="AC513" s="15" t="s">
        <v>1978</v>
      </c>
      <c r="AD513" s="121" t="s">
        <v>3459</v>
      </c>
      <c r="AE513" s="15" t="s">
        <v>2159</v>
      </c>
      <c r="AG513" s="26" t="s">
        <v>2866</v>
      </c>
    </row>
    <row r="514" spans="1:33" s="15" customFormat="1" x14ac:dyDescent="0.25">
      <c r="A514" s="141">
        <v>1087</v>
      </c>
      <c r="B514" s="15" t="s">
        <v>131</v>
      </c>
      <c r="C514" s="15" t="s">
        <v>3252</v>
      </c>
      <c r="D514" s="15" t="s">
        <v>3253</v>
      </c>
      <c r="K514" s="15" t="s">
        <v>1189</v>
      </c>
      <c r="Q514" s="15" t="s">
        <v>1189</v>
      </c>
      <c r="S514" s="15" t="s">
        <v>3410</v>
      </c>
      <c r="T514" s="15" t="s">
        <v>1643</v>
      </c>
      <c r="U514" s="15" t="s">
        <v>1177</v>
      </c>
      <c r="V514" s="15" t="s">
        <v>1151</v>
      </c>
      <c r="AA514" s="17"/>
      <c r="AC514" s="15" t="s">
        <v>1978</v>
      </c>
      <c r="AD514" s="121" t="s">
        <v>3460</v>
      </c>
      <c r="AE514" s="15" t="s">
        <v>2159</v>
      </c>
      <c r="AG514" s="26" t="s">
        <v>2866</v>
      </c>
    </row>
    <row r="515" spans="1:33" s="15" customFormat="1" x14ac:dyDescent="0.25">
      <c r="A515" s="141">
        <v>1088</v>
      </c>
      <c r="B515" s="15" t="s">
        <v>131</v>
      </c>
      <c r="C515" s="15" t="s">
        <v>3254</v>
      </c>
      <c r="D515" s="15" t="s">
        <v>3255</v>
      </c>
      <c r="K515" s="15" t="s">
        <v>1189</v>
      </c>
      <c r="Q515" s="15" t="s">
        <v>1189</v>
      </c>
      <c r="S515" s="15" t="s">
        <v>3409</v>
      </c>
      <c r="T515" s="15" t="s">
        <v>1643</v>
      </c>
      <c r="U515" s="15" t="s">
        <v>1177</v>
      </c>
      <c r="V515" s="15" t="s">
        <v>1151</v>
      </c>
      <c r="AA515" s="17"/>
      <c r="AC515" s="15" t="s">
        <v>1978</v>
      </c>
      <c r="AD515" s="121" t="s">
        <v>3461</v>
      </c>
      <c r="AE515" s="15" t="s">
        <v>2159</v>
      </c>
      <c r="AG515" s="26" t="s">
        <v>2866</v>
      </c>
    </row>
    <row r="516" spans="1:33" s="15" customFormat="1" x14ac:dyDescent="0.25">
      <c r="A516" s="141">
        <v>1089</v>
      </c>
      <c r="B516" s="15" t="s">
        <v>131</v>
      </c>
      <c r="C516" s="15" t="s">
        <v>3256</v>
      </c>
      <c r="D516" s="15" t="s">
        <v>3257</v>
      </c>
      <c r="K516" s="15" t="s">
        <v>1189</v>
      </c>
      <c r="S516" s="15" t="s">
        <v>3402</v>
      </c>
      <c r="T516" s="15" t="s">
        <v>1647</v>
      </c>
      <c r="U516" s="15" t="s">
        <v>1177</v>
      </c>
      <c r="V516" s="15" t="s">
        <v>1151</v>
      </c>
      <c r="AA516" s="17"/>
      <c r="AC516" s="15" t="s">
        <v>1978</v>
      </c>
      <c r="AD516" s="121" t="s">
        <v>3462</v>
      </c>
      <c r="AE516" s="15" t="s">
        <v>2159</v>
      </c>
      <c r="AG516" s="26" t="s">
        <v>2866</v>
      </c>
    </row>
    <row r="517" spans="1:33" s="15" customFormat="1" x14ac:dyDescent="0.25">
      <c r="A517" s="141">
        <v>1090</v>
      </c>
      <c r="B517" s="15" t="s">
        <v>131</v>
      </c>
      <c r="C517" s="15" t="s">
        <v>3258</v>
      </c>
      <c r="D517" s="15" t="s">
        <v>3259</v>
      </c>
      <c r="K517" s="15" t="s">
        <v>1189</v>
      </c>
      <c r="S517" s="15" t="s">
        <v>3402</v>
      </c>
      <c r="T517" s="15" t="s">
        <v>1647</v>
      </c>
      <c r="U517" s="15" t="s">
        <v>1177</v>
      </c>
      <c r="V517" s="15" t="s">
        <v>1151</v>
      </c>
      <c r="AA517" s="17"/>
      <c r="AC517" s="15" t="s">
        <v>1978</v>
      </c>
      <c r="AD517" s="121" t="s">
        <v>3463</v>
      </c>
      <c r="AE517" s="15" t="s">
        <v>2159</v>
      </c>
      <c r="AG517" s="26" t="s">
        <v>2866</v>
      </c>
    </row>
    <row r="518" spans="1:33" x14ac:dyDescent="0.25">
      <c r="A518" s="141">
        <v>1091</v>
      </c>
      <c r="B518" s="121" t="s">
        <v>131</v>
      </c>
      <c r="C518" s="121" t="s">
        <v>3464</v>
      </c>
      <c r="D518" s="121" t="s">
        <v>3465</v>
      </c>
      <c r="E518" s="121"/>
      <c r="F518" s="121"/>
      <c r="G518" s="121"/>
      <c r="H518" s="121"/>
      <c r="I518" s="121"/>
      <c r="J518" s="121"/>
      <c r="K518" s="121" t="s">
        <v>1189</v>
      </c>
      <c r="L518" s="121"/>
      <c r="M518" s="121"/>
      <c r="N518" s="121"/>
      <c r="O518" s="121"/>
      <c r="P518" s="121"/>
      <c r="Q518" s="121" t="s">
        <v>1189</v>
      </c>
      <c r="R518" s="121"/>
      <c r="S518" s="121" t="s">
        <v>3411</v>
      </c>
      <c r="T518" s="121" t="s">
        <v>1643</v>
      </c>
      <c r="U518" s="15" t="s">
        <v>1164</v>
      </c>
      <c r="V518" s="15" t="s">
        <v>1151</v>
      </c>
      <c r="W518" s="83"/>
      <c r="X518" s="83"/>
      <c r="AC518" s="15" t="s">
        <v>1978</v>
      </c>
      <c r="AD518" s="121" t="s">
        <v>3466</v>
      </c>
      <c r="AE518" s="15" t="s">
        <v>2159</v>
      </c>
      <c r="AG518" s="26" t="s">
        <v>2866</v>
      </c>
    </row>
  </sheetData>
  <autoFilter ref="A1:AW518" xr:uid="{00000000-0009-0000-0000-000001000000}"/>
  <hyperlinks>
    <hyperlink ref="I418" r:id="rId1" xr:uid="{C9367323-F9A3-4941-B35F-08B18B4C44DA}"/>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48"/>
  <sheetViews>
    <sheetView workbookViewId="0">
      <selection activeCell="S318" sqref="S318"/>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85"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85"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385" si="22">_xlfn.CONCAT(AO322,AQ322)</f>
        <v xml:space="preserve">human, well-being, safety, risk, health,Clean and Plentiful Water, Natural Hazard Mitigation, </v>
      </c>
      <c r="AQ322" s="26" t="str">
        <f t="shared" ref="AQ322:AQ385"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3"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3"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3"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3"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3"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3"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3"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3"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3"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3" x14ac:dyDescent="0.25">
      <c r="A362" s="26">
        <v>700</v>
      </c>
      <c r="B362" s="26" t="s">
        <v>414</v>
      </c>
      <c r="C362" s="26" t="s">
        <v>454</v>
      </c>
      <c r="D362" s="28" t="s">
        <v>455</v>
      </c>
      <c r="E362" s="38" t="s">
        <v>1397</v>
      </c>
      <c r="F362" s="26" t="s">
        <v>135</v>
      </c>
      <c r="G362" s="26" t="s">
        <v>1110</v>
      </c>
      <c r="H362" s="26" t="s">
        <v>708</v>
      </c>
      <c r="I362" s="26" t="s">
        <v>1479</v>
      </c>
      <c r="J362" s="26">
        <v>0</v>
      </c>
      <c r="R362" s="26" t="s">
        <v>1269</v>
      </c>
      <c r="S362" s="26" t="s">
        <v>1334</v>
      </c>
      <c r="T362" s="39" t="s">
        <v>412</v>
      </c>
      <c r="U362" s="26" t="s">
        <v>1431</v>
      </c>
      <c r="V362" s="26" t="s">
        <v>1151</v>
      </c>
      <c r="W362" s="61" t="s">
        <v>1274</v>
      </c>
      <c r="Y362" s="26" t="s">
        <v>1483</v>
      </c>
      <c r="Z362" s="26" t="s">
        <v>2142</v>
      </c>
      <c r="AE362" s="26" t="s">
        <v>2158</v>
      </c>
      <c r="AG362" s="26" t="s">
        <v>2867</v>
      </c>
      <c r="AH362" t="str">
        <f t="shared" si="20"/>
        <v/>
      </c>
      <c r="AI362" s="26" t="str">
        <f t="shared" si="21"/>
        <v>{"popup":{"showAttachments":"false","fieldInfos":[{"visible":"true","fieldName":"IntDen","label":"Estimated intersection density of walkable roads\u00a0","format":{"places":,"digitSeparator":true}}],"title":"HUC 12 ID: {HUC_12}"}}</v>
      </c>
      <c r="AJ362" s="26" t="s">
        <v>1653</v>
      </c>
      <c r="AK362" s="26" t="s">
        <v>1482</v>
      </c>
      <c r="AM362" s="26" t="s">
        <v>1659</v>
      </c>
      <c r="AN362" s="26" t="s">
        <v>1654</v>
      </c>
      <c r="AO362" s="26" t="s">
        <v>1334</v>
      </c>
      <c r="AP362" s="26" t="str">
        <f t="shared" si="22"/>
        <v>people, human, transportation,</v>
      </c>
      <c r="AQ362" s="26" t="str">
        <f t="shared" si="23"/>
        <v>,</v>
      </c>
    </row>
    <row r="363" spans="1:43" x14ac:dyDescent="0.25">
      <c r="A363" s="26">
        <v>701</v>
      </c>
      <c r="B363" s="26" t="s">
        <v>414</v>
      </c>
      <c r="C363" s="26" t="s">
        <v>2863</v>
      </c>
      <c r="D363" s="38" t="s">
        <v>167</v>
      </c>
      <c r="E363" s="38" t="s">
        <v>339</v>
      </c>
      <c r="F363" s="26" t="s">
        <v>1434</v>
      </c>
      <c r="G363" s="28" t="s">
        <v>2399</v>
      </c>
      <c r="H363" s="26" t="s">
        <v>704</v>
      </c>
      <c r="I363" s="26" t="s">
        <v>2091</v>
      </c>
      <c r="J363" s="26">
        <v>101</v>
      </c>
      <c r="R363" s="26" t="s">
        <v>2894</v>
      </c>
      <c r="S363" s="26" t="s">
        <v>1335</v>
      </c>
      <c r="T363" s="55" t="s">
        <v>132</v>
      </c>
      <c r="U363" s="26" t="s">
        <v>2894</v>
      </c>
      <c r="V363" s="26" t="s">
        <v>1151</v>
      </c>
      <c r="W363" s="26" t="s">
        <v>1274</v>
      </c>
      <c r="Y363" s="26" t="s">
        <v>1455</v>
      </c>
      <c r="Z363" s="26" t="s">
        <v>2869</v>
      </c>
      <c r="AA363" s="61">
        <v>0</v>
      </c>
      <c r="AE363" s="26" t="s">
        <v>2156</v>
      </c>
      <c r="AG363" s="26" t="s">
        <v>2867</v>
      </c>
      <c r="AH363" t="str">
        <f t="shared" si="20"/>
        <v/>
      </c>
      <c r="AI363" s="26" t="str">
        <f t="shared" si="21"/>
        <v>{"popup":{"showAttachments":"false","fieldInfos":[{"visible":"true","fieldName":"Day_Count","label":"Number of day care centers\u00a0","format":{"places":0,"digitSeparator":true}}],"title":"HUC 12 ID: {HUC_12}"}}</v>
      </c>
      <c r="AJ363" s="26" t="s">
        <v>1653</v>
      </c>
      <c r="AK363" s="26" t="s">
        <v>1482</v>
      </c>
      <c r="AM363" s="26" t="s">
        <v>1659</v>
      </c>
      <c r="AN363" s="26" t="s">
        <v>1654</v>
      </c>
      <c r="AO363" s="26" t="s">
        <v>1335</v>
      </c>
      <c r="AP363" s="26" t="str">
        <f t="shared" si="22"/>
        <v>education, children, human, people,</v>
      </c>
      <c r="AQ363" s="26" t="str">
        <f t="shared" si="23"/>
        <v>,</v>
      </c>
    </row>
    <row r="364" spans="1:43" x14ac:dyDescent="0.25">
      <c r="A364" s="26">
        <v>702</v>
      </c>
      <c r="B364" s="26" t="s">
        <v>414</v>
      </c>
      <c r="C364" s="26" t="s">
        <v>85</v>
      </c>
      <c r="D364" s="38" t="s">
        <v>166</v>
      </c>
      <c r="E364" s="38" t="s">
        <v>338</v>
      </c>
      <c r="F364" s="26" t="s">
        <v>1434</v>
      </c>
      <c r="G364" s="28" t="s">
        <v>2400</v>
      </c>
      <c r="H364" s="26" t="s">
        <v>704</v>
      </c>
      <c r="I364" s="26" t="s">
        <v>2091</v>
      </c>
      <c r="J364" s="26">
        <v>100</v>
      </c>
      <c r="N364" s="38"/>
      <c r="R364" s="26" t="s">
        <v>2894</v>
      </c>
      <c r="S364" s="26" t="s">
        <v>1335</v>
      </c>
      <c r="T364" s="55" t="s">
        <v>132</v>
      </c>
      <c r="U364" s="26" t="s">
        <v>2894</v>
      </c>
      <c r="V364" s="26" t="s">
        <v>1151</v>
      </c>
      <c r="W364" s="26" t="s">
        <v>1274</v>
      </c>
      <c r="Y364" s="26" t="s">
        <v>1455</v>
      </c>
      <c r="Z364" s="26" t="s">
        <v>1818</v>
      </c>
      <c r="AA364" s="61">
        <v>0</v>
      </c>
      <c r="AE364" s="26" t="s">
        <v>2156</v>
      </c>
      <c r="AG364" s="26" t="s">
        <v>2867</v>
      </c>
      <c r="AH364" t="str">
        <f t="shared" si="20"/>
        <v/>
      </c>
      <c r="AI364" s="26" t="str">
        <f t="shared" si="21"/>
        <v>{"popup":{"showAttachments":"false","fieldInfos":[{"visible":"true","fieldName":"K12_Count","label":"Number of schools (K-12)\u00a0","format":{"places":0,"digitSeparator":true}}],"title":"HUC 12 ID: {HUC_12}"}}</v>
      </c>
      <c r="AJ364" s="26" t="s">
        <v>1653</v>
      </c>
      <c r="AK364" s="26" t="s">
        <v>1482</v>
      </c>
      <c r="AM364" s="26" t="s">
        <v>1659</v>
      </c>
      <c r="AN364" s="26" t="s">
        <v>1654</v>
      </c>
      <c r="AO364" s="26" t="s">
        <v>1335</v>
      </c>
      <c r="AP364" s="26" t="str">
        <f t="shared" si="22"/>
        <v>education, children, human, people,</v>
      </c>
      <c r="AQ364" s="26" t="str">
        <f t="shared" si="23"/>
        <v>,</v>
      </c>
    </row>
    <row r="365" spans="1:43" x14ac:dyDescent="0.25">
      <c r="A365" s="26">
        <v>703</v>
      </c>
      <c r="B365" s="26" t="s">
        <v>414</v>
      </c>
      <c r="C365" s="26" t="s">
        <v>82</v>
      </c>
      <c r="D365" s="62" t="s">
        <v>245</v>
      </c>
      <c r="E365" s="38" t="s">
        <v>336</v>
      </c>
      <c r="F365" s="26" t="s">
        <v>1434</v>
      </c>
      <c r="G365" s="26" t="s">
        <v>489</v>
      </c>
      <c r="H365" s="26" t="s">
        <v>701</v>
      </c>
      <c r="I365" s="26" t="s">
        <v>2091</v>
      </c>
      <c r="J365" s="26">
        <v>97</v>
      </c>
      <c r="N365" s="38"/>
      <c r="R365" s="26" t="s">
        <v>1271</v>
      </c>
      <c r="S365" s="26" t="s">
        <v>1336</v>
      </c>
      <c r="T365" s="55" t="s">
        <v>132</v>
      </c>
      <c r="U365" s="26" t="s">
        <v>1271</v>
      </c>
      <c r="V365" s="26" t="s">
        <v>1151</v>
      </c>
      <c r="W365" s="26" t="s">
        <v>1274</v>
      </c>
      <c r="Y365" s="26" t="s">
        <v>1455</v>
      </c>
      <c r="Z365" s="26" t="s">
        <v>1819</v>
      </c>
      <c r="AA365" s="61">
        <v>2</v>
      </c>
      <c r="AE365" s="26" t="s">
        <v>2156</v>
      </c>
      <c r="AG365" s="26" t="s">
        <v>2867</v>
      </c>
      <c r="AH365" t="str">
        <f t="shared" si="20"/>
        <v/>
      </c>
      <c r="AI365" s="26" t="str">
        <f t="shared" si="21"/>
        <v>{"popup":{"showAttachments":"false","fieldInfos":[{"visible":"true","fieldName":"NonWt_Pct","label":"Percent population other than White, non-Hispanic\u00a0","format":{"places":2,"digitSeparator":true}}],"title":"HUC 12 ID: {HUC_12}"}}</v>
      </c>
      <c r="AJ365" s="26" t="s">
        <v>1653</v>
      </c>
      <c r="AK365" s="26" t="s">
        <v>1482</v>
      </c>
      <c r="AM365" s="26" t="s">
        <v>1659</v>
      </c>
      <c r="AN365" s="26" t="s">
        <v>1654</v>
      </c>
      <c r="AO365" s="26" t="s">
        <v>1336</v>
      </c>
      <c r="AP365" s="26" t="str">
        <f t="shared" si="22"/>
        <v>people, human, race, ethnicity,</v>
      </c>
      <c r="AQ365" s="26" t="str">
        <f t="shared" si="23"/>
        <v>,</v>
      </c>
    </row>
    <row r="366" spans="1:43" x14ac:dyDescent="0.25">
      <c r="A366" s="26">
        <v>704</v>
      </c>
      <c r="B366" s="26" t="s">
        <v>414</v>
      </c>
      <c r="C366" s="26" t="s">
        <v>80</v>
      </c>
      <c r="D366" s="62" t="s">
        <v>243</v>
      </c>
      <c r="E366" s="38" t="s">
        <v>337</v>
      </c>
      <c r="F366" s="26" t="s">
        <v>1434</v>
      </c>
      <c r="G366" s="26" t="s">
        <v>490</v>
      </c>
      <c r="H366" s="26" t="s">
        <v>701</v>
      </c>
      <c r="I366" s="26" t="s">
        <v>2091</v>
      </c>
      <c r="J366" s="26">
        <v>95</v>
      </c>
      <c r="N366" s="38"/>
      <c r="R366" s="26" t="s">
        <v>1271</v>
      </c>
      <c r="S366" s="26" t="s">
        <v>1337</v>
      </c>
      <c r="T366" s="55" t="s">
        <v>132</v>
      </c>
      <c r="U366" s="26" t="s">
        <v>1271</v>
      </c>
      <c r="V366" s="26" t="s">
        <v>1151</v>
      </c>
      <c r="W366" s="26" t="s">
        <v>1274</v>
      </c>
      <c r="Y366" s="26" t="s">
        <v>1455</v>
      </c>
      <c r="Z366" s="26" t="s">
        <v>1820</v>
      </c>
      <c r="AA366" s="61">
        <v>2</v>
      </c>
      <c r="AE366" s="26" t="s">
        <v>2156</v>
      </c>
      <c r="AG366" s="26" t="s">
        <v>2867</v>
      </c>
      <c r="AH366" t="str">
        <f t="shared" si="20"/>
        <v/>
      </c>
      <c r="AI366" s="26" t="str">
        <f t="shared" si="21"/>
        <v>{"popup":{"showAttachments":"false","fieldInfos":[{"visible":"true","fieldName":"over_70pct","label":"Percent population over 70 years old\u00a0","format":{"places":2,"digitSeparator":true}}],"title":"HUC 12 ID: {HUC_12}"}}</v>
      </c>
      <c r="AJ366" s="26" t="s">
        <v>1653</v>
      </c>
      <c r="AK366" s="26" t="s">
        <v>1482</v>
      </c>
      <c r="AM366" s="26" t="s">
        <v>1659</v>
      </c>
      <c r="AN366" s="26" t="s">
        <v>1654</v>
      </c>
      <c r="AO366" s="26" t="s">
        <v>1337</v>
      </c>
      <c r="AP366" s="26" t="str">
        <f t="shared" si="22"/>
        <v>people, human, age, elderly,</v>
      </c>
      <c r="AQ366" s="26" t="str">
        <f t="shared" si="23"/>
        <v>,</v>
      </c>
    </row>
    <row r="367" spans="1:43" x14ac:dyDescent="0.25">
      <c r="A367" s="26">
        <v>705</v>
      </c>
      <c r="B367" s="26" t="s">
        <v>414</v>
      </c>
      <c r="C367" s="26" t="s">
        <v>76</v>
      </c>
      <c r="D367" s="38" t="s">
        <v>239</v>
      </c>
      <c r="E367" s="38" t="s">
        <v>340</v>
      </c>
      <c r="F367" s="26" t="s">
        <v>1434</v>
      </c>
      <c r="G367" s="26" t="s">
        <v>491</v>
      </c>
      <c r="H367" s="26" t="s">
        <v>701</v>
      </c>
      <c r="I367" s="26" t="s">
        <v>2091</v>
      </c>
      <c r="J367" s="26">
        <v>91</v>
      </c>
      <c r="N367" s="38"/>
      <c r="R367" s="26" t="s">
        <v>1271</v>
      </c>
      <c r="S367" s="26" t="s">
        <v>1338</v>
      </c>
      <c r="T367" s="55" t="s">
        <v>132</v>
      </c>
      <c r="U367" s="26" t="s">
        <v>1271</v>
      </c>
      <c r="V367" s="26" t="s">
        <v>1151</v>
      </c>
      <c r="W367" s="26" t="s">
        <v>1274</v>
      </c>
      <c r="Y367" s="26" t="s">
        <v>1455</v>
      </c>
      <c r="Z367" s="26" t="s">
        <v>1821</v>
      </c>
      <c r="AA367" s="61">
        <v>2</v>
      </c>
      <c r="AE367" s="26" t="s">
        <v>2156</v>
      </c>
      <c r="AG367" s="26" t="s">
        <v>2867</v>
      </c>
      <c r="AH367" t="str">
        <f t="shared" si="20"/>
        <v/>
      </c>
      <c r="AI367" s="26" t="str">
        <f t="shared" si="21"/>
        <v>{"popup":{"showAttachments":"false","fieldInfos":[{"visible":"true","fieldName":"under_1pct","label":"Percent population under 1 year old\u00a0","format":{"places":2,"digitSeparator":true}}],"title":"HUC 12 ID: {HUC_12}"}}</v>
      </c>
      <c r="AJ367" s="26" t="s">
        <v>1653</v>
      </c>
      <c r="AK367" s="26" t="s">
        <v>1482</v>
      </c>
      <c r="AM367" s="26" t="s">
        <v>1659</v>
      </c>
      <c r="AN367" s="26" t="s">
        <v>1654</v>
      </c>
      <c r="AO367" s="26" t="s">
        <v>1338</v>
      </c>
      <c r="AP367" s="26" t="str">
        <f t="shared" si="22"/>
        <v>people, human, age, children,</v>
      </c>
      <c r="AQ367" s="26" t="str">
        <f t="shared" si="23"/>
        <v>,</v>
      </c>
    </row>
    <row r="368" spans="1:43" x14ac:dyDescent="0.25">
      <c r="A368" s="26">
        <v>706</v>
      </c>
      <c r="B368" s="26" t="s">
        <v>414</v>
      </c>
      <c r="C368" s="26" t="s">
        <v>78</v>
      </c>
      <c r="D368" s="38" t="s">
        <v>241</v>
      </c>
      <c r="E368" s="38" t="s">
        <v>342</v>
      </c>
      <c r="F368" s="26" t="s">
        <v>1434</v>
      </c>
      <c r="G368" s="26" t="s">
        <v>492</v>
      </c>
      <c r="H368" s="26" t="s">
        <v>701</v>
      </c>
      <c r="I368" s="26" t="s">
        <v>2091</v>
      </c>
      <c r="J368" s="26">
        <v>93</v>
      </c>
      <c r="N368" s="38"/>
      <c r="R368" s="26" t="s">
        <v>1271</v>
      </c>
      <c r="S368" s="26" t="s">
        <v>1338</v>
      </c>
      <c r="T368" s="55" t="s">
        <v>132</v>
      </c>
      <c r="U368" s="26" t="s">
        <v>1271</v>
      </c>
      <c r="V368" s="26" t="s">
        <v>1151</v>
      </c>
      <c r="W368" s="26" t="s">
        <v>1274</v>
      </c>
      <c r="Y368" s="26" t="s">
        <v>1455</v>
      </c>
      <c r="Z368" s="26" t="s">
        <v>1822</v>
      </c>
      <c r="AA368" s="61">
        <v>2</v>
      </c>
      <c r="AE368" s="26" t="s">
        <v>2156</v>
      </c>
      <c r="AG368" s="26" t="s">
        <v>2867</v>
      </c>
      <c r="AH368" t="str">
        <f t="shared" si="20"/>
        <v/>
      </c>
      <c r="AI368" s="26" t="str">
        <f t="shared" si="21"/>
        <v>{"popup":{"showAttachments":"false","fieldInfos":[{"visible":"true","fieldName":"under_13pc","label":"Percent population under 13 years old\u00a0","format":{"places":2,"digitSeparator":true}}],"title":"HUC 12 ID: {HUC_12}"}}</v>
      </c>
      <c r="AJ368" s="26" t="s">
        <v>1653</v>
      </c>
      <c r="AK368" s="26" t="s">
        <v>1482</v>
      </c>
      <c r="AM368" s="26" t="s">
        <v>1659</v>
      </c>
      <c r="AN368" s="26" t="s">
        <v>1654</v>
      </c>
      <c r="AO368" s="26" t="s">
        <v>1338</v>
      </c>
      <c r="AP368" s="26" t="str">
        <f t="shared" si="22"/>
        <v>people, human, age, children,</v>
      </c>
      <c r="AQ368" s="26" t="str">
        <f t="shared" si="23"/>
        <v>,</v>
      </c>
    </row>
    <row r="369" spans="1:49" x14ac:dyDescent="0.25">
      <c r="A369" s="26">
        <v>707</v>
      </c>
      <c r="B369" s="26" t="s">
        <v>414</v>
      </c>
      <c r="C369" s="26" t="s">
        <v>84</v>
      </c>
      <c r="D369" s="38" t="s">
        <v>247</v>
      </c>
      <c r="E369" s="38" t="s">
        <v>344</v>
      </c>
      <c r="F369" s="26" t="s">
        <v>1434</v>
      </c>
      <c r="G369" s="26" t="s">
        <v>493</v>
      </c>
      <c r="H369" s="26" t="s">
        <v>701</v>
      </c>
      <c r="I369" s="26" t="s">
        <v>2091</v>
      </c>
      <c r="J369" s="26">
        <v>99</v>
      </c>
      <c r="N369" s="38"/>
      <c r="R369" s="26" t="s">
        <v>1271</v>
      </c>
      <c r="S369" s="26" t="s">
        <v>1339</v>
      </c>
      <c r="T369" s="55" t="s">
        <v>132</v>
      </c>
      <c r="U369" s="26" t="s">
        <v>1271</v>
      </c>
      <c r="V369" s="26" t="s">
        <v>1151</v>
      </c>
      <c r="W369" s="26" t="s">
        <v>1274</v>
      </c>
      <c r="Y369" s="26" t="s">
        <v>1455</v>
      </c>
      <c r="Z369" s="26" t="s">
        <v>1823</v>
      </c>
      <c r="AA369" s="61">
        <v>2</v>
      </c>
      <c r="AE369" s="26" t="s">
        <v>2156</v>
      </c>
      <c r="AG369" s="26" t="s">
        <v>2867</v>
      </c>
      <c r="AH369" t="str">
        <f t="shared" si="20"/>
        <v/>
      </c>
      <c r="AI369" s="26" t="str">
        <f t="shared" si="21"/>
        <v>{"popup":{"showAttachments":"false","fieldInfos":[{"visible":"true","fieldName":"PLx2_Pct","label":"Percent population with income below twice the poverty level\u00a0","format":{"places":2,"digitSeparator":true}}],"title":"HUC 12 ID: {HUC_12}"}}</v>
      </c>
      <c r="AJ369" s="26" t="s">
        <v>1653</v>
      </c>
      <c r="AK369" s="26" t="s">
        <v>1482</v>
      </c>
      <c r="AM369" s="26" t="s">
        <v>1659</v>
      </c>
      <c r="AN369" s="26" t="s">
        <v>1654</v>
      </c>
      <c r="AO369" s="26" t="s">
        <v>1339</v>
      </c>
      <c r="AP369" s="26" t="str">
        <f t="shared" si="22"/>
        <v>people, human, money,</v>
      </c>
      <c r="AQ369" s="26" t="str">
        <f t="shared" si="23"/>
        <v>,</v>
      </c>
    </row>
    <row r="370" spans="1:49" x14ac:dyDescent="0.25">
      <c r="A370" s="26">
        <v>708</v>
      </c>
      <c r="B370" s="26" t="s">
        <v>414</v>
      </c>
      <c r="C370" s="26" t="s">
        <v>81</v>
      </c>
      <c r="D370" s="38" t="s">
        <v>244</v>
      </c>
      <c r="E370" s="38" t="s">
        <v>346</v>
      </c>
      <c r="F370" s="26" t="s">
        <v>1434</v>
      </c>
      <c r="G370" s="26" t="s">
        <v>494</v>
      </c>
      <c r="H370" s="26" t="s">
        <v>701</v>
      </c>
      <c r="I370" s="26" t="s">
        <v>2091</v>
      </c>
      <c r="J370" s="26">
        <v>96</v>
      </c>
      <c r="N370" s="38"/>
      <c r="R370" s="26" t="s">
        <v>1271</v>
      </c>
      <c r="S370" s="26" t="s">
        <v>1336</v>
      </c>
      <c r="T370" s="55" t="s">
        <v>132</v>
      </c>
      <c r="U370" s="26" t="s">
        <v>1271</v>
      </c>
      <c r="V370" s="26" t="s">
        <v>1151</v>
      </c>
      <c r="W370" s="26" t="s">
        <v>1274</v>
      </c>
      <c r="Y370" s="26" t="s">
        <v>1455</v>
      </c>
      <c r="Z370" s="26" t="s">
        <v>1824</v>
      </c>
      <c r="AA370" s="61">
        <v>0</v>
      </c>
      <c r="AE370" s="26" t="s">
        <v>2156</v>
      </c>
      <c r="AG370" s="26" t="s">
        <v>2867</v>
      </c>
      <c r="AH370" t="str">
        <f t="shared" si="20"/>
        <v/>
      </c>
      <c r="AI370" s="26" t="str">
        <f t="shared" si="21"/>
        <v>{"popup":{"showAttachments":"false","fieldInfos":[{"visible":"true","fieldName":"NonWhite","label":"Population other than White, non-Hispanic\u00a0","format":{"places":0,"digitSeparator":true}}],"title":"HUC 12 ID: {HUC_12}"}}</v>
      </c>
      <c r="AJ370" s="26" t="s">
        <v>1653</v>
      </c>
      <c r="AK370" s="26" t="s">
        <v>1482</v>
      </c>
      <c r="AM370" s="26" t="s">
        <v>1659</v>
      </c>
      <c r="AN370" s="26" t="s">
        <v>1654</v>
      </c>
      <c r="AO370" s="26" t="s">
        <v>1336</v>
      </c>
      <c r="AP370" s="26" t="str">
        <f t="shared" si="22"/>
        <v>people, human, race, ethnicity,</v>
      </c>
      <c r="AQ370" s="26" t="str">
        <f t="shared" si="23"/>
        <v>,</v>
      </c>
    </row>
    <row r="371" spans="1:49" x14ac:dyDescent="0.25">
      <c r="A371" s="26">
        <v>709</v>
      </c>
      <c r="B371" s="26" t="s">
        <v>414</v>
      </c>
      <c r="C371" s="26" t="s">
        <v>79</v>
      </c>
      <c r="D371" s="38" t="s">
        <v>242</v>
      </c>
      <c r="E371" s="38" t="s">
        <v>347</v>
      </c>
      <c r="F371" s="26" t="s">
        <v>1434</v>
      </c>
      <c r="G371" s="26" t="s">
        <v>495</v>
      </c>
      <c r="H371" s="26" t="s">
        <v>701</v>
      </c>
      <c r="I371" s="26" t="s">
        <v>2091</v>
      </c>
      <c r="J371" s="26">
        <v>94</v>
      </c>
      <c r="N371" s="38"/>
      <c r="R371" s="26" t="s">
        <v>1271</v>
      </c>
      <c r="S371" s="26" t="s">
        <v>1337</v>
      </c>
      <c r="T371" s="55" t="s">
        <v>132</v>
      </c>
      <c r="U371" s="26" t="s">
        <v>1271</v>
      </c>
      <c r="V371" s="26" t="s">
        <v>1151</v>
      </c>
      <c r="W371" s="26" t="s">
        <v>1274</v>
      </c>
      <c r="Y371" s="26" t="s">
        <v>1455</v>
      </c>
      <c r="Z371" s="26" t="s">
        <v>1825</v>
      </c>
      <c r="AA371" s="61">
        <v>0</v>
      </c>
      <c r="AE371" s="26" t="s">
        <v>2156</v>
      </c>
      <c r="AG371" s="26" t="s">
        <v>2867</v>
      </c>
      <c r="AH371" t="str">
        <f t="shared" si="20"/>
        <v/>
      </c>
      <c r="AI371" s="26" t="str">
        <f t="shared" si="21"/>
        <v>{"popup":{"showAttachments":"false","fieldInfos":[{"visible":"true","fieldName":"over_70","label":"Population over 70 years old\u00a0","format":{"places":0,"digitSeparator":true}}],"title":"HUC 12 ID: {HUC_12}"}}</v>
      </c>
      <c r="AJ371" s="26" t="s">
        <v>1653</v>
      </c>
      <c r="AK371" s="26" t="s">
        <v>1482</v>
      </c>
      <c r="AM371" s="26" t="s">
        <v>1659</v>
      </c>
      <c r="AN371" s="26" t="s">
        <v>1654</v>
      </c>
      <c r="AO371" s="26" t="s">
        <v>1337</v>
      </c>
      <c r="AP371" s="26" t="str">
        <f t="shared" si="22"/>
        <v>people, human, age, elderly,</v>
      </c>
      <c r="AQ371" s="26" t="str">
        <f t="shared" si="23"/>
        <v>,</v>
      </c>
    </row>
    <row r="372" spans="1:49" x14ac:dyDescent="0.25">
      <c r="A372" s="26">
        <v>710</v>
      </c>
      <c r="B372" s="26" t="s">
        <v>414</v>
      </c>
      <c r="C372" s="26" t="s">
        <v>75</v>
      </c>
      <c r="D372" s="38" t="s">
        <v>238</v>
      </c>
      <c r="E372" s="38" t="s">
        <v>341</v>
      </c>
      <c r="F372" s="26" t="s">
        <v>1434</v>
      </c>
      <c r="G372" s="26" t="s">
        <v>496</v>
      </c>
      <c r="H372" s="26" t="s">
        <v>701</v>
      </c>
      <c r="I372" s="26" t="s">
        <v>2091</v>
      </c>
      <c r="J372" s="26">
        <v>90</v>
      </c>
      <c r="N372" s="38"/>
      <c r="R372" s="26" t="s">
        <v>1271</v>
      </c>
      <c r="S372" s="26" t="s">
        <v>1338</v>
      </c>
      <c r="T372" s="55" t="s">
        <v>132</v>
      </c>
      <c r="U372" s="26" t="s">
        <v>1271</v>
      </c>
      <c r="V372" s="26" t="s">
        <v>1151</v>
      </c>
      <c r="W372" s="26" t="s">
        <v>1274</v>
      </c>
      <c r="Y372" s="26" t="s">
        <v>1455</v>
      </c>
      <c r="Z372" s="26" t="s">
        <v>1826</v>
      </c>
      <c r="AA372" s="61">
        <v>0</v>
      </c>
      <c r="AE372" s="26" t="s">
        <v>2156</v>
      </c>
      <c r="AG372" s="26" t="s">
        <v>2867</v>
      </c>
      <c r="AH372" t="str">
        <f t="shared" si="20"/>
        <v/>
      </c>
      <c r="AI372" s="26" t="str">
        <f t="shared" si="21"/>
        <v>{"popup":{"showAttachments":"false","fieldInfos":[{"visible":"true","fieldName":"under_1","label":"Population under 1 year old\u00a0","format":{"places":0,"digitSeparator":true}}],"title":"HUC 12 ID: {HUC_12}"}}</v>
      </c>
      <c r="AJ372" s="26" t="s">
        <v>1653</v>
      </c>
      <c r="AK372" s="26" t="s">
        <v>1482</v>
      </c>
      <c r="AM372" s="26" t="s">
        <v>1659</v>
      </c>
      <c r="AN372" s="26" t="s">
        <v>1654</v>
      </c>
      <c r="AO372" s="26" t="s">
        <v>1338</v>
      </c>
      <c r="AP372" s="26" t="str">
        <f t="shared" si="22"/>
        <v>people, human, age, children,</v>
      </c>
      <c r="AQ372" s="26" t="str">
        <f t="shared" si="23"/>
        <v>,</v>
      </c>
    </row>
    <row r="373" spans="1:49" x14ac:dyDescent="0.25">
      <c r="A373" s="26">
        <v>711</v>
      </c>
      <c r="B373" s="26" t="s">
        <v>414</v>
      </c>
      <c r="C373" s="26" t="s">
        <v>77</v>
      </c>
      <c r="D373" s="38" t="s">
        <v>240</v>
      </c>
      <c r="E373" s="38" t="s">
        <v>343</v>
      </c>
      <c r="F373" s="26" t="s">
        <v>1434</v>
      </c>
      <c r="G373" s="26" t="s">
        <v>497</v>
      </c>
      <c r="H373" s="26" t="s">
        <v>701</v>
      </c>
      <c r="I373" s="26" t="s">
        <v>2091</v>
      </c>
      <c r="J373" s="26">
        <v>92</v>
      </c>
      <c r="N373" s="38"/>
      <c r="R373" s="26" t="s">
        <v>1271</v>
      </c>
      <c r="S373" s="26" t="s">
        <v>1338</v>
      </c>
      <c r="T373" s="55" t="s">
        <v>132</v>
      </c>
      <c r="U373" s="26" t="s">
        <v>1271</v>
      </c>
      <c r="V373" s="26" t="s">
        <v>1151</v>
      </c>
      <c r="W373" s="26" t="s">
        <v>1274</v>
      </c>
      <c r="Y373" s="26" t="s">
        <v>1455</v>
      </c>
      <c r="Z373" s="26" t="s">
        <v>1827</v>
      </c>
      <c r="AA373" s="61">
        <v>0</v>
      </c>
      <c r="AE373" s="26" t="s">
        <v>2156</v>
      </c>
      <c r="AG373" s="26" t="s">
        <v>2867</v>
      </c>
      <c r="AH373" t="str">
        <f t="shared" si="20"/>
        <v/>
      </c>
      <c r="AI373" s="26" t="str">
        <f t="shared" si="21"/>
        <v>{"popup":{"showAttachments":"false","fieldInfos":[{"visible":"true","fieldName":"under_13","label":"Population under 13 years old\u00a0","format":{"places":0,"digitSeparator":true}}],"title":"HUC 12 ID: {HUC_12}"}}</v>
      </c>
      <c r="AJ373" s="26" t="s">
        <v>1653</v>
      </c>
      <c r="AK373" s="26" t="s">
        <v>1482</v>
      </c>
      <c r="AM373" s="26" t="s">
        <v>1659</v>
      </c>
      <c r="AN373" s="26" t="s">
        <v>1654</v>
      </c>
      <c r="AO373" s="26" t="s">
        <v>1338</v>
      </c>
      <c r="AP373" s="26" t="str">
        <f t="shared" si="22"/>
        <v>people, human, age, children,</v>
      </c>
      <c r="AQ373" s="26" t="str">
        <f t="shared" si="23"/>
        <v>,</v>
      </c>
    </row>
    <row r="374" spans="1:49" x14ac:dyDescent="0.25">
      <c r="A374" s="26">
        <v>712</v>
      </c>
      <c r="B374" s="26" t="s">
        <v>414</v>
      </c>
      <c r="C374" s="26" t="s">
        <v>83</v>
      </c>
      <c r="D374" s="38" t="s">
        <v>246</v>
      </c>
      <c r="E374" s="38" t="s">
        <v>345</v>
      </c>
      <c r="F374" s="26" t="s">
        <v>1434</v>
      </c>
      <c r="G374" s="26" t="s">
        <v>498</v>
      </c>
      <c r="H374" s="26" t="s">
        <v>701</v>
      </c>
      <c r="I374" s="26" t="s">
        <v>2091</v>
      </c>
      <c r="J374" s="26">
        <v>98</v>
      </c>
      <c r="N374" s="38"/>
      <c r="R374" s="26" t="s">
        <v>1271</v>
      </c>
      <c r="S374" s="26" t="s">
        <v>1339</v>
      </c>
      <c r="T374" s="55" t="s">
        <v>132</v>
      </c>
      <c r="U374" s="26" t="s">
        <v>1271</v>
      </c>
      <c r="V374" s="26" t="s">
        <v>1151</v>
      </c>
      <c r="W374" s="26" t="s">
        <v>1274</v>
      </c>
      <c r="Y374" s="26" t="s">
        <v>1455</v>
      </c>
      <c r="Z374" s="26" t="s">
        <v>1828</v>
      </c>
      <c r="AA374" s="61">
        <v>0</v>
      </c>
      <c r="AE374" s="26" t="s">
        <v>2156</v>
      </c>
      <c r="AG374" s="26" t="s">
        <v>2867</v>
      </c>
      <c r="AH374" t="str">
        <f t="shared" si="20"/>
        <v/>
      </c>
      <c r="AI374" s="26" t="str">
        <f t="shared" si="21"/>
        <v>{"popup":{"showAttachments":"false","fieldInfos":[{"visible":"true","fieldName":"PLx2_Pop","label":"Population with income below twice the poverty level\u00a0","format":{"places":0,"digitSeparator":true}}],"title":"HUC 12 ID: {HUC_12}"}}</v>
      </c>
      <c r="AJ374" s="26" t="s">
        <v>1653</v>
      </c>
      <c r="AK374" s="26" t="s">
        <v>1482</v>
      </c>
      <c r="AM374" s="26" t="s">
        <v>1659</v>
      </c>
      <c r="AN374" s="26" t="s">
        <v>1654</v>
      </c>
      <c r="AO374" s="26" t="s">
        <v>1339</v>
      </c>
      <c r="AP374" s="26" t="str">
        <f t="shared" si="22"/>
        <v>people, human, money,</v>
      </c>
      <c r="AQ374" s="26" t="str">
        <f t="shared" si="23"/>
        <v>,</v>
      </c>
    </row>
    <row r="375" spans="1:49" x14ac:dyDescent="0.25">
      <c r="A375" s="26">
        <v>713</v>
      </c>
      <c r="B375" s="26" t="s">
        <v>414</v>
      </c>
      <c r="C375" s="38" t="s">
        <v>1259</v>
      </c>
      <c r="D375" s="47" t="s">
        <v>228</v>
      </c>
      <c r="E375" s="38" t="s">
        <v>348</v>
      </c>
      <c r="F375" s="26" t="s">
        <v>1434</v>
      </c>
      <c r="G375" s="47" t="s">
        <v>1117</v>
      </c>
      <c r="H375" s="38" t="s">
        <v>701</v>
      </c>
      <c r="I375" s="38" t="s">
        <v>2091</v>
      </c>
      <c r="J375" s="38">
        <v>89</v>
      </c>
      <c r="K375" s="38"/>
      <c r="L375" s="38"/>
      <c r="M375" s="38"/>
      <c r="R375" s="26" t="s">
        <v>1271</v>
      </c>
      <c r="S375" s="26" t="s">
        <v>1340</v>
      </c>
      <c r="T375" s="55" t="s">
        <v>132</v>
      </c>
      <c r="U375" s="26" t="s">
        <v>1271</v>
      </c>
      <c r="V375" s="26" t="s">
        <v>1151</v>
      </c>
      <c r="W375" s="26" t="s">
        <v>1274</v>
      </c>
      <c r="Y375" s="26" t="s">
        <v>1455</v>
      </c>
      <c r="Z375" s="26" t="s">
        <v>1829</v>
      </c>
      <c r="AA375" s="61">
        <v>0</v>
      </c>
      <c r="AE375" s="26" t="s">
        <v>2156</v>
      </c>
      <c r="AG375" s="26" t="s">
        <v>2867</v>
      </c>
      <c r="AH375" t="str">
        <f t="shared" si="20"/>
        <v/>
      </c>
      <c r="AI375" s="26" t="str">
        <f t="shared" si="21"/>
        <v>{"popup":{"showAttachments":"false","fieldInfos":[{"visible":"true","fieldName":"SUM_POP10","label":"Total Population [census block group]\u00a0","format":{"places":0,"digitSeparator":true}}],"title":"HUC 12 ID: {HUC_12}"}}</v>
      </c>
      <c r="AJ375" s="26" t="s">
        <v>1653</v>
      </c>
      <c r="AK375" s="26" t="s">
        <v>1482</v>
      </c>
      <c r="AM375" s="26" t="s">
        <v>1659</v>
      </c>
      <c r="AN375" s="26" t="s">
        <v>1654</v>
      </c>
      <c r="AO375" s="26" t="s">
        <v>1340</v>
      </c>
      <c r="AP375" s="26" t="str">
        <f t="shared" si="22"/>
        <v>people, human,</v>
      </c>
      <c r="AQ375" s="26" t="str">
        <f t="shared" si="23"/>
        <v>,</v>
      </c>
    </row>
    <row r="376" spans="1:49" x14ac:dyDescent="0.25">
      <c r="A376" s="26">
        <v>714</v>
      </c>
      <c r="B376" s="26" t="s">
        <v>131</v>
      </c>
      <c r="C376" s="41" t="s">
        <v>87</v>
      </c>
      <c r="D376" s="41" t="s">
        <v>418</v>
      </c>
      <c r="E376" s="41" t="s">
        <v>1396</v>
      </c>
      <c r="F376" s="26" t="s">
        <v>135</v>
      </c>
      <c r="G376" s="26" t="s">
        <v>499</v>
      </c>
      <c r="H376" s="26" t="s">
        <v>733</v>
      </c>
      <c r="I376" s="26" t="s">
        <v>1791</v>
      </c>
      <c r="J376" s="26">
        <v>0</v>
      </c>
      <c r="N376" s="28"/>
      <c r="R376" s="26" t="s">
        <v>1273</v>
      </c>
      <c r="S376" s="26" t="s">
        <v>1340</v>
      </c>
      <c r="T376" s="55" t="s">
        <v>132</v>
      </c>
      <c r="U376" s="26" t="s">
        <v>1273</v>
      </c>
      <c r="V376" s="26" t="s">
        <v>1151</v>
      </c>
      <c r="W376" s="26" t="s">
        <v>1274</v>
      </c>
      <c r="Y376" s="26" t="s">
        <v>1454</v>
      </c>
      <c r="Z376" s="26" t="s">
        <v>1655</v>
      </c>
      <c r="AE376" s="26" t="s">
        <v>2157</v>
      </c>
      <c r="AG376" s="26" t="s">
        <v>2867</v>
      </c>
      <c r="AH376" t="str">
        <f t="shared" si="20"/>
        <v/>
      </c>
      <c r="AI376" s="26" t="str">
        <f t="shared" si="21"/>
        <v>{"popup":{"showAttachments":"false","fieldInfos":[{"visible":"true","fieldName":"Value","label":"Dasymetric allocation of population\u00a0","format":{"places":,"digitSeparator":true}}],"title":"HUC 12 ID: {HUC_12}"}}</v>
      </c>
      <c r="AJ376" s="26" t="s">
        <v>1653</v>
      </c>
      <c r="AK376" s="26" t="s">
        <v>1482</v>
      </c>
      <c r="AM376" s="26" t="s">
        <v>1659</v>
      </c>
      <c r="AN376" s="26" t="s">
        <v>1654</v>
      </c>
      <c r="AO376" s="26" t="s">
        <v>1340</v>
      </c>
      <c r="AP376" s="26" t="str">
        <f t="shared" si="22"/>
        <v>people, human,</v>
      </c>
      <c r="AQ376" s="26" t="str">
        <f t="shared" si="23"/>
        <v>,</v>
      </c>
    </row>
    <row r="377" spans="1:49" x14ac:dyDescent="0.25">
      <c r="A377" s="26">
        <v>715</v>
      </c>
      <c r="B377" s="26" t="s">
        <v>131</v>
      </c>
      <c r="C377" s="38" t="s">
        <v>121</v>
      </c>
      <c r="D377" s="41" t="s">
        <v>483</v>
      </c>
      <c r="E377" s="41" t="s">
        <v>1004</v>
      </c>
      <c r="F377" s="26" t="s">
        <v>1435</v>
      </c>
      <c r="G377" s="26" t="s">
        <v>520</v>
      </c>
      <c r="H377" s="26" t="s">
        <v>1412</v>
      </c>
      <c r="I377" s="26" t="s">
        <v>1472</v>
      </c>
      <c r="J377" s="26">
        <v>4</v>
      </c>
      <c r="N377" s="28"/>
      <c r="R377" s="26" t="s">
        <v>1272</v>
      </c>
      <c r="S377" s="26" t="s">
        <v>1345</v>
      </c>
      <c r="T377" s="39" t="s">
        <v>132</v>
      </c>
      <c r="U377" s="26" t="s">
        <v>1432</v>
      </c>
      <c r="V377" s="26" t="s">
        <v>1151</v>
      </c>
      <c r="W377" s="26" t="s">
        <v>1275</v>
      </c>
      <c r="X377" s="26" t="s">
        <v>2995</v>
      </c>
      <c r="Y377" s="26" t="s">
        <v>1455</v>
      </c>
      <c r="Z377" s="26" t="s">
        <v>1736</v>
      </c>
      <c r="AA377" s="61">
        <v>2</v>
      </c>
      <c r="AE377" s="26" t="s">
        <v>2156</v>
      </c>
      <c r="AF377" s="26">
        <v>12</v>
      </c>
      <c r="AG377" s="26" t="s">
        <v>2867</v>
      </c>
      <c r="AH377" t="str">
        <f t="shared" si="20"/>
        <v/>
      </c>
      <c r="AI377" s="26" t="str">
        <f t="shared" si="21"/>
        <v>{"popup":{"showAttachments":"false","fieldInfos":[{"visible":"true","fieldName":"D2B_E8MIXA","label":"Employment diversity\u00a0","format":{"places":2,"digitSeparator":true}}],"title":"HUC 12 ID: {HUC_12}"}}</v>
      </c>
      <c r="AJ377" s="26" t="s">
        <v>1653</v>
      </c>
      <c r="AK377" s="26" t="s">
        <v>1482</v>
      </c>
      <c r="AM377" s="26" t="s">
        <v>1659</v>
      </c>
      <c r="AN377" s="26" t="s">
        <v>1654</v>
      </c>
      <c r="AO377" s="26" t="s">
        <v>1345</v>
      </c>
      <c r="AP377" s="26" t="str">
        <f t="shared" si="22"/>
        <v>people, human, work, jobs, economy,</v>
      </c>
      <c r="AQ377" s="26" t="str">
        <f t="shared" si="23"/>
        <v>,</v>
      </c>
    </row>
    <row r="378" spans="1:49" x14ac:dyDescent="0.25">
      <c r="A378" s="26">
        <v>716</v>
      </c>
      <c r="B378" s="26" t="s">
        <v>131</v>
      </c>
      <c r="C378" s="41" t="s">
        <v>107</v>
      </c>
      <c r="D378" s="38" t="s">
        <v>426</v>
      </c>
      <c r="E378" s="80" t="s">
        <v>1001</v>
      </c>
      <c r="F378" s="26" t="s">
        <v>1435</v>
      </c>
      <c r="G378" s="26" t="s">
        <v>1332</v>
      </c>
      <c r="H378" s="26" t="s">
        <v>1413</v>
      </c>
      <c r="I378" s="26" t="s">
        <v>1472</v>
      </c>
      <c r="J378" s="26">
        <v>0</v>
      </c>
      <c r="N378" s="28"/>
      <c r="R378" s="26" t="s">
        <v>1272</v>
      </c>
      <c r="S378" s="26" t="s">
        <v>1345</v>
      </c>
      <c r="T378" s="39" t="s">
        <v>132</v>
      </c>
      <c r="U378" s="26" t="s">
        <v>1432</v>
      </c>
      <c r="V378" s="26" t="s">
        <v>1151</v>
      </c>
      <c r="W378" s="26" t="s">
        <v>1275</v>
      </c>
      <c r="X378" s="26" t="s">
        <v>2996</v>
      </c>
      <c r="Y378" s="26" t="s">
        <v>1455</v>
      </c>
      <c r="Z378" s="26" t="s">
        <v>2658</v>
      </c>
      <c r="AA378" s="61">
        <v>0</v>
      </c>
      <c r="AE378" s="26" t="s">
        <v>2156</v>
      </c>
      <c r="AF378" s="26">
        <v>12</v>
      </c>
      <c r="AG378" s="26" t="s">
        <v>2867</v>
      </c>
      <c r="AH378" t="str">
        <f t="shared" si="20"/>
        <v/>
      </c>
      <c r="AI378" s="26" t="str">
        <f t="shared" si="21"/>
        <v>{"popup":{"showAttachments":"false","fieldInfos":[{"visible":"true","fieldName":"employ_rate ","label":"Employment Rate\u00a0","format":{"places":0,"digitSeparator":true}}],"title":"HUC 12 ID: {HUC_12}"}}</v>
      </c>
      <c r="AJ378" s="26" t="s">
        <v>1653</v>
      </c>
      <c r="AK378" s="26" t="s">
        <v>1482</v>
      </c>
      <c r="AM378" s="26" t="s">
        <v>1659</v>
      </c>
      <c r="AN378" s="26" t="s">
        <v>1654</v>
      </c>
      <c r="AO378" s="26" t="s">
        <v>1345</v>
      </c>
      <c r="AP378" s="26" t="str">
        <f t="shared" si="22"/>
        <v>people, human, work, jobs, economy,</v>
      </c>
      <c r="AQ378" s="26" t="str">
        <f t="shared" si="23"/>
        <v>,</v>
      </c>
    </row>
    <row r="379" spans="1:49" x14ac:dyDescent="0.25">
      <c r="A379" s="26">
        <v>717</v>
      </c>
      <c r="B379" s="26" t="s">
        <v>131</v>
      </c>
      <c r="C379" s="41" t="s">
        <v>120</v>
      </c>
      <c r="D379" s="41" t="s">
        <v>482</v>
      </c>
      <c r="E379" s="41" t="s">
        <v>1003</v>
      </c>
      <c r="F379" s="26" t="s">
        <v>1435</v>
      </c>
      <c r="G379" s="26" t="s">
        <v>519</v>
      </c>
      <c r="H379" s="26" t="s">
        <v>1412</v>
      </c>
      <c r="I379" s="26" t="s">
        <v>1472</v>
      </c>
      <c r="J379" s="26">
        <v>3</v>
      </c>
      <c r="N379" s="28"/>
      <c r="R379" s="26" t="s">
        <v>1272</v>
      </c>
      <c r="S379" s="26" t="s">
        <v>1345</v>
      </c>
      <c r="T379" s="39" t="s">
        <v>132</v>
      </c>
      <c r="U379" s="26" t="s">
        <v>1432</v>
      </c>
      <c r="V379" s="26" t="s">
        <v>1151</v>
      </c>
      <c r="W379" s="26" t="s">
        <v>1275</v>
      </c>
      <c r="X379" s="26" t="s">
        <v>2997</v>
      </c>
      <c r="Y379" s="26" t="s">
        <v>1455</v>
      </c>
      <c r="Z379" s="26" t="s">
        <v>1737</v>
      </c>
      <c r="AA379" s="61">
        <v>2</v>
      </c>
      <c r="AE379" s="26" t="s">
        <v>2156</v>
      </c>
      <c r="AF379" s="26">
        <v>12</v>
      </c>
      <c r="AG379" s="26" t="s">
        <v>2867</v>
      </c>
      <c r="AH379" t="str">
        <f t="shared" si="20"/>
        <v/>
      </c>
      <c r="AI379" s="26" t="str">
        <f t="shared" si="21"/>
        <v>{"popup":{"showAttachments":"false","fieldInfos":[{"visible":"true","fieldName":"D2A_JPHH","label":"Employment:housing ratio\u00a0","format":{"places":2,"digitSeparator":true}}],"title":"HUC 12 ID: {HUC_12}"}}</v>
      </c>
      <c r="AJ379" s="26" t="s">
        <v>1653</v>
      </c>
      <c r="AK379" s="26" t="s">
        <v>1482</v>
      </c>
      <c r="AM379" s="26" t="s">
        <v>1659</v>
      </c>
      <c r="AN379" s="26" t="s">
        <v>1654</v>
      </c>
      <c r="AO379" s="26" t="s">
        <v>1345</v>
      </c>
      <c r="AP379" s="26" t="str">
        <f t="shared" si="22"/>
        <v>people, human, work, jobs, economy,</v>
      </c>
      <c r="AQ379" s="26" t="str">
        <f t="shared" si="23"/>
        <v>,</v>
      </c>
    </row>
    <row r="380" spans="1:49" x14ac:dyDescent="0.25">
      <c r="A380" s="26">
        <v>718</v>
      </c>
      <c r="B380" s="26" t="s">
        <v>131</v>
      </c>
      <c r="C380" s="41" t="s">
        <v>117</v>
      </c>
      <c r="D380" s="41" t="s">
        <v>464</v>
      </c>
      <c r="E380" s="41" t="s">
        <v>1008</v>
      </c>
      <c r="F380" s="26" t="s">
        <v>1435</v>
      </c>
      <c r="G380" s="26" t="s">
        <v>523</v>
      </c>
      <c r="H380" s="26" t="s">
        <v>1412</v>
      </c>
      <c r="I380" s="26" t="s">
        <v>1475</v>
      </c>
      <c r="J380" s="26">
        <v>3</v>
      </c>
      <c r="N380" s="28"/>
      <c r="R380" s="26" t="s">
        <v>1272</v>
      </c>
      <c r="S380" s="26" t="s">
        <v>1345</v>
      </c>
      <c r="T380" s="39" t="s">
        <v>132</v>
      </c>
      <c r="U380" s="26" t="s">
        <v>1432</v>
      </c>
      <c r="V380" s="26" t="s">
        <v>1151</v>
      </c>
      <c r="W380" s="26" t="s">
        <v>1275</v>
      </c>
      <c r="X380" s="26" t="s">
        <v>2998</v>
      </c>
      <c r="Y380" s="26" t="s">
        <v>1455</v>
      </c>
      <c r="Z380" s="26" t="s">
        <v>1738</v>
      </c>
      <c r="AA380" s="61">
        <v>0</v>
      </c>
      <c r="AE380" s="26" t="s">
        <v>2156</v>
      </c>
      <c r="AF380" s="26">
        <v>12</v>
      </c>
      <c r="AG380" s="26" t="s">
        <v>2867</v>
      </c>
      <c r="AH380" t="str">
        <f t="shared" si="20"/>
        <v/>
      </c>
      <c r="AI380" s="26" t="str">
        <f t="shared" si="21"/>
        <v>{"popup":{"showAttachments":"false","fieldInfos":[{"visible":"true","fieldName":"D5ar","label":"Jobs within a 45-minute drive, weighted\u00a0","format":{"places":0,"digitSeparator":true}}],"title":"HUC 12 ID: {HUC_12}"}}</v>
      </c>
      <c r="AJ380" s="26" t="s">
        <v>1653</v>
      </c>
      <c r="AK380" s="26" t="s">
        <v>1482</v>
      </c>
      <c r="AM380" s="26" t="s">
        <v>1659</v>
      </c>
      <c r="AN380" s="26" t="s">
        <v>1654</v>
      </c>
      <c r="AO380" s="26" t="s">
        <v>1345</v>
      </c>
      <c r="AP380" s="26" t="str">
        <f t="shared" si="22"/>
        <v>people, human, work, jobs, economy,</v>
      </c>
      <c r="AQ380" s="26" t="str">
        <f t="shared" si="23"/>
        <v>,</v>
      </c>
    </row>
    <row r="381" spans="1:49" x14ac:dyDescent="0.25">
      <c r="A381" s="26">
        <v>719</v>
      </c>
      <c r="B381" s="26" t="s">
        <v>131</v>
      </c>
      <c r="C381" s="41" t="s">
        <v>127</v>
      </c>
      <c r="D381" s="41" t="s">
        <v>476</v>
      </c>
      <c r="E381" s="41" t="s">
        <v>1027</v>
      </c>
      <c r="F381" s="26" t="s">
        <v>1435</v>
      </c>
      <c r="G381" s="26" t="s">
        <v>514</v>
      </c>
      <c r="H381" s="26" t="s">
        <v>1412</v>
      </c>
      <c r="I381" s="26" t="s">
        <v>1476</v>
      </c>
      <c r="J381" s="26">
        <v>8</v>
      </c>
      <c r="K381" s="26" t="s">
        <v>412</v>
      </c>
      <c r="L381" s="26" t="s">
        <v>412</v>
      </c>
      <c r="R381" s="26" t="s">
        <v>1272</v>
      </c>
      <c r="S381" s="26" t="s">
        <v>1346</v>
      </c>
      <c r="T381" s="39" t="s">
        <v>132</v>
      </c>
      <c r="U381" s="26" t="s">
        <v>1432</v>
      </c>
      <c r="V381" s="26" t="s">
        <v>1151</v>
      </c>
      <c r="W381" s="26" t="s">
        <v>1275</v>
      </c>
      <c r="X381" s="26" t="s">
        <v>2999</v>
      </c>
      <c r="Y381" s="26" t="s">
        <v>1455</v>
      </c>
      <c r="Z381" s="26" t="s">
        <v>1739</v>
      </c>
      <c r="AA381" s="61">
        <v>0</v>
      </c>
      <c r="AE381" s="26" t="s">
        <v>2156</v>
      </c>
      <c r="AF381" s="26">
        <v>12</v>
      </c>
      <c r="AG381" s="26" t="s">
        <v>2867</v>
      </c>
      <c r="AH381" t="str">
        <f t="shared" si="20"/>
        <v/>
      </c>
      <c r="AI381" s="26" t="str">
        <f t="shared" si="21"/>
        <v>{"popup":{"showAttachments":"false","fieldInfos":[{"visible":"true","fieldName":"E_HIWAGEWK","label":"Number of high-wage workers [work location]\u00a0","format":{"places":0,"digitSeparator":true}}],"title":"HUC 12 ID: {HUC_12}"}}</v>
      </c>
      <c r="AJ381" s="26" t="s">
        <v>1653</v>
      </c>
      <c r="AK381" s="26" t="s">
        <v>1482</v>
      </c>
      <c r="AM381" s="26" t="s">
        <v>1659</v>
      </c>
      <c r="AN381" s="26" t="s">
        <v>1654</v>
      </c>
      <c r="AO381" s="26" t="s">
        <v>1346</v>
      </c>
      <c r="AP381" s="26" t="str">
        <f t="shared" si="22"/>
        <v>people, human, work, jobs, economy, money,</v>
      </c>
      <c r="AQ381" s="26" t="str">
        <f t="shared" si="23"/>
        <v>,</v>
      </c>
    </row>
    <row r="382" spans="1:49" x14ac:dyDescent="0.25">
      <c r="A382" s="26">
        <v>720</v>
      </c>
      <c r="B382" s="26" t="s">
        <v>131</v>
      </c>
      <c r="C382" s="41" t="s">
        <v>122</v>
      </c>
      <c r="D382" s="41" t="s">
        <v>466</v>
      </c>
      <c r="E382" s="41" t="s">
        <v>1021</v>
      </c>
      <c r="F382" s="26" t="s">
        <v>1435</v>
      </c>
      <c r="G382" s="26" t="s">
        <v>507</v>
      </c>
      <c r="H382" s="26" t="s">
        <v>1412</v>
      </c>
      <c r="I382" s="26" t="s">
        <v>1476</v>
      </c>
      <c r="J382" s="26">
        <v>0</v>
      </c>
      <c r="N382" s="28"/>
      <c r="R382" s="26" t="s">
        <v>2894</v>
      </c>
      <c r="S382" s="26" t="s">
        <v>1347</v>
      </c>
      <c r="T382" s="55" t="s">
        <v>132</v>
      </c>
      <c r="U382" s="26" t="s">
        <v>2894</v>
      </c>
      <c r="V382" s="26" t="s">
        <v>1151</v>
      </c>
      <c r="W382" s="26" t="s">
        <v>1275</v>
      </c>
      <c r="X382" s="26" t="s">
        <v>3000</v>
      </c>
      <c r="Y382" s="26" t="s">
        <v>1455</v>
      </c>
      <c r="Z382" s="26" t="s">
        <v>1740</v>
      </c>
      <c r="AA382" s="61">
        <v>0</v>
      </c>
      <c r="AE382" s="26" t="s">
        <v>2156</v>
      </c>
      <c r="AF382" s="26">
        <v>12</v>
      </c>
      <c r="AG382" s="26" t="s">
        <v>2867</v>
      </c>
      <c r="AH382" t="str">
        <f t="shared" si="20"/>
        <v/>
      </c>
      <c r="AI382" s="26" t="str">
        <f t="shared" si="21"/>
        <v>{"popup":{"showAttachments":"false","fieldInfos":[{"visible":"true","fieldName":"HH","label":"Number of households\u00a0","format":{"places":0,"digitSeparator":true}}],"title":"HUC 12 ID: {HUC_12}"}}</v>
      </c>
      <c r="AJ382" s="26" t="s">
        <v>1653</v>
      </c>
      <c r="AK382" s="26" t="s">
        <v>1482</v>
      </c>
      <c r="AM382" s="26" t="s">
        <v>1659</v>
      </c>
      <c r="AN382" s="26" t="s">
        <v>1654</v>
      </c>
      <c r="AO382" s="26" t="s">
        <v>1347</v>
      </c>
      <c r="AP382" s="26" t="str">
        <f t="shared" si="22"/>
        <v>homes, residence, people, human, population,</v>
      </c>
      <c r="AQ382" s="26" t="str">
        <f t="shared" si="23"/>
        <v>,</v>
      </c>
    </row>
    <row r="383" spans="1:49" ht="15" customHeight="1" x14ac:dyDescent="0.25">
      <c r="A383" s="26">
        <v>721</v>
      </c>
      <c r="B383" s="26" t="s">
        <v>131</v>
      </c>
      <c r="C383" s="41" t="s">
        <v>467</v>
      </c>
      <c r="D383" s="41" t="s">
        <v>468</v>
      </c>
      <c r="E383" s="41" t="s">
        <v>1022</v>
      </c>
      <c r="F383" s="26" t="s">
        <v>1435</v>
      </c>
      <c r="G383" s="26" t="s">
        <v>508</v>
      </c>
      <c r="H383" s="26" t="s">
        <v>1412</v>
      </c>
      <c r="I383" s="26" t="s">
        <v>1476</v>
      </c>
      <c r="J383" s="26">
        <v>1</v>
      </c>
      <c r="N383" s="28"/>
      <c r="R383" s="26" t="s">
        <v>1272</v>
      </c>
      <c r="S383" s="26" t="s">
        <v>1345</v>
      </c>
      <c r="T383" s="39" t="s">
        <v>132</v>
      </c>
      <c r="U383" s="26" t="s">
        <v>1432</v>
      </c>
      <c r="V383" s="26" t="s">
        <v>1151</v>
      </c>
      <c r="W383" s="26" t="s">
        <v>1275</v>
      </c>
      <c r="X383" s="26" t="s">
        <v>3001</v>
      </c>
      <c r="Y383" s="26" t="s">
        <v>1455</v>
      </c>
      <c r="Z383" s="26" t="s">
        <v>1741</v>
      </c>
      <c r="AA383" s="61">
        <v>0</v>
      </c>
      <c r="AE383" s="26" t="s">
        <v>2156</v>
      </c>
      <c r="AF383" s="26">
        <v>12</v>
      </c>
      <c r="AG383" s="26" t="s">
        <v>2867</v>
      </c>
      <c r="AH383" t="str">
        <f t="shared" si="20"/>
        <v/>
      </c>
      <c r="AI383" s="26" t="str">
        <f t="shared" si="21"/>
        <v>{"popup":{"showAttachments":"false","fieldInfos":[{"visible":"true","fieldName":"AUTOOWN0","label":"Number of households with zero vehicles\u00a0","format":{"places":0,"digitSeparator":true}}],"title":"HUC 12 ID: {HUC_12}"}}</v>
      </c>
      <c r="AJ383" s="26" t="s">
        <v>1653</v>
      </c>
      <c r="AK383" s="26" t="s">
        <v>1482</v>
      </c>
      <c r="AM383" s="26" t="s">
        <v>1659</v>
      </c>
      <c r="AN383" s="26" t="s">
        <v>1654</v>
      </c>
      <c r="AO383" s="26" t="s">
        <v>1345</v>
      </c>
      <c r="AP383" s="26" t="str">
        <f t="shared" si="22"/>
        <v>people, human, work, jobs, economy,</v>
      </c>
      <c r="AQ383" s="26" t="str">
        <f t="shared" si="23"/>
        <v>,</v>
      </c>
    </row>
    <row r="384" spans="1:49" s="61" customFormat="1" x14ac:dyDescent="0.25">
      <c r="A384" s="26">
        <v>722</v>
      </c>
      <c r="B384" s="26" t="s">
        <v>131</v>
      </c>
      <c r="C384" s="41" t="s">
        <v>124</v>
      </c>
      <c r="D384" s="41" t="s">
        <v>472</v>
      </c>
      <c r="E384" s="41" t="s">
        <v>1024</v>
      </c>
      <c r="F384" s="26" t="s">
        <v>1435</v>
      </c>
      <c r="G384" s="26" t="s">
        <v>511</v>
      </c>
      <c r="H384" s="26" t="s">
        <v>1412</v>
      </c>
      <c r="I384" s="26" t="s">
        <v>1476</v>
      </c>
      <c r="J384" s="26">
        <v>4</v>
      </c>
      <c r="K384" s="26"/>
      <c r="L384" s="26"/>
      <c r="M384" s="26"/>
      <c r="N384" s="28"/>
      <c r="O384" s="26"/>
      <c r="P384" s="26"/>
      <c r="Q384" s="26"/>
      <c r="R384" s="26" t="s">
        <v>1272</v>
      </c>
      <c r="S384" s="26" t="s">
        <v>1346</v>
      </c>
      <c r="T384" s="39" t="s">
        <v>132</v>
      </c>
      <c r="U384" s="26" t="s">
        <v>1432</v>
      </c>
      <c r="V384" s="26" t="s">
        <v>1151</v>
      </c>
      <c r="W384" s="26" t="s">
        <v>1275</v>
      </c>
      <c r="X384" s="26" t="s">
        <v>3002</v>
      </c>
      <c r="Y384" s="26" t="s">
        <v>1455</v>
      </c>
      <c r="Z384" s="26" t="s">
        <v>1742</v>
      </c>
      <c r="AA384" s="61">
        <v>0</v>
      </c>
      <c r="AB384" s="26"/>
      <c r="AC384" s="26"/>
      <c r="AD384" s="26"/>
      <c r="AE384" s="26" t="s">
        <v>2156</v>
      </c>
      <c r="AF384" s="26">
        <v>12</v>
      </c>
      <c r="AG384" s="26" t="s">
        <v>2867</v>
      </c>
      <c r="AH384" s="61" t="str">
        <f t="shared" si="20"/>
        <v/>
      </c>
      <c r="AI384" s="26" t="str">
        <f t="shared" si="21"/>
        <v>{"popup":{"showAttachments":"false","fieldInfos":[{"visible":"true","fieldName":"R_LOWWAGEWK","label":"Number of low-wage workers [home location]\u00a0","format":{"places":0,"digitSeparator":true}}],"title":"HUC 12 ID: {HUC_12}"}}</v>
      </c>
      <c r="AJ384" s="26" t="s">
        <v>1653</v>
      </c>
      <c r="AK384" s="26" t="s">
        <v>1482</v>
      </c>
      <c r="AL384" s="26"/>
      <c r="AM384" s="26" t="s">
        <v>1659</v>
      </c>
      <c r="AN384" s="26" t="s">
        <v>1654</v>
      </c>
      <c r="AO384" s="26" t="s">
        <v>1346</v>
      </c>
      <c r="AP384" s="26" t="str">
        <f t="shared" si="22"/>
        <v>people, human, work, jobs, economy, money,</v>
      </c>
      <c r="AQ384" s="26" t="str">
        <f t="shared" si="23"/>
        <v>,</v>
      </c>
      <c r="AR384" s="26"/>
      <c r="AS384" s="26"/>
      <c r="AT384" s="26"/>
      <c r="AU384" s="26"/>
      <c r="AV384" s="26"/>
      <c r="AW384" s="26"/>
    </row>
    <row r="385" spans="1:49" s="61" customFormat="1" x14ac:dyDescent="0.25">
      <c r="A385" s="26">
        <v>723</v>
      </c>
      <c r="B385" s="26" t="s">
        <v>131</v>
      </c>
      <c r="C385" s="41" t="s">
        <v>125</v>
      </c>
      <c r="D385" s="41" t="s">
        <v>473</v>
      </c>
      <c r="E385" s="41" t="s">
        <v>1025</v>
      </c>
      <c r="F385" s="26" t="s">
        <v>1435</v>
      </c>
      <c r="G385" s="26" t="s">
        <v>512</v>
      </c>
      <c r="H385" s="26" t="s">
        <v>1412</v>
      </c>
      <c r="I385" s="26" t="s">
        <v>1476</v>
      </c>
      <c r="J385" s="26">
        <v>5</v>
      </c>
      <c r="K385" s="26"/>
      <c r="L385" s="26"/>
      <c r="M385" s="26"/>
      <c r="N385" s="28"/>
      <c r="O385" s="26"/>
      <c r="P385" s="26"/>
      <c r="Q385" s="26"/>
      <c r="R385" s="26" t="s">
        <v>1272</v>
      </c>
      <c r="S385" s="26" t="s">
        <v>1346</v>
      </c>
      <c r="T385" s="39" t="s">
        <v>132</v>
      </c>
      <c r="U385" s="26" t="s">
        <v>1432</v>
      </c>
      <c r="V385" s="26" t="s">
        <v>1151</v>
      </c>
      <c r="W385" s="26" t="s">
        <v>1275</v>
      </c>
      <c r="X385" s="26" t="s">
        <v>3003</v>
      </c>
      <c r="Y385" s="26" t="s">
        <v>1455</v>
      </c>
      <c r="Z385" s="26" t="s">
        <v>1743</v>
      </c>
      <c r="AA385" s="61">
        <v>0</v>
      </c>
      <c r="AB385" s="26"/>
      <c r="AC385" s="26"/>
      <c r="AD385" s="26"/>
      <c r="AE385" s="26" t="s">
        <v>2156</v>
      </c>
      <c r="AF385" s="26">
        <v>12</v>
      </c>
      <c r="AG385" s="26" t="s">
        <v>2867</v>
      </c>
      <c r="AH385" s="61" t="str">
        <f t="shared" si="20"/>
        <v/>
      </c>
      <c r="AI385" s="26" t="str">
        <f t="shared" si="21"/>
        <v>{"popup":{"showAttachments":"false","fieldInfos":[{"visible":"true","fieldName":"E_LOWWAGEW","label":"Number of low-wage workers [work location]\u00a0","format":{"places":0,"digitSeparator":true}}],"title":"HUC 12 ID: {HUC_12}"}}</v>
      </c>
      <c r="AJ385" s="26" t="s">
        <v>1653</v>
      </c>
      <c r="AK385" s="26" t="s">
        <v>1482</v>
      </c>
      <c r="AL385" s="26"/>
      <c r="AM385" s="26" t="s">
        <v>1659</v>
      </c>
      <c r="AN385" s="26" t="s">
        <v>1654</v>
      </c>
      <c r="AO385" s="26" t="s">
        <v>1346</v>
      </c>
      <c r="AP385" s="26" t="str">
        <f t="shared" si="22"/>
        <v>people, human, work, jobs, economy, money,</v>
      </c>
      <c r="AQ385" s="26" t="str">
        <f t="shared" si="23"/>
        <v>,</v>
      </c>
      <c r="AR385" s="26"/>
      <c r="AS385" s="26"/>
      <c r="AT385" s="26"/>
      <c r="AU385" s="26"/>
      <c r="AV385" s="26"/>
      <c r="AW385" s="26"/>
    </row>
    <row r="386" spans="1:49" x14ac:dyDescent="0.25">
      <c r="A386" s="26">
        <v>724</v>
      </c>
      <c r="B386" s="26" t="s">
        <v>131</v>
      </c>
      <c r="C386" s="41" t="s">
        <v>126</v>
      </c>
      <c r="D386" s="48" t="s">
        <v>475</v>
      </c>
      <c r="E386" s="48" t="s">
        <v>1028</v>
      </c>
      <c r="F386" s="26" t="s">
        <v>1435</v>
      </c>
      <c r="G386" s="26" t="s">
        <v>513</v>
      </c>
      <c r="H386" s="26" t="s">
        <v>1412</v>
      </c>
      <c r="I386" s="26" t="s">
        <v>1476</v>
      </c>
      <c r="J386" s="26">
        <v>7</v>
      </c>
      <c r="N386" s="28"/>
      <c r="R386" s="26" t="s">
        <v>1272</v>
      </c>
      <c r="S386" s="26" t="s">
        <v>1345</v>
      </c>
      <c r="T386" s="39" t="s">
        <v>132</v>
      </c>
      <c r="U386" s="26" t="s">
        <v>1432</v>
      </c>
      <c r="V386" s="26" t="s">
        <v>1151</v>
      </c>
      <c r="W386" s="26" t="s">
        <v>1275</v>
      </c>
      <c r="X386" s="26" t="s">
        <v>3004</v>
      </c>
      <c r="Y386" s="26" t="s">
        <v>1455</v>
      </c>
      <c r="Z386" s="26" t="s">
        <v>1744</v>
      </c>
      <c r="AA386" s="61">
        <v>0</v>
      </c>
      <c r="AE386" s="26" t="s">
        <v>2156</v>
      </c>
      <c r="AF386" s="26">
        <v>12</v>
      </c>
      <c r="AG386" s="26" t="s">
        <v>2867</v>
      </c>
      <c r="AH386" t="str">
        <f t="shared" ref="AH386:AH449" si="24">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c r="AI386" s="26" t="str">
        <f t="shared" ref="AI386:AI449" si="25">CONCATENATE(AJ386,E386,AK386,C386,AM386,AA386,AN386)</f>
        <v>{"popup":{"showAttachments":"false","fieldInfos":[{"visible":"true","fieldName":"E_MEDWAGEW","label":"Number of middle-wage workers [work location]\u00a0","format":{"places":0,"digitSeparator":true}}],"title":"HUC 12 ID: {HUC_12}"}}</v>
      </c>
      <c r="AJ386" s="26" t="s">
        <v>1653</v>
      </c>
      <c r="AK386" s="26" t="s">
        <v>1482</v>
      </c>
      <c r="AM386" s="26" t="s">
        <v>1659</v>
      </c>
      <c r="AN386" s="26" t="s">
        <v>1654</v>
      </c>
      <c r="AO386" s="26" t="s">
        <v>1345</v>
      </c>
      <c r="AP386" s="26" t="str">
        <f t="shared" ref="AP386:AP449" si="26">_xlfn.CONCAT(AO386,AQ386)</f>
        <v>people, human, work, jobs, economy,</v>
      </c>
      <c r="AQ386" s="26" t="str">
        <f t="shared" ref="AQ386:AQ449" si="27">","&amp; IF(LEN(TRIM(K386))=0,"",$K$1  &amp; ", ") &amp; IF(LEN(TRIM(L386))=0,"",$L$1  &amp; ", ") &amp; IF(LEN(TRIM(M386))=0,"",$M$1 &amp; ", ") &amp; IF(LEN(TRIM(N386))=0,"",$N$1 &amp; ", ") &amp; IF(LEN(TRIM(O386))=0,"",$O$1 &amp; ", ") &amp; IF(LEN(TRIM(P386))=0,"",$P$1 &amp; ", ") &amp; IF(LEN(TRIM(Q386))=0,"",$Q$1)</f>
        <v>,</v>
      </c>
    </row>
    <row r="387" spans="1:49" x14ac:dyDescent="0.25">
      <c r="A387" s="26">
        <v>725</v>
      </c>
      <c r="B387" s="26" t="s">
        <v>131</v>
      </c>
      <c r="C387" s="41" t="s">
        <v>123</v>
      </c>
      <c r="D387" s="26" t="s">
        <v>471</v>
      </c>
      <c r="E387" s="48" t="s">
        <v>1023</v>
      </c>
      <c r="F387" s="26" t="s">
        <v>1435</v>
      </c>
      <c r="G387" s="26" t="s">
        <v>510</v>
      </c>
      <c r="H387" s="26" t="s">
        <v>1412</v>
      </c>
      <c r="I387" s="26" t="s">
        <v>1476</v>
      </c>
      <c r="J387" s="26">
        <v>3</v>
      </c>
      <c r="N387" s="28"/>
      <c r="R387" s="26" t="s">
        <v>1272</v>
      </c>
      <c r="S387" s="26" t="s">
        <v>1345</v>
      </c>
      <c r="T387" s="39" t="s">
        <v>132</v>
      </c>
      <c r="U387" s="26" t="s">
        <v>1432</v>
      </c>
      <c r="V387" s="26" t="s">
        <v>1151</v>
      </c>
      <c r="W387" s="26" t="s">
        <v>1275</v>
      </c>
      <c r="X387" s="26" t="s">
        <v>3005</v>
      </c>
      <c r="Y387" s="26" t="s">
        <v>1455</v>
      </c>
      <c r="Z387" s="26" t="s">
        <v>1745</v>
      </c>
      <c r="AA387" s="61">
        <v>0</v>
      </c>
      <c r="AE387" s="26" t="s">
        <v>2156</v>
      </c>
      <c r="AF387" s="26">
        <v>12</v>
      </c>
      <c r="AG387" s="26" t="s">
        <v>2867</v>
      </c>
      <c r="AH387" t="str">
        <f t="shared" si="24"/>
        <v/>
      </c>
      <c r="AI387" s="26" t="str">
        <f t="shared" si="25"/>
        <v>{"popup":{"showAttachments":"false","fieldInfos":[{"visible":"true","fieldName":"WORKERS","label":"Number of workers [home location]\u00a0","format":{"places":0,"digitSeparator":true}}],"title":"HUC 12 ID: {HUC_12}"}}</v>
      </c>
      <c r="AJ387" s="26" t="s">
        <v>1653</v>
      </c>
      <c r="AK387" s="26" t="s">
        <v>1482</v>
      </c>
      <c r="AM387" s="26" t="s">
        <v>1659</v>
      </c>
      <c r="AN387" s="26" t="s">
        <v>1654</v>
      </c>
      <c r="AO387" s="26" t="s">
        <v>1345</v>
      </c>
      <c r="AP387" s="26" t="str">
        <f t="shared" si="26"/>
        <v>people, human, work, jobs, economy,</v>
      </c>
      <c r="AQ387" s="26" t="str">
        <f t="shared" si="27"/>
        <v>,</v>
      </c>
    </row>
    <row r="388" spans="1:49" x14ac:dyDescent="0.25">
      <c r="A388" s="26">
        <v>726</v>
      </c>
      <c r="B388" s="26" t="s">
        <v>131</v>
      </c>
      <c r="C388" s="38" t="s">
        <v>115</v>
      </c>
      <c r="D388" s="47" t="s">
        <v>462</v>
      </c>
      <c r="E388" s="48" t="s">
        <v>1006</v>
      </c>
      <c r="F388" s="26" t="s">
        <v>1435</v>
      </c>
      <c r="G388" s="26" t="s">
        <v>521</v>
      </c>
      <c r="H388" s="26" t="s">
        <v>1412</v>
      </c>
      <c r="I388" s="26" t="s">
        <v>1475</v>
      </c>
      <c r="J388" s="26">
        <v>1</v>
      </c>
      <c r="R388" s="26" t="s">
        <v>1269</v>
      </c>
      <c r="S388" s="26" t="s">
        <v>1334</v>
      </c>
      <c r="T388" s="39" t="s">
        <v>132</v>
      </c>
      <c r="U388" s="26" t="s">
        <v>1431</v>
      </c>
      <c r="V388" s="26" t="s">
        <v>1151</v>
      </c>
      <c r="W388" s="26" t="s">
        <v>1275</v>
      </c>
      <c r="X388" s="26" t="s">
        <v>3006</v>
      </c>
      <c r="Y388" s="26" t="s">
        <v>1455</v>
      </c>
      <c r="Z388" s="26" t="s">
        <v>1746</v>
      </c>
      <c r="AA388" s="61">
        <v>2</v>
      </c>
      <c r="AE388" s="26" t="s">
        <v>2156</v>
      </c>
      <c r="AF388" s="26">
        <v>12</v>
      </c>
      <c r="AG388" s="26" t="s">
        <v>2867</v>
      </c>
      <c r="AH388" t="str">
        <f t="shared" si="24"/>
        <v/>
      </c>
      <c r="AI388" s="26" t="str">
        <f t="shared" si="25"/>
        <v>{"popup":{"showAttachments":"false","fieldInfos":[{"visible":"true","fieldName":"D3b","label":"Pedestrian-oriented street intersection density\u00a0","format":{"places":2,"digitSeparator":true}}],"title":"HUC 12 ID: {HUC_12}"}}</v>
      </c>
      <c r="AJ388" s="26" t="s">
        <v>1653</v>
      </c>
      <c r="AK388" s="26" t="s">
        <v>1482</v>
      </c>
      <c r="AM388" s="26" t="s">
        <v>1659</v>
      </c>
      <c r="AN388" s="26" t="s">
        <v>1654</v>
      </c>
      <c r="AO388" s="26" t="s">
        <v>1334</v>
      </c>
      <c r="AP388" s="26" t="str">
        <f t="shared" si="26"/>
        <v>people, human, transportation,</v>
      </c>
      <c r="AQ388" s="26" t="str">
        <f t="shared" si="27"/>
        <v>,</v>
      </c>
    </row>
    <row r="389" spans="1:49" x14ac:dyDescent="0.25">
      <c r="A389" s="26">
        <v>727</v>
      </c>
      <c r="B389" s="26" t="s">
        <v>131</v>
      </c>
      <c r="C389" s="38" t="s">
        <v>97</v>
      </c>
      <c r="D389" s="47" t="s">
        <v>427</v>
      </c>
      <c r="E389" s="38" t="s">
        <v>1038</v>
      </c>
      <c r="F389" s="26" t="s">
        <v>138</v>
      </c>
      <c r="G389" s="19" t="s">
        <v>2752</v>
      </c>
      <c r="H389" s="26" t="s">
        <v>1416</v>
      </c>
      <c r="I389" s="61" t="s">
        <v>2093</v>
      </c>
      <c r="J389" s="26">
        <v>9</v>
      </c>
      <c r="R389" s="26" t="s">
        <v>1273</v>
      </c>
      <c r="S389" s="26" t="s">
        <v>1348</v>
      </c>
      <c r="T389" s="55" t="s">
        <v>132</v>
      </c>
      <c r="U389" s="26" t="s">
        <v>1273</v>
      </c>
      <c r="V389" s="26" t="s">
        <v>1151</v>
      </c>
      <c r="W389" s="26" t="s">
        <v>1275</v>
      </c>
      <c r="X389" s="26" t="s">
        <v>3007</v>
      </c>
      <c r="Y389" s="26" t="s">
        <v>1455</v>
      </c>
      <c r="Z389" s="26" t="s">
        <v>2230</v>
      </c>
      <c r="AE389" s="26" t="s">
        <v>2225</v>
      </c>
      <c r="AF389" s="26">
        <v>12</v>
      </c>
      <c r="AG389" s="26" t="s">
        <v>2867</v>
      </c>
      <c r="AH389" t="str">
        <f t="shared" si="24"/>
        <v/>
      </c>
      <c r="AI389" s="26" t="str">
        <f t="shared" si="25"/>
        <v>{"popup":{"showAttachments":"false","fieldInfos":[{"visible":"true","fieldName":"PERC_HS_DG","label":"Percent 25 Years And Over With A High School Degree\u00a0","format":{"places":,"digitSeparator":true}}],"title":"HUC 12 ID: {HUC_12}"}}</v>
      </c>
      <c r="AJ389" s="26" t="s">
        <v>1653</v>
      </c>
      <c r="AK389" s="26" t="s">
        <v>1482</v>
      </c>
      <c r="AM389" s="26" t="s">
        <v>1659</v>
      </c>
      <c r="AN389" s="26" t="s">
        <v>1654</v>
      </c>
      <c r="AO389" s="26" t="s">
        <v>1348</v>
      </c>
      <c r="AP389" s="26" t="str">
        <f t="shared" si="26"/>
        <v>education, human, people,</v>
      </c>
      <c r="AQ389" s="26" t="str">
        <f t="shared" si="27"/>
        <v>,</v>
      </c>
    </row>
    <row r="390" spans="1:49" x14ac:dyDescent="0.25">
      <c r="A390" s="26">
        <v>728</v>
      </c>
      <c r="B390" s="26" t="s">
        <v>131</v>
      </c>
      <c r="C390" s="38" t="s">
        <v>96</v>
      </c>
      <c r="D390" s="47" t="s">
        <v>428</v>
      </c>
      <c r="E390" s="48" t="s">
        <v>1037</v>
      </c>
      <c r="F390" s="26" t="s">
        <v>138</v>
      </c>
      <c r="G390" s="19" t="s">
        <v>2753</v>
      </c>
      <c r="H390" s="26" t="s">
        <v>1416</v>
      </c>
      <c r="I390" s="61" t="s">
        <v>2093</v>
      </c>
      <c r="J390" s="26">
        <v>8</v>
      </c>
      <c r="R390" s="26" t="s">
        <v>1273</v>
      </c>
      <c r="S390" s="26" t="s">
        <v>1348</v>
      </c>
      <c r="T390" s="55" t="s">
        <v>132</v>
      </c>
      <c r="U390" s="26" t="s">
        <v>1273</v>
      </c>
      <c r="V390" s="26" t="s">
        <v>1151</v>
      </c>
      <c r="W390" s="26" t="s">
        <v>1275</v>
      </c>
      <c r="X390" s="26" t="s">
        <v>3008</v>
      </c>
      <c r="Y390" s="26" t="s">
        <v>1455</v>
      </c>
      <c r="Z390" s="26" t="s">
        <v>2231</v>
      </c>
      <c r="AE390" s="26" t="s">
        <v>2225</v>
      </c>
      <c r="AF390" s="26">
        <v>12</v>
      </c>
      <c r="AG390" s="26" t="s">
        <v>2867</v>
      </c>
      <c r="AH390" t="str">
        <f t="shared" si="24"/>
        <v/>
      </c>
      <c r="AI390" s="26" t="str">
        <f t="shared" si="25"/>
        <v>{"popup":{"showAttachments":"false","fieldInfos":[{"visible":"true","fieldName":"PERC_BELOW12","label":"Percent 25 Years And Over With Less Than A High School Degree\u00a0","format":{"places":,"digitSeparator":true}}],"title":"HUC 12 ID: {HUC_12}"}}</v>
      </c>
      <c r="AJ390" s="26" t="s">
        <v>1653</v>
      </c>
      <c r="AK390" s="26" t="s">
        <v>1482</v>
      </c>
      <c r="AM390" s="26" t="s">
        <v>1659</v>
      </c>
      <c r="AN390" s="26" t="s">
        <v>1654</v>
      </c>
      <c r="AO390" s="26" t="s">
        <v>1348</v>
      </c>
      <c r="AP390" s="26" t="str">
        <f t="shared" si="26"/>
        <v>education, human, people,</v>
      </c>
      <c r="AQ390" s="26" t="str">
        <f t="shared" si="27"/>
        <v>,</v>
      </c>
    </row>
    <row r="391" spans="1:49" x14ac:dyDescent="0.25">
      <c r="A391" s="26">
        <v>729</v>
      </c>
      <c r="B391" s="26" t="s">
        <v>131</v>
      </c>
      <c r="C391" s="38" t="s">
        <v>93</v>
      </c>
      <c r="D391" s="47" t="s">
        <v>430</v>
      </c>
      <c r="E391" s="48" t="s">
        <v>1034</v>
      </c>
      <c r="F391" s="26" t="s">
        <v>138</v>
      </c>
      <c r="G391" s="19" t="s">
        <v>2754</v>
      </c>
      <c r="H391" s="26" t="s">
        <v>1416</v>
      </c>
      <c r="I391" s="61" t="s">
        <v>2093</v>
      </c>
      <c r="J391" s="26">
        <v>5</v>
      </c>
      <c r="R391" s="26" t="s">
        <v>1273</v>
      </c>
      <c r="S391" s="26" t="s">
        <v>1349</v>
      </c>
      <c r="T391" s="55" t="s">
        <v>132</v>
      </c>
      <c r="U391" s="26" t="s">
        <v>1273</v>
      </c>
      <c r="V391" s="26" t="s">
        <v>1151</v>
      </c>
      <c r="W391" s="26" t="s">
        <v>1275</v>
      </c>
      <c r="X391" s="26" t="s">
        <v>3009</v>
      </c>
      <c r="Y391" s="26" t="s">
        <v>1455</v>
      </c>
      <c r="Z391" s="26" t="s">
        <v>2232</v>
      </c>
      <c r="AE391" s="26" t="s">
        <v>2225</v>
      </c>
      <c r="AF391" s="26">
        <v>12</v>
      </c>
      <c r="AG391" s="26" t="s">
        <v>2867</v>
      </c>
      <c r="AH391" t="str">
        <f t="shared" si="24"/>
        <v/>
      </c>
      <c r="AI391" s="26" t="str">
        <f t="shared" si="25"/>
        <v>{"popup":{"showAttachments":"false","fieldInfos":[{"visible":"true","fieldName":"PERC_AGE_UNDER18","label":"Percent Age Less Than 18 Years Old\u00a0","format":{"places":,"digitSeparator":true}}],"title":"HUC 12 ID: {HUC_12}"}}</v>
      </c>
      <c r="AJ391" s="26" t="s">
        <v>1653</v>
      </c>
      <c r="AK391" s="26" t="s">
        <v>1482</v>
      </c>
      <c r="AM391" s="26" t="s">
        <v>1659</v>
      </c>
      <c r="AN391" s="26" t="s">
        <v>1654</v>
      </c>
      <c r="AO391" s="26" t="s">
        <v>1349</v>
      </c>
      <c r="AP391" s="26" t="str">
        <f t="shared" si="26"/>
        <v>children, human, people,</v>
      </c>
      <c r="AQ391" s="26" t="str">
        <f t="shared" si="27"/>
        <v>,</v>
      </c>
    </row>
    <row r="392" spans="1:49" x14ac:dyDescent="0.25">
      <c r="A392" s="26">
        <v>730</v>
      </c>
      <c r="B392" s="26" t="s">
        <v>131</v>
      </c>
      <c r="C392" s="38" t="s">
        <v>92</v>
      </c>
      <c r="D392" s="47" t="s">
        <v>431</v>
      </c>
      <c r="E392" s="38" t="s">
        <v>1033</v>
      </c>
      <c r="F392" s="26" t="s">
        <v>138</v>
      </c>
      <c r="G392" s="19" t="s">
        <v>2755</v>
      </c>
      <c r="H392" s="26" t="s">
        <v>1416</v>
      </c>
      <c r="I392" s="61" t="s">
        <v>2093</v>
      </c>
      <c r="J392" s="26">
        <v>4</v>
      </c>
      <c r="R392" s="26" t="s">
        <v>1273</v>
      </c>
      <c r="S392" s="26" t="s">
        <v>1349</v>
      </c>
      <c r="T392" s="55" t="s">
        <v>132</v>
      </c>
      <c r="U392" s="26" t="s">
        <v>1273</v>
      </c>
      <c r="V392" s="26" t="s">
        <v>1151</v>
      </c>
      <c r="W392" s="26" t="s">
        <v>1275</v>
      </c>
      <c r="X392" s="26" t="s">
        <v>3010</v>
      </c>
      <c r="Y392" s="26" t="s">
        <v>1455</v>
      </c>
      <c r="Z392" s="26" t="s">
        <v>2233</v>
      </c>
      <c r="AE392" s="26" t="s">
        <v>2225</v>
      </c>
      <c r="AF392" s="26">
        <v>12</v>
      </c>
      <c r="AG392" s="26" t="s">
        <v>2867</v>
      </c>
      <c r="AH392" t="str">
        <f t="shared" si="24"/>
        <v/>
      </c>
      <c r="AI392" s="26" t="str">
        <f t="shared" si="25"/>
        <v>{"popup":{"showAttachments":"false","fieldInfos":[{"visible":"true","fieldName":"PERC_AGE_UNDER5","label":"Percent Age Less Than 5 Years Old\u00a0","format":{"places":,"digitSeparator":true}}],"title":"HUC 12 ID: {HUC_12}"}}</v>
      </c>
      <c r="AJ392" s="26" t="s">
        <v>1653</v>
      </c>
      <c r="AK392" s="26" t="s">
        <v>1482</v>
      </c>
      <c r="AM392" s="26" t="s">
        <v>1659</v>
      </c>
      <c r="AN392" s="26" t="s">
        <v>1654</v>
      </c>
      <c r="AO392" s="26" t="s">
        <v>1349</v>
      </c>
      <c r="AP392" s="26" t="str">
        <f t="shared" si="26"/>
        <v>children, human, people,</v>
      </c>
      <c r="AQ392" s="26" t="str">
        <f t="shared" si="27"/>
        <v>,</v>
      </c>
    </row>
    <row r="393" spans="1:49" x14ac:dyDescent="0.25">
      <c r="A393" s="26">
        <v>731</v>
      </c>
      <c r="B393" s="26" t="s">
        <v>131</v>
      </c>
      <c r="C393" s="38" t="s">
        <v>91</v>
      </c>
      <c r="D393" s="47" t="s">
        <v>432</v>
      </c>
      <c r="E393" s="48" t="s">
        <v>1032</v>
      </c>
      <c r="F393" s="26" t="s">
        <v>138</v>
      </c>
      <c r="G393" s="19" t="s">
        <v>2756</v>
      </c>
      <c r="H393" s="26" t="s">
        <v>1416</v>
      </c>
      <c r="I393" s="61" t="s">
        <v>2093</v>
      </c>
      <c r="J393" s="26">
        <v>3</v>
      </c>
      <c r="R393" s="26" t="s">
        <v>1273</v>
      </c>
      <c r="S393" s="26" t="s">
        <v>1350</v>
      </c>
      <c r="T393" s="55" t="s">
        <v>132</v>
      </c>
      <c r="U393" s="26" t="s">
        <v>1273</v>
      </c>
      <c r="V393" s="26" t="s">
        <v>1151</v>
      </c>
      <c r="W393" s="26" t="s">
        <v>1275</v>
      </c>
      <c r="X393" s="26" t="s">
        <v>3011</v>
      </c>
      <c r="Y393" s="26" t="s">
        <v>1455</v>
      </c>
      <c r="Z393" s="26" t="s">
        <v>2234</v>
      </c>
      <c r="AE393" s="26" t="s">
        <v>2225</v>
      </c>
      <c r="AF393" s="26">
        <v>12</v>
      </c>
      <c r="AG393" s="26" t="s">
        <v>2867</v>
      </c>
      <c r="AH393" t="str">
        <f t="shared" si="24"/>
        <v/>
      </c>
      <c r="AI393" s="26" t="str">
        <f t="shared" si="25"/>
        <v>{"popup":{"showAttachments":"false","fieldInfos":[{"visible":"true","fieldName":"PERC_BPOV","label":"Percent Below Poverty Level\u00a0","format":{"places":,"digitSeparator":true}}],"title":"HUC 12 ID: {HUC_12}"}}</v>
      </c>
      <c r="AJ393" s="26" t="s">
        <v>1653</v>
      </c>
      <c r="AK393" s="26" t="s">
        <v>1482</v>
      </c>
      <c r="AM393" s="26" t="s">
        <v>1659</v>
      </c>
      <c r="AN393" s="26" t="s">
        <v>1654</v>
      </c>
      <c r="AO393" s="26" t="s">
        <v>1350</v>
      </c>
      <c r="AP393" s="26" t="str">
        <f t="shared" si="26"/>
        <v>people, human, economy, money,</v>
      </c>
      <c r="AQ393" s="26" t="str">
        <f t="shared" si="27"/>
        <v>,</v>
      </c>
    </row>
    <row r="394" spans="1:49" x14ac:dyDescent="0.25">
      <c r="A394" s="26">
        <v>732</v>
      </c>
      <c r="B394" s="26" t="s">
        <v>131</v>
      </c>
      <c r="C394" s="38" t="s">
        <v>95</v>
      </c>
      <c r="D394" s="47" t="s">
        <v>433</v>
      </c>
      <c r="E394" s="48" t="s">
        <v>1036</v>
      </c>
      <c r="F394" s="26" t="s">
        <v>138</v>
      </c>
      <c r="G394" s="19" t="s">
        <v>2757</v>
      </c>
      <c r="H394" s="26" t="s">
        <v>1416</v>
      </c>
      <c r="I394" s="61" t="s">
        <v>2093</v>
      </c>
      <c r="J394" s="26">
        <v>7</v>
      </c>
      <c r="R394" s="26" t="s">
        <v>2894</v>
      </c>
      <c r="S394" s="26" t="s">
        <v>1351</v>
      </c>
      <c r="T394" s="55" t="s">
        <v>132</v>
      </c>
      <c r="U394" s="26" t="s">
        <v>2894</v>
      </c>
      <c r="V394" s="26" t="s">
        <v>1151</v>
      </c>
      <c r="W394" s="26" t="s">
        <v>1275</v>
      </c>
      <c r="X394" s="26" t="s">
        <v>3012</v>
      </c>
      <c r="Y394" s="26" t="s">
        <v>1455</v>
      </c>
      <c r="Z394" s="26" t="s">
        <v>2235</v>
      </c>
      <c r="AE394" s="26" t="s">
        <v>2225</v>
      </c>
      <c r="AF394" s="26">
        <v>12</v>
      </c>
      <c r="AG394" s="26" t="s">
        <v>2867</v>
      </c>
      <c r="AH394" t="str">
        <f t="shared" si="24"/>
        <v/>
      </c>
      <c r="AI394" s="26" t="str">
        <f t="shared" si="25"/>
        <v>{"popup":{"showAttachments":"false","fieldInfos":[{"visible":"true","fieldName":"PERC_HOME_PRE50","label":"Percent Housing Units Built Before 1950\u00a0","format":{"places":,"digitSeparator":true}}],"title":"HUC 12 ID: {HUC_12}"}}</v>
      </c>
      <c r="AJ394" s="26" t="s">
        <v>1653</v>
      </c>
      <c r="AK394" s="26" t="s">
        <v>1482</v>
      </c>
      <c r="AM394" s="26" t="s">
        <v>1659</v>
      </c>
      <c r="AN394" s="26" t="s">
        <v>1654</v>
      </c>
      <c r="AO394" s="26" t="s">
        <v>1351</v>
      </c>
      <c r="AP394" s="26" t="str">
        <f t="shared" si="26"/>
        <v>homes, residence, people, human,</v>
      </c>
      <c r="AQ394" s="26" t="str">
        <f t="shared" si="27"/>
        <v>,</v>
      </c>
    </row>
    <row r="395" spans="1:49" x14ac:dyDescent="0.25">
      <c r="A395" s="26">
        <v>733</v>
      </c>
      <c r="B395" s="26" t="s">
        <v>131</v>
      </c>
      <c r="C395" s="38" t="s">
        <v>98</v>
      </c>
      <c r="D395" s="50" t="s">
        <v>434</v>
      </c>
      <c r="E395" s="48" t="s">
        <v>1039</v>
      </c>
      <c r="F395" s="26" t="s">
        <v>138</v>
      </c>
      <c r="G395" s="19" t="s">
        <v>2758</v>
      </c>
      <c r="H395" s="26" t="s">
        <v>1416</v>
      </c>
      <c r="I395" s="61" t="s">
        <v>2093</v>
      </c>
      <c r="J395" s="26">
        <v>10</v>
      </c>
      <c r="R395" s="26" t="s">
        <v>1273</v>
      </c>
      <c r="S395" s="26" t="s">
        <v>1352</v>
      </c>
      <c r="T395" s="55" t="s">
        <v>132</v>
      </c>
      <c r="U395" s="26" t="s">
        <v>1273</v>
      </c>
      <c r="V395" s="26" t="s">
        <v>1151</v>
      </c>
      <c r="W395" s="26" t="s">
        <v>1275</v>
      </c>
      <c r="X395" s="26" t="s">
        <v>3013</v>
      </c>
      <c r="Y395" s="26" t="s">
        <v>1455</v>
      </c>
      <c r="Z395" s="26" t="s">
        <v>2236</v>
      </c>
      <c r="AE395" s="26" t="s">
        <v>2225</v>
      </c>
      <c r="AF395" s="26">
        <v>12</v>
      </c>
      <c r="AG395" s="26" t="s">
        <v>2867</v>
      </c>
      <c r="AH395" t="str">
        <f t="shared" si="24"/>
        <v/>
      </c>
      <c r="AI395" s="26" t="str">
        <f t="shared" si="25"/>
        <v>{"popup":{"showAttachments":"false","fieldInfos":[{"visible":"true","fieldName":"PCT_LINGISO","label":"Percent Linguistically Isolated Households\u00a0","format":{"places":,"digitSeparator":true}}],"title":"HUC 12 ID: {HUC_12}"}}</v>
      </c>
      <c r="AJ395" s="26" t="s">
        <v>1653</v>
      </c>
      <c r="AK395" s="26" t="s">
        <v>1482</v>
      </c>
      <c r="AM395" s="26" t="s">
        <v>1659</v>
      </c>
      <c r="AN395" s="26" t="s">
        <v>1654</v>
      </c>
      <c r="AO395" s="26" t="s">
        <v>1352</v>
      </c>
      <c r="AP395" s="26" t="str">
        <f t="shared" si="26"/>
        <v>human, people, ethnicity,</v>
      </c>
      <c r="AQ395" s="26" t="str">
        <f t="shared" si="27"/>
        <v>,</v>
      </c>
    </row>
    <row r="396" spans="1:49" x14ac:dyDescent="0.25">
      <c r="A396" s="26">
        <v>734</v>
      </c>
      <c r="B396" s="26" t="s">
        <v>131</v>
      </c>
      <c r="C396" s="38" t="s">
        <v>506</v>
      </c>
      <c r="D396" s="47" t="s">
        <v>505</v>
      </c>
      <c r="E396" s="48" t="s">
        <v>1030</v>
      </c>
      <c r="F396" s="26" t="s">
        <v>138</v>
      </c>
      <c r="G396" s="19" t="s">
        <v>2759</v>
      </c>
      <c r="H396" s="26" t="s">
        <v>1416</v>
      </c>
      <c r="I396" s="61" t="s">
        <v>2093</v>
      </c>
      <c r="J396" s="26">
        <v>13</v>
      </c>
      <c r="R396" s="26" t="s">
        <v>1273</v>
      </c>
      <c r="S396" s="26" t="s">
        <v>1350</v>
      </c>
      <c r="T396" s="55" t="s">
        <v>132</v>
      </c>
      <c r="U396" s="26" t="s">
        <v>1273</v>
      </c>
      <c r="V396" s="26" t="s">
        <v>1151</v>
      </c>
      <c r="W396" s="26" t="s">
        <v>1275</v>
      </c>
      <c r="X396" s="26" t="s">
        <v>3014</v>
      </c>
      <c r="Y396" s="26" t="s">
        <v>1455</v>
      </c>
      <c r="Z396" s="26" t="s">
        <v>2237</v>
      </c>
      <c r="AE396" s="26" t="s">
        <v>2225</v>
      </c>
      <c r="AF396" s="26">
        <v>12</v>
      </c>
      <c r="AG396" s="26" t="s">
        <v>2867</v>
      </c>
      <c r="AH396" t="str">
        <f t="shared" si="24"/>
        <v/>
      </c>
      <c r="AI396" s="26" t="str">
        <f t="shared" si="25"/>
        <v>{"popup":{"showAttachments":"false","fieldInfos":[{"visible":"true","fieldName":"PCT_LOWINC","label":"Percent Low Income Population (Less Than 2X Poverty Level) \u00a0","format":{"places":,"digitSeparator":true}}],"title":"HUC 12 ID: {HUC_12}"}}</v>
      </c>
      <c r="AJ396" s="26" t="s">
        <v>1653</v>
      </c>
      <c r="AK396" s="26" t="s">
        <v>1482</v>
      </c>
      <c r="AM396" s="26" t="s">
        <v>1659</v>
      </c>
      <c r="AN396" s="26" t="s">
        <v>1654</v>
      </c>
      <c r="AO396" s="26" t="s">
        <v>1350</v>
      </c>
      <c r="AP396" s="26" t="str">
        <f t="shared" si="26"/>
        <v>people, human, economy, money,</v>
      </c>
      <c r="AQ396" s="26" t="str">
        <f t="shared" si="27"/>
        <v>,</v>
      </c>
    </row>
    <row r="397" spans="1:49" x14ac:dyDescent="0.25">
      <c r="A397" s="26">
        <v>735</v>
      </c>
      <c r="B397" s="26" t="s">
        <v>131</v>
      </c>
      <c r="C397" s="41" t="s">
        <v>90</v>
      </c>
      <c r="D397" s="49" t="s">
        <v>435</v>
      </c>
      <c r="E397" s="49" t="s">
        <v>1031</v>
      </c>
      <c r="F397" s="26" t="s">
        <v>138</v>
      </c>
      <c r="G397" s="19" t="s">
        <v>2760</v>
      </c>
      <c r="H397" s="26" t="s">
        <v>1416</v>
      </c>
      <c r="I397" s="61" t="s">
        <v>2093</v>
      </c>
      <c r="J397" s="26">
        <v>2</v>
      </c>
      <c r="N397" s="28"/>
      <c r="R397" s="26" t="s">
        <v>1273</v>
      </c>
      <c r="S397" s="26" t="s">
        <v>1353</v>
      </c>
      <c r="T397" s="55" t="s">
        <v>132</v>
      </c>
      <c r="U397" s="26" t="s">
        <v>1273</v>
      </c>
      <c r="V397" s="26" t="s">
        <v>1151</v>
      </c>
      <c r="W397" s="26" t="s">
        <v>1275</v>
      </c>
      <c r="X397" s="26" t="s">
        <v>3015</v>
      </c>
      <c r="Y397" s="26" t="s">
        <v>1455</v>
      </c>
      <c r="Z397" s="26" t="s">
        <v>2238</v>
      </c>
      <c r="AE397" s="26" t="s">
        <v>2225</v>
      </c>
      <c r="AF397" s="26">
        <v>12</v>
      </c>
      <c r="AG397" s="26" t="s">
        <v>2867</v>
      </c>
      <c r="AH397" t="str">
        <f t="shared" si="24"/>
        <v/>
      </c>
      <c r="AI397" s="26" t="str">
        <f t="shared" si="25"/>
        <v>{"popup":{"showAttachments":"false","fieldInfos":[{"visible":"true","fieldName":"PERC_MINOR","label":"Percent Minority\u00a0","format":{"places":,"digitSeparator":true}}],"title":"HUC 12 ID: {HUC_12}"}}</v>
      </c>
      <c r="AJ397" s="26" t="s">
        <v>1653</v>
      </c>
      <c r="AK397" s="26" t="s">
        <v>1482</v>
      </c>
      <c r="AM397" s="26" t="s">
        <v>1659</v>
      </c>
      <c r="AN397" s="26" t="s">
        <v>1654</v>
      </c>
      <c r="AO397" s="26" t="s">
        <v>1353</v>
      </c>
      <c r="AP397" s="26" t="str">
        <f t="shared" si="26"/>
        <v>human, people, race, ethnicity,</v>
      </c>
      <c r="AQ397" s="26" t="str">
        <f t="shared" si="27"/>
        <v>,</v>
      </c>
    </row>
    <row r="398" spans="1:49" x14ac:dyDescent="0.25">
      <c r="A398" s="26">
        <v>736</v>
      </c>
      <c r="B398" s="26" t="s">
        <v>131</v>
      </c>
      <c r="C398" s="41" t="s">
        <v>470</v>
      </c>
      <c r="D398" s="38" t="s">
        <v>469</v>
      </c>
      <c r="E398" s="38" t="s">
        <v>1043</v>
      </c>
      <c r="F398" s="26" t="s">
        <v>1435</v>
      </c>
      <c r="G398" s="26" t="s">
        <v>509</v>
      </c>
      <c r="H398" s="26" t="s">
        <v>1416</v>
      </c>
      <c r="I398" s="26" t="s">
        <v>1476</v>
      </c>
      <c r="J398" s="26">
        <v>2</v>
      </c>
      <c r="N398" s="28"/>
      <c r="R398" s="26" t="s">
        <v>1269</v>
      </c>
      <c r="S398" s="26" t="s">
        <v>1334</v>
      </c>
      <c r="T398" s="39" t="s">
        <v>132</v>
      </c>
      <c r="U398" s="26" t="s">
        <v>1431</v>
      </c>
      <c r="V398" s="26" t="s">
        <v>1151</v>
      </c>
      <c r="W398" s="26" t="s">
        <v>1275</v>
      </c>
      <c r="X398" s="26" t="s">
        <v>3016</v>
      </c>
      <c r="Y398" s="26" t="s">
        <v>1455</v>
      </c>
      <c r="Z398" s="26" t="s">
        <v>1747</v>
      </c>
      <c r="AA398" s="61">
        <v>0</v>
      </c>
      <c r="AE398" s="26" t="s">
        <v>2156</v>
      </c>
      <c r="AF398" s="26">
        <v>12</v>
      </c>
      <c r="AG398" s="26" t="s">
        <v>2867</v>
      </c>
      <c r="AH398" t="str">
        <f t="shared" si="24"/>
        <v/>
      </c>
      <c r="AI398" s="26" t="str">
        <f t="shared" si="25"/>
        <v>{"popup":{"showAttachments":"false","fieldInfos":[{"visible":"true","fieldName":"PCT_AO0","label":"Percent of households with zero vehicles\u00a0","format":{"places":0,"digitSeparator":true}}],"title":"HUC 12 ID: {HUC_12}"}}</v>
      </c>
      <c r="AJ398" s="26" t="s">
        <v>1653</v>
      </c>
      <c r="AK398" s="26" t="s">
        <v>1482</v>
      </c>
      <c r="AM398" s="26" t="s">
        <v>1659</v>
      </c>
      <c r="AN398" s="26" t="s">
        <v>1654</v>
      </c>
      <c r="AO398" s="26" t="s">
        <v>1334</v>
      </c>
      <c r="AP398" s="26" t="str">
        <f t="shared" si="26"/>
        <v>people, human, transportation,</v>
      </c>
      <c r="AQ398" s="26" t="str">
        <f t="shared" si="27"/>
        <v>,</v>
      </c>
    </row>
    <row r="399" spans="1:49" x14ac:dyDescent="0.25">
      <c r="A399" s="26">
        <v>737</v>
      </c>
      <c r="B399" s="26" t="s">
        <v>131</v>
      </c>
      <c r="C399" s="41" t="s">
        <v>1192</v>
      </c>
      <c r="D399" s="48" t="s">
        <v>474</v>
      </c>
      <c r="E399" s="48" t="s">
        <v>1026</v>
      </c>
      <c r="F399" s="26" t="s">
        <v>1435</v>
      </c>
      <c r="G399" s="26" t="s">
        <v>1122</v>
      </c>
      <c r="H399" s="26" t="s">
        <v>1416</v>
      </c>
      <c r="I399" s="26" t="s">
        <v>1476</v>
      </c>
      <c r="J399" s="26">
        <v>6</v>
      </c>
      <c r="N399" s="28"/>
      <c r="R399" s="26" t="s">
        <v>1272</v>
      </c>
      <c r="S399" s="26" t="s">
        <v>1346</v>
      </c>
      <c r="T399" s="39" t="s">
        <v>132</v>
      </c>
      <c r="U399" s="26" t="s">
        <v>1432</v>
      </c>
      <c r="V399" s="26" t="s">
        <v>1151</v>
      </c>
      <c r="W399" s="26" t="s">
        <v>1275</v>
      </c>
      <c r="X399" s="26" t="s">
        <v>3017</v>
      </c>
      <c r="Y399" s="26" t="s">
        <v>1455</v>
      </c>
      <c r="Z399" s="26" t="s">
        <v>1748</v>
      </c>
      <c r="AA399" s="61">
        <v>0</v>
      </c>
      <c r="AE399" s="26" t="s">
        <v>2156</v>
      </c>
      <c r="AF399" s="26">
        <v>12</v>
      </c>
      <c r="AG399" s="26" t="s">
        <v>2867</v>
      </c>
      <c r="AH399" t="str">
        <f t="shared" si="24"/>
        <v/>
      </c>
      <c r="AI399" s="26" t="str">
        <f t="shared" si="25"/>
        <v>{"popup":{"showAttachments":"false","fieldInfos":[{"visible":"true","fieldName":"E_PCTLOWWA","label":"Percent low-wage workers [work location]\u00a0","format":{"places":0,"digitSeparator":true}}],"title":"HUC 12 ID: {HUC_12}"}}</v>
      </c>
      <c r="AJ399" s="26" t="s">
        <v>1653</v>
      </c>
      <c r="AK399" s="26" t="s">
        <v>1482</v>
      </c>
      <c r="AM399" s="26" t="s">
        <v>1659</v>
      </c>
      <c r="AN399" s="26" t="s">
        <v>1654</v>
      </c>
      <c r="AO399" s="26" t="s">
        <v>1346</v>
      </c>
      <c r="AP399" s="26" t="str">
        <f t="shared" si="26"/>
        <v>people, human, work, jobs, economy, money,</v>
      </c>
      <c r="AQ399" s="26" t="str">
        <f t="shared" si="27"/>
        <v>,</v>
      </c>
    </row>
    <row r="400" spans="1:49" x14ac:dyDescent="0.25">
      <c r="A400" s="26">
        <v>738</v>
      </c>
      <c r="B400" s="26" t="s">
        <v>131</v>
      </c>
      <c r="C400" s="41" t="s">
        <v>110</v>
      </c>
      <c r="D400" s="41" t="s">
        <v>437</v>
      </c>
      <c r="E400" s="41" t="s">
        <v>1013</v>
      </c>
      <c r="F400" s="26" t="s">
        <v>1435</v>
      </c>
      <c r="G400" s="38" t="s">
        <v>2751</v>
      </c>
      <c r="H400" s="26" t="s">
        <v>1414</v>
      </c>
      <c r="I400" s="26" t="s">
        <v>1475</v>
      </c>
      <c r="J400" s="26">
        <v>9</v>
      </c>
      <c r="N400" s="28"/>
      <c r="R400" s="26" t="s">
        <v>1269</v>
      </c>
      <c r="S400" s="26" t="s">
        <v>1334</v>
      </c>
      <c r="T400" s="39" t="s">
        <v>1795</v>
      </c>
      <c r="U400" s="26" t="s">
        <v>1431</v>
      </c>
      <c r="V400" s="26" t="s">
        <v>1151</v>
      </c>
      <c r="W400" s="26" t="s">
        <v>1275</v>
      </c>
      <c r="X400" s="26" t="s">
        <v>3018</v>
      </c>
      <c r="Y400" s="26" t="s">
        <v>1455</v>
      </c>
      <c r="Z400" s="26" t="s">
        <v>1749</v>
      </c>
      <c r="AA400" s="61">
        <v>0</v>
      </c>
      <c r="AE400" s="26" t="s">
        <v>2156</v>
      </c>
      <c r="AF400" s="26">
        <v>12</v>
      </c>
      <c r="AG400" s="26" t="s">
        <v>2867</v>
      </c>
      <c r="AH400" t="str">
        <f t="shared" si="24"/>
        <v/>
      </c>
      <c r="AI400" s="26" t="str">
        <f t="shared" si="25"/>
        <v>{"popup":{"showAttachments":"false","fieldInfos":[{"visible":"true","fieldName":"BikeWalk","label":"Percent of workers who bike or walk to work\u00a0","format":{"places":0,"digitSeparator":true}}],"title":"HUC 12 ID: {HUC_12}"}}</v>
      </c>
      <c r="AJ400" s="26" t="s">
        <v>1653</v>
      </c>
      <c r="AK400" s="26" t="s">
        <v>1482</v>
      </c>
      <c r="AM400" s="26" t="s">
        <v>1659</v>
      </c>
      <c r="AN400" s="26" t="s">
        <v>1654</v>
      </c>
      <c r="AO400" s="26" t="s">
        <v>1334</v>
      </c>
      <c r="AP400" s="26" t="str">
        <f t="shared" si="26"/>
        <v>people, human, transportation,</v>
      </c>
      <c r="AQ400" s="26" t="str">
        <f t="shared" si="27"/>
        <v>,</v>
      </c>
    </row>
    <row r="401" spans="1:43" x14ac:dyDescent="0.25">
      <c r="A401" s="26">
        <v>739</v>
      </c>
      <c r="B401" s="26" t="s">
        <v>131</v>
      </c>
      <c r="C401" s="41" t="s">
        <v>109</v>
      </c>
      <c r="D401" s="41" t="s">
        <v>438</v>
      </c>
      <c r="E401" s="41" t="s">
        <v>1011</v>
      </c>
      <c r="F401" s="26" t="s">
        <v>1435</v>
      </c>
      <c r="G401" s="38" t="s">
        <v>2750</v>
      </c>
      <c r="H401" s="26" t="s">
        <v>1414</v>
      </c>
      <c r="I401" s="26" t="s">
        <v>1475</v>
      </c>
      <c r="J401" s="26">
        <v>7</v>
      </c>
      <c r="N401" s="28"/>
      <c r="R401" s="26" t="s">
        <v>1269</v>
      </c>
      <c r="S401" s="26" t="s">
        <v>1334</v>
      </c>
      <c r="T401" s="39" t="s">
        <v>1796</v>
      </c>
      <c r="U401" s="26" t="s">
        <v>1431</v>
      </c>
      <c r="V401" s="26" t="s">
        <v>1151</v>
      </c>
      <c r="W401" s="26" t="s">
        <v>1275</v>
      </c>
      <c r="X401" s="26" t="s">
        <v>3019</v>
      </c>
      <c r="Y401" s="26" t="s">
        <v>1455</v>
      </c>
      <c r="Z401" s="26" t="s">
        <v>1750</v>
      </c>
      <c r="AA401" s="61">
        <v>0</v>
      </c>
      <c r="AE401" s="26" t="s">
        <v>2156</v>
      </c>
      <c r="AF401" s="26">
        <v>12</v>
      </c>
      <c r="AG401" s="26" t="s">
        <v>2867</v>
      </c>
      <c r="AH401" t="str">
        <f t="shared" si="24"/>
        <v/>
      </c>
      <c r="AI401" s="26" t="str">
        <f t="shared" si="25"/>
        <v>{"popup":{"showAttachments":"false","fieldInfos":[{"visible":"true","fieldName":"Carpool","label":"Percent of workers who carpool to work\u00a0","format":{"places":0,"digitSeparator":true}}],"title":"HUC 12 ID: {HUC_12}"}}</v>
      </c>
      <c r="AJ401" s="26" t="s">
        <v>1653</v>
      </c>
      <c r="AK401" s="26" t="s">
        <v>1482</v>
      </c>
      <c r="AM401" s="26" t="s">
        <v>1659</v>
      </c>
      <c r="AN401" s="26" t="s">
        <v>1654</v>
      </c>
      <c r="AO401" s="26" t="s">
        <v>1334</v>
      </c>
      <c r="AP401" s="26" t="str">
        <f t="shared" si="26"/>
        <v>people, human, transportation,</v>
      </c>
      <c r="AQ401" s="26" t="str">
        <f t="shared" si="27"/>
        <v>,</v>
      </c>
    </row>
    <row r="402" spans="1:43" x14ac:dyDescent="0.25">
      <c r="A402" s="26">
        <v>740</v>
      </c>
      <c r="B402" s="26" t="s">
        <v>131</v>
      </c>
      <c r="C402" s="41" t="s">
        <v>436</v>
      </c>
      <c r="D402" s="41" t="s">
        <v>439</v>
      </c>
      <c r="E402" s="41" t="s">
        <v>1012</v>
      </c>
      <c r="F402" s="26" t="s">
        <v>1435</v>
      </c>
      <c r="G402" s="38" t="s">
        <v>2749</v>
      </c>
      <c r="H402" s="26" t="s">
        <v>1414</v>
      </c>
      <c r="I402" s="26" t="s">
        <v>1475</v>
      </c>
      <c r="J402" s="26">
        <v>8</v>
      </c>
      <c r="N402" s="28"/>
      <c r="R402" s="26" t="s">
        <v>1269</v>
      </c>
      <c r="S402" s="26" t="s">
        <v>1340</v>
      </c>
      <c r="T402" s="39" t="s">
        <v>1797</v>
      </c>
      <c r="U402" s="26" t="s">
        <v>1431</v>
      </c>
      <c r="V402" s="26" t="s">
        <v>1151</v>
      </c>
      <c r="W402" s="26" t="s">
        <v>1275</v>
      </c>
      <c r="X402" s="26" t="s">
        <v>3020</v>
      </c>
      <c r="Y402" s="26" t="s">
        <v>1455</v>
      </c>
      <c r="Z402" s="26" t="s">
        <v>1751</v>
      </c>
      <c r="AA402" s="61">
        <v>0</v>
      </c>
      <c r="AE402" s="26" t="s">
        <v>2156</v>
      </c>
      <c r="AF402" s="26">
        <v>12</v>
      </c>
      <c r="AG402" s="26" t="s">
        <v>2867</v>
      </c>
      <c r="AH402" t="str">
        <f t="shared" si="24"/>
        <v/>
      </c>
      <c r="AI402" s="26" t="str">
        <f t="shared" si="25"/>
        <v>{"popup":{"showAttachments":"false","fieldInfos":[{"visible":"true","fieldName":"Public","label":"Percent of workers who commute to work by public transportation\u00a0","format":{"places":0,"digitSeparator":true}}],"title":"HUC 12 ID: {HUC_12}"}}</v>
      </c>
      <c r="AJ402" s="26" t="s">
        <v>1653</v>
      </c>
      <c r="AK402" s="26" t="s">
        <v>1482</v>
      </c>
      <c r="AM402" s="26" t="s">
        <v>1659</v>
      </c>
      <c r="AN402" s="26" t="s">
        <v>1654</v>
      </c>
      <c r="AO402" s="26" t="s">
        <v>1340</v>
      </c>
      <c r="AP402" s="26" t="str">
        <f t="shared" si="26"/>
        <v>people, human,</v>
      </c>
      <c r="AQ402" s="26" t="str">
        <f t="shared" si="27"/>
        <v>,</v>
      </c>
    </row>
    <row r="403" spans="1:43" x14ac:dyDescent="0.25">
      <c r="A403" s="26">
        <v>741</v>
      </c>
      <c r="B403" s="26" t="s">
        <v>131</v>
      </c>
      <c r="C403" s="41" t="s">
        <v>108</v>
      </c>
      <c r="D403" s="41" t="s">
        <v>440</v>
      </c>
      <c r="E403" s="41" t="s">
        <v>1010</v>
      </c>
      <c r="F403" s="26" t="s">
        <v>1435</v>
      </c>
      <c r="G403" s="38" t="s">
        <v>2748</v>
      </c>
      <c r="H403" s="26" t="s">
        <v>1414</v>
      </c>
      <c r="I403" s="26" t="s">
        <v>1475</v>
      </c>
      <c r="J403" s="26">
        <v>6</v>
      </c>
      <c r="N403" s="28"/>
      <c r="R403" s="26" t="s">
        <v>1269</v>
      </c>
      <c r="S403" s="26" t="s">
        <v>1334</v>
      </c>
      <c r="T403" s="39" t="s">
        <v>1798</v>
      </c>
      <c r="U403" s="26" t="s">
        <v>1431</v>
      </c>
      <c r="V403" s="26" t="s">
        <v>1151</v>
      </c>
      <c r="W403" s="26" t="s">
        <v>1275</v>
      </c>
      <c r="X403" s="26" t="s">
        <v>3021</v>
      </c>
      <c r="Y403" s="26" t="s">
        <v>1455</v>
      </c>
      <c r="Z403" s="26" t="s">
        <v>1752</v>
      </c>
      <c r="AA403" s="61">
        <v>0</v>
      </c>
      <c r="AE403" s="26" t="s">
        <v>2156</v>
      </c>
      <c r="AF403" s="26">
        <v>12</v>
      </c>
      <c r="AG403" s="26" t="s">
        <v>2867</v>
      </c>
      <c r="AH403" t="str">
        <f t="shared" si="24"/>
        <v/>
      </c>
      <c r="AI403" s="26" t="str">
        <f t="shared" si="25"/>
        <v>{"popup":{"showAttachments":"false","fieldInfos":[{"visible":"true","fieldName":"Drivealone","label":"Percent of workers who drive to work alone\u00a0","format":{"places":0,"digitSeparator":true}}],"title":"HUC 12 ID: {HUC_12}"}}</v>
      </c>
      <c r="AJ403" s="26" t="s">
        <v>1653</v>
      </c>
      <c r="AK403" s="26" t="s">
        <v>1482</v>
      </c>
      <c r="AM403" s="26" t="s">
        <v>1659</v>
      </c>
      <c r="AN403" s="26" t="s">
        <v>1654</v>
      </c>
      <c r="AO403" s="26" t="s">
        <v>1334</v>
      </c>
      <c r="AP403" s="26" t="str">
        <f t="shared" si="26"/>
        <v>people, human, transportation,</v>
      </c>
      <c r="AQ403" s="26" t="str">
        <f t="shared" si="27"/>
        <v>,</v>
      </c>
    </row>
    <row r="404" spans="1:43" x14ac:dyDescent="0.25">
      <c r="A404" s="26">
        <v>742</v>
      </c>
      <c r="B404" s="26" t="s">
        <v>131</v>
      </c>
      <c r="C404" s="49" t="s">
        <v>111</v>
      </c>
      <c r="D404" s="49" t="s">
        <v>441</v>
      </c>
      <c r="E404" s="41" t="s">
        <v>1014</v>
      </c>
      <c r="F404" s="26" t="s">
        <v>1435</v>
      </c>
      <c r="G404" s="38" t="s">
        <v>2747</v>
      </c>
      <c r="H404" s="26" t="s">
        <v>1414</v>
      </c>
      <c r="I404" s="26" t="s">
        <v>1475</v>
      </c>
      <c r="J404" s="26">
        <v>10</v>
      </c>
      <c r="N404" s="28"/>
      <c r="R404" s="26" t="s">
        <v>1269</v>
      </c>
      <c r="S404" s="26" t="s">
        <v>1334</v>
      </c>
      <c r="T404" s="39" t="s">
        <v>1799</v>
      </c>
      <c r="U404" s="26" t="s">
        <v>1431</v>
      </c>
      <c r="V404" s="26" t="s">
        <v>1151</v>
      </c>
      <c r="W404" s="26" t="s">
        <v>1275</v>
      </c>
      <c r="X404" s="26" t="s">
        <v>3022</v>
      </c>
      <c r="Y404" s="26" t="s">
        <v>1455</v>
      </c>
      <c r="Z404" s="26" t="s">
        <v>1753</v>
      </c>
      <c r="AA404" s="61">
        <v>0</v>
      </c>
      <c r="AB404" s="63"/>
      <c r="AE404" s="26" t="s">
        <v>2156</v>
      </c>
      <c r="AF404" s="26">
        <v>12</v>
      </c>
      <c r="AG404" s="26" t="s">
        <v>2867</v>
      </c>
      <c r="AH404" t="str">
        <f t="shared" si="24"/>
        <v/>
      </c>
      <c r="AI404" s="26" t="str">
        <f t="shared" si="25"/>
        <v>{"popup":{"showAttachments":"false","fieldInfos":[{"visible":"true","fieldName":"Home","label":"Percent of workers who work from home\u00a0","format":{"places":0,"digitSeparator":true}}],"title":"HUC 12 ID: {HUC_12}"}}</v>
      </c>
      <c r="AJ404" s="26" t="s">
        <v>1653</v>
      </c>
      <c r="AK404" s="26" t="s">
        <v>1482</v>
      </c>
      <c r="AM404" s="26" t="s">
        <v>1659</v>
      </c>
      <c r="AN404" s="26" t="s">
        <v>1654</v>
      </c>
      <c r="AO404" s="26" t="s">
        <v>1334</v>
      </c>
      <c r="AP404" s="26" t="str">
        <f t="shared" si="26"/>
        <v>people, human, transportation,</v>
      </c>
      <c r="AQ404" s="26" t="str">
        <f t="shared" si="27"/>
        <v>,</v>
      </c>
    </row>
    <row r="405" spans="1:43" x14ac:dyDescent="0.25">
      <c r="A405" s="26">
        <v>743</v>
      </c>
      <c r="B405" s="26" t="s">
        <v>131</v>
      </c>
      <c r="C405" s="49" t="s">
        <v>452</v>
      </c>
      <c r="D405" s="49" t="s">
        <v>444</v>
      </c>
      <c r="E405" s="41" t="s">
        <v>1016</v>
      </c>
      <c r="F405" s="26" t="s">
        <v>1435</v>
      </c>
      <c r="G405" s="38" t="s">
        <v>2680</v>
      </c>
      <c r="H405" s="26" t="s">
        <v>1415</v>
      </c>
      <c r="I405" s="26" t="s">
        <v>1475</v>
      </c>
      <c r="J405" s="26">
        <v>13</v>
      </c>
      <c r="N405" s="28"/>
      <c r="R405" s="26" t="s">
        <v>1269</v>
      </c>
      <c r="S405" s="26" t="s">
        <v>1334</v>
      </c>
      <c r="T405" s="39" t="s">
        <v>1802</v>
      </c>
      <c r="U405" s="26" t="s">
        <v>1431</v>
      </c>
      <c r="V405" s="26" t="s">
        <v>1151</v>
      </c>
      <c r="W405" s="26" t="s">
        <v>1275</v>
      </c>
      <c r="X405" s="26" t="s">
        <v>3023</v>
      </c>
      <c r="Y405" s="26" t="s">
        <v>1455</v>
      </c>
      <c r="Z405" s="26" t="s">
        <v>1754</v>
      </c>
      <c r="AA405" s="61">
        <v>0</v>
      </c>
      <c r="AB405" s="63"/>
      <c r="AE405" s="26" t="s">
        <v>2156</v>
      </c>
      <c r="AF405" s="26">
        <v>12</v>
      </c>
      <c r="AG405" s="26" t="s">
        <v>2867</v>
      </c>
      <c r="AH405" t="str">
        <f t="shared" si="24"/>
        <v/>
      </c>
      <c r="AI405" s="26" t="str">
        <f t="shared" si="25"/>
        <v>{"popup":{"showAttachments":"false","fieldInfos":[{"visible":"true","fieldName":"P_30_60","label":"Percent of workers with 30 - 60 minutes travel time to work\u00a0","format":{"places":0,"digitSeparator":true}}],"title":"HUC 12 ID: {HUC_12}"}}</v>
      </c>
      <c r="AJ405" s="26" t="s">
        <v>1653</v>
      </c>
      <c r="AK405" s="26" t="s">
        <v>1482</v>
      </c>
      <c r="AM405" s="26" t="s">
        <v>1659</v>
      </c>
      <c r="AN405" s="26" t="s">
        <v>1654</v>
      </c>
      <c r="AO405" s="26" t="s">
        <v>1334</v>
      </c>
      <c r="AP405" s="26" t="str">
        <f t="shared" si="26"/>
        <v>people, human, transportation,</v>
      </c>
      <c r="AQ405" s="26" t="str">
        <f t="shared" si="27"/>
        <v>,</v>
      </c>
    </row>
    <row r="406" spans="1:43" x14ac:dyDescent="0.25">
      <c r="A406" s="26">
        <v>744</v>
      </c>
      <c r="B406" s="26" t="s">
        <v>131</v>
      </c>
      <c r="C406" s="49" t="s">
        <v>453</v>
      </c>
      <c r="D406" s="49" t="s">
        <v>445</v>
      </c>
      <c r="E406" s="41" t="s">
        <v>1018</v>
      </c>
      <c r="F406" s="26" t="s">
        <v>1435</v>
      </c>
      <c r="G406" s="38" t="s">
        <v>2679</v>
      </c>
      <c r="H406" s="26" t="s">
        <v>1415</v>
      </c>
      <c r="I406" s="26" t="s">
        <v>1475</v>
      </c>
      <c r="J406" s="26">
        <v>14</v>
      </c>
      <c r="N406" s="28"/>
      <c r="R406" s="26" t="s">
        <v>1269</v>
      </c>
      <c r="S406" s="26" t="s">
        <v>1334</v>
      </c>
      <c r="T406" s="39" t="s">
        <v>1803</v>
      </c>
      <c r="U406" s="26" t="s">
        <v>1431</v>
      </c>
      <c r="V406" s="26" t="s">
        <v>1151</v>
      </c>
      <c r="W406" s="26" t="s">
        <v>1275</v>
      </c>
      <c r="X406" s="26" t="s">
        <v>3024</v>
      </c>
      <c r="Y406" s="26" t="s">
        <v>1455</v>
      </c>
      <c r="Z406" s="26" t="s">
        <v>1755</v>
      </c>
      <c r="AA406" s="61">
        <v>0</v>
      </c>
      <c r="AE406" s="26" t="s">
        <v>2156</v>
      </c>
      <c r="AF406" s="26">
        <v>12</v>
      </c>
      <c r="AG406" s="26" t="s">
        <v>2867</v>
      </c>
      <c r="AH406" t="str">
        <f t="shared" si="24"/>
        <v/>
      </c>
      <c r="AI406" s="26" t="str">
        <f t="shared" si="25"/>
        <v>{"popup":{"showAttachments":"false","fieldInfos":[{"visible":"true","fieldName":"P_60_90","label":"Percent of workers with 60 - 90 minutes travel time to work\u00a0","format":{"places":0,"digitSeparator":true}}],"title":"HUC 12 ID: {HUC_12}"}}</v>
      </c>
      <c r="AJ406" s="26" t="s">
        <v>1653</v>
      </c>
      <c r="AK406" s="26" t="s">
        <v>1482</v>
      </c>
      <c r="AM406" s="26" t="s">
        <v>1659</v>
      </c>
      <c r="AN406" s="26" t="s">
        <v>1654</v>
      </c>
      <c r="AO406" s="26" t="s">
        <v>1334</v>
      </c>
      <c r="AP406" s="26" t="str">
        <f t="shared" si="26"/>
        <v>people, human, transportation,</v>
      </c>
      <c r="AQ406" s="26" t="str">
        <f t="shared" si="27"/>
        <v>,</v>
      </c>
    </row>
    <row r="407" spans="1:43" x14ac:dyDescent="0.25">
      <c r="A407" s="26">
        <v>745</v>
      </c>
      <c r="B407" s="26" t="s">
        <v>131</v>
      </c>
      <c r="C407" s="49" t="s">
        <v>478</v>
      </c>
      <c r="D407" s="41" t="s">
        <v>443</v>
      </c>
      <c r="E407" s="41" t="s">
        <v>1017</v>
      </c>
      <c r="F407" s="26" t="s">
        <v>1435</v>
      </c>
      <c r="G407" s="38" t="s">
        <v>2678</v>
      </c>
      <c r="H407" s="26" t="s">
        <v>1415</v>
      </c>
      <c r="I407" s="26" t="s">
        <v>1475</v>
      </c>
      <c r="J407" s="26">
        <v>15</v>
      </c>
      <c r="N407" s="28"/>
      <c r="R407" s="26" t="s">
        <v>1269</v>
      </c>
      <c r="S407" s="26" t="s">
        <v>1334</v>
      </c>
      <c r="T407" s="39" t="s">
        <v>1800</v>
      </c>
      <c r="U407" s="26" t="s">
        <v>1431</v>
      </c>
      <c r="V407" s="26" t="s">
        <v>1151</v>
      </c>
      <c r="W407" s="26" t="s">
        <v>1275</v>
      </c>
      <c r="X407" s="26" t="s">
        <v>3025</v>
      </c>
      <c r="Y407" s="26" t="s">
        <v>1455</v>
      </c>
      <c r="Z407" s="26" t="s">
        <v>1756</v>
      </c>
      <c r="AA407" s="61">
        <v>0</v>
      </c>
      <c r="AB407" s="63"/>
      <c r="AE407" s="26" t="s">
        <v>2156</v>
      </c>
      <c r="AF407" s="26">
        <v>12</v>
      </c>
      <c r="AG407" s="26" t="s">
        <v>2867</v>
      </c>
      <c r="AH407" t="str">
        <f t="shared" si="24"/>
        <v/>
      </c>
      <c r="AI407" s="26" t="str">
        <f t="shared" si="25"/>
        <v>{"popup":{"showAttachments":"false","fieldInfos":[{"visible":"true","fieldName":"P_more_90","label":"Percent of workers with greater than 90 minutes travel time to work\u00a0","format":{"places":0,"digitSeparator":true}}],"title":"HUC 12 ID: {HUC_12}"}}</v>
      </c>
      <c r="AJ407" s="26" t="s">
        <v>1653</v>
      </c>
      <c r="AK407" s="26" t="s">
        <v>1482</v>
      </c>
      <c r="AM407" s="26" t="s">
        <v>1659</v>
      </c>
      <c r="AN407" s="26" t="s">
        <v>1654</v>
      </c>
      <c r="AO407" s="26" t="s">
        <v>1334</v>
      </c>
      <c r="AP407" s="26" t="str">
        <f t="shared" si="26"/>
        <v>people, human, transportation,</v>
      </c>
      <c r="AQ407" s="26" t="str">
        <f t="shared" si="27"/>
        <v>,</v>
      </c>
    </row>
    <row r="408" spans="1:43" x14ac:dyDescent="0.25">
      <c r="A408" s="26">
        <v>746</v>
      </c>
      <c r="B408" s="26" t="s">
        <v>131</v>
      </c>
      <c r="C408" s="38" t="s">
        <v>477</v>
      </c>
      <c r="D408" s="47" t="s">
        <v>442</v>
      </c>
      <c r="E408" s="38" t="s">
        <v>1015</v>
      </c>
      <c r="F408" s="26" t="s">
        <v>1435</v>
      </c>
      <c r="G408" s="38" t="s">
        <v>2677</v>
      </c>
      <c r="H408" s="26" t="s">
        <v>1415</v>
      </c>
      <c r="I408" s="26" t="s">
        <v>1475</v>
      </c>
      <c r="J408" s="26">
        <v>12</v>
      </c>
      <c r="R408" s="26" t="s">
        <v>1269</v>
      </c>
      <c r="S408" s="26" t="s">
        <v>1334</v>
      </c>
      <c r="T408" s="39" t="s">
        <v>1801</v>
      </c>
      <c r="U408" s="26" t="s">
        <v>1431</v>
      </c>
      <c r="V408" s="26" t="s">
        <v>1151</v>
      </c>
      <c r="W408" s="26" t="s">
        <v>1275</v>
      </c>
      <c r="X408" s="26" t="s">
        <v>3026</v>
      </c>
      <c r="Y408" s="26" t="s">
        <v>1455</v>
      </c>
      <c r="Z408" s="26" t="s">
        <v>1757</v>
      </c>
      <c r="AA408" s="61">
        <v>0</v>
      </c>
      <c r="AE408" s="26" t="s">
        <v>2156</v>
      </c>
      <c r="AF408" s="26">
        <v>12</v>
      </c>
      <c r="AG408" s="26" t="s">
        <v>2867</v>
      </c>
      <c r="AH408" t="str">
        <f t="shared" si="24"/>
        <v/>
      </c>
      <c r="AI408" s="26" t="str">
        <f t="shared" si="25"/>
        <v>{"popup":{"showAttachments":"false","fieldInfos":[{"visible":"true","fieldName":"P_less_30","label":"Percent of workers with less than 30 minutes travel time to work\u00a0","format":{"places":0,"digitSeparator":true}}],"title":"HUC 12 ID: {HUC_12}"}}</v>
      </c>
      <c r="AJ408" s="26" t="s">
        <v>1653</v>
      </c>
      <c r="AK408" s="26" t="s">
        <v>1482</v>
      </c>
      <c r="AM408" s="26" t="s">
        <v>1659</v>
      </c>
      <c r="AN408" s="26" t="s">
        <v>1654</v>
      </c>
      <c r="AO408" s="26" t="s">
        <v>1334</v>
      </c>
      <c r="AP408" s="26" t="str">
        <f t="shared" si="26"/>
        <v>people, human, transportation,</v>
      </c>
      <c r="AQ408" s="26" t="str">
        <f t="shared" si="27"/>
        <v>,</v>
      </c>
    </row>
    <row r="409" spans="1:43" x14ac:dyDescent="0.25">
      <c r="A409" s="26">
        <v>747</v>
      </c>
      <c r="B409" s="26" t="s">
        <v>131</v>
      </c>
      <c r="C409" s="38" t="s">
        <v>94</v>
      </c>
      <c r="D409" s="47" t="s">
        <v>429</v>
      </c>
      <c r="E409" s="38" t="s">
        <v>1035</v>
      </c>
      <c r="F409" s="26" t="s">
        <v>138</v>
      </c>
      <c r="G409" s="19" t="s">
        <v>2761</v>
      </c>
      <c r="H409" s="26" t="s">
        <v>1416</v>
      </c>
      <c r="I409" s="61" t="s">
        <v>2093</v>
      </c>
      <c r="J409" s="26">
        <v>6</v>
      </c>
      <c r="R409" s="26" t="s">
        <v>1273</v>
      </c>
      <c r="S409" s="26" t="s">
        <v>1337</v>
      </c>
      <c r="T409" s="55" t="s">
        <v>132</v>
      </c>
      <c r="U409" s="26" t="s">
        <v>1273</v>
      </c>
      <c r="V409" s="26" t="s">
        <v>1151</v>
      </c>
      <c r="W409" s="26" t="s">
        <v>1275</v>
      </c>
      <c r="X409" s="61" t="s">
        <v>3027</v>
      </c>
      <c r="Y409" s="26" t="s">
        <v>1455</v>
      </c>
      <c r="Z409" s="26" t="s">
        <v>2239</v>
      </c>
      <c r="AE409" s="26" t="s">
        <v>2225</v>
      </c>
      <c r="AF409" s="26">
        <v>12</v>
      </c>
      <c r="AG409" s="26" t="s">
        <v>2867</v>
      </c>
      <c r="AH409" t="str">
        <f t="shared" si="24"/>
        <v/>
      </c>
      <c r="AI409" s="26" t="str">
        <f t="shared" si="25"/>
        <v>{"popup":{"showAttachments":"false","fieldInfos":[{"visible":"true","fieldName":"PERC_AGE_OVER64","label":"Percent Population Age Greater Than 64 Years Old\u00a0","format":{"places":,"digitSeparator":true}}],"title":"HUC 12 ID: {HUC_12}"}}</v>
      </c>
      <c r="AJ409" s="26" t="s">
        <v>1653</v>
      </c>
      <c r="AK409" s="26" t="s">
        <v>1482</v>
      </c>
      <c r="AM409" s="26" t="s">
        <v>1659</v>
      </c>
      <c r="AN409" s="26" t="s">
        <v>1654</v>
      </c>
      <c r="AO409" s="26" t="s">
        <v>1337</v>
      </c>
      <c r="AP409" s="26" t="str">
        <f t="shared" si="26"/>
        <v>people, human, age, elderly,</v>
      </c>
      <c r="AQ409" s="26" t="str">
        <f t="shared" si="27"/>
        <v>,</v>
      </c>
    </row>
    <row r="410" spans="1:43" x14ac:dyDescent="0.25">
      <c r="A410" s="26">
        <v>748</v>
      </c>
      <c r="B410" s="26" t="s">
        <v>131</v>
      </c>
      <c r="C410" s="38" t="s">
        <v>89</v>
      </c>
      <c r="D410" s="47" t="s">
        <v>446</v>
      </c>
      <c r="E410" s="38" t="s">
        <v>1042</v>
      </c>
      <c r="F410" s="26" t="s">
        <v>138</v>
      </c>
      <c r="G410" s="19" t="s">
        <v>2762</v>
      </c>
      <c r="H410" s="26" t="s">
        <v>1416</v>
      </c>
      <c r="I410" s="61" t="s">
        <v>2093</v>
      </c>
      <c r="J410" s="26">
        <v>1</v>
      </c>
      <c r="R410" s="26" t="s">
        <v>1273</v>
      </c>
      <c r="S410" s="26" t="s">
        <v>1354</v>
      </c>
      <c r="T410" s="55" t="s">
        <v>132</v>
      </c>
      <c r="U410" s="26" t="s">
        <v>1273</v>
      </c>
      <c r="V410" s="26" t="s">
        <v>1151</v>
      </c>
      <c r="W410" s="26" t="s">
        <v>1275</v>
      </c>
      <c r="X410" s="61" t="s">
        <v>3028</v>
      </c>
      <c r="Y410" s="26" t="s">
        <v>1455</v>
      </c>
      <c r="Z410" s="26" t="s">
        <v>2240</v>
      </c>
      <c r="AE410" s="26" t="s">
        <v>2225</v>
      </c>
      <c r="AF410" s="26">
        <v>12</v>
      </c>
      <c r="AG410" s="26" t="s">
        <v>2867</v>
      </c>
      <c r="AH410" t="str">
        <f t="shared" si="24"/>
        <v/>
      </c>
      <c r="AI410" s="26" t="str">
        <f t="shared" si="25"/>
        <v>{"popup":{"showAttachments":"false","fieldInfos":[{"visible":"true","fieldName":"POP_DEN","label":"Population Density (per square mile)\u00a0","format":{"places":,"digitSeparator":true}}],"title":"HUC 12 ID: {HUC_12}"}}</v>
      </c>
      <c r="AJ410" s="26" t="s">
        <v>1653</v>
      </c>
      <c r="AK410" s="26" t="s">
        <v>1482</v>
      </c>
      <c r="AM410" s="26" t="s">
        <v>1659</v>
      </c>
      <c r="AN410" s="26" t="s">
        <v>1654</v>
      </c>
      <c r="AO410" s="26" t="s">
        <v>1354</v>
      </c>
      <c r="AP410" s="26" t="str">
        <f t="shared" si="26"/>
        <v>people, human, ,</v>
      </c>
      <c r="AQ410" s="26" t="str">
        <f t="shared" si="27"/>
        <v>,</v>
      </c>
    </row>
    <row r="411" spans="1:43" x14ac:dyDescent="0.25">
      <c r="A411" s="26">
        <v>749</v>
      </c>
      <c r="B411" s="26" t="s">
        <v>131</v>
      </c>
      <c r="C411" s="38" t="s">
        <v>99</v>
      </c>
      <c r="D411" s="47" t="s">
        <v>447</v>
      </c>
      <c r="E411" s="38" t="s">
        <v>1040</v>
      </c>
      <c r="F411" s="26" t="s">
        <v>138</v>
      </c>
      <c r="G411" s="19" t="s">
        <v>2763</v>
      </c>
      <c r="H411" s="26" t="s">
        <v>1416</v>
      </c>
      <c r="I411" s="61" t="s">
        <v>2093</v>
      </c>
      <c r="J411" s="26">
        <v>11</v>
      </c>
      <c r="R411" s="26" t="s">
        <v>1273</v>
      </c>
      <c r="S411" s="26" t="s">
        <v>1355</v>
      </c>
      <c r="T411" s="55" t="s">
        <v>132</v>
      </c>
      <c r="U411" s="26" t="s">
        <v>1273</v>
      </c>
      <c r="V411" s="26" t="s">
        <v>1151</v>
      </c>
      <c r="W411" s="26" t="s">
        <v>1275</v>
      </c>
      <c r="X411" s="61" t="s">
        <v>3029</v>
      </c>
      <c r="Y411" s="26" t="s">
        <v>1455</v>
      </c>
      <c r="Z411" s="26" t="s">
        <v>2241</v>
      </c>
      <c r="AE411" s="26" t="s">
        <v>2225</v>
      </c>
      <c r="AF411" s="26">
        <v>12</v>
      </c>
      <c r="AG411" s="26" t="s">
        <v>2867</v>
      </c>
      <c r="AH411" t="str">
        <f t="shared" si="24"/>
        <v/>
      </c>
      <c r="AI411" s="26" t="str">
        <f t="shared" si="25"/>
        <v>{"popup":{"showAttachments":"false","fieldInfos":[{"visible":"true","fieldName":"AMERIND","label":"Population of American Indian and Alaskan Native\u00a0","format":{"places":,"digitSeparator":true}}],"title":"HUC 12 ID: {HUC_12}"}}</v>
      </c>
      <c r="AJ411" s="26" t="s">
        <v>1653</v>
      </c>
      <c r="AK411" s="26" t="s">
        <v>1482</v>
      </c>
      <c r="AM411" s="26" t="s">
        <v>1659</v>
      </c>
      <c r="AN411" s="26" t="s">
        <v>1654</v>
      </c>
      <c r="AO411" s="26" t="s">
        <v>1355</v>
      </c>
      <c r="AP411" s="26" t="str">
        <f t="shared" si="26"/>
        <v>human, people, race, ethnicity, indigenous ,</v>
      </c>
      <c r="AQ411" s="26" t="str">
        <f t="shared" si="27"/>
        <v>,</v>
      </c>
    </row>
    <row r="412" spans="1:43" x14ac:dyDescent="0.25">
      <c r="A412" s="26">
        <v>750</v>
      </c>
      <c r="B412" s="26" t="s">
        <v>131</v>
      </c>
      <c r="C412" s="38" t="s">
        <v>100</v>
      </c>
      <c r="D412" s="41" t="s">
        <v>448</v>
      </c>
      <c r="E412" s="41" t="s">
        <v>1041</v>
      </c>
      <c r="F412" s="26" t="s">
        <v>138</v>
      </c>
      <c r="G412" s="19" t="s">
        <v>2764</v>
      </c>
      <c r="H412" s="26" t="s">
        <v>1416</v>
      </c>
      <c r="I412" s="61" t="s">
        <v>2093</v>
      </c>
      <c r="J412" s="26">
        <v>12</v>
      </c>
      <c r="N412" s="28"/>
      <c r="R412" s="26" t="s">
        <v>1273</v>
      </c>
      <c r="S412" s="26" t="s">
        <v>1355</v>
      </c>
      <c r="T412" s="55" t="s">
        <v>132</v>
      </c>
      <c r="U412" s="26" t="s">
        <v>1273</v>
      </c>
      <c r="V412" s="26" t="s">
        <v>1151</v>
      </c>
      <c r="W412" s="26" t="s">
        <v>1275</v>
      </c>
      <c r="X412" s="61" t="s">
        <v>3030</v>
      </c>
      <c r="Y412" s="26" t="s">
        <v>1455</v>
      </c>
      <c r="Z412" s="26" t="s">
        <v>2242</v>
      </c>
      <c r="AE412" s="26" t="s">
        <v>2225</v>
      </c>
      <c r="AF412" s="26">
        <v>12</v>
      </c>
      <c r="AG412" s="26" t="s">
        <v>2867</v>
      </c>
      <c r="AH412" t="str">
        <f t="shared" si="24"/>
        <v/>
      </c>
      <c r="AI412" s="26" t="str">
        <f t="shared" si="25"/>
        <v>{"popup":{"showAttachments":"false","fieldInfos":[{"visible":"true","fieldName":"AMERIND_BPOV","label":"Population of American Indian and Alaskan Native Below Poverty Level\u00a0","format":{"places":,"digitSeparator":true}}],"title":"HUC 12 ID: {HUC_12}"}}</v>
      </c>
      <c r="AJ412" s="26" t="s">
        <v>1653</v>
      </c>
      <c r="AK412" s="26" t="s">
        <v>1482</v>
      </c>
      <c r="AM412" s="26" t="s">
        <v>1659</v>
      </c>
      <c r="AN412" s="26" t="s">
        <v>1654</v>
      </c>
      <c r="AO412" s="26" t="s">
        <v>1355</v>
      </c>
      <c r="AP412" s="26" t="str">
        <f t="shared" si="26"/>
        <v>human, people, race, ethnicity, indigenous ,</v>
      </c>
      <c r="AQ412" s="26" t="str">
        <f t="shared" si="27"/>
        <v>,</v>
      </c>
    </row>
    <row r="413" spans="1:43" x14ac:dyDescent="0.25">
      <c r="A413" s="26">
        <v>751</v>
      </c>
      <c r="B413" s="26" t="s">
        <v>131</v>
      </c>
      <c r="C413" s="41" t="s">
        <v>486</v>
      </c>
      <c r="D413" s="41" t="s">
        <v>485</v>
      </c>
      <c r="E413" s="41" t="s">
        <v>1020</v>
      </c>
      <c r="F413" s="26" t="s">
        <v>1435</v>
      </c>
      <c r="G413" s="26" t="s">
        <v>516</v>
      </c>
      <c r="H413" s="26" t="s">
        <v>1412</v>
      </c>
      <c r="I413" s="26" t="s">
        <v>1477</v>
      </c>
      <c r="J413" s="26">
        <v>1</v>
      </c>
      <c r="N413" s="28"/>
      <c r="R413" s="26" t="s">
        <v>2894</v>
      </c>
      <c r="S413" s="26" t="s">
        <v>1351</v>
      </c>
      <c r="T413" s="55" t="s">
        <v>132</v>
      </c>
      <c r="U413" s="26" t="s">
        <v>2894</v>
      </c>
      <c r="V413" s="26" t="s">
        <v>1151</v>
      </c>
      <c r="W413" s="26" t="s">
        <v>1275</v>
      </c>
      <c r="X413" s="26" t="s">
        <v>3031</v>
      </c>
      <c r="Y413" s="26" t="s">
        <v>1455</v>
      </c>
      <c r="Z413" s="26" t="s">
        <v>1794</v>
      </c>
      <c r="AA413" s="61">
        <v>2</v>
      </c>
      <c r="AE413" s="26" t="s">
        <v>2156</v>
      </c>
      <c r="AF413" s="26">
        <v>12</v>
      </c>
      <c r="AG413" s="26" t="s">
        <v>2867</v>
      </c>
      <c r="AH413" t="str">
        <f t="shared" si="24"/>
        <v/>
      </c>
      <c r="AI413" s="26" t="str">
        <f t="shared" si="25"/>
        <v>{"popup":{"showAttachments":"false","fieldInfos":[{"visible":"true","fieldName":"D1A","label":"Residential density (hu/ac)\u00a0","format":{"places":2,"digitSeparator":true}}],"title":"HUC 12 ID: {HUC_12}"}}</v>
      </c>
      <c r="AJ413" s="26" t="s">
        <v>1653</v>
      </c>
      <c r="AK413" s="26" t="s">
        <v>1482</v>
      </c>
      <c r="AM413" s="26" t="s">
        <v>1659</v>
      </c>
      <c r="AN413" s="26" t="s">
        <v>1654</v>
      </c>
      <c r="AO413" s="26" t="s">
        <v>1351</v>
      </c>
      <c r="AP413" s="26" t="str">
        <f t="shared" si="26"/>
        <v>homes, residence, people, human,</v>
      </c>
      <c r="AQ413" s="26" t="str">
        <f t="shared" si="27"/>
        <v>,</v>
      </c>
    </row>
    <row r="414" spans="1:43" x14ac:dyDescent="0.25">
      <c r="A414" s="26">
        <v>752</v>
      </c>
      <c r="B414" s="26" t="s">
        <v>131</v>
      </c>
      <c r="C414" s="38" t="s">
        <v>119</v>
      </c>
      <c r="D414" s="41" t="s">
        <v>479</v>
      </c>
      <c r="E414" s="41" t="s">
        <v>1000</v>
      </c>
      <c r="F414" s="26" t="s">
        <v>1435</v>
      </c>
      <c r="G414" s="26" t="s">
        <v>517</v>
      </c>
      <c r="H414" s="26" t="s">
        <v>1412</v>
      </c>
      <c r="I414" s="26" t="s">
        <v>1472</v>
      </c>
      <c r="J414" s="26">
        <v>1</v>
      </c>
      <c r="N414" s="28"/>
      <c r="R414" s="26" t="s">
        <v>1272</v>
      </c>
      <c r="S414" s="26" t="s">
        <v>1345</v>
      </c>
      <c r="T414" s="39" t="s">
        <v>132</v>
      </c>
      <c r="U414" s="26" t="s">
        <v>1432</v>
      </c>
      <c r="V414" s="26" t="s">
        <v>1151</v>
      </c>
      <c r="W414" s="26" t="s">
        <v>1275</v>
      </c>
      <c r="X414" s="26" t="s">
        <v>3032</v>
      </c>
      <c r="Y414" s="26" t="s">
        <v>1455</v>
      </c>
      <c r="Z414" s="26" t="s">
        <v>1758</v>
      </c>
      <c r="AA414" s="61">
        <v>0</v>
      </c>
      <c r="AE414" s="26" t="s">
        <v>2156</v>
      </c>
      <c r="AF414" s="26">
        <v>12</v>
      </c>
      <c r="AG414" s="26" t="s">
        <v>2867</v>
      </c>
      <c r="AH414" t="str">
        <f t="shared" si="24"/>
        <v/>
      </c>
      <c r="AI414" s="26" t="str">
        <f t="shared" si="25"/>
        <v>{"popup":{"showAttachments":"false","fieldInfos":[{"visible":"true","fieldName":"EMPTOT","label":"Total employment\u00a0","format":{"places":0,"digitSeparator":true}}],"title":"HUC 12 ID: {HUC_12}"}}</v>
      </c>
      <c r="AJ414" s="26" t="s">
        <v>1653</v>
      </c>
      <c r="AK414" s="26" t="s">
        <v>1482</v>
      </c>
      <c r="AM414" s="26" t="s">
        <v>1659</v>
      </c>
      <c r="AN414" s="26" t="s">
        <v>1654</v>
      </c>
      <c r="AO414" s="26" t="s">
        <v>1345</v>
      </c>
      <c r="AP414" s="26" t="str">
        <f t="shared" si="26"/>
        <v>people, human, work, jobs, economy,</v>
      </c>
      <c r="AQ414" s="26" t="str">
        <f t="shared" si="27"/>
        <v>,</v>
      </c>
    </row>
    <row r="415" spans="1:43" x14ac:dyDescent="0.25">
      <c r="A415" s="26">
        <v>753</v>
      </c>
      <c r="B415" s="26" t="s">
        <v>131</v>
      </c>
      <c r="C415" s="38" t="s">
        <v>114</v>
      </c>
      <c r="D415" s="47" t="s">
        <v>484</v>
      </c>
      <c r="E415" s="38" t="s">
        <v>1019</v>
      </c>
      <c r="F415" s="26" t="s">
        <v>1435</v>
      </c>
      <c r="G415" s="26" t="s">
        <v>515</v>
      </c>
      <c r="H415" s="26" t="s">
        <v>1412</v>
      </c>
      <c r="I415" s="26" t="s">
        <v>1477</v>
      </c>
      <c r="J415" s="26">
        <v>0</v>
      </c>
      <c r="R415" s="26" t="s">
        <v>2894</v>
      </c>
      <c r="S415" s="26" t="s">
        <v>1351</v>
      </c>
      <c r="T415" s="55" t="s">
        <v>132</v>
      </c>
      <c r="U415" s="26" t="s">
        <v>2894</v>
      </c>
      <c r="V415" s="26" t="s">
        <v>1151</v>
      </c>
      <c r="W415" s="26" t="s">
        <v>1275</v>
      </c>
      <c r="X415" s="26" t="s">
        <v>3033</v>
      </c>
      <c r="Y415" s="26" t="s">
        <v>1455</v>
      </c>
      <c r="Z415" s="26" t="s">
        <v>1759</v>
      </c>
      <c r="AA415" s="61">
        <v>0</v>
      </c>
      <c r="AE415" s="26" t="s">
        <v>2156</v>
      </c>
      <c r="AF415" s="26">
        <v>12</v>
      </c>
      <c r="AG415" s="26" t="s">
        <v>2867</v>
      </c>
      <c r="AH415" t="str">
        <f t="shared" si="24"/>
        <v/>
      </c>
      <c r="AI415" s="26" t="str">
        <f t="shared" si="25"/>
        <v>{"popup":{"showAttachments":"false","fieldInfos":[{"visible":"true","fieldName":"COUNTHU10","label":"Total housing units\u00a0","format":{"places":0,"digitSeparator":true}}],"title":"HUC 12 ID: {HUC_12}"}}</v>
      </c>
      <c r="AJ415" s="26" t="s">
        <v>1653</v>
      </c>
      <c r="AK415" s="26" t="s">
        <v>1482</v>
      </c>
      <c r="AM415" s="26" t="s">
        <v>1659</v>
      </c>
      <c r="AN415" s="26" t="s">
        <v>1654</v>
      </c>
      <c r="AO415" s="26" t="s">
        <v>1351</v>
      </c>
      <c r="AP415" s="26" t="str">
        <f t="shared" si="26"/>
        <v>homes, residence, people, human,</v>
      </c>
      <c r="AQ415" s="26" t="str">
        <f t="shared" si="27"/>
        <v>,</v>
      </c>
    </row>
    <row r="416" spans="1:43" x14ac:dyDescent="0.25">
      <c r="A416" s="26">
        <v>754</v>
      </c>
      <c r="B416" s="26" t="s">
        <v>131</v>
      </c>
      <c r="C416" s="41" t="s">
        <v>488</v>
      </c>
      <c r="D416" s="38" t="s">
        <v>449</v>
      </c>
      <c r="E416" s="38" t="s">
        <v>1029</v>
      </c>
      <c r="F416" s="26" t="s">
        <v>138</v>
      </c>
      <c r="G416" s="26" t="s">
        <v>2685</v>
      </c>
      <c r="H416" s="26" t="s">
        <v>1412</v>
      </c>
      <c r="I416" s="61" t="s">
        <v>2093</v>
      </c>
      <c r="J416" s="26">
        <v>0</v>
      </c>
      <c r="N416" s="28"/>
      <c r="R416" s="26" t="s">
        <v>1273</v>
      </c>
      <c r="S416" s="26" t="s">
        <v>1340</v>
      </c>
      <c r="T416" s="55" t="s">
        <v>132</v>
      </c>
      <c r="U416" s="26" t="s">
        <v>1273</v>
      </c>
      <c r="V416" s="26" t="s">
        <v>1151</v>
      </c>
      <c r="W416" s="26" t="s">
        <v>1275</v>
      </c>
      <c r="X416" s="61" t="s">
        <v>3034</v>
      </c>
      <c r="Y416" s="26" t="s">
        <v>1455</v>
      </c>
      <c r="Z416" s="26" t="s">
        <v>2243</v>
      </c>
      <c r="AE416" s="26" t="s">
        <v>2225</v>
      </c>
      <c r="AF416" s="26">
        <v>12</v>
      </c>
      <c r="AG416" s="26" t="s">
        <v>2867</v>
      </c>
      <c r="AH416" t="str">
        <f t="shared" si="24"/>
        <v/>
      </c>
      <c r="AI416" s="26" t="str">
        <f t="shared" si="25"/>
        <v>{"popup":{"showAttachments":"false","fieldInfos":[{"visible":"true","fieldName":"TOTALPOP","label":"Total Population\u00a0","format":{"places":,"digitSeparator":true}}],"title":"HUC 12 ID: {HUC_12}"}}</v>
      </c>
      <c r="AJ416" s="26" t="s">
        <v>1653</v>
      </c>
      <c r="AK416" s="26" t="s">
        <v>1482</v>
      </c>
      <c r="AM416" s="26" t="s">
        <v>1659</v>
      </c>
      <c r="AN416" s="26" t="s">
        <v>1654</v>
      </c>
      <c r="AO416" s="26" t="s">
        <v>1340</v>
      </c>
      <c r="AP416" s="26" t="str">
        <f t="shared" si="26"/>
        <v>people, human,</v>
      </c>
      <c r="AQ416" s="26" t="str">
        <f t="shared" si="27"/>
        <v>,</v>
      </c>
    </row>
    <row r="417" spans="1:43" x14ac:dyDescent="0.25">
      <c r="A417" s="26">
        <v>755</v>
      </c>
      <c r="B417" s="26" t="s">
        <v>131</v>
      </c>
      <c r="C417" s="41" t="s">
        <v>116</v>
      </c>
      <c r="D417" s="80" t="s">
        <v>463</v>
      </c>
      <c r="E417" s="41" t="s">
        <v>1007</v>
      </c>
      <c r="F417" s="26" t="s">
        <v>1435</v>
      </c>
      <c r="G417" s="26" t="s">
        <v>522</v>
      </c>
      <c r="H417" s="26" t="s">
        <v>1412</v>
      </c>
      <c r="I417" s="26" t="s">
        <v>1475</v>
      </c>
      <c r="J417" s="26">
        <v>2</v>
      </c>
      <c r="N417" s="28"/>
      <c r="R417" s="26" t="s">
        <v>1269</v>
      </c>
      <c r="S417" s="26" t="s">
        <v>1334</v>
      </c>
      <c r="T417" s="39" t="s">
        <v>132</v>
      </c>
      <c r="U417" s="26" t="s">
        <v>1431</v>
      </c>
      <c r="V417" s="26" t="s">
        <v>1151</v>
      </c>
      <c r="W417" s="26" t="s">
        <v>1275</v>
      </c>
      <c r="X417" s="26" t="s">
        <v>3035</v>
      </c>
      <c r="Y417" s="26" t="s">
        <v>1455</v>
      </c>
      <c r="Z417" s="26" t="s">
        <v>1760</v>
      </c>
      <c r="AA417" s="61">
        <v>2</v>
      </c>
      <c r="AE417" s="26" t="s">
        <v>2156</v>
      </c>
      <c r="AF417" s="26">
        <v>12</v>
      </c>
      <c r="AG417" s="26" t="s">
        <v>2867</v>
      </c>
      <c r="AH417" t="str">
        <f t="shared" si="24"/>
        <v/>
      </c>
      <c r="AI417" s="26" t="str">
        <f t="shared" si="25"/>
        <v>{"popup":{"showAttachments":"false","fieldInfos":[{"visible":"true","fieldName":"D4c","label":"Transit service per hour during evening peak\u00a0","format":{"places":2,"digitSeparator":true}}],"title":"HUC 12 ID: {HUC_12}"}}</v>
      </c>
      <c r="AJ417" s="26" t="s">
        <v>1653</v>
      </c>
      <c r="AK417" s="26" t="s">
        <v>1482</v>
      </c>
      <c r="AM417" s="26" t="s">
        <v>1659</v>
      </c>
      <c r="AN417" s="26" t="s">
        <v>1654</v>
      </c>
      <c r="AO417" s="26" t="s">
        <v>1334</v>
      </c>
      <c r="AP417" s="26" t="str">
        <f t="shared" si="26"/>
        <v>people, human, transportation,</v>
      </c>
      <c r="AQ417" s="26" t="str">
        <f t="shared" si="27"/>
        <v>,</v>
      </c>
    </row>
    <row r="418" spans="1:43" x14ac:dyDescent="0.25">
      <c r="A418" s="26">
        <v>756</v>
      </c>
      <c r="B418" s="26" t="s">
        <v>131</v>
      </c>
      <c r="C418" s="41" t="s">
        <v>1251</v>
      </c>
      <c r="D418" s="41" t="s">
        <v>461</v>
      </c>
      <c r="E418" s="41" t="s">
        <v>1005</v>
      </c>
      <c r="F418" s="26" t="s">
        <v>1435</v>
      </c>
      <c r="G418" s="28" t="s">
        <v>2407</v>
      </c>
      <c r="H418" s="38" t="s">
        <v>1412</v>
      </c>
      <c r="I418" s="47" t="s">
        <v>1475</v>
      </c>
      <c r="J418" s="38">
        <v>0</v>
      </c>
      <c r="K418" s="38"/>
      <c r="L418" s="38"/>
      <c r="M418" s="37"/>
      <c r="N418" s="28"/>
      <c r="R418" s="26" t="s">
        <v>1272</v>
      </c>
      <c r="S418" s="26" t="s">
        <v>1345</v>
      </c>
      <c r="T418" s="39" t="s">
        <v>132</v>
      </c>
      <c r="U418" s="26" t="s">
        <v>1432</v>
      </c>
      <c r="V418" s="26" t="s">
        <v>1151</v>
      </c>
      <c r="W418" s="26" t="s">
        <v>1275</v>
      </c>
      <c r="X418" s="26" t="s">
        <v>3036</v>
      </c>
      <c r="Y418" s="26" t="s">
        <v>1455</v>
      </c>
      <c r="Z418" s="26" t="s">
        <v>1761</v>
      </c>
      <c r="AA418" s="61">
        <v>4</v>
      </c>
      <c r="AE418" s="26" t="s">
        <v>2156</v>
      </c>
      <c r="AF418" s="26">
        <v>12</v>
      </c>
      <c r="AG418" s="26" t="s">
        <v>2867</v>
      </c>
      <c r="AH418" t="str">
        <f t="shared" si="24"/>
        <v/>
      </c>
      <c r="AI418" s="26" t="str">
        <f t="shared" si="25"/>
        <v>{"popup":{"showAttachments":"false","fieldInfos":[{"visible":"true","fieldName":"D2C_WREMIX","label":"Workers per job  - Equilibrium Index\u00a0","format":{"places":4,"digitSeparator":true}}],"title":"HUC 12 ID: {HUC_12}"}}</v>
      </c>
      <c r="AJ418" s="26" t="s">
        <v>1653</v>
      </c>
      <c r="AK418" s="26" t="s">
        <v>1482</v>
      </c>
      <c r="AM418" s="26" t="s">
        <v>1659</v>
      </c>
      <c r="AN418" s="26" t="s">
        <v>1654</v>
      </c>
      <c r="AO418" s="26" t="s">
        <v>1345</v>
      </c>
      <c r="AP418" s="26" t="str">
        <f t="shared" si="26"/>
        <v>people, human, work, jobs, economy,</v>
      </c>
      <c r="AQ418" s="26" t="str">
        <f t="shared" si="27"/>
        <v>,</v>
      </c>
    </row>
    <row r="419" spans="1:43" x14ac:dyDescent="0.25">
      <c r="A419" s="26">
        <v>757</v>
      </c>
      <c r="B419" s="26" t="s">
        <v>131</v>
      </c>
      <c r="C419" s="26" t="s">
        <v>118</v>
      </c>
      <c r="D419" s="26" t="s">
        <v>465</v>
      </c>
      <c r="E419" s="26" t="s">
        <v>1009</v>
      </c>
      <c r="F419" s="26" t="s">
        <v>1435</v>
      </c>
      <c r="G419" s="28" t="s">
        <v>2408</v>
      </c>
      <c r="H419" s="26" t="s">
        <v>1412</v>
      </c>
      <c r="I419" s="26" t="s">
        <v>1475</v>
      </c>
      <c r="J419" s="26">
        <v>4</v>
      </c>
      <c r="M419" s="26" t="s">
        <v>412</v>
      </c>
      <c r="R419" s="26" t="s">
        <v>1269</v>
      </c>
      <c r="S419" s="26" t="s">
        <v>1334</v>
      </c>
      <c r="T419" s="39" t="s">
        <v>132</v>
      </c>
      <c r="U419" s="26" t="s">
        <v>1431</v>
      </c>
      <c r="V419" s="26" t="s">
        <v>1151</v>
      </c>
      <c r="W419" s="26" t="s">
        <v>1275</v>
      </c>
      <c r="X419" s="26" t="s">
        <v>3037</v>
      </c>
      <c r="Y419" s="26" t="s">
        <v>1455</v>
      </c>
      <c r="Z419" s="26" t="s">
        <v>1762</v>
      </c>
      <c r="AA419" s="61">
        <v>0</v>
      </c>
      <c r="AE419" s="26" t="s">
        <v>2156</v>
      </c>
      <c r="AF419" s="26">
        <v>12</v>
      </c>
      <c r="AG419" s="26" t="s">
        <v>2867</v>
      </c>
      <c r="AH419" t="str">
        <f t="shared" si="24"/>
        <v/>
      </c>
      <c r="AI419" s="26" t="str">
        <f t="shared" si="25"/>
        <v>{"popup":{"showAttachments":"false","fieldInfos":[{"visible":"true","fieldName":"D5ae","label":"Working age population within a 45-minute drive, weighted\u00a0","format":{"places":0,"digitSeparator":true}}],"title":"HUC 12 ID: {HUC_12}"}}</v>
      </c>
      <c r="AJ419" s="26" t="s">
        <v>1653</v>
      </c>
      <c r="AK419" s="26" t="s">
        <v>1482</v>
      </c>
      <c r="AM419" s="26" t="s">
        <v>1659</v>
      </c>
      <c r="AN419" s="26" t="s">
        <v>1654</v>
      </c>
      <c r="AO419" s="26" t="s">
        <v>1334</v>
      </c>
      <c r="AP419" s="26" t="str">
        <f t="shared" si="26"/>
        <v>people, human, transportation,</v>
      </c>
      <c r="AQ419" s="26" t="str">
        <f t="shared" si="27"/>
        <v>,</v>
      </c>
    </row>
    <row r="420" spans="1:43" x14ac:dyDescent="0.25">
      <c r="A420" s="26">
        <v>758</v>
      </c>
      <c r="B420" s="26" t="s">
        <v>131</v>
      </c>
      <c r="C420" s="41" t="s">
        <v>481</v>
      </c>
      <c r="D420" s="41" t="s">
        <v>480</v>
      </c>
      <c r="E420" s="41" t="s">
        <v>1002</v>
      </c>
      <c r="F420" s="26" t="s">
        <v>1435</v>
      </c>
      <c r="G420" s="38" t="s">
        <v>518</v>
      </c>
      <c r="H420" s="41" t="s">
        <v>1412</v>
      </c>
      <c r="I420" s="26" t="s">
        <v>1472</v>
      </c>
      <c r="J420" s="26">
        <v>2</v>
      </c>
      <c r="R420" s="26" t="s">
        <v>1432</v>
      </c>
      <c r="S420" s="26" t="s">
        <v>1345</v>
      </c>
      <c r="T420" s="39" t="s">
        <v>132</v>
      </c>
      <c r="U420" s="26" t="s">
        <v>1432</v>
      </c>
      <c r="V420" s="26" t="s">
        <v>1151</v>
      </c>
      <c r="W420" s="26" t="s">
        <v>1275</v>
      </c>
      <c r="X420" s="26" t="s">
        <v>3038</v>
      </c>
      <c r="Y420" s="26" t="s">
        <v>1455</v>
      </c>
      <c r="Z420" s="26" t="s">
        <v>1793</v>
      </c>
      <c r="AA420" s="61">
        <v>2</v>
      </c>
      <c r="AE420" s="26" t="s">
        <v>2156</v>
      </c>
      <c r="AF420" s="26">
        <v>12</v>
      </c>
      <c r="AG420" s="26" t="s">
        <v>2867</v>
      </c>
      <c r="AH420" t="str">
        <f t="shared" si="24"/>
        <v/>
      </c>
      <c r="AI420" s="26" t="str">
        <f t="shared" si="25"/>
        <v>{"popup":{"showAttachments":"false","fieldInfos":[{"visible":"true","fieldName":"D1C","label":"Employment density (jobs/ac)\u00a0","format":{"places":2,"digitSeparator":true}}],"title":"HUC 12 ID: {HUC_12}"}}</v>
      </c>
      <c r="AJ420" s="26" t="s">
        <v>1653</v>
      </c>
      <c r="AK420" s="26" t="s">
        <v>1482</v>
      </c>
      <c r="AM420" s="26" t="s">
        <v>1659</v>
      </c>
      <c r="AN420" s="26" t="s">
        <v>1654</v>
      </c>
      <c r="AO420" s="26" t="s">
        <v>1345</v>
      </c>
      <c r="AP420" s="26" t="str">
        <f t="shared" si="26"/>
        <v>people, human, work, jobs, economy,</v>
      </c>
      <c r="AQ420" s="26" t="str">
        <f t="shared" si="27"/>
        <v>,</v>
      </c>
    </row>
    <row r="421" spans="1:43" x14ac:dyDescent="0.25">
      <c r="A421" s="26">
        <v>759</v>
      </c>
      <c r="B421" s="26" t="s">
        <v>131</v>
      </c>
      <c r="C421" s="26" t="s">
        <v>2433</v>
      </c>
      <c r="D421" s="26" t="s">
        <v>2434</v>
      </c>
      <c r="E421" s="26" t="s">
        <v>2435</v>
      </c>
      <c r="F421" s="26" t="s">
        <v>138</v>
      </c>
      <c r="G421" s="26" t="s">
        <v>2768</v>
      </c>
      <c r="H421" s="26" t="s">
        <v>2638</v>
      </c>
      <c r="I421" s="72" t="s">
        <v>2700</v>
      </c>
      <c r="J421" s="26">
        <v>0</v>
      </c>
      <c r="R421" s="26" t="s">
        <v>2614</v>
      </c>
      <c r="S421" s="26" t="s">
        <v>2617</v>
      </c>
      <c r="T421" s="55" t="s">
        <v>132</v>
      </c>
      <c r="U421" s="26" t="s">
        <v>2614</v>
      </c>
      <c r="V421" s="26" t="s">
        <v>1151</v>
      </c>
      <c r="W421" s="26" t="s">
        <v>1275</v>
      </c>
      <c r="X421" s="26" t="s">
        <v>3040</v>
      </c>
      <c r="Y421" s="26" t="s">
        <v>1455</v>
      </c>
      <c r="Z421" s="26" t="s">
        <v>2732</v>
      </c>
      <c r="AA421" s="61">
        <v>2</v>
      </c>
      <c r="AE421" s="26" t="s">
        <v>2225</v>
      </c>
      <c r="AF421" s="26">
        <v>12</v>
      </c>
      <c r="AG421" s="26" t="s">
        <v>2867</v>
      </c>
      <c r="AH421" t="str">
        <f t="shared" si="24"/>
        <v/>
      </c>
      <c r="AI421" s="26" t="str">
        <f t="shared" si="25"/>
        <v>{"popup":{"showAttachments":"false","fieldInfos":[{"visible":"true","fieldName":"Bus_2014_r","label":"Business address vacancy rate for 2014\u00a0","format":{"places":2,"digitSeparator":true}}],"title":"HUC 12 ID: {HUC_12}"}}</v>
      </c>
      <c r="AJ421" s="26" t="s">
        <v>1653</v>
      </c>
      <c r="AK421" s="26" t="s">
        <v>1482</v>
      </c>
      <c r="AM421" s="26" t="s">
        <v>1659</v>
      </c>
      <c r="AN421" s="26" t="s">
        <v>1654</v>
      </c>
      <c r="AO421" s="26" t="s">
        <v>2617</v>
      </c>
      <c r="AP421" s="26" t="str">
        <f t="shared" si="26"/>
        <v>property, abandoned, housing, economic,,,</v>
      </c>
      <c r="AQ421" s="26" t="str">
        <f t="shared" si="27"/>
        <v>,</v>
      </c>
    </row>
    <row r="422" spans="1:43" x14ac:dyDescent="0.25">
      <c r="A422" s="26">
        <v>760</v>
      </c>
      <c r="B422" s="26" t="s">
        <v>131</v>
      </c>
      <c r="C422" s="26" t="s">
        <v>2436</v>
      </c>
      <c r="D422" s="26" t="s">
        <v>2437</v>
      </c>
      <c r="E422" s="26" t="s">
        <v>2438</v>
      </c>
      <c r="F422" s="26" t="s">
        <v>138</v>
      </c>
      <c r="G422" s="26" t="s">
        <v>2769</v>
      </c>
      <c r="H422" s="26" t="s">
        <v>2638</v>
      </c>
      <c r="I422" s="72" t="s">
        <v>2700</v>
      </c>
      <c r="J422" s="26">
        <v>1</v>
      </c>
      <c r="R422" s="26" t="s">
        <v>2614</v>
      </c>
      <c r="S422" s="26" t="s">
        <v>2617</v>
      </c>
      <c r="T422" s="55" t="s">
        <v>132</v>
      </c>
      <c r="U422" s="26" t="s">
        <v>2614</v>
      </c>
      <c r="V422" s="26" t="s">
        <v>1151</v>
      </c>
      <c r="W422" s="26" t="s">
        <v>1275</v>
      </c>
      <c r="X422" s="26" t="s">
        <v>3041</v>
      </c>
      <c r="Y422" s="26" t="s">
        <v>1455</v>
      </c>
      <c r="Z422" s="26" t="s">
        <v>2733</v>
      </c>
      <c r="AA422" s="61">
        <v>2</v>
      </c>
      <c r="AE422" s="26" t="s">
        <v>2225</v>
      </c>
      <c r="AF422" s="26">
        <v>12</v>
      </c>
      <c r="AG422" s="26" t="s">
        <v>2867</v>
      </c>
      <c r="AH422" t="str">
        <f t="shared" si="24"/>
        <v/>
      </c>
      <c r="AI422" s="26" t="str">
        <f t="shared" si="25"/>
        <v>{"popup":{"showAttachments":"false","fieldInfos":[{"visible":"true","fieldName":"BusVacChange10_14","label":"Change in business vacancy rate from 2010-2014, in percentage points\u00a0","format":{"places":2,"digitSeparator":true}}],"title":"HUC 12 ID: {HUC_12}"}}</v>
      </c>
      <c r="AJ422" s="26" t="s">
        <v>1653</v>
      </c>
      <c r="AK422" s="26" t="s">
        <v>1482</v>
      </c>
      <c r="AM422" s="26" t="s">
        <v>1659</v>
      </c>
      <c r="AN422" s="26" t="s">
        <v>1654</v>
      </c>
      <c r="AO422" s="26" t="s">
        <v>2617</v>
      </c>
      <c r="AP422" s="26" t="str">
        <f t="shared" si="26"/>
        <v>property, abandoned, housing, economic,,,</v>
      </c>
      <c r="AQ422" s="26" t="str">
        <f t="shared" si="27"/>
        <v>,</v>
      </c>
    </row>
    <row r="423" spans="1:43" x14ac:dyDescent="0.25">
      <c r="A423" s="26">
        <v>761</v>
      </c>
      <c r="B423" s="26" t="s">
        <v>131</v>
      </c>
      <c r="C423" s="26" t="s">
        <v>2439</v>
      </c>
      <c r="D423" s="26" t="s">
        <v>2440</v>
      </c>
      <c r="E423" s="26" t="s">
        <v>2441</v>
      </c>
      <c r="F423" s="26" t="s">
        <v>138</v>
      </c>
      <c r="G423" s="26" t="s">
        <v>2770</v>
      </c>
      <c r="H423" s="26" t="s">
        <v>2639</v>
      </c>
      <c r="I423" s="72" t="s">
        <v>2700</v>
      </c>
      <c r="J423" s="26">
        <v>2</v>
      </c>
      <c r="R423" s="26" t="s">
        <v>2614</v>
      </c>
      <c r="S423" s="26" t="s">
        <v>2617</v>
      </c>
      <c r="T423" s="55" t="s">
        <v>132</v>
      </c>
      <c r="U423" s="26" t="s">
        <v>2614</v>
      </c>
      <c r="V423" s="26" t="s">
        <v>1151</v>
      </c>
      <c r="W423" s="26" t="s">
        <v>1275</v>
      </c>
      <c r="X423" s="26" t="s">
        <v>3042</v>
      </c>
      <c r="Y423" s="26" t="s">
        <v>1455</v>
      </c>
      <c r="Z423" s="26" t="s">
        <v>2734</v>
      </c>
      <c r="AA423" s="61">
        <v>3</v>
      </c>
      <c r="AE423" s="26" t="s">
        <v>2225</v>
      </c>
      <c r="AF423" s="26">
        <v>12</v>
      </c>
      <c r="AG423" s="26" t="s">
        <v>2867</v>
      </c>
      <c r="AH423" t="str">
        <f t="shared" si="24"/>
        <v/>
      </c>
      <c r="AI423" s="26" t="str">
        <f t="shared" si="25"/>
        <v>{"popup":{"showAttachments":"false","fieldInfos":[{"visible":"true","fieldName":"Res_2014_r","label":"Residential address vacancy rate for 2014\u00a0","format":{"places":3,"digitSeparator":true}}],"title":"HUC 12 ID: {HUC_12}"}}</v>
      </c>
      <c r="AJ423" s="26" t="s">
        <v>1653</v>
      </c>
      <c r="AK423" s="26" t="s">
        <v>1482</v>
      </c>
      <c r="AM423" s="26" t="s">
        <v>1659</v>
      </c>
      <c r="AN423" s="26" t="s">
        <v>1654</v>
      </c>
      <c r="AO423" s="26" t="s">
        <v>2617</v>
      </c>
      <c r="AP423" s="26" t="str">
        <f t="shared" si="26"/>
        <v>property, abandoned, housing, economic,,,</v>
      </c>
      <c r="AQ423" s="26" t="str">
        <f t="shared" si="27"/>
        <v>,</v>
      </c>
    </row>
    <row r="424" spans="1:43" x14ac:dyDescent="0.25">
      <c r="A424" s="26">
        <v>762</v>
      </c>
      <c r="B424" s="26" t="s">
        <v>131</v>
      </c>
      <c r="C424" s="26" t="s">
        <v>2442</v>
      </c>
      <c r="D424" s="26" t="s">
        <v>2443</v>
      </c>
      <c r="E424" s="26" t="s">
        <v>2444</v>
      </c>
      <c r="F424" s="26" t="s">
        <v>138</v>
      </c>
      <c r="G424" s="26" t="s">
        <v>2771</v>
      </c>
      <c r="H424" s="26" t="s">
        <v>2639</v>
      </c>
      <c r="I424" s="72" t="s">
        <v>2700</v>
      </c>
      <c r="J424" s="26">
        <v>3</v>
      </c>
      <c r="R424" s="26" t="s">
        <v>2614</v>
      </c>
      <c r="S424" s="26" t="s">
        <v>2617</v>
      </c>
      <c r="T424" s="55" t="s">
        <v>132</v>
      </c>
      <c r="U424" s="26" t="s">
        <v>2614</v>
      </c>
      <c r="V424" s="26" t="s">
        <v>1151</v>
      </c>
      <c r="W424" s="26" t="s">
        <v>1275</v>
      </c>
      <c r="X424" s="26" t="s">
        <v>3043</v>
      </c>
      <c r="Y424" s="26" t="s">
        <v>1455</v>
      </c>
      <c r="Z424" s="26" t="s">
        <v>2735</v>
      </c>
      <c r="AA424" s="61">
        <v>3</v>
      </c>
      <c r="AE424" s="26" t="s">
        <v>2225</v>
      </c>
      <c r="AF424" s="26">
        <v>12</v>
      </c>
      <c r="AG424" s="26" t="s">
        <v>2867</v>
      </c>
      <c r="AH424" t="str">
        <f t="shared" si="24"/>
        <v/>
      </c>
      <c r="AI424" s="26" t="str">
        <f t="shared" si="25"/>
        <v>{"popup":{"showAttachments":"false","fieldInfos":[{"visible":"true","fieldName":"ResVacChange10_14","label":"Change in residential vacancy rate from 2010-2014, in percentage points\u00a0","format":{"places":3,"digitSeparator":true}}],"title":"HUC 12 ID: {HUC_12}"}}</v>
      </c>
      <c r="AJ424" s="26" t="s">
        <v>1653</v>
      </c>
      <c r="AK424" s="26" t="s">
        <v>1482</v>
      </c>
      <c r="AM424" s="26" t="s">
        <v>1659</v>
      </c>
      <c r="AN424" s="26" t="s">
        <v>1654</v>
      </c>
      <c r="AO424" s="26" t="s">
        <v>2617</v>
      </c>
      <c r="AP424" s="26" t="str">
        <f t="shared" si="26"/>
        <v>property, abandoned, housing, economic,,,</v>
      </c>
      <c r="AQ424" s="26" t="str">
        <f t="shared" si="27"/>
        <v>,</v>
      </c>
    </row>
    <row r="425" spans="1:43" x14ac:dyDescent="0.25">
      <c r="A425" s="26">
        <v>763</v>
      </c>
      <c r="B425" s="26" t="s">
        <v>131</v>
      </c>
      <c r="C425" s="26" t="s">
        <v>2462</v>
      </c>
      <c r="D425" s="26" t="s">
        <v>2463</v>
      </c>
      <c r="E425" s="26" t="s">
        <v>2464</v>
      </c>
      <c r="F425" s="26" t="s">
        <v>1435</v>
      </c>
      <c r="G425" s="26" t="s">
        <v>3053</v>
      </c>
      <c r="H425" s="26" t="s">
        <v>2644</v>
      </c>
      <c r="I425" s="72" t="s">
        <v>2700</v>
      </c>
      <c r="J425" s="26">
        <v>7</v>
      </c>
      <c r="R425" s="26" t="s">
        <v>2614</v>
      </c>
      <c r="S425" s="26" t="s">
        <v>2618</v>
      </c>
      <c r="T425" s="55" t="s">
        <v>132</v>
      </c>
      <c r="U425" s="26" t="s">
        <v>2614</v>
      </c>
      <c r="V425" s="26" t="s">
        <v>1151</v>
      </c>
      <c r="W425" s="26" t="s">
        <v>1275</v>
      </c>
      <c r="X425" s="26" t="s">
        <v>3044</v>
      </c>
      <c r="Y425" s="26" t="s">
        <v>1455</v>
      </c>
      <c r="Z425" s="26" t="s">
        <v>2736</v>
      </c>
      <c r="AA425" s="61">
        <v>3</v>
      </c>
      <c r="AE425" s="26" t="s">
        <v>2156</v>
      </c>
      <c r="AF425" s="26">
        <v>12</v>
      </c>
      <c r="AG425" s="26" t="s">
        <v>2867</v>
      </c>
      <c r="AH425" t="str">
        <f t="shared" si="24"/>
        <v/>
      </c>
      <c r="AI425" s="26" t="str">
        <f t="shared" si="25"/>
        <v>{"popup":{"showAttachments":"false","fieldInfos":[{"visible":"true","fieldName":"P_30k_75k","label":"Percentage of households with incomes above twice the poverty line and below $75,000\u00a0","format":{"places":3,"digitSeparator":true}}],"title":"HUC 12 ID: {HUC_12}"}}</v>
      </c>
      <c r="AJ425" s="26" t="s">
        <v>1653</v>
      </c>
      <c r="AK425" s="26" t="s">
        <v>1482</v>
      </c>
      <c r="AM425" s="26" t="s">
        <v>1659</v>
      </c>
      <c r="AN425" s="26" t="s">
        <v>1654</v>
      </c>
      <c r="AO425" s="26" t="s">
        <v>2618</v>
      </c>
      <c r="AP425" s="26" t="str">
        <f t="shared" si="26"/>
        <v>happiness, human, people, economy, money,,</v>
      </c>
      <c r="AQ425" s="26" t="str">
        <f t="shared" si="27"/>
        <v>,</v>
      </c>
    </row>
    <row r="426" spans="1:43" x14ac:dyDescent="0.25">
      <c r="A426" s="26">
        <v>764</v>
      </c>
      <c r="B426" s="26" t="s">
        <v>131</v>
      </c>
      <c r="C426" s="26" t="s">
        <v>2465</v>
      </c>
      <c r="D426" s="26" t="s">
        <v>2466</v>
      </c>
      <c r="E426" s="26" t="s">
        <v>2467</v>
      </c>
      <c r="F426" s="26" t="s">
        <v>1435</v>
      </c>
      <c r="G426" s="26" t="s">
        <v>3053</v>
      </c>
      <c r="H426" s="26" t="s">
        <v>2644</v>
      </c>
      <c r="I426" s="72" t="s">
        <v>2700</v>
      </c>
      <c r="J426" s="26">
        <v>6</v>
      </c>
      <c r="R426" s="26" t="s">
        <v>2614</v>
      </c>
      <c r="S426" s="26" t="s">
        <v>2618</v>
      </c>
      <c r="T426" s="55" t="s">
        <v>132</v>
      </c>
      <c r="U426" s="26" t="s">
        <v>2614</v>
      </c>
      <c r="V426" s="26" t="s">
        <v>1151</v>
      </c>
      <c r="W426" s="26" t="s">
        <v>1275</v>
      </c>
      <c r="X426" s="26" t="s">
        <v>3045</v>
      </c>
      <c r="Y426" s="26" t="s">
        <v>1455</v>
      </c>
      <c r="Z426" s="26" t="s">
        <v>2737</v>
      </c>
      <c r="AA426" s="61">
        <v>3</v>
      </c>
      <c r="AE426" s="26" t="s">
        <v>2156</v>
      </c>
      <c r="AF426" s="26">
        <v>12</v>
      </c>
      <c r="AG426" s="26" t="s">
        <v>2867</v>
      </c>
      <c r="AH426" t="str">
        <f t="shared" si="24"/>
        <v/>
      </c>
      <c r="AI426" s="26" t="str">
        <f t="shared" si="25"/>
        <v>{"popup":{"showAttachments":"false","fieldInfos":[{"visible":"true","fieldName":"P_75k_200k","label":"Percentage of households with incomes above $75,000 and below $200,000\u00a0","format":{"places":3,"digitSeparator":true}}],"title":"HUC 12 ID: {HUC_12}"}}</v>
      </c>
      <c r="AJ426" s="26" t="s">
        <v>1653</v>
      </c>
      <c r="AK426" s="26" t="s">
        <v>1482</v>
      </c>
      <c r="AM426" s="26" t="s">
        <v>1659</v>
      </c>
      <c r="AN426" s="26" t="s">
        <v>1654</v>
      </c>
      <c r="AO426" s="26" t="s">
        <v>2618</v>
      </c>
      <c r="AP426" s="26" t="str">
        <f t="shared" si="26"/>
        <v>happiness, human, people, economy, money,,</v>
      </c>
      <c r="AQ426" s="26" t="str">
        <f t="shared" si="27"/>
        <v>,</v>
      </c>
    </row>
    <row r="427" spans="1:43" ht="15" customHeight="1" x14ac:dyDescent="0.25">
      <c r="A427" s="26">
        <v>765</v>
      </c>
      <c r="B427" s="26" t="s">
        <v>131</v>
      </c>
      <c r="C427" s="26" t="s">
        <v>2468</v>
      </c>
      <c r="D427" s="26" t="s">
        <v>2469</v>
      </c>
      <c r="E427" s="26" t="s">
        <v>2470</v>
      </c>
      <c r="F427" s="26" t="s">
        <v>1435</v>
      </c>
      <c r="G427" s="26" t="s">
        <v>3053</v>
      </c>
      <c r="H427" s="26" t="s">
        <v>2644</v>
      </c>
      <c r="I427" s="72" t="s">
        <v>2700</v>
      </c>
      <c r="J427" s="26">
        <v>5</v>
      </c>
      <c r="R427" s="26" t="s">
        <v>2614</v>
      </c>
      <c r="S427" s="26" t="s">
        <v>2618</v>
      </c>
      <c r="T427" s="55" t="s">
        <v>132</v>
      </c>
      <c r="U427" s="26" t="s">
        <v>2614</v>
      </c>
      <c r="V427" s="26" t="s">
        <v>1151</v>
      </c>
      <c r="W427" s="26" t="s">
        <v>1275</v>
      </c>
      <c r="X427" s="26" t="s">
        <v>3046</v>
      </c>
      <c r="Y427" s="26" t="s">
        <v>1455</v>
      </c>
      <c r="Z427" s="26" t="s">
        <v>2738</v>
      </c>
      <c r="AA427" s="61">
        <v>3</v>
      </c>
      <c r="AE427" s="26" t="s">
        <v>2156</v>
      </c>
      <c r="AF427" s="26">
        <v>12</v>
      </c>
      <c r="AG427" s="26" t="s">
        <v>2867</v>
      </c>
      <c r="AH427" t="str">
        <f t="shared" si="24"/>
        <v/>
      </c>
      <c r="AI427" s="26" t="str">
        <f t="shared" si="25"/>
        <v>{"popup":{"showAttachments":"false","fieldInfos":[{"visible":"true","fieldName":"P_more_200","label":"Percentage of households with incomes above $200,000.\u00a0","format":{"places":3,"digitSeparator":true}}],"title":"HUC 12 ID: {HUC_12}"}}</v>
      </c>
      <c r="AJ427" s="26" t="s">
        <v>1653</v>
      </c>
      <c r="AK427" s="26" t="s">
        <v>1482</v>
      </c>
      <c r="AM427" s="26" t="s">
        <v>1659</v>
      </c>
      <c r="AN427" s="26" t="s">
        <v>1654</v>
      </c>
      <c r="AO427" s="26" t="s">
        <v>2618</v>
      </c>
      <c r="AP427" s="26" t="str">
        <f t="shared" si="26"/>
        <v>happiness, human, people, economy, money,,</v>
      </c>
      <c r="AQ427" s="26" t="str">
        <f t="shared" si="27"/>
        <v>,</v>
      </c>
    </row>
    <row r="428" spans="1:43" ht="15" customHeight="1" x14ac:dyDescent="0.25">
      <c r="A428" s="26">
        <v>766</v>
      </c>
      <c r="B428" s="26" t="s">
        <v>131</v>
      </c>
      <c r="C428" s="26" t="s">
        <v>2471</v>
      </c>
      <c r="D428" s="26" t="s">
        <v>2472</v>
      </c>
      <c r="E428" s="26" t="s">
        <v>2473</v>
      </c>
      <c r="F428" s="26" t="s">
        <v>1435</v>
      </c>
      <c r="G428" s="26" t="s">
        <v>3053</v>
      </c>
      <c r="H428" s="26" t="s">
        <v>2644</v>
      </c>
      <c r="I428" s="72" t="s">
        <v>2700</v>
      </c>
      <c r="J428" s="26">
        <v>4</v>
      </c>
      <c r="R428" s="26" t="s">
        <v>2614</v>
      </c>
      <c r="S428" s="26" t="s">
        <v>2618</v>
      </c>
      <c r="T428" s="55" t="s">
        <v>132</v>
      </c>
      <c r="U428" s="26" t="s">
        <v>2614</v>
      </c>
      <c r="V428" s="26" t="s">
        <v>1151</v>
      </c>
      <c r="W428" s="26" t="s">
        <v>1275</v>
      </c>
      <c r="X428" s="26" t="s">
        <v>3047</v>
      </c>
      <c r="Y428" s="26" t="s">
        <v>1455</v>
      </c>
      <c r="Z428" s="26" t="s">
        <v>2739</v>
      </c>
      <c r="AA428" s="61">
        <v>3</v>
      </c>
      <c r="AE428" s="26" t="s">
        <v>2156</v>
      </c>
      <c r="AF428" s="26">
        <v>12</v>
      </c>
      <c r="AG428" s="26" t="s">
        <v>2867</v>
      </c>
      <c r="AH428" t="str">
        <f t="shared" si="24"/>
        <v/>
      </c>
      <c r="AI428" s="26" t="str">
        <f t="shared" si="25"/>
        <v>{"popup":{"showAttachments":"false","fieldInfos":[{"visible":"true","fieldName":"QOL_index","label":"Percentage of households below the quality of life threshold income\u00a0","format":{"places":3,"digitSeparator":true}}],"title":"HUC 12 ID: {HUC_12}"}}</v>
      </c>
      <c r="AJ428" s="26" t="s">
        <v>1653</v>
      </c>
      <c r="AK428" s="26" t="s">
        <v>1482</v>
      </c>
      <c r="AM428" s="26" t="s">
        <v>1659</v>
      </c>
      <c r="AN428" s="26" t="s">
        <v>1654</v>
      </c>
      <c r="AO428" s="26" t="s">
        <v>2618</v>
      </c>
      <c r="AP428" s="26" t="str">
        <f t="shared" si="26"/>
        <v>happiness, human, people, economy, money,,</v>
      </c>
      <c r="AQ428" s="26" t="str">
        <f t="shared" si="27"/>
        <v>,</v>
      </c>
    </row>
    <row r="429" spans="1:43" ht="15" customHeight="1" x14ac:dyDescent="0.25">
      <c r="A429" s="26">
        <v>767</v>
      </c>
      <c r="B429" s="26" t="s">
        <v>131</v>
      </c>
      <c r="C429" s="26" t="s">
        <v>2474</v>
      </c>
      <c r="D429" s="26" t="s">
        <v>2475</v>
      </c>
      <c r="E429" s="26" t="s">
        <v>2476</v>
      </c>
      <c r="F429" s="26" t="s">
        <v>1435</v>
      </c>
      <c r="G429" s="26" t="s">
        <v>2779</v>
      </c>
      <c r="H429" s="26" t="s">
        <v>2644</v>
      </c>
      <c r="I429" s="72" t="s">
        <v>2700</v>
      </c>
      <c r="J429" s="26">
        <v>8</v>
      </c>
      <c r="R429" s="26" t="s">
        <v>2614</v>
      </c>
      <c r="S429" s="26" t="s">
        <v>2618</v>
      </c>
      <c r="T429" s="55" t="s">
        <v>132</v>
      </c>
      <c r="U429" s="26" t="s">
        <v>2614</v>
      </c>
      <c r="V429" s="26" t="s">
        <v>1151</v>
      </c>
      <c r="W429" s="26" t="s">
        <v>1275</v>
      </c>
      <c r="X429" s="26" t="s">
        <v>3048</v>
      </c>
      <c r="Y429" s="26" t="s">
        <v>1455</v>
      </c>
      <c r="Z429" s="26" t="s">
        <v>2740</v>
      </c>
      <c r="AA429" s="61">
        <v>0</v>
      </c>
      <c r="AE429" s="26" t="s">
        <v>2156</v>
      </c>
      <c r="AF429" s="26">
        <v>12</v>
      </c>
      <c r="AG429" s="26" t="s">
        <v>2867</v>
      </c>
      <c r="AH429" t="str">
        <f t="shared" si="24"/>
        <v/>
      </c>
      <c r="AI429" s="26" t="str">
        <f t="shared" si="25"/>
        <v>{"popup":{"showAttachments":"false","fieldInfos":[{"visible":"true","fieldName":"adjusted_QOL_threshold","label":"Threshold income for quality of life\u00a0","format":{"places":0,"digitSeparator":true}}],"title":"HUC 12 ID: {HUC_12}"}}</v>
      </c>
      <c r="AJ429" s="26" t="s">
        <v>1653</v>
      </c>
      <c r="AK429" s="26" t="s">
        <v>1482</v>
      </c>
      <c r="AM429" s="26" t="s">
        <v>1659</v>
      </c>
      <c r="AN429" s="26" t="s">
        <v>1654</v>
      </c>
      <c r="AO429" s="26" t="s">
        <v>2618</v>
      </c>
      <c r="AP429" s="26" t="str">
        <f t="shared" si="26"/>
        <v>happiness, human, people, economy, money,,</v>
      </c>
      <c r="AQ429" s="26" t="str">
        <f t="shared" si="27"/>
        <v>,</v>
      </c>
    </row>
    <row r="430" spans="1:43" ht="15" customHeight="1" x14ac:dyDescent="0.25">
      <c r="A430" s="26">
        <v>768</v>
      </c>
      <c r="B430" s="26" t="s">
        <v>131</v>
      </c>
      <c r="C430" s="83" t="s">
        <v>2493</v>
      </c>
      <c r="D430" s="83" t="s">
        <v>2494</v>
      </c>
      <c r="E430" s="83" t="s">
        <v>2495</v>
      </c>
      <c r="F430" s="26" t="s">
        <v>138</v>
      </c>
      <c r="G430" s="83" t="s">
        <v>2786</v>
      </c>
      <c r="H430" s="26" t="s">
        <v>2634</v>
      </c>
      <c r="I430" s="72" t="s">
        <v>2692</v>
      </c>
      <c r="J430" s="26">
        <v>29</v>
      </c>
      <c r="R430" s="26" t="s">
        <v>1273</v>
      </c>
      <c r="S430" s="26" t="s">
        <v>2619</v>
      </c>
      <c r="T430" s="55" t="s">
        <v>132</v>
      </c>
      <c r="U430" s="26" t="s">
        <v>1273</v>
      </c>
      <c r="V430" s="26" t="s">
        <v>1151</v>
      </c>
      <c r="W430" s="26" t="s">
        <v>1275</v>
      </c>
      <c r="X430" s="26" t="s">
        <v>3039</v>
      </c>
      <c r="Y430" s="26" t="s">
        <v>1455</v>
      </c>
      <c r="Z430" s="26" t="s">
        <v>2586</v>
      </c>
      <c r="AA430" s="61">
        <v>1</v>
      </c>
      <c r="AE430" s="26" t="s">
        <v>2159</v>
      </c>
      <c r="AF430" s="26">
        <v>8</v>
      </c>
      <c r="AG430" s="26" t="s">
        <v>2867</v>
      </c>
      <c r="AH430" t="str">
        <f t="shared" si="24"/>
        <v/>
      </c>
      <c r="AI430" s="26" t="str">
        <f t="shared" si="25"/>
        <v>{"popup":{"showAttachments":"false","fieldInfos":[{"visible":"true","fieldName":"HUC12_Pop","label":"Population [12-digit HUC]\u00a0","format":{"places":1,"digitSeparator":true}}],"title":"HUC 12 ID: {HUC_12}"}}</v>
      </c>
      <c r="AJ430" s="26" t="s">
        <v>1653</v>
      </c>
      <c r="AK430" s="26" t="s">
        <v>1482</v>
      </c>
      <c r="AM430" s="26" t="s">
        <v>1659</v>
      </c>
      <c r="AN430" s="26" t="s">
        <v>1654</v>
      </c>
      <c r="AO430" s="26" t="s">
        <v>2619</v>
      </c>
      <c r="AP430" s="26" t="str">
        <f t="shared" si="26"/>
        <v>human, people, Census, dasymetric,,</v>
      </c>
      <c r="AQ430" s="26" t="str">
        <f t="shared" si="27"/>
        <v>,</v>
      </c>
    </row>
    <row r="431" spans="1:43" x14ac:dyDescent="0.25">
      <c r="A431" s="26">
        <v>769</v>
      </c>
      <c r="B431" s="26" t="s">
        <v>131</v>
      </c>
      <c r="C431" s="26" t="s">
        <v>2896</v>
      </c>
      <c r="D431" s="26" t="s">
        <v>2902</v>
      </c>
      <c r="E431" s="22" t="s">
        <v>2891</v>
      </c>
      <c r="F431" s="39" t="s">
        <v>135</v>
      </c>
      <c r="G431" s="26" t="s">
        <v>2936</v>
      </c>
      <c r="H431" s="26" t="s">
        <v>2937</v>
      </c>
      <c r="I431" s="26" t="s">
        <v>2892</v>
      </c>
      <c r="J431" s="26">
        <v>0</v>
      </c>
      <c r="M431" s="55"/>
      <c r="P431" s="55"/>
      <c r="R431" s="76" t="s">
        <v>2890</v>
      </c>
      <c r="S431" s="23" t="s">
        <v>2893</v>
      </c>
      <c r="T431" s="39"/>
      <c r="U431" s="76" t="s">
        <v>2890</v>
      </c>
      <c r="V431" s="26" t="s">
        <v>1151</v>
      </c>
      <c r="W431" s="26" t="s">
        <v>1274</v>
      </c>
      <c r="Y431" s="26" t="s">
        <v>1455</v>
      </c>
      <c r="Z431" s="39" t="s">
        <v>2916</v>
      </c>
      <c r="AA431" s="25"/>
      <c r="AE431" s="26" t="s">
        <v>2158</v>
      </c>
      <c r="AG431" s="26" t="s">
        <v>2867</v>
      </c>
      <c r="AH431" t="str">
        <f t="shared" si="24"/>
        <v/>
      </c>
      <c r="AI431" s="26" t="str">
        <f t="shared" si="25"/>
        <v>{"popup":{"showAttachments":"false","fieldInfos":[{"visible":"true","fieldName":"REGISTRY_ID","label":"Brownfield Grantee (ACRES)\u00a0","format":{"places":,"digitSeparator":true}}],"title":"HUC 12 ID: {HUC_12}"}}</v>
      </c>
      <c r="AJ431" s="26" t="s">
        <v>1653</v>
      </c>
      <c r="AK431" s="26" t="s">
        <v>1482</v>
      </c>
      <c r="AM431" s="26" t="s">
        <v>1659</v>
      </c>
      <c r="AN431" s="26" t="s">
        <v>1654</v>
      </c>
      <c r="AO431" s="26" t="s">
        <v>2893</v>
      </c>
      <c r="AP431" s="26" t="str">
        <f t="shared" si="26"/>
        <v>Brownfields, Superfund, Hazardous Waste, NPDES, Water Dischargers, Point Sources, TRI, Air Pollution,</v>
      </c>
      <c r="AQ431" s="26" t="str">
        <f t="shared" si="27"/>
        <v>,</v>
      </c>
    </row>
    <row r="432" spans="1:43" x14ac:dyDescent="0.25">
      <c r="A432" s="26">
        <v>770</v>
      </c>
      <c r="B432" s="26" t="s">
        <v>131</v>
      </c>
      <c r="C432" s="26" t="s">
        <v>2903</v>
      </c>
      <c r="D432" s="26" t="s">
        <v>2895</v>
      </c>
      <c r="E432" s="22" t="s">
        <v>2891</v>
      </c>
      <c r="F432" s="39" t="s">
        <v>135</v>
      </c>
      <c r="G432" s="26" t="s">
        <v>2931</v>
      </c>
      <c r="H432" s="26" t="s">
        <v>2938</v>
      </c>
      <c r="I432" s="26" t="s">
        <v>2892</v>
      </c>
      <c r="J432" s="26">
        <v>1</v>
      </c>
      <c r="M432" s="55"/>
      <c r="P432" s="55"/>
      <c r="R432" s="76" t="s">
        <v>2890</v>
      </c>
      <c r="S432" s="23" t="s">
        <v>2893</v>
      </c>
      <c r="T432" s="39"/>
      <c r="U432" s="76" t="s">
        <v>2890</v>
      </c>
      <c r="V432" s="26" t="s">
        <v>1151</v>
      </c>
      <c r="W432" s="26" t="s">
        <v>1274</v>
      </c>
      <c r="Y432" s="26" t="s">
        <v>1455</v>
      </c>
      <c r="Z432" s="39" t="s">
        <v>2917</v>
      </c>
      <c r="AA432" s="25"/>
      <c r="AE432" s="26" t="s">
        <v>2158</v>
      </c>
      <c r="AG432" s="26" t="s">
        <v>2867</v>
      </c>
      <c r="AH432" t="str">
        <f t="shared" si="24"/>
        <v/>
      </c>
      <c r="AI432" s="26" t="str">
        <f t="shared" si="25"/>
        <v>{"popup":{"showAttachments":"false","fieldInfos":[{"visible":"true","fieldName":"REGISTRY_ID","label":"Integrated Compliance Information System-Air (ICIS-Air)\u00a0","format":{"places":,"digitSeparator":true}}],"title":"HUC 12 ID: {HUC_12}"}}</v>
      </c>
      <c r="AJ432" s="26" t="s">
        <v>1653</v>
      </c>
      <c r="AK432" s="26" t="s">
        <v>1482</v>
      </c>
      <c r="AM432" s="26" t="s">
        <v>1659</v>
      </c>
      <c r="AN432" s="26" t="s">
        <v>1654</v>
      </c>
      <c r="AO432" s="26" t="s">
        <v>2893</v>
      </c>
      <c r="AP432" s="26" t="str">
        <f t="shared" si="26"/>
        <v>Brownfields, Superfund, Hazardous Waste, NPDES, Water Dischargers, Point Sources, TRI, Air Pollution,</v>
      </c>
      <c r="AQ432" s="26" t="str">
        <f t="shared" si="27"/>
        <v>,</v>
      </c>
    </row>
    <row r="433" spans="1:43" x14ac:dyDescent="0.25">
      <c r="A433" s="26">
        <v>771</v>
      </c>
      <c r="B433" s="26" t="s">
        <v>131</v>
      </c>
      <c r="C433" s="26" t="s">
        <v>2904</v>
      </c>
      <c r="D433" s="26" t="s">
        <v>2895</v>
      </c>
      <c r="E433" s="22" t="s">
        <v>2891</v>
      </c>
      <c r="F433" s="39" t="s">
        <v>135</v>
      </c>
      <c r="G433" s="26" t="s">
        <v>2931</v>
      </c>
      <c r="H433" s="26" t="s">
        <v>2939</v>
      </c>
      <c r="I433" s="26" t="s">
        <v>2892</v>
      </c>
      <c r="J433" s="26">
        <v>2</v>
      </c>
      <c r="M433" s="55"/>
      <c r="P433" s="55"/>
      <c r="R433" s="76" t="s">
        <v>2890</v>
      </c>
      <c r="S433" s="23" t="s">
        <v>2893</v>
      </c>
      <c r="T433" s="39"/>
      <c r="U433" s="76" t="s">
        <v>2890</v>
      </c>
      <c r="V433" s="26" t="s">
        <v>1151</v>
      </c>
      <c r="W433" s="26" t="s">
        <v>1274</v>
      </c>
      <c r="Y433" s="26" t="s">
        <v>1455</v>
      </c>
      <c r="Z433" s="39" t="s">
        <v>2918</v>
      </c>
      <c r="AA433" s="25"/>
      <c r="AE433" s="26" t="s">
        <v>2158</v>
      </c>
      <c r="AG433" s="26" t="s">
        <v>2867</v>
      </c>
      <c r="AH433" t="str">
        <f t="shared" si="24"/>
        <v/>
      </c>
      <c r="AI433" s="26" t="str">
        <f t="shared" si="25"/>
        <v>{"popup":{"showAttachments":"false","fieldInfos":[{"visible":"true","fieldName":"REGISTRY_ID","label":"Integrated Compliance Information System-Air Major (ICIS-Air Major)\u00a0","format":{"places":,"digitSeparator":true}}],"title":"HUC 12 ID: {HUC_12}"}}</v>
      </c>
      <c r="AJ433" s="26" t="s">
        <v>1653</v>
      </c>
      <c r="AK433" s="26" t="s">
        <v>1482</v>
      </c>
      <c r="AM433" s="26" t="s">
        <v>1659</v>
      </c>
      <c r="AN433" s="26" t="s">
        <v>1654</v>
      </c>
      <c r="AO433" s="26" t="s">
        <v>2893</v>
      </c>
      <c r="AP433" s="26" t="str">
        <f t="shared" si="26"/>
        <v>Brownfields, Superfund, Hazardous Waste, NPDES, Water Dischargers, Point Sources, TRI, Air Pollution,</v>
      </c>
      <c r="AQ433" s="26" t="str">
        <f t="shared" si="27"/>
        <v>,</v>
      </c>
    </row>
    <row r="434" spans="1:43" x14ac:dyDescent="0.25">
      <c r="A434" s="26">
        <v>772</v>
      </c>
      <c r="B434" s="26" t="s">
        <v>131</v>
      </c>
      <c r="C434" s="26" t="s">
        <v>2905</v>
      </c>
      <c r="D434" s="26" t="s">
        <v>2895</v>
      </c>
      <c r="E434" s="22" t="s">
        <v>2891</v>
      </c>
      <c r="F434" s="39" t="s">
        <v>135</v>
      </c>
      <c r="G434" s="26" t="s">
        <v>2931</v>
      </c>
      <c r="H434" s="26" t="s">
        <v>2940</v>
      </c>
      <c r="I434" s="26" t="s">
        <v>2892</v>
      </c>
      <c r="J434" s="26">
        <v>3</v>
      </c>
      <c r="M434" s="55"/>
      <c r="P434" s="55"/>
      <c r="R434" s="76" t="s">
        <v>2890</v>
      </c>
      <c r="S434" s="23" t="s">
        <v>2893</v>
      </c>
      <c r="T434" s="39"/>
      <c r="U434" s="76" t="s">
        <v>2890</v>
      </c>
      <c r="V434" s="26" t="s">
        <v>1151</v>
      </c>
      <c r="W434" s="26" t="s">
        <v>1274</v>
      </c>
      <c r="Y434" s="26" t="s">
        <v>1455</v>
      </c>
      <c r="Z434" s="39" t="s">
        <v>2919</v>
      </c>
      <c r="AA434" s="25"/>
      <c r="AE434" s="26" t="s">
        <v>2158</v>
      </c>
      <c r="AG434" s="26" t="s">
        <v>2867</v>
      </c>
      <c r="AH434" t="str">
        <f t="shared" si="24"/>
        <v/>
      </c>
      <c r="AI434" s="26" t="str">
        <f t="shared" si="25"/>
        <v>{"popup":{"showAttachments":"false","fieldInfos":[{"visible":"true","fieldName":"REGISTRY_ID","label":"Air Quality System (AIRS AQS)\u00a0","format":{"places":,"digitSeparator":true}}],"title":"HUC 12 ID: {HUC_12}"}}</v>
      </c>
      <c r="AJ434" s="26" t="s">
        <v>1653</v>
      </c>
      <c r="AK434" s="26" t="s">
        <v>1482</v>
      </c>
      <c r="AM434" s="26" t="s">
        <v>1659</v>
      </c>
      <c r="AN434" s="26" t="s">
        <v>1654</v>
      </c>
      <c r="AO434" s="26" t="s">
        <v>2893</v>
      </c>
      <c r="AP434" s="26" t="str">
        <f t="shared" si="26"/>
        <v>Brownfields, Superfund, Hazardous Waste, NPDES, Water Dischargers, Point Sources, TRI, Air Pollution,</v>
      </c>
      <c r="AQ434" s="26" t="str">
        <f t="shared" si="27"/>
        <v>,</v>
      </c>
    </row>
    <row r="435" spans="1:43" x14ac:dyDescent="0.25">
      <c r="A435" s="26">
        <v>773</v>
      </c>
      <c r="B435" s="26" t="s">
        <v>131</v>
      </c>
      <c r="C435" s="26" t="s">
        <v>2906</v>
      </c>
      <c r="D435" s="26" t="s">
        <v>2897</v>
      </c>
      <c r="E435" s="22" t="s">
        <v>2891</v>
      </c>
      <c r="F435" s="39" t="s">
        <v>135</v>
      </c>
      <c r="G435" s="26" t="s">
        <v>2932</v>
      </c>
      <c r="H435" s="26" t="s">
        <v>2941</v>
      </c>
      <c r="I435" s="26" t="s">
        <v>2892</v>
      </c>
      <c r="J435" s="26">
        <v>10</v>
      </c>
      <c r="M435" s="55"/>
      <c r="P435" s="55"/>
      <c r="R435" s="76" t="s">
        <v>2890</v>
      </c>
      <c r="S435" s="23" t="s">
        <v>2893</v>
      </c>
      <c r="T435" s="39"/>
      <c r="U435" s="76" t="s">
        <v>2890</v>
      </c>
      <c r="V435" s="26" t="s">
        <v>1151</v>
      </c>
      <c r="W435" s="26" t="s">
        <v>1274</v>
      </c>
      <c r="Y435" s="26" t="s">
        <v>1455</v>
      </c>
      <c r="Z435" s="39" t="s">
        <v>2920</v>
      </c>
      <c r="AA435" s="25"/>
      <c r="AE435" s="26" t="s">
        <v>2158</v>
      </c>
      <c r="AG435" s="26" t="s">
        <v>2867</v>
      </c>
      <c r="AH435" t="str">
        <f t="shared" si="24"/>
        <v/>
      </c>
      <c r="AI435" s="26" t="str">
        <f t="shared" si="25"/>
        <v>{"popup":{"showAttachments":"false","fieldInfos":[{"visible":"true","fieldName":"REGISTRY_ID","label":"Permitted Water Dischargers\u00a0","format":{"places":,"digitSeparator":true}}],"title":"HUC 12 ID: {HUC_12}"}}</v>
      </c>
      <c r="AJ435" s="26" t="s">
        <v>1653</v>
      </c>
      <c r="AK435" s="26" t="s">
        <v>1482</v>
      </c>
      <c r="AM435" s="26" t="s">
        <v>1659</v>
      </c>
      <c r="AN435" s="26" t="s">
        <v>1654</v>
      </c>
      <c r="AO435" s="26" t="s">
        <v>2893</v>
      </c>
      <c r="AP435" s="26" t="str">
        <f t="shared" si="26"/>
        <v>Brownfields, Superfund, Hazardous Waste, NPDES, Water Dischargers, Point Sources, TRI, Air Pollution,</v>
      </c>
      <c r="AQ435" s="26" t="str">
        <f t="shared" si="27"/>
        <v>,</v>
      </c>
    </row>
    <row r="436" spans="1:43" x14ac:dyDescent="0.25">
      <c r="A436" s="26">
        <v>774</v>
      </c>
      <c r="B436" s="26" t="s">
        <v>131</v>
      </c>
      <c r="C436" s="26" t="s">
        <v>2907</v>
      </c>
      <c r="D436" s="26" t="s">
        <v>2898</v>
      </c>
      <c r="E436" s="22" t="s">
        <v>2891</v>
      </c>
      <c r="F436" s="39" t="s">
        <v>135</v>
      </c>
      <c r="G436" s="26" t="s">
        <v>2932</v>
      </c>
      <c r="H436" s="26" t="s">
        <v>2942</v>
      </c>
      <c r="I436" s="26" t="s">
        <v>2892</v>
      </c>
      <c r="J436" s="26">
        <v>11</v>
      </c>
      <c r="M436" s="55"/>
      <c r="P436" s="55"/>
      <c r="R436" s="76" t="s">
        <v>2890</v>
      </c>
      <c r="S436" s="23" t="s">
        <v>2893</v>
      </c>
      <c r="T436" s="39"/>
      <c r="U436" s="76" t="s">
        <v>2890</v>
      </c>
      <c r="V436" s="26" t="s">
        <v>1151</v>
      </c>
      <c r="W436" s="26" t="s">
        <v>1274</v>
      </c>
      <c r="Y436" s="26" t="s">
        <v>1455</v>
      </c>
      <c r="Z436" s="39" t="s">
        <v>2921</v>
      </c>
      <c r="AA436" s="25"/>
      <c r="AE436" s="26" t="s">
        <v>2158</v>
      </c>
      <c r="AG436" s="26" t="s">
        <v>2867</v>
      </c>
      <c r="AH436" t="str">
        <f t="shared" si="24"/>
        <v/>
      </c>
      <c r="AI436" s="26" t="str">
        <f t="shared" si="25"/>
        <v>{"popup":{"showAttachments":"false","fieldInfos":[{"visible":"true","fieldName":"REGISTRY_ID","label":"Permitted Water Dischargers - Major\u00a0","format":{"places":,"digitSeparator":true}}],"title":"HUC 12 ID: {HUC_12}"}}</v>
      </c>
      <c r="AJ436" s="26" t="s">
        <v>1653</v>
      </c>
      <c r="AK436" s="26" t="s">
        <v>1482</v>
      </c>
      <c r="AM436" s="26" t="s">
        <v>1659</v>
      </c>
      <c r="AN436" s="26" t="s">
        <v>1654</v>
      </c>
      <c r="AO436" s="26" t="s">
        <v>2893</v>
      </c>
      <c r="AP436" s="26" t="str">
        <f t="shared" si="26"/>
        <v>Brownfields, Superfund, Hazardous Waste, NPDES, Water Dischargers, Point Sources, TRI, Air Pollution,</v>
      </c>
      <c r="AQ436" s="26" t="str">
        <f t="shared" si="27"/>
        <v>,</v>
      </c>
    </row>
    <row r="437" spans="1:43" x14ac:dyDescent="0.25">
      <c r="A437" s="26">
        <v>775</v>
      </c>
      <c r="B437" s="26" t="s">
        <v>131</v>
      </c>
      <c r="C437" s="26" t="s">
        <v>2908</v>
      </c>
      <c r="D437" s="26" t="s">
        <v>2898</v>
      </c>
      <c r="E437" s="22" t="s">
        <v>2891</v>
      </c>
      <c r="F437" s="39" t="s">
        <v>135</v>
      </c>
      <c r="G437" s="26" t="s">
        <v>2933</v>
      </c>
      <c r="H437" s="26" t="s">
        <v>2943</v>
      </c>
      <c r="I437" s="26" t="s">
        <v>2892</v>
      </c>
      <c r="J437" s="26">
        <v>14</v>
      </c>
      <c r="M437" s="55"/>
      <c r="P437" s="55"/>
      <c r="R437" s="76" t="s">
        <v>2890</v>
      </c>
      <c r="S437" s="23" t="s">
        <v>2893</v>
      </c>
      <c r="T437" s="39"/>
      <c r="U437" s="76" t="s">
        <v>2890</v>
      </c>
      <c r="V437" s="26" t="s">
        <v>1151</v>
      </c>
      <c r="W437" s="26" t="s">
        <v>1274</v>
      </c>
      <c r="Y437" s="26" t="s">
        <v>1455</v>
      </c>
      <c r="Z437" s="39" t="s">
        <v>2922</v>
      </c>
      <c r="AA437" s="25"/>
      <c r="AE437" s="26" t="s">
        <v>2158</v>
      </c>
      <c r="AG437" s="26" t="s">
        <v>2867</v>
      </c>
      <c r="AH437" t="str">
        <f t="shared" si="24"/>
        <v/>
      </c>
      <c r="AI437" s="26" t="str">
        <f t="shared" si="25"/>
        <v>{"popup":{"showAttachments":"false","fieldInfos":[{"visible":"true","fieldName":"REGISTRY_ID","label":"Hazardous Waste Sites (RCRA)\u00a0","format":{"places":,"digitSeparator":true}}],"title":"HUC 12 ID: {HUC_12}"}}</v>
      </c>
      <c r="AJ437" s="26" t="s">
        <v>1653</v>
      </c>
      <c r="AK437" s="26" t="s">
        <v>1482</v>
      </c>
      <c r="AM437" s="26" t="s">
        <v>1659</v>
      </c>
      <c r="AN437" s="26" t="s">
        <v>1654</v>
      </c>
      <c r="AO437" s="26" t="s">
        <v>2893</v>
      </c>
      <c r="AP437" s="26" t="str">
        <f t="shared" si="26"/>
        <v>Brownfields, Superfund, Hazardous Waste, NPDES, Water Dischargers, Point Sources, TRI, Air Pollution,</v>
      </c>
      <c r="AQ437" s="26" t="str">
        <f t="shared" si="27"/>
        <v>,</v>
      </c>
    </row>
    <row r="438" spans="1:43" x14ac:dyDescent="0.25">
      <c r="A438" s="26">
        <v>776</v>
      </c>
      <c r="B438" s="26" t="s">
        <v>131</v>
      </c>
      <c r="C438" s="26" t="s">
        <v>2909</v>
      </c>
      <c r="D438" s="26" t="s">
        <v>2898</v>
      </c>
      <c r="E438" s="22" t="s">
        <v>2891</v>
      </c>
      <c r="F438" s="39" t="s">
        <v>135</v>
      </c>
      <c r="G438" s="26" t="s">
        <v>2933</v>
      </c>
      <c r="H438" s="26" t="s">
        <v>2944</v>
      </c>
      <c r="I438" s="26" t="s">
        <v>2892</v>
      </c>
      <c r="J438" s="26">
        <v>15</v>
      </c>
      <c r="M438" s="55"/>
      <c r="P438" s="55"/>
      <c r="R438" s="76" t="s">
        <v>2890</v>
      </c>
      <c r="S438" s="23" t="s">
        <v>2893</v>
      </c>
      <c r="T438" s="39"/>
      <c r="U438" s="76" t="s">
        <v>2890</v>
      </c>
      <c r="V438" s="26" t="s">
        <v>1151</v>
      </c>
      <c r="W438" s="26" t="s">
        <v>1274</v>
      </c>
      <c r="Y438" s="26" t="s">
        <v>1455</v>
      </c>
      <c r="Z438" s="39" t="s">
        <v>2923</v>
      </c>
      <c r="AA438" s="25"/>
      <c r="AE438" s="26" t="s">
        <v>2158</v>
      </c>
      <c r="AG438" s="26" t="s">
        <v>2867</v>
      </c>
      <c r="AH438" t="str">
        <f t="shared" si="24"/>
        <v/>
      </c>
      <c r="AI438" s="26" t="str">
        <f t="shared" si="25"/>
        <v>{"popup":{"showAttachments":"false","fieldInfos":[{"visible":"true","fieldName":"REGISTRY_ID","label":"Hazardous Waste Sites (RCRA) - Active\u00a0","format":{"places":,"digitSeparator":true}}],"title":"HUC 12 ID: {HUC_12}"}}</v>
      </c>
      <c r="AJ438" s="26" t="s">
        <v>1653</v>
      </c>
      <c r="AK438" s="26" t="s">
        <v>1482</v>
      </c>
      <c r="AM438" s="26" t="s">
        <v>1659</v>
      </c>
      <c r="AN438" s="26" t="s">
        <v>1654</v>
      </c>
      <c r="AO438" s="26" t="s">
        <v>2893</v>
      </c>
      <c r="AP438" s="26" t="str">
        <f t="shared" si="26"/>
        <v>Brownfields, Superfund, Hazardous Waste, NPDES, Water Dischargers, Point Sources, TRI, Air Pollution,</v>
      </c>
      <c r="AQ438" s="26" t="str">
        <f t="shared" si="27"/>
        <v>,</v>
      </c>
    </row>
    <row r="439" spans="1:43" x14ac:dyDescent="0.25">
      <c r="A439" s="26">
        <v>777</v>
      </c>
      <c r="B439" s="26" t="s">
        <v>131</v>
      </c>
      <c r="C439" s="26" t="s">
        <v>2910</v>
      </c>
      <c r="D439" s="26" t="s">
        <v>2898</v>
      </c>
      <c r="E439" s="22" t="s">
        <v>2891</v>
      </c>
      <c r="F439" s="39" t="s">
        <v>135</v>
      </c>
      <c r="G439" s="26" t="s">
        <v>2933</v>
      </c>
      <c r="H439" s="26" t="s">
        <v>2945</v>
      </c>
      <c r="I439" s="26" t="s">
        <v>2892</v>
      </c>
      <c r="J439" s="26">
        <v>16</v>
      </c>
      <c r="M439" s="55"/>
      <c r="P439" s="55"/>
      <c r="R439" s="76" t="s">
        <v>2890</v>
      </c>
      <c r="S439" s="23" t="s">
        <v>2893</v>
      </c>
      <c r="T439" s="39"/>
      <c r="U439" s="76" t="s">
        <v>2890</v>
      </c>
      <c r="V439" s="26" t="s">
        <v>1151</v>
      </c>
      <c r="W439" s="26" t="s">
        <v>1274</v>
      </c>
      <c r="Y439" s="26" t="s">
        <v>1455</v>
      </c>
      <c r="Z439" s="39" t="s">
        <v>2924</v>
      </c>
      <c r="AA439" s="25"/>
      <c r="AE439" s="26" t="s">
        <v>2158</v>
      </c>
      <c r="AG439" s="26" t="s">
        <v>2867</v>
      </c>
      <c r="AH439" t="str">
        <f t="shared" si="24"/>
        <v/>
      </c>
      <c r="AI439" s="26" t="str">
        <f t="shared" si="25"/>
        <v>{"popup":{"showAttachments":"false","fieldInfos":[{"visible":"true","fieldName":"REGISTRY_ID","label":"Hazardous Waste Sites (RCRA) - Inactive\u00a0","format":{"places":,"digitSeparator":true}}],"title":"HUC 12 ID: {HUC_12}"}}</v>
      </c>
      <c r="AJ439" s="26" t="s">
        <v>1653</v>
      </c>
      <c r="AK439" s="26" t="s">
        <v>1482</v>
      </c>
      <c r="AM439" s="26" t="s">
        <v>1659</v>
      </c>
      <c r="AN439" s="26" t="s">
        <v>1654</v>
      </c>
      <c r="AO439" s="26" t="s">
        <v>2893</v>
      </c>
      <c r="AP439" s="26" t="str">
        <f t="shared" si="26"/>
        <v>Brownfields, Superfund, Hazardous Waste, NPDES, Water Dischargers, Point Sources, TRI, Air Pollution,</v>
      </c>
      <c r="AQ439" s="26" t="str">
        <f t="shared" si="27"/>
        <v>,</v>
      </c>
    </row>
    <row r="440" spans="1:43" x14ac:dyDescent="0.25">
      <c r="A440" s="26">
        <v>778</v>
      </c>
      <c r="B440" s="26" t="s">
        <v>131</v>
      </c>
      <c r="C440" s="26" t="s">
        <v>2911</v>
      </c>
      <c r="D440" s="26" t="s">
        <v>2898</v>
      </c>
      <c r="E440" s="22" t="s">
        <v>2891</v>
      </c>
      <c r="F440" s="39" t="s">
        <v>135</v>
      </c>
      <c r="G440" s="26" t="s">
        <v>2933</v>
      </c>
      <c r="H440" s="26" t="s">
        <v>2946</v>
      </c>
      <c r="I440" s="26" t="s">
        <v>2892</v>
      </c>
      <c r="J440" s="26">
        <v>17</v>
      </c>
      <c r="M440" s="55"/>
      <c r="P440" s="55"/>
      <c r="R440" s="76" t="s">
        <v>2890</v>
      </c>
      <c r="S440" s="23" t="s">
        <v>2893</v>
      </c>
      <c r="T440" s="39"/>
      <c r="U440" s="76" t="s">
        <v>2890</v>
      </c>
      <c r="V440" s="26" t="s">
        <v>1151</v>
      </c>
      <c r="W440" s="26" t="s">
        <v>1274</v>
      </c>
      <c r="Y440" s="26" t="s">
        <v>1455</v>
      </c>
      <c r="Z440" s="39" t="s">
        <v>2925</v>
      </c>
      <c r="AA440" s="25"/>
      <c r="AE440" s="26" t="s">
        <v>2158</v>
      </c>
      <c r="AG440" s="26" t="s">
        <v>2867</v>
      </c>
      <c r="AH440" t="str">
        <f t="shared" si="24"/>
        <v/>
      </c>
      <c r="AI440" s="26" t="str">
        <f t="shared" si="25"/>
        <v>{"popup":{"showAttachments":"false","fieldInfos":[{"visible":"true","fieldName":"REGISTRY_ID","label":"Hazardous Waste Sites (RCRA) - Large Quantity Generators (LQG)\u00a0","format":{"places":,"digitSeparator":true}}],"title":"HUC 12 ID: {HUC_12}"}}</v>
      </c>
      <c r="AJ440" s="26" t="s">
        <v>1653</v>
      </c>
      <c r="AK440" s="26" t="s">
        <v>1482</v>
      </c>
      <c r="AM440" s="26" t="s">
        <v>1659</v>
      </c>
      <c r="AN440" s="26" t="s">
        <v>1654</v>
      </c>
      <c r="AO440" s="26" t="s">
        <v>2893</v>
      </c>
      <c r="AP440" s="26" t="str">
        <f t="shared" si="26"/>
        <v>Brownfields, Superfund, Hazardous Waste, NPDES, Water Dischargers, Point Sources, TRI, Air Pollution,</v>
      </c>
      <c r="AQ440" s="26" t="str">
        <f t="shared" si="27"/>
        <v>,</v>
      </c>
    </row>
    <row r="441" spans="1:43" x14ac:dyDescent="0.25">
      <c r="A441" s="26">
        <v>779</v>
      </c>
      <c r="B441" s="26" t="s">
        <v>131</v>
      </c>
      <c r="C441" s="26" t="s">
        <v>2912</v>
      </c>
      <c r="D441" s="26" t="s">
        <v>2898</v>
      </c>
      <c r="E441" s="22" t="s">
        <v>2891</v>
      </c>
      <c r="F441" s="39" t="s">
        <v>135</v>
      </c>
      <c r="G441" s="26" t="s">
        <v>2933</v>
      </c>
      <c r="H441" s="26" t="s">
        <v>2947</v>
      </c>
      <c r="I441" s="26" t="s">
        <v>2892</v>
      </c>
      <c r="J441" s="26">
        <v>18</v>
      </c>
      <c r="M441" s="55"/>
      <c r="P441" s="55"/>
      <c r="R441" s="76" t="s">
        <v>2890</v>
      </c>
      <c r="S441" s="23" t="s">
        <v>2893</v>
      </c>
      <c r="T441" s="39"/>
      <c r="U441" s="76" t="s">
        <v>2890</v>
      </c>
      <c r="V441" s="26" t="s">
        <v>1151</v>
      </c>
      <c r="W441" s="26" t="s">
        <v>1274</v>
      </c>
      <c r="Y441" s="26" t="s">
        <v>1455</v>
      </c>
      <c r="Z441" s="39" t="s">
        <v>2926</v>
      </c>
      <c r="AA441" s="25"/>
      <c r="AE441" s="26" t="s">
        <v>2158</v>
      </c>
      <c r="AG441" s="26" t="s">
        <v>2867</v>
      </c>
      <c r="AH441" t="str">
        <f t="shared" si="24"/>
        <v/>
      </c>
      <c r="AI441" s="26" t="str">
        <f t="shared" si="25"/>
        <v>{"popup":{"showAttachments":"false","fieldInfos":[{"visible":"true","fieldName":"REGISTRY_ID","label":"Hazardous Waste Sites (RCRA) - Transporters\u00a0","format":{"places":,"digitSeparator":true}}],"title":"HUC 12 ID: {HUC_12}"}}</v>
      </c>
      <c r="AJ441" s="26" t="s">
        <v>1653</v>
      </c>
      <c r="AK441" s="26" t="s">
        <v>1482</v>
      </c>
      <c r="AM441" s="26" t="s">
        <v>1659</v>
      </c>
      <c r="AN441" s="26" t="s">
        <v>1654</v>
      </c>
      <c r="AO441" s="26" t="s">
        <v>2893</v>
      </c>
      <c r="AP441" s="26" t="str">
        <f t="shared" si="26"/>
        <v>Brownfields, Superfund, Hazardous Waste, NPDES, Water Dischargers, Point Sources, TRI, Air Pollution,</v>
      </c>
      <c r="AQ441" s="26" t="str">
        <f t="shared" si="27"/>
        <v>,</v>
      </c>
    </row>
    <row r="442" spans="1:43" x14ac:dyDescent="0.25">
      <c r="A442" s="26">
        <v>780</v>
      </c>
      <c r="B442" s="26" t="s">
        <v>131</v>
      </c>
      <c r="C442" s="26" t="s">
        <v>2913</v>
      </c>
      <c r="D442" s="26" t="s">
        <v>2898</v>
      </c>
      <c r="E442" s="22" t="s">
        <v>2891</v>
      </c>
      <c r="F442" s="39" t="s">
        <v>135</v>
      </c>
      <c r="G442" s="26" t="s">
        <v>2933</v>
      </c>
      <c r="H442" s="26" t="s">
        <v>2948</v>
      </c>
      <c r="I442" s="26" t="s">
        <v>2892</v>
      </c>
      <c r="J442" s="26">
        <v>19</v>
      </c>
      <c r="M442" s="55"/>
      <c r="P442" s="55"/>
      <c r="R442" s="76" t="s">
        <v>2890</v>
      </c>
      <c r="S442" s="23" t="s">
        <v>2893</v>
      </c>
      <c r="T442" s="39"/>
      <c r="U442" s="76" t="s">
        <v>2890</v>
      </c>
      <c r="V442" s="26" t="s">
        <v>1151</v>
      </c>
      <c r="W442" s="26" t="s">
        <v>1274</v>
      </c>
      <c r="Y442" s="26" t="s">
        <v>1455</v>
      </c>
      <c r="Z442" s="39" t="s">
        <v>2927</v>
      </c>
      <c r="AA442" s="25"/>
      <c r="AE442" s="26" t="s">
        <v>2158</v>
      </c>
      <c r="AG442" s="26" t="s">
        <v>2867</v>
      </c>
      <c r="AH442" t="str">
        <f t="shared" si="24"/>
        <v/>
      </c>
      <c r="AI442" s="26" t="str">
        <f t="shared" si="25"/>
        <v>{"popup":{"showAttachments":"false","fieldInfos":[{"visible":"true","fieldName":"REGISTRY_ID","label":"Hazardous Waste Sites (RCRA) - Treaters, Storers, and Disposers (TSD)\u00a0","format":{"places":,"digitSeparator":true}}],"title":"HUC 12 ID: {HUC_12}"}}</v>
      </c>
      <c r="AJ442" s="26" t="s">
        <v>1653</v>
      </c>
      <c r="AK442" s="26" t="s">
        <v>1482</v>
      </c>
      <c r="AM442" s="26" t="s">
        <v>1659</v>
      </c>
      <c r="AN442" s="26" t="s">
        <v>1654</v>
      </c>
      <c r="AO442" s="26" t="s">
        <v>2893</v>
      </c>
      <c r="AP442" s="26" t="str">
        <f t="shared" si="26"/>
        <v>Brownfields, Superfund, Hazardous Waste, NPDES, Water Dischargers, Point Sources, TRI, Air Pollution,</v>
      </c>
      <c r="AQ442" s="26" t="str">
        <f t="shared" si="27"/>
        <v>,</v>
      </c>
    </row>
    <row r="443" spans="1:43" x14ac:dyDescent="0.25">
      <c r="A443" s="26">
        <v>781</v>
      </c>
      <c r="B443" s="26" t="s">
        <v>131</v>
      </c>
      <c r="C443" s="26" t="s">
        <v>2914</v>
      </c>
      <c r="D443" s="26" t="s">
        <v>2899</v>
      </c>
      <c r="E443" s="22" t="s">
        <v>2891</v>
      </c>
      <c r="F443" s="39" t="s">
        <v>135</v>
      </c>
      <c r="G443" s="26" t="s">
        <v>2934</v>
      </c>
      <c r="H443" s="26" t="s">
        <v>2949</v>
      </c>
      <c r="I443" s="26" t="s">
        <v>2892</v>
      </c>
      <c r="J443" s="26">
        <v>20</v>
      </c>
      <c r="M443" s="55"/>
      <c r="P443" s="55"/>
      <c r="R443" s="76" t="s">
        <v>2890</v>
      </c>
      <c r="S443" s="23" t="s">
        <v>2893</v>
      </c>
      <c r="T443" s="39"/>
      <c r="U443" s="76" t="s">
        <v>2890</v>
      </c>
      <c r="V443" s="26" t="s">
        <v>1151</v>
      </c>
      <c r="W443" s="26" t="s">
        <v>1274</v>
      </c>
      <c r="Y443" s="26" t="s">
        <v>1455</v>
      </c>
      <c r="Z443" s="39" t="s">
        <v>2930</v>
      </c>
      <c r="AA443" s="25"/>
      <c r="AE443" s="26" t="s">
        <v>2158</v>
      </c>
      <c r="AG443" s="26" t="s">
        <v>2867</v>
      </c>
      <c r="AH443" t="str">
        <f t="shared" si="24"/>
        <v/>
      </c>
      <c r="AI443" s="26" t="str">
        <f t="shared" si="25"/>
        <v>{"popup":{"showAttachments":"false","fieldInfos":[{"visible":"true","fieldName":"REGISTRY_ID","label":"Superfund\u00a0","format":{"places":,"digitSeparator":true}}],"title":"HUC 12 ID: {HUC_12}"}}</v>
      </c>
      <c r="AJ443" s="26" t="s">
        <v>1653</v>
      </c>
      <c r="AK443" s="26" t="s">
        <v>1482</v>
      </c>
      <c r="AM443" s="26" t="s">
        <v>1659</v>
      </c>
      <c r="AN443" s="26" t="s">
        <v>1654</v>
      </c>
      <c r="AO443" s="26" t="s">
        <v>2893</v>
      </c>
      <c r="AP443" s="26" t="str">
        <f t="shared" si="26"/>
        <v>Brownfields, Superfund, Hazardous Waste, NPDES, Water Dischargers, Point Sources, TRI, Air Pollution,</v>
      </c>
      <c r="AQ443" s="26" t="str">
        <f t="shared" si="27"/>
        <v>,</v>
      </c>
    </row>
    <row r="444" spans="1:43" x14ac:dyDescent="0.25">
      <c r="A444" s="26">
        <v>782</v>
      </c>
      <c r="B444" s="26" t="s">
        <v>131</v>
      </c>
      <c r="C444" s="26" t="s">
        <v>2915</v>
      </c>
      <c r="D444" s="26" t="s">
        <v>2899</v>
      </c>
      <c r="E444" s="22" t="s">
        <v>2891</v>
      </c>
      <c r="F444" s="39" t="s">
        <v>135</v>
      </c>
      <c r="G444" s="26" t="s">
        <v>2934</v>
      </c>
      <c r="H444" s="26" t="s">
        <v>2950</v>
      </c>
      <c r="I444" s="26" t="s">
        <v>2892</v>
      </c>
      <c r="J444" s="26">
        <v>21</v>
      </c>
      <c r="M444" s="55"/>
      <c r="P444" s="55"/>
      <c r="R444" s="76" t="s">
        <v>2890</v>
      </c>
      <c r="S444" s="23" t="s">
        <v>2893</v>
      </c>
      <c r="T444" s="39"/>
      <c r="U444" s="76" t="s">
        <v>2890</v>
      </c>
      <c r="V444" s="26" t="s">
        <v>1151</v>
      </c>
      <c r="W444" s="26" t="s">
        <v>1274</v>
      </c>
      <c r="Y444" s="26" t="s">
        <v>1455</v>
      </c>
      <c r="Z444" s="39" t="s">
        <v>2928</v>
      </c>
      <c r="AA444" s="25"/>
      <c r="AE444" s="26" t="s">
        <v>2158</v>
      </c>
      <c r="AG444" s="26" t="s">
        <v>2867</v>
      </c>
      <c r="AH444" t="str">
        <f t="shared" si="24"/>
        <v/>
      </c>
      <c r="AI444" s="26" t="str">
        <f t="shared" si="25"/>
        <v>{"popup":{"showAttachments":"false","fieldInfos":[{"visible":"true","fieldName":"REGISTRY_ID","label":"Superfund - National Priorites List (NPL)\u00a0","format":{"places":,"digitSeparator":true}}],"title":"HUC 12 ID: {HUC_12}"}}</v>
      </c>
      <c r="AJ444" s="26" t="s">
        <v>1653</v>
      </c>
      <c r="AK444" s="26" t="s">
        <v>1482</v>
      </c>
      <c r="AM444" s="26" t="s">
        <v>1659</v>
      </c>
      <c r="AN444" s="26" t="s">
        <v>1654</v>
      </c>
      <c r="AO444" s="26" t="s">
        <v>2893</v>
      </c>
      <c r="AP444" s="26" t="str">
        <f t="shared" si="26"/>
        <v>Brownfields, Superfund, Hazardous Waste, NPDES, Water Dischargers, Point Sources, TRI, Air Pollution,</v>
      </c>
      <c r="AQ444" s="26" t="str">
        <f t="shared" si="27"/>
        <v>,</v>
      </c>
    </row>
    <row r="445" spans="1:43" x14ac:dyDescent="0.25">
      <c r="A445" s="26">
        <v>783</v>
      </c>
      <c r="B445" s="26" t="s">
        <v>131</v>
      </c>
      <c r="C445" s="26" t="s">
        <v>2900</v>
      </c>
      <c r="D445" s="26" t="s">
        <v>2901</v>
      </c>
      <c r="E445" s="22" t="s">
        <v>2891</v>
      </c>
      <c r="F445" s="39" t="s">
        <v>135</v>
      </c>
      <c r="G445" s="26" t="s">
        <v>2935</v>
      </c>
      <c r="H445" s="26" t="s">
        <v>2951</v>
      </c>
      <c r="I445" s="26" t="s">
        <v>2892</v>
      </c>
      <c r="J445" s="26">
        <v>22</v>
      </c>
      <c r="M445" s="55"/>
      <c r="P445" s="55"/>
      <c r="R445" s="76" t="s">
        <v>2890</v>
      </c>
      <c r="S445" s="23" t="s">
        <v>2893</v>
      </c>
      <c r="T445" s="39"/>
      <c r="U445" s="76" t="s">
        <v>2890</v>
      </c>
      <c r="V445" s="26" t="s">
        <v>1151</v>
      </c>
      <c r="W445" s="26" t="s">
        <v>1274</v>
      </c>
      <c r="Y445" s="26" t="s">
        <v>1455</v>
      </c>
      <c r="Z445" s="39" t="s">
        <v>2929</v>
      </c>
      <c r="AA445" s="25"/>
      <c r="AE445" s="26" t="s">
        <v>2158</v>
      </c>
      <c r="AG445" s="26" t="s">
        <v>2867</v>
      </c>
      <c r="AH445" t="str">
        <f t="shared" si="24"/>
        <v/>
      </c>
      <c r="AI445" s="26" t="str">
        <f t="shared" si="25"/>
        <v>{"popup":{"showAttachments":"false","fieldInfos":[{"visible":"true","fieldName":"REGISTRY_ID","label":"Toxic Release Inventory (TRI)\u00a0","format":{"places":,"digitSeparator":true}}],"title":"HUC 12 ID: {HUC_12}"}}</v>
      </c>
      <c r="AJ445" s="26" t="s">
        <v>1653</v>
      </c>
      <c r="AK445" s="26" t="s">
        <v>1482</v>
      </c>
      <c r="AM445" s="26" t="s">
        <v>1659</v>
      </c>
      <c r="AN445" s="26" t="s">
        <v>1654</v>
      </c>
      <c r="AO445" s="26" t="s">
        <v>2893</v>
      </c>
      <c r="AP445" s="26" t="str">
        <f t="shared" si="26"/>
        <v>Brownfields, Superfund, Hazardous Waste, NPDES, Water Dischargers, Point Sources, TRI, Air Pollution,</v>
      </c>
      <c r="AQ445" s="26" t="str">
        <f t="shared" si="27"/>
        <v>,</v>
      </c>
    </row>
    <row r="446" spans="1:43" ht="15" customHeight="1" x14ac:dyDescent="0.25">
      <c r="A446" s="26">
        <v>901</v>
      </c>
      <c r="B446" s="26" t="s">
        <v>131</v>
      </c>
      <c r="C446" s="38" t="s">
        <v>1265</v>
      </c>
      <c r="D446" s="38" t="s">
        <v>1429</v>
      </c>
      <c r="E446" s="38"/>
      <c r="F446" s="26" t="s">
        <v>137</v>
      </c>
      <c r="G446" s="28" t="s">
        <v>1179</v>
      </c>
      <c r="H446" s="38" t="s">
        <v>1417</v>
      </c>
      <c r="I446" s="61" t="s">
        <v>2085</v>
      </c>
      <c r="J446" s="47" t="s">
        <v>412</v>
      </c>
      <c r="K446" s="47"/>
      <c r="L446" s="47"/>
      <c r="M446" s="47"/>
      <c r="N446" s="47"/>
      <c r="O446" s="47"/>
      <c r="P446" s="47"/>
      <c r="R446" s="26" t="s">
        <v>1169</v>
      </c>
      <c r="S446" s="26" t="s">
        <v>1360</v>
      </c>
      <c r="T446" s="55" t="s">
        <v>132</v>
      </c>
      <c r="U446" s="26" t="s">
        <v>3052</v>
      </c>
      <c r="V446" s="26" t="s">
        <v>1430</v>
      </c>
      <c r="W446" s="26" t="s">
        <v>1274</v>
      </c>
      <c r="Y446" s="26" t="s">
        <v>1454</v>
      </c>
      <c r="AA446" s="26"/>
      <c r="AE446" s="26" t="s">
        <v>2158</v>
      </c>
      <c r="AG446" s="26" t="s">
        <v>366</v>
      </c>
      <c r="AH446" t="str">
        <f t="shared" si="24"/>
        <v/>
      </c>
      <c r="AI446" s="26" t="str">
        <f t="shared" si="25"/>
        <v>{"popup":{"showAttachments":"false","fieldInfos":[{"visible":"true","fieldName":"","label":"EnviroAtlas Community Boundaries\u00a0","format":{"places":,"digitSeparator":true}}],"title":"HUC 12 ID: {HUC_12}"}}</v>
      </c>
      <c r="AJ446" s="26" t="s">
        <v>1653</v>
      </c>
      <c r="AK446" s="26" t="s">
        <v>1482</v>
      </c>
      <c r="AM446" s="26" t="s">
        <v>1659</v>
      </c>
      <c r="AN446" s="26" t="s">
        <v>1654</v>
      </c>
      <c r="AO446" s="26" t="s">
        <v>1360</v>
      </c>
      <c r="AP446" s="26" t="str">
        <f t="shared" si="26"/>
        <v>people, human, urban,</v>
      </c>
      <c r="AQ446" s="26" t="str">
        <f t="shared" si="27"/>
        <v>,</v>
      </c>
    </row>
    <row r="447" spans="1:43" ht="15" customHeight="1" x14ac:dyDescent="0.25">
      <c r="A447" s="26">
        <v>902</v>
      </c>
      <c r="B447" s="26" t="s">
        <v>131</v>
      </c>
      <c r="C447" s="38" t="s">
        <v>1277</v>
      </c>
      <c r="D447" s="38" t="s">
        <v>1278</v>
      </c>
      <c r="E447" s="38"/>
      <c r="F447" s="26" t="s">
        <v>137</v>
      </c>
      <c r="G447" s="28" t="s">
        <v>1480</v>
      </c>
      <c r="H447" s="38" t="s">
        <v>1486</v>
      </c>
      <c r="I447" s="41" t="s">
        <v>1253</v>
      </c>
      <c r="J447" s="47" t="s">
        <v>412</v>
      </c>
      <c r="K447" s="38"/>
      <c r="L447" s="38"/>
      <c r="M447" s="38"/>
      <c r="N447" s="38"/>
      <c r="O447" s="38"/>
      <c r="P447" s="38"/>
      <c r="R447" s="26" t="s">
        <v>1169</v>
      </c>
      <c r="S447" s="26" t="s">
        <v>1356</v>
      </c>
      <c r="T447" s="55" t="s">
        <v>132</v>
      </c>
      <c r="U447" s="26" t="s">
        <v>3052</v>
      </c>
      <c r="V447" s="26" t="s">
        <v>1430</v>
      </c>
      <c r="W447" s="26" t="s">
        <v>1274</v>
      </c>
      <c r="Y447" s="26" t="s">
        <v>1454</v>
      </c>
      <c r="AA447" s="26"/>
      <c r="AE447" s="26" t="s">
        <v>2158</v>
      </c>
      <c r="AG447" s="26" t="s">
        <v>366</v>
      </c>
      <c r="AH447" t="str">
        <f t="shared" si="24"/>
        <v/>
      </c>
      <c r="AI447" s="26" t="str">
        <f t="shared" si="25"/>
        <v>{"popup":{"showAttachments":"false","fieldInfos":[{"visible":"true","fieldName":"","label":"States, County, and Census Block Group boundaries\u00a0","format":{"places":,"digitSeparator":true}}],"title":"HUC 12 ID: {HUC_12}"}}</v>
      </c>
      <c r="AJ447" s="26" t="s">
        <v>1653</v>
      </c>
      <c r="AK447" s="26" t="s">
        <v>1482</v>
      </c>
      <c r="AM447" s="26" t="s">
        <v>1659</v>
      </c>
      <c r="AN447" s="26" t="s">
        <v>1654</v>
      </c>
      <c r="AO447" s="26" t="s">
        <v>1356</v>
      </c>
      <c r="AP447" s="26" t="str">
        <f t="shared" si="26"/>
        <v>people, human, government,</v>
      </c>
      <c r="AQ447" s="26" t="str">
        <f t="shared" si="27"/>
        <v>,</v>
      </c>
    </row>
    <row r="448" spans="1:43" ht="15" customHeight="1" x14ac:dyDescent="0.25">
      <c r="A448" s="26">
        <v>903</v>
      </c>
      <c r="B448" s="26" t="s">
        <v>131</v>
      </c>
      <c r="C448" s="16" t="s">
        <v>1313</v>
      </c>
      <c r="D448" s="28" t="s">
        <v>1279</v>
      </c>
      <c r="E448" s="38"/>
      <c r="F448" s="26" t="s">
        <v>137</v>
      </c>
      <c r="G448" s="38" t="s">
        <v>2409</v>
      </c>
      <c r="H448" s="38" t="s">
        <v>1418</v>
      </c>
      <c r="I448" s="41" t="s">
        <v>1252</v>
      </c>
      <c r="J448" s="47" t="s">
        <v>1264</v>
      </c>
      <c r="K448" s="38"/>
      <c r="L448" s="38"/>
      <c r="M448" s="38"/>
      <c r="N448" s="38"/>
      <c r="O448" s="38"/>
      <c r="P448" s="38"/>
      <c r="R448" s="26" t="s">
        <v>1169</v>
      </c>
      <c r="S448" s="26" t="s">
        <v>1357</v>
      </c>
      <c r="T448" s="55" t="s">
        <v>132</v>
      </c>
      <c r="U448" s="26" t="s">
        <v>3052</v>
      </c>
      <c r="V448" s="26" t="s">
        <v>1430</v>
      </c>
      <c r="W448" s="26" t="s">
        <v>1274</v>
      </c>
      <c r="Y448" s="26" t="s">
        <v>1454</v>
      </c>
      <c r="Z448" s="26" t="s">
        <v>1658</v>
      </c>
      <c r="AA448" s="26"/>
      <c r="AE448" s="26" t="s">
        <v>2158</v>
      </c>
      <c r="AG448" s="26" t="s">
        <v>366</v>
      </c>
      <c r="AH448" t="str">
        <f t="shared" si="24"/>
        <v/>
      </c>
      <c r="AI448" s="26" t="str">
        <f t="shared" si="25"/>
        <v>{"popup":{"showAttachments":"false","fieldInfos":[{"visible":"true","fieldName":"","label":"USEPA Regions\u00a0","format":{"places":,"digitSeparator":true}}],"title":"HUC 12 ID: {HUC_12}"}}</v>
      </c>
      <c r="AJ448" s="26" t="s">
        <v>1653</v>
      </c>
      <c r="AK448" s="26" t="s">
        <v>1482</v>
      </c>
      <c r="AM448" s="26" t="s">
        <v>1659</v>
      </c>
      <c r="AN448" s="26" t="s">
        <v>1654</v>
      </c>
      <c r="AO448" s="26" t="s">
        <v>1357</v>
      </c>
      <c r="AP448" s="26" t="str">
        <f t="shared" si="26"/>
        <v>people, human, government, economy,</v>
      </c>
      <c r="AQ448" s="26" t="str">
        <f t="shared" si="27"/>
        <v>,</v>
      </c>
    </row>
    <row r="449" spans="1:43" ht="15" customHeight="1" x14ac:dyDescent="0.25">
      <c r="A449" s="26">
        <v>904</v>
      </c>
      <c r="B449" s="26" t="s">
        <v>131</v>
      </c>
      <c r="C449" s="16" t="s">
        <v>1314</v>
      </c>
      <c r="D449" s="38" t="s">
        <v>1280</v>
      </c>
      <c r="E449" s="38"/>
      <c r="F449" s="26" t="s">
        <v>137</v>
      </c>
      <c r="G449" s="28" t="s">
        <v>1387</v>
      </c>
      <c r="H449" s="38" t="s">
        <v>1421</v>
      </c>
      <c r="I449" s="61" t="s">
        <v>460</v>
      </c>
      <c r="J449" s="47" t="s">
        <v>412</v>
      </c>
      <c r="K449" s="38"/>
      <c r="L449" s="38"/>
      <c r="M449" s="38"/>
      <c r="N449" s="38"/>
      <c r="O449" s="38"/>
      <c r="P449" s="38"/>
      <c r="R449" s="26" t="s">
        <v>1169</v>
      </c>
      <c r="S449" s="26" t="s">
        <v>1357</v>
      </c>
      <c r="T449" s="55" t="s">
        <v>132</v>
      </c>
      <c r="U449" s="26" t="s">
        <v>3052</v>
      </c>
      <c r="V449" s="26" t="s">
        <v>1430</v>
      </c>
      <c r="W449" s="26" t="s">
        <v>1274</v>
      </c>
      <c r="Y449" s="26" t="s">
        <v>1454</v>
      </c>
      <c r="Z449" s="26" t="s">
        <v>2092</v>
      </c>
      <c r="AA449" s="26"/>
      <c r="AE449" s="26" t="s">
        <v>2158</v>
      </c>
      <c r="AG449" s="26" t="s">
        <v>366</v>
      </c>
      <c r="AH449" t="str">
        <f t="shared" si="24"/>
        <v/>
      </c>
      <c r="AI449" s="26" t="str">
        <f t="shared" si="25"/>
        <v>{"popup":{"showAttachments":"false","fieldInfos":[{"visible":"true","fieldName":"","label":"Congressional District boundaries and labels\u00a0","format":{"places":,"digitSeparator":true}}],"title":"HUC 12 ID: {HUC_12}"}}</v>
      </c>
      <c r="AJ449" s="26" t="s">
        <v>1653</v>
      </c>
      <c r="AK449" s="26" t="s">
        <v>1482</v>
      </c>
      <c r="AM449" s="26" t="s">
        <v>1659</v>
      </c>
      <c r="AN449" s="26" t="s">
        <v>1654</v>
      </c>
      <c r="AO449" s="26" t="s">
        <v>1357</v>
      </c>
      <c r="AP449" s="26" t="str">
        <f t="shared" si="26"/>
        <v>people, human, government, economy,</v>
      </c>
      <c r="AQ449" s="26" t="str">
        <f t="shared" si="27"/>
        <v>,</v>
      </c>
    </row>
    <row r="450" spans="1:43" ht="15" customHeight="1" x14ac:dyDescent="0.25">
      <c r="A450" s="26">
        <v>905</v>
      </c>
      <c r="B450" s="26" t="s">
        <v>131</v>
      </c>
      <c r="C450" s="38" t="s">
        <v>1315</v>
      </c>
      <c r="D450" s="38" t="s">
        <v>1281</v>
      </c>
      <c r="E450" s="38"/>
      <c r="F450" s="26" t="s">
        <v>137</v>
      </c>
      <c r="G450" s="38" t="s">
        <v>501</v>
      </c>
      <c r="H450" s="38" t="s">
        <v>1419</v>
      </c>
      <c r="I450" s="41" t="s">
        <v>2084</v>
      </c>
      <c r="J450" s="47" t="s">
        <v>412</v>
      </c>
      <c r="K450" s="38"/>
      <c r="L450" s="38"/>
      <c r="M450" s="38"/>
      <c r="N450" s="38"/>
      <c r="O450" s="38"/>
      <c r="P450" s="38"/>
      <c r="R450" s="26" t="s">
        <v>1169</v>
      </c>
      <c r="S450" s="26" t="s">
        <v>1358</v>
      </c>
      <c r="T450" s="55" t="s">
        <v>132</v>
      </c>
      <c r="U450" s="26" t="s">
        <v>3051</v>
      </c>
      <c r="V450" s="26" t="s">
        <v>1430</v>
      </c>
      <c r="W450" s="26" t="s">
        <v>1274</v>
      </c>
      <c r="Y450" s="26" t="s">
        <v>1454</v>
      </c>
      <c r="Z450" s="26" t="s">
        <v>1948</v>
      </c>
      <c r="AA450" s="26"/>
      <c r="AE450" s="26" t="s">
        <v>2158</v>
      </c>
      <c r="AG450" s="26" t="s">
        <v>366</v>
      </c>
      <c r="AH450" t="str">
        <f t="shared" ref="AH450:AH513" si="28">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c>
      <c r="AI450" s="26" t="str">
        <f t="shared" ref="AI450:AI457" si="29">CONCATENATE(AJ450,E450,AK450,C450,AM450,AA450,AN450)</f>
        <v>{"popup":{"showAttachments":"false","fieldInfos":[{"visible":"true","fieldName":"","label":"Hydrologic Unit Code (HUC) Boundaries and labels\u00a0","format":{"places":,"digitSeparator":true}}],"title":"HUC 12 ID: {HUC_12}"}}</v>
      </c>
      <c r="AJ450" s="26" t="s">
        <v>1653</v>
      </c>
      <c r="AK450" s="26" t="s">
        <v>1482</v>
      </c>
      <c r="AM450" s="26" t="s">
        <v>1659</v>
      </c>
      <c r="AN450" s="26" t="s">
        <v>1654</v>
      </c>
      <c r="AO450" s="26" t="s">
        <v>1358</v>
      </c>
      <c r="AP450" s="26" t="str">
        <f t="shared" ref="AP450:AP457" si="30">_xlfn.CONCAT(AO450,AQ450)</f>
        <v>hydrology, hydrography,</v>
      </c>
      <c r="AQ450" s="26" t="str">
        <f t="shared" ref="AQ450:AQ457" si="31">","&amp; IF(LEN(TRIM(K450))=0,"",$K$1  &amp; ", ") &amp; IF(LEN(TRIM(L450))=0,"",$L$1  &amp; ", ") &amp; IF(LEN(TRIM(M450))=0,"",$M$1 &amp; ", ") &amp; IF(LEN(TRIM(N450))=0,"",$N$1 &amp; ", ") &amp; IF(LEN(TRIM(O450))=0,"",$O$1 &amp; ", ") &amp; IF(LEN(TRIM(P450))=0,"",$P$1 &amp; ", ") &amp; IF(LEN(TRIM(Q450))=0,"",$Q$1)</f>
        <v>,</v>
      </c>
    </row>
    <row r="451" spans="1:43" ht="15" customHeight="1" x14ac:dyDescent="0.25">
      <c r="A451" s="26">
        <v>906</v>
      </c>
      <c r="B451" s="26" t="s">
        <v>131</v>
      </c>
      <c r="C451" s="38" t="s">
        <v>1312</v>
      </c>
      <c r="D451" s="38" t="s">
        <v>2166</v>
      </c>
      <c r="E451" s="38"/>
      <c r="F451" s="26" t="s">
        <v>137</v>
      </c>
      <c r="G451" s="28" t="s">
        <v>2687</v>
      </c>
      <c r="H451" s="38" t="s">
        <v>1420</v>
      </c>
      <c r="I451" s="41" t="s">
        <v>1478</v>
      </c>
      <c r="J451" s="47" t="s">
        <v>412</v>
      </c>
      <c r="K451" s="38"/>
      <c r="L451" s="38"/>
      <c r="M451" s="38"/>
      <c r="N451" s="38"/>
      <c r="O451" s="38"/>
      <c r="P451" s="38"/>
      <c r="R451" s="26" t="s">
        <v>1169</v>
      </c>
      <c r="S451" s="26" t="s">
        <v>1382</v>
      </c>
      <c r="T451" s="55" t="s">
        <v>132</v>
      </c>
      <c r="U451" s="26" t="s">
        <v>3051</v>
      </c>
      <c r="V451" s="26" t="s">
        <v>1430</v>
      </c>
      <c r="W451" s="26" t="s">
        <v>1274</v>
      </c>
      <c r="Y451" s="26" t="s">
        <v>1454</v>
      </c>
      <c r="Z451" s="26" t="s">
        <v>1784</v>
      </c>
      <c r="AA451" s="26"/>
      <c r="AE451" s="26" t="s">
        <v>2158</v>
      </c>
      <c r="AG451" s="26" t="s">
        <v>366</v>
      </c>
      <c r="AH451" t="str">
        <f t="shared" si="28"/>
        <v/>
      </c>
      <c r="AI451" s="26" t="str">
        <f t="shared" si="29"/>
        <v>{"popup":{"showAttachments":"false","fieldInfos":[{"visible":"true","fieldName":"","label":"NHDPlus V2 features\u00a0","format":{"places":,"digitSeparator":true}}],"title":"HUC 12 ID: {HUC_12}"}}</v>
      </c>
      <c r="AJ451" s="26" t="s">
        <v>1653</v>
      </c>
      <c r="AK451" s="26" t="s">
        <v>1482</v>
      </c>
      <c r="AM451" s="26" t="s">
        <v>1659</v>
      </c>
      <c r="AN451" s="26" t="s">
        <v>1654</v>
      </c>
      <c r="AO451" s="26" t="s">
        <v>1382</v>
      </c>
      <c r="AP451" s="26" t="str">
        <f t="shared" si="30"/>
        <v>National Hydrography Dataset, river, stream, lake, pond, hydrology,</v>
      </c>
      <c r="AQ451" s="26" t="str">
        <f t="shared" si="31"/>
        <v>,</v>
      </c>
    </row>
    <row r="452" spans="1:43" ht="15" customHeight="1" x14ac:dyDescent="0.25">
      <c r="A452" s="26">
        <v>907</v>
      </c>
      <c r="B452" s="26" t="s">
        <v>131</v>
      </c>
      <c r="C452" s="38" t="s">
        <v>101</v>
      </c>
      <c r="D452" s="47" t="s">
        <v>419</v>
      </c>
      <c r="E452" s="38" t="s">
        <v>1403</v>
      </c>
      <c r="F452" s="26" t="s">
        <v>137</v>
      </c>
      <c r="G452" s="28" t="s">
        <v>599</v>
      </c>
      <c r="H452" s="28"/>
      <c r="I452" s="64" t="s">
        <v>1260</v>
      </c>
      <c r="J452" s="41"/>
      <c r="K452" s="47"/>
      <c r="L452" s="38"/>
      <c r="M452" s="38"/>
      <c r="N452" s="38"/>
      <c r="O452" s="38"/>
      <c r="P452" s="38"/>
      <c r="Q452" s="38"/>
      <c r="R452" s="38"/>
      <c r="S452" s="26" t="s">
        <v>1359</v>
      </c>
      <c r="T452" s="55" t="s">
        <v>132</v>
      </c>
      <c r="U452" s="26" t="s">
        <v>3052</v>
      </c>
      <c r="V452" s="26" t="s">
        <v>1151</v>
      </c>
      <c r="W452" s="26" t="s">
        <v>1274</v>
      </c>
      <c r="Y452" s="26" t="s">
        <v>1454</v>
      </c>
      <c r="Z452" s="26" t="s">
        <v>1785</v>
      </c>
      <c r="AA452" s="26"/>
      <c r="AE452" s="26" t="s">
        <v>2158</v>
      </c>
      <c r="AG452" s="26" t="s">
        <v>366</v>
      </c>
      <c r="AH452" t="str">
        <f t="shared" si="28"/>
        <v/>
      </c>
      <c r="AI452" s="26" t="str">
        <f t="shared" si="29"/>
        <v>{"popup":{"showAttachments":"false","fieldInfos":[{"visible":"true","fieldName":"area_names","label":"Landscape Conservation Cooperatives \u00a0","format":{"places":,"digitSeparator":true}}],"title":"HUC 12 ID: {HUC_12}"}}</v>
      </c>
      <c r="AJ452" s="26" t="s">
        <v>1653</v>
      </c>
      <c r="AK452" s="26" t="s">
        <v>1482</v>
      </c>
      <c r="AM452" s="26" t="s">
        <v>1659</v>
      </c>
      <c r="AN452" s="26" t="s">
        <v>1654</v>
      </c>
      <c r="AO452" s="26" t="s">
        <v>1359</v>
      </c>
      <c r="AP452" s="26" t="str">
        <f t="shared" si="30"/>
        <v>protection, land, resources, habitat,</v>
      </c>
      <c r="AQ452" s="26" t="str">
        <f t="shared" si="31"/>
        <v>,</v>
      </c>
    </row>
    <row r="453" spans="1:43" ht="15" customHeight="1" x14ac:dyDescent="0.25">
      <c r="A453" s="26">
        <v>908</v>
      </c>
      <c r="B453" s="26" t="s">
        <v>131</v>
      </c>
      <c r="C453" s="28" t="s">
        <v>112</v>
      </c>
      <c r="D453" s="28" t="s">
        <v>1363</v>
      </c>
      <c r="E453" s="28" t="s">
        <v>1406</v>
      </c>
      <c r="F453" s="26" t="s">
        <v>137</v>
      </c>
      <c r="G453" s="28" t="s">
        <v>502</v>
      </c>
      <c r="H453" s="28"/>
      <c r="I453" s="41" t="s">
        <v>451</v>
      </c>
      <c r="J453" s="57"/>
      <c r="K453" s="38"/>
      <c r="L453" s="38"/>
      <c r="M453" s="38"/>
      <c r="N453" s="38"/>
      <c r="O453" s="38"/>
      <c r="P453" s="38"/>
      <c r="Q453" s="38"/>
      <c r="S453" s="26" t="s">
        <v>2147</v>
      </c>
      <c r="U453" s="26" t="s">
        <v>3050</v>
      </c>
      <c r="V453" s="26" t="s">
        <v>1151</v>
      </c>
      <c r="W453" s="26" t="s">
        <v>1274</v>
      </c>
      <c r="Y453" s="26" t="s">
        <v>1454</v>
      </c>
      <c r="Z453" s="26" t="s">
        <v>2865</v>
      </c>
      <c r="AA453" s="26"/>
      <c r="AE453" s="26" t="s">
        <v>2158</v>
      </c>
      <c r="AG453" s="26" t="s">
        <v>366</v>
      </c>
      <c r="AH453" t="str">
        <f t="shared" si="28"/>
        <v/>
      </c>
      <c r="AI453" s="26" t="str">
        <f t="shared" si="29"/>
        <v>{"popup":{"showAttachments":"false","fieldInfos":[{"visible":"true","fieldName":"L4_KEY","label":"USEPA Ecoregions (Omernik)\u00a0","format":{"places":,"digitSeparator":true}}],"title":"HUC 12 ID: {HUC_12}"}}</v>
      </c>
      <c r="AJ453" s="26" t="s">
        <v>1653</v>
      </c>
      <c r="AK453" s="26" t="s">
        <v>1482</v>
      </c>
      <c r="AM453" s="26" t="s">
        <v>1659</v>
      </c>
      <c r="AN453" s="26" t="s">
        <v>1654</v>
      </c>
      <c r="AO453" s="26" t="s">
        <v>2147</v>
      </c>
      <c r="AP453" s="26" t="str">
        <f t="shared" si="30"/>
        <v>habitat, wildlife, plants, animals,  soil, land cover, geology, trees, forest, wetlands, water, rivers, streams, lakes,ecology,</v>
      </c>
      <c r="AQ453" s="26" t="str">
        <f t="shared" si="31"/>
        <v>,</v>
      </c>
    </row>
    <row r="454" spans="1:43" ht="15" customHeight="1" x14ac:dyDescent="0.25">
      <c r="A454" s="26">
        <v>909</v>
      </c>
      <c r="B454" s="26" t="s">
        <v>131</v>
      </c>
      <c r="C454" s="28" t="s">
        <v>1268</v>
      </c>
      <c r="D454" s="26" t="s">
        <v>417</v>
      </c>
      <c r="E454" s="28" t="s">
        <v>1404</v>
      </c>
      <c r="F454" s="26" t="s">
        <v>568</v>
      </c>
      <c r="G454" s="28" t="s">
        <v>503</v>
      </c>
      <c r="H454" s="18"/>
      <c r="I454" s="61" t="s">
        <v>450</v>
      </c>
      <c r="J454" s="57" t="s">
        <v>412</v>
      </c>
      <c r="K454" s="38"/>
      <c r="L454" s="38"/>
      <c r="M454" s="38"/>
      <c r="N454" s="38"/>
      <c r="O454" s="38"/>
      <c r="P454" s="57"/>
      <c r="Q454" s="38"/>
      <c r="S454" s="26" t="s">
        <v>2147</v>
      </c>
      <c r="U454" s="26" t="s">
        <v>3050</v>
      </c>
      <c r="V454" s="26" t="s">
        <v>1151</v>
      </c>
      <c r="W454" s="26" t="s">
        <v>1274</v>
      </c>
      <c r="Y454" s="26" t="s">
        <v>1454</v>
      </c>
      <c r="Z454" s="26" t="s">
        <v>1764</v>
      </c>
      <c r="AA454" s="26"/>
      <c r="AE454" s="26" t="s">
        <v>2158</v>
      </c>
      <c r="AG454" s="26" t="s">
        <v>366</v>
      </c>
      <c r="AH454" t="str">
        <f t="shared" si="28"/>
        <v/>
      </c>
      <c r="AI454" s="26" t="str">
        <f t="shared" si="29"/>
        <v>{"popup":{"showAttachments":"false","fieldInfos":[{"visible":"true","fieldName":"VALUE","label":"GAP Ecological Systems\u00a0","format":{"places":,"digitSeparator":true}}],"title":"HUC 12 ID: {HUC_12}"}}</v>
      </c>
      <c r="AJ454" s="26" t="s">
        <v>1653</v>
      </c>
      <c r="AK454" s="26" t="s">
        <v>1482</v>
      </c>
      <c r="AM454" s="26" t="s">
        <v>1659</v>
      </c>
      <c r="AN454" s="26" t="s">
        <v>1654</v>
      </c>
      <c r="AO454" s="26" t="s">
        <v>2147</v>
      </c>
      <c r="AP454" s="26" t="str">
        <f t="shared" si="30"/>
        <v>habitat, wildlife, plants, animals,  soil, land cover, geology, trees, forest, wetlands, water, rivers, streams, lakes,ecology,</v>
      </c>
      <c r="AQ454" s="26" t="str">
        <f t="shared" si="31"/>
        <v>,</v>
      </c>
    </row>
    <row r="455" spans="1:43" ht="15" customHeight="1" x14ac:dyDescent="0.25">
      <c r="A455" s="26">
        <v>910</v>
      </c>
      <c r="B455" s="26" t="s">
        <v>131</v>
      </c>
      <c r="C455" s="26" t="s">
        <v>2445</v>
      </c>
      <c r="D455" s="26" t="s">
        <v>2446</v>
      </c>
      <c r="E455" s="26" t="s">
        <v>2447</v>
      </c>
      <c r="G455" s="26" t="s">
        <v>2772</v>
      </c>
      <c r="H455" s="26" t="s">
        <v>2640</v>
      </c>
      <c r="I455" s="72" t="s">
        <v>2688</v>
      </c>
      <c r="R455" s="26" t="s">
        <v>1169</v>
      </c>
      <c r="S455" s="26" t="s">
        <v>2633</v>
      </c>
      <c r="T455" s="55" t="s">
        <v>132</v>
      </c>
      <c r="U455" s="26" t="s">
        <v>3051</v>
      </c>
      <c r="V455" s="60" t="s">
        <v>1151</v>
      </c>
      <c r="W455" s="26" t="s">
        <v>1274</v>
      </c>
      <c r="Y455" s="26" t="s">
        <v>1454</v>
      </c>
      <c r="Z455" s="26" t="s">
        <v>2607</v>
      </c>
      <c r="AA455" s="26">
        <v>0</v>
      </c>
      <c r="AB455" s="26" t="s">
        <v>1189</v>
      </c>
      <c r="AE455" s="26" t="s">
        <v>2157</v>
      </c>
      <c r="AG455" s="26" t="s">
        <v>366</v>
      </c>
      <c r="AH455" t="str">
        <f t="shared" si="28"/>
        <v/>
      </c>
      <c r="AI455" s="26" t="str">
        <f t="shared" si="29"/>
        <v>{"popup":{"showAttachments":"false","fieldInfos":[{"visible":"true","fieldName":"value","label":"Waterscape - Surface water\u00a0","format":{"places":0,"digitSeparator":true}}],"title":"HUC 12 ID: {HUC_12}"}}</v>
      </c>
      <c r="AJ455" s="26" t="s">
        <v>1653</v>
      </c>
      <c r="AK455" s="26" t="s">
        <v>1482</v>
      </c>
      <c r="AM455" s="26" t="s">
        <v>1659</v>
      </c>
      <c r="AN455" s="26" t="s">
        <v>1654</v>
      </c>
      <c r="AO455" s="26" t="s">
        <v>2633</v>
      </c>
      <c r="AP455" s="26" t="str">
        <f t="shared" si="30"/>
        <v>lake, stream, river, waterbody, pond, hydrology,</v>
      </c>
      <c r="AQ455" s="26" t="str">
        <f t="shared" si="31"/>
        <v>,</v>
      </c>
    </row>
    <row r="456" spans="1:43" ht="15" customHeight="1" x14ac:dyDescent="0.25">
      <c r="A456" s="26">
        <v>911</v>
      </c>
      <c r="B456" s="26" t="s">
        <v>131</v>
      </c>
      <c r="C456" s="26" t="s">
        <v>2449</v>
      </c>
      <c r="D456" s="26" t="s">
        <v>2450</v>
      </c>
      <c r="E456" s="26" t="s">
        <v>2447</v>
      </c>
      <c r="G456" s="26" t="s">
        <v>2773</v>
      </c>
      <c r="H456" s="26" t="s">
        <v>2641</v>
      </c>
      <c r="I456" s="69" t="s">
        <v>2689</v>
      </c>
      <c r="R456" s="26" t="s">
        <v>1169</v>
      </c>
      <c r="S456" s="26" t="s">
        <v>2633</v>
      </c>
      <c r="T456" s="55" t="s">
        <v>132</v>
      </c>
      <c r="U456" s="26" t="s">
        <v>3051</v>
      </c>
      <c r="V456" s="60" t="s">
        <v>1151</v>
      </c>
      <c r="W456" s="26" t="s">
        <v>1274</v>
      </c>
      <c r="Y456" s="26" t="s">
        <v>1454</v>
      </c>
      <c r="Z456" s="26" t="s">
        <v>2608</v>
      </c>
      <c r="AA456" s="26">
        <v>0</v>
      </c>
      <c r="AB456" s="26" t="s">
        <v>1189</v>
      </c>
      <c r="AE456" s="26" t="s">
        <v>2157</v>
      </c>
      <c r="AG456" s="26" t="s">
        <v>366</v>
      </c>
      <c r="AH456" t="str">
        <f t="shared" si="28"/>
        <v/>
      </c>
      <c r="AI456" s="26" t="str">
        <f t="shared" si="29"/>
        <v>{"popup":{"showAttachments":"false","fieldInfos":[{"visible":"true","fieldName":"value","label":"Waterscape - Hydrologically connected zone\u00a0","format":{"places":0,"digitSeparator":true}}],"title":"HUC 12 ID: {HUC_12}"}}</v>
      </c>
      <c r="AJ456" s="26" t="s">
        <v>1653</v>
      </c>
      <c r="AK456" s="26" t="s">
        <v>1482</v>
      </c>
      <c r="AM456" s="26" t="s">
        <v>1659</v>
      </c>
      <c r="AN456" s="26" t="s">
        <v>1654</v>
      </c>
      <c r="AO456" s="26" t="s">
        <v>2633</v>
      </c>
      <c r="AP456" s="26" t="str">
        <f t="shared" si="30"/>
        <v>lake, stream, river, waterbody, pond, hydrology,</v>
      </c>
      <c r="AQ456" s="26" t="str">
        <f t="shared" si="31"/>
        <v>,</v>
      </c>
    </row>
    <row r="457" spans="1:43" ht="15" customHeight="1" x14ac:dyDescent="0.25">
      <c r="A457" s="26">
        <v>912</v>
      </c>
      <c r="B457" s="26" t="s">
        <v>131</v>
      </c>
      <c r="C457" s="26" t="s">
        <v>2451</v>
      </c>
      <c r="D457" s="26" t="s">
        <v>2452</v>
      </c>
      <c r="E457" s="26" t="s">
        <v>2447</v>
      </c>
      <c r="G457" s="26" t="s">
        <v>2774</v>
      </c>
      <c r="H457" s="26" t="s">
        <v>2642</v>
      </c>
      <c r="I457" s="69" t="s">
        <v>2690</v>
      </c>
      <c r="R457" s="26" t="s">
        <v>1169</v>
      </c>
      <c r="S457" s="26" t="s">
        <v>2633</v>
      </c>
      <c r="T457" s="55" t="s">
        <v>132</v>
      </c>
      <c r="U457" s="26" t="s">
        <v>3051</v>
      </c>
      <c r="V457" s="60" t="s">
        <v>1151</v>
      </c>
      <c r="W457" s="26" t="s">
        <v>1274</v>
      </c>
      <c r="Y457" s="26" t="s">
        <v>1454</v>
      </c>
      <c r="Z457" s="26" t="s">
        <v>2609</v>
      </c>
      <c r="AA457" s="26">
        <v>0</v>
      </c>
      <c r="AB457" s="26" t="s">
        <v>1189</v>
      </c>
      <c r="AD457" s="26" t="s">
        <v>412</v>
      </c>
      <c r="AE457" s="26" t="s">
        <v>2157</v>
      </c>
      <c r="AG457" s="26" t="s">
        <v>366</v>
      </c>
      <c r="AH457" t="str">
        <f t="shared" si="28"/>
        <v/>
      </c>
      <c r="AI457" s="26" t="str">
        <f t="shared" si="29"/>
        <v>{"popup":{"showAttachments":"false","fieldInfos":[{"visible":"true","fieldName":"value","label":"Waterscape - Riparian zone\u00a0","format":{"places":0,"digitSeparator":true}}],"title":"HUC 12 ID: {HUC_12}"}}</v>
      </c>
      <c r="AJ457" s="26" t="s">
        <v>1653</v>
      </c>
      <c r="AK457" s="26" t="s">
        <v>1482</v>
      </c>
      <c r="AM457" s="26" t="s">
        <v>1659</v>
      </c>
      <c r="AN457" s="26" t="s">
        <v>1654</v>
      </c>
      <c r="AO457" s="26" t="s">
        <v>2633</v>
      </c>
      <c r="AP457" s="26" t="str">
        <f t="shared" si="30"/>
        <v>lake, stream, river, waterbody, pond, hydrology,</v>
      </c>
      <c r="AQ457" s="26" t="str">
        <f t="shared" si="31"/>
        <v>,</v>
      </c>
    </row>
    <row r="458" spans="1:43" ht="15" customHeight="1" x14ac:dyDescent="0.25">
      <c r="A458" s="26">
        <v>1000</v>
      </c>
      <c r="B458" s="26" t="s">
        <v>414</v>
      </c>
      <c r="C458" s="55" t="s">
        <v>2019</v>
      </c>
      <c r="D458" s="28" t="s">
        <v>2170</v>
      </c>
      <c r="E458" s="38"/>
      <c r="G458" s="38"/>
      <c r="H458" s="38"/>
      <c r="I458" s="61"/>
      <c r="J458" s="41"/>
      <c r="K458" s="28"/>
      <c r="L458" s="38"/>
      <c r="M458" s="38"/>
      <c r="N458" s="38" t="s">
        <v>1189</v>
      </c>
      <c r="O458" s="38"/>
      <c r="P458" s="38"/>
      <c r="Q458" s="28"/>
      <c r="R458" s="38"/>
      <c r="S458" s="26" t="s">
        <v>2255</v>
      </c>
      <c r="T458" s="55" t="s">
        <v>1468</v>
      </c>
      <c r="U458" s="26" t="s">
        <v>1158</v>
      </c>
      <c r="V458" s="26" t="s">
        <v>1151</v>
      </c>
      <c r="AB458" s="55"/>
      <c r="AC458" s="26" t="s">
        <v>1952</v>
      </c>
      <c r="AD458" s="26" t="s">
        <v>1953</v>
      </c>
      <c r="AE458" s="26" t="s">
        <v>2156</v>
      </c>
      <c r="AG458" s="26" t="s">
        <v>2866</v>
      </c>
      <c r="AH458" t="str">
        <f t="shared" si="28"/>
        <v xml:space="preserve">Climate Stabilization - x; </v>
      </c>
      <c r="AO458" s="26" t="s">
        <v>2255</v>
      </c>
    </row>
    <row r="459" spans="1:43" ht="15" customHeight="1" x14ac:dyDescent="0.25">
      <c r="A459" s="26">
        <v>1001</v>
      </c>
      <c r="B459" s="26" t="s">
        <v>414</v>
      </c>
      <c r="C459" s="55" t="s">
        <v>2020</v>
      </c>
      <c r="D459" s="28" t="s">
        <v>2171</v>
      </c>
      <c r="E459" s="38"/>
      <c r="G459" s="38"/>
      <c r="H459" s="38"/>
      <c r="I459" s="61"/>
      <c r="J459" s="41"/>
      <c r="K459" s="28"/>
      <c r="L459" s="38"/>
      <c r="M459" s="38"/>
      <c r="N459" s="38" t="s">
        <v>1189</v>
      </c>
      <c r="O459" s="38"/>
      <c r="P459" s="38"/>
      <c r="Q459" s="28"/>
      <c r="R459" s="38"/>
      <c r="S459" s="26" t="s">
        <v>2255</v>
      </c>
      <c r="T459" s="55" t="s">
        <v>1468</v>
      </c>
      <c r="U459" s="26" t="s">
        <v>1158</v>
      </c>
      <c r="V459" s="26" t="s">
        <v>1151</v>
      </c>
      <c r="AB459" s="55"/>
      <c r="AC459" s="26" t="s">
        <v>1952</v>
      </c>
      <c r="AD459" s="26" t="s">
        <v>1954</v>
      </c>
      <c r="AE459" s="26" t="s">
        <v>2156</v>
      </c>
      <c r="AG459" s="26" t="s">
        <v>2866</v>
      </c>
      <c r="AH459" t="str">
        <f t="shared" si="28"/>
        <v xml:space="preserve">Climate Stabilization - x; </v>
      </c>
      <c r="AO459" s="26" t="s">
        <v>2255</v>
      </c>
    </row>
    <row r="460" spans="1:43" ht="15" customHeight="1" x14ac:dyDescent="0.25">
      <c r="A460" s="26">
        <v>1002</v>
      </c>
      <c r="B460" s="26" t="s">
        <v>131</v>
      </c>
      <c r="C460" s="55" t="s">
        <v>2021</v>
      </c>
      <c r="D460" s="78" t="s">
        <v>2172</v>
      </c>
      <c r="O460" s="26" t="s">
        <v>1189</v>
      </c>
      <c r="S460" s="26" t="s">
        <v>2264</v>
      </c>
      <c r="T460" s="55" t="s">
        <v>1469</v>
      </c>
      <c r="U460" s="26" t="s">
        <v>1160</v>
      </c>
      <c r="V460" s="26" t="s">
        <v>1151</v>
      </c>
      <c r="AB460" s="55"/>
      <c r="AC460" s="26" t="s">
        <v>1955</v>
      </c>
      <c r="AD460" s="26" t="s">
        <v>2706</v>
      </c>
      <c r="AE460" s="26" t="s">
        <v>2159</v>
      </c>
      <c r="AG460" s="26" t="s">
        <v>2866</v>
      </c>
      <c r="AH460" t="str">
        <f t="shared" si="28"/>
        <v xml:space="preserve">Food, Fuel, and Materials - x; </v>
      </c>
      <c r="AO460" s="26" t="s">
        <v>2264</v>
      </c>
    </row>
    <row r="461" spans="1:43" ht="15" customHeight="1" x14ac:dyDescent="0.25">
      <c r="A461" s="26">
        <v>1003</v>
      </c>
      <c r="B461" s="26" t="s">
        <v>131</v>
      </c>
      <c r="C461" s="55" t="s">
        <v>2022</v>
      </c>
      <c r="D461" s="29" t="s">
        <v>2173</v>
      </c>
      <c r="O461" s="26" t="s">
        <v>1189</v>
      </c>
      <c r="S461" s="26" t="s">
        <v>2264</v>
      </c>
      <c r="T461" s="55" t="s">
        <v>1469</v>
      </c>
      <c r="U461" s="26" t="s">
        <v>1160</v>
      </c>
      <c r="V461" s="26" t="s">
        <v>1151</v>
      </c>
      <c r="AB461" s="55"/>
      <c r="AC461" s="26" t="s">
        <v>1956</v>
      </c>
      <c r="AD461" s="26" t="s">
        <v>1957</v>
      </c>
      <c r="AE461" s="26" t="s">
        <v>2159</v>
      </c>
      <c r="AG461" s="26" t="s">
        <v>2866</v>
      </c>
      <c r="AH461" t="str">
        <f t="shared" si="28"/>
        <v xml:space="preserve">Food, Fuel, and Materials - x; </v>
      </c>
      <c r="AO461" s="26" t="s">
        <v>2264</v>
      </c>
    </row>
    <row r="462" spans="1:43" ht="15" customHeight="1" x14ac:dyDescent="0.25">
      <c r="A462" s="26">
        <v>1004</v>
      </c>
      <c r="B462" s="26" t="s">
        <v>131</v>
      </c>
      <c r="C462" s="55" t="s">
        <v>2023</v>
      </c>
      <c r="D462" s="29" t="s">
        <v>2174</v>
      </c>
      <c r="O462" s="26" t="s">
        <v>1189</v>
      </c>
      <c r="S462" s="26" t="s">
        <v>2264</v>
      </c>
      <c r="T462" s="55" t="s">
        <v>1469</v>
      </c>
      <c r="U462" s="26" t="s">
        <v>1160</v>
      </c>
      <c r="V462" s="26" t="s">
        <v>1151</v>
      </c>
      <c r="AB462" s="55"/>
      <c r="AC462" s="26" t="s">
        <v>1958</v>
      </c>
      <c r="AD462" s="26" t="s">
        <v>2707</v>
      </c>
      <c r="AE462" s="26" t="s">
        <v>2159</v>
      </c>
      <c r="AG462" s="26" t="s">
        <v>2866</v>
      </c>
      <c r="AH462" t="str">
        <f t="shared" si="28"/>
        <v xml:space="preserve">Food, Fuel, and Materials - x; </v>
      </c>
      <c r="AO462" s="26" t="s">
        <v>2264</v>
      </c>
    </row>
    <row r="463" spans="1:43" ht="15" customHeight="1" x14ac:dyDescent="0.25">
      <c r="A463" s="26">
        <v>1005</v>
      </c>
      <c r="B463" s="26" t="s">
        <v>131</v>
      </c>
      <c r="C463" s="55" t="s">
        <v>2024</v>
      </c>
      <c r="D463" s="29" t="s">
        <v>2175</v>
      </c>
      <c r="O463" s="26" t="s">
        <v>1189</v>
      </c>
      <c r="S463" s="26" t="s">
        <v>2264</v>
      </c>
      <c r="T463" s="55" t="s">
        <v>1469</v>
      </c>
      <c r="U463" s="26" t="s">
        <v>1160</v>
      </c>
      <c r="V463" s="26" t="s">
        <v>1151</v>
      </c>
      <c r="AB463" s="55"/>
      <c r="AC463" s="26" t="s">
        <v>1959</v>
      </c>
      <c r="AD463" s="26" t="s">
        <v>2708</v>
      </c>
      <c r="AE463" s="26" t="s">
        <v>2159</v>
      </c>
      <c r="AG463" s="26" t="s">
        <v>2866</v>
      </c>
      <c r="AH463" t="str">
        <f t="shared" si="28"/>
        <v xml:space="preserve">Food, Fuel, and Materials - x; </v>
      </c>
      <c r="AO463" s="26" t="s">
        <v>2264</v>
      </c>
    </row>
    <row r="464" spans="1:43" ht="15" customHeight="1" x14ac:dyDescent="0.25">
      <c r="A464" s="26">
        <v>1006</v>
      </c>
      <c r="B464" s="26" t="s">
        <v>414</v>
      </c>
      <c r="C464" s="55" t="s">
        <v>2025</v>
      </c>
      <c r="D464" s="28" t="s">
        <v>2176</v>
      </c>
      <c r="Q464" s="26" t="s">
        <v>1189</v>
      </c>
      <c r="S464" s="26" t="s">
        <v>2273</v>
      </c>
      <c r="T464" s="55" t="s">
        <v>1462</v>
      </c>
      <c r="U464" s="26" t="s">
        <v>1155</v>
      </c>
      <c r="V464" s="26" t="s">
        <v>1151</v>
      </c>
      <c r="AB464" s="55"/>
      <c r="AC464" s="26" t="s">
        <v>1960</v>
      </c>
      <c r="AD464" s="26" t="s">
        <v>1961</v>
      </c>
      <c r="AE464" s="26" t="s">
        <v>2156</v>
      </c>
      <c r="AG464" s="26" t="s">
        <v>2866</v>
      </c>
      <c r="AH464" t="str">
        <f t="shared" si="28"/>
        <v xml:space="preserve">Recreation, Culture, and Aesthetics - x; </v>
      </c>
      <c r="AO464" s="26" t="s">
        <v>2273</v>
      </c>
    </row>
    <row r="465" spans="1:41" ht="15" customHeight="1" x14ac:dyDescent="0.25">
      <c r="A465" s="26">
        <v>1007</v>
      </c>
      <c r="B465" s="26" t="s">
        <v>414</v>
      </c>
      <c r="C465" s="26" t="s">
        <v>2026</v>
      </c>
      <c r="D465" s="28" t="s">
        <v>2177</v>
      </c>
      <c r="Q465" s="26" t="s">
        <v>1189</v>
      </c>
      <c r="S465" s="26" t="s">
        <v>2278</v>
      </c>
      <c r="T465" s="55" t="s">
        <v>1462</v>
      </c>
      <c r="U465" s="26" t="s">
        <v>1155</v>
      </c>
      <c r="V465" s="26" t="s">
        <v>1151</v>
      </c>
      <c r="AB465" s="55"/>
      <c r="AC465" s="26" t="s">
        <v>1960</v>
      </c>
      <c r="AD465" s="26" t="s">
        <v>1962</v>
      </c>
      <c r="AE465" s="26" t="s">
        <v>2156</v>
      </c>
      <c r="AG465" s="26" t="s">
        <v>2866</v>
      </c>
      <c r="AH465" t="str">
        <f t="shared" si="28"/>
        <v xml:space="preserve">Recreation, Culture, and Aesthetics - x; </v>
      </c>
      <c r="AO465" s="26" t="s">
        <v>2278</v>
      </c>
    </row>
    <row r="466" spans="1:41" ht="15" customHeight="1" x14ac:dyDescent="0.25">
      <c r="A466" s="26">
        <v>1008</v>
      </c>
      <c r="B466" s="26" t="s">
        <v>414</v>
      </c>
      <c r="C466" s="26" t="s">
        <v>2027</v>
      </c>
      <c r="D466" s="28" t="s">
        <v>2178</v>
      </c>
      <c r="Q466" s="26" t="s">
        <v>1189</v>
      </c>
      <c r="S466" s="26" t="s">
        <v>2311</v>
      </c>
      <c r="T466" s="55" t="s">
        <v>1462</v>
      </c>
      <c r="U466" s="26" t="s">
        <v>1155</v>
      </c>
      <c r="V466" s="26" t="s">
        <v>1151</v>
      </c>
      <c r="AB466" s="55"/>
      <c r="AC466" s="26" t="s">
        <v>1960</v>
      </c>
      <c r="AD466" s="26" t="s">
        <v>1963</v>
      </c>
      <c r="AE466" s="26" t="s">
        <v>2156</v>
      </c>
      <c r="AG466" s="26" t="s">
        <v>2866</v>
      </c>
      <c r="AH466" t="str">
        <f t="shared" si="28"/>
        <v xml:space="preserve">Recreation, Culture, and Aesthetics - x; </v>
      </c>
      <c r="AO466" s="26" t="s">
        <v>2311</v>
      </c>
    </row>
    <row r="467" spans="1:41" ht="15" customHeight="1" x14ac:dyDescent="0.25">
      <c r="A467" s="26">
        <v>1009</v>
      </c>
      <c r="B467" s="26" t="s">
        <v>414</v>
      </c>
      <c r="C467" s="26" t="s">
        <v>2028</v>
      </c>
      <c r="D467" s="28" t="s">
        <v>2176</v>
      </c>
      <c r="Q467" s="26" t="s">
        <v>1189</v>
      </c>
      <c r="S467" s="26" t="s">
        <v>2273</v>
      </c>
      <c r="T467" s="55" t="s">
        <v>1462</v>
      </c>
      <c r="U467" s="26" t="s">
        <v>1155</v>
      </c>
      <c r="V467" s="26" t="s">
        <v>1151</v>
      </c>
      <c r="AB467" s="55"/>
      <c r="AC467" s="26" t="s">
        <v>1960</v>
      </c>
      <c r="AD467" s="26" t="s">
        <v>1964</v>
      </c>
      <c r="AE467" s="26" t="s">
        <v>2156</v>
      </c>
      <c r="AG467" s="26" t="s">
        <v>2866</v>
      </c>
      <c r="AH467" t="str">
        <f t="shared" si="28"/>
        <v xml:space="preserve">Recreation, Culture, and Aesthetics - x; </v>
      </c>
      <c r="AO467" s="26" t="s">
        <v>2273</v>
      </c>
    </row>
    <row r="468" spans="1:41" ht="15" customHeight="1" x14ac:dyDescent="0.25">
      <c r="A468" s="26">
        <v>1010</v>
      </c>
      <c r="B468" s="26" t="s">
        <v>414</v>
      </c>
      <c r="C468" s="56" t="s">
        <v>2029</v>
      </c>
      <c r="D468" s="27" t="s">
        <v>2179</v>
      </c>
      <c r="L468" s="26" t="s">
        <v>1189</v>
      </c>
      <c r="S468" s="26" t="s">
        <v>2246</v>
      </c>
      <c r="T468" s="55" t="s">
        <v>1458</v>
      </c>
      <c r="U468" s="26" t="s">
        <v>1175</v>
      </c>
      <c r="AB468" s="55"/>
      <c r="AC468" s="26" t="s">
        <v>1965</v>
      </c>
      <c r="AD468" s="26" t="s">
        <v>1966</v>
      </c>
      <c r="AE468" s="26" t="s">
        <v>2156</v>
      </c>
      <c r="AG468" s="26" t="s">
        <v>2866</v>
      </c>
      <c r="AH468" t="str">
        <f t="shared" si="28"/>
        <v xml:space="preserve">Clean Air - x; </v>
      </c>
      <c r="AO468" s="26" t="s">
        <v>2246</v>
      </c>
    </row>
    <row r="469" spans="1:41" ht="15" customHeight="1" x14ac:dyDescent="0.25">
      <c r="A469" s="26">
        <v>1011</v>
      </c>
      <c r="B469" s="26" t="s">
        <v>414</v>
      </c>
      <c r="C469" s="56" t="s">
        <v>2030</v>
      </c>
      <c r="D469" s="27" t="s">
        <v>2180</v>
      </c>
      <c r="L469" s="26" t="s">
        <v>1189</v>
      </c>
      <c r="S469" s="26" t="s">
        <v>2246</v>
      </c>
      <c r="T469" s="55" t="s">
        <v>1458</v>
      </c>
      <c r="U469" s="26" t="s">
        <v>1175</v>
      </c>
      <c r="AB469" s="55"/>
      <c r="AC469" s="26" t="s">
        <v>1965</v>
      </c>
      <c r="AD469" s="26" t="s">
        <v>1967</v>
      </c>
      <c r="AE469" s="26" t="s">
        <v>2156</v>
      </c>
      <c r="AG469" s="26" t="s">
        <v>2866</v>
      </c>
      <c r="AH469" t="str">
        <f t="shared" si="28"/>
        <v xml:space="preserve">Clean Air - x; </v>
      </c>
      <c r="AO469" s="26" t="s">
        <v>2246</v>
      </c>
    </row>
    <row r="470" spans="1:41" ht="15" customHeight="1" x14ac:dyDescent="0.25">
      <c r="A470" s="26">
        <v>1012</v>
      </c>
      <c r="B470" s="26" t="s">
        <v>414</v>
      </c>
      <c r="C470" s="55" t="s">
        <v>2031</v>
      </c>
      <c r="D470" s="28" t="s">
        <v>2181</v>
      </c>
      <c r="L470" s="26" t="s">
        <v>1189</v>
      </c>
      <c r="S470" s="26" t="s">
        <v>2323</v>
      </c>
      <c r="T470" s="55" t="s">
        <v>1458</v>
      </c>
      <c r="U470" s="26" t="s">
        <v>1175</v>
      </c>
      <c r="AB470" s="55"/>
      <c r="AC470" s="26" t="s">
        <v>1968</v>
      </c>
      <c r="AD470" s="26" t="s">
        <v>1969</v>
      </c>
      <c r="AE470" s="26" t="s">
        <v>2156</v>
      </c>
      <c r="AG470" s="26" t="s">
        <v>2866</v>
      </c>
      <c r="AH470" t="str">
        <f t="shared" si="28"/>
        <v xml:space="preserve">Clean Air - x; </v>
      </c>
      <c r="AO470" s="26" t="s">
        <v>2323</v>
      </c>
    </row>
    <row r="471" spans="1:41" ht="15" customHeight="1" x14ac:dyDescent="0.25">
      <c r="A471" s="26">
        <v>1013</v>
      </c>
      <c r="B471" s="26" t="s">
        <v>414</v>
      </c>
      <c r="C471" s="55" t="s">
        <v>2032</v>
      </c>
      <c r="D471" s="28" t="s">
        <v>2182</v>
      </c>
      <c r="K471" s="26" t="s">
        <v>1189</v>
      </c>
      <c r="M471" s="26" t="s">
        <v>1189</v>
      </c>
      <c r="P471" s="26" t="s">
        <v>1189</v>
      </c>
      <c r="Q471" s="26" t="s">
        <v>1189</v>
      </c>
      <c r="S471" s="26" t="s">
        <v>2270</v>
      </c>
      <c r="T471" s="55" t="s">
        <v>1639</v>
      </c>
      <c r="U471" s="26" t="s">
        <v>1156</v>
      </c>
      <c r="V471" s="26" t="s">
        <v>1151</v>
      </c>
      <c r="AB471" s="55"/>
      <c r="AC471" s="26" t="s">
        <v>1970</v>
      </c>
      <c r="AD471" s="26" t="s">
        <v>1971</v>
      </c>
      <c r="AE471" s="26" t="s">
        <v>2156</v>
      </c>
      <c r="AG471" s="26" t="s">
        <v>2866</v>
      </c>
      <c r="AH471" t="str">
        <f t="shared" si="28"/>
        <v xml:space="preserve">Biodiversity Conservation - x; Clean and Plentiful Water - x; Natural Hazard Mitigation - x; Recreation, Culture, and Aesthetics - x; </v>
      </c>
      <c r="AO471" s="26" t="s">
        <v>2270</v>
      </c>
    </row>
    <row r="472" spans="1:41" ht="15" customHeight="1" x14ac:dyDescent="0.25">
      <c r="A472" s="26">
        <v>1014</v>
      </c>
      <c r="B472" s="26" t="s">
        <v>414</v>
      </c>
      <c r="C472" s="55" t="s">
        <v>2033</v>
      </c>
      <c r="D472" s="28" t="s">
        <v>2183</v>
      </c>
      <c r="K472" s="26" t="s">
        <v>1189</v>
      </c>
      <c r="M472" s="26" t="s">
        <v>1189</v>
      </c>
      <c r="P472" s="26" t="s">
        <v>1189</v>
      </c>
      <c r="Q472" s="26" t="s">
        <v>1189</v>
      </c>
      <c r="S472" s="26" t="s">
        <v>2271</v>
      </c>
      <c r="T472" s="55" t="s">
        <v>1639</v>
      </c>
      <c r="U472" s="26" t="s">
        <v>1156</v>
      </c>
      <c r="V472" s="26" t="s">
        <v>1151</v>
      </c>
      <c r="AB472" s="28"/>
      <c r="AC472" s="26" t="s">
        <v>1970</v>
      </c>
      <c r="AD472" s="26" t="s">
        <v>1972</v>
      </c>
      <c r="AE472" s="26" t="s">
        <v>2156</v>
      </c>
      <c r="AG472" s="26" t="s">
        <v>2866</v>
      </c>
      <c r="AH472" t="str">
        <f t="shared" si="28"/>
        <v xml:space="preserve">Biodiversity Conservation - x; Clean and Plentiful Water - x; Natural Hazard Mitigation - x; Recreation, Culture, and Aesthetics - x; </v>
      </c>
      <c r="AO472" s="26" t="s">
        <v>2271</v>
      </c>
    </row>
    <row r="473" spans="1:41" ht="15" customHeight="1" x14ac:dyDescent="0.25">
      <c r="A473" s="26">
        <v>1015</v>
      </c>
      <c r="B473" s="26" t="s">
        <v>414</v>
      </c>
      <c r="C473" s="55" t="s">
        <v>2034</v>
      </c>
      <c r="D473" s="28" t="s">
        <v>2184</v>
      </c>
      <c r="K473" s="26" t="s">
        <v>1189</v>
      </c>
      <c r="M473" s="26" t="s">
        <v>1189</v>
      </c>
      <c r="P473" s="26" t="s">
        <v>1189</v>
      </c>
      <c r="Q473" s="26" t="s">
        <v>1189</v>
      </c>
      <c r="S473" s="26" t="s">
        <v>2275</v>
      </c>
      <c r="T473" s="55" t="s">
        <v>1639</v>
      </c>
      <c r="U473" s="26" t="s">
        <v>1156</v>
      </c>
      <c r="V473" s="26" t="s">
        <v>1151</v>
      </c>
      <c r="AB473" s="28"/>
      <c r="AC473" s="26" t="s">
        <v>1970</v>
      </c>
      <c r="AD473" s="26" t="s">
        <v>1973</v>
      </c>
      <c r="AE473" s="26" t="s">
        <v>2156</v>
      </c>
      <c r="AG473" s="26" t="s">
        <v>2866</v>
      </c>
      <c r="AH473" t="str">
        <f t="shared" si="28"/>
        <v xml:space="preserve">Biodiversity Conservation - x; Clean and Plentiful Water - x; Natural Hazard Mitigation - x; Recreation, Culture, and Aesthetics - x; </v>
      </c>
      <c r="AO473" s="26" t="s">
        <v>2275</v>
      </c>
    </row>
    <row r="474" spans="1:41" ht="15" customHeight="1" x14ac:dyDescent="0.25">
      <c r="A474" s="26">
        <v>1016</v>
      </c>
      <c r="B474" s="26" t="s">
        <v>414</v>
      </c>
      <c r="C474" s="55" t="s">
        <v>2035</v>
      </c>
      <c r="D474" s="28" t="s">
        <v>2185</v>
      </c>
      <c r="K474" s="26" t="s">
        <v>1189</v>
      </c>
      <c r="M474" s="26" t="s">
        <v>1189</v>
      </c>
      <c r="P474" s="26" t="s">
        <v>1189</v>
      </c>
      <c r="Q474" s="26" t="s">
        <v>1189</v>
      </c>
      <c r="S474" s="26" t="s">
        <v>2276</v>
      </c>
      <c r="T474" s="55" t="s">
        <v>1639</v>
      </c>
      <c r="U474" s="26" t="s">
        <v>1156</v>
      </c>
      <c r="V474" s="26" t="s">
        <v>1151</v>
      </c>
      <c r="AB474" s="28"/>
      <c r="AC474" s="26" t="s">
        <v>1970</v>
      </c>
      <c r="AD474" s="26" t="s">
        <v>1974</v>
      </c>
      <c r="AE474" s="26" t="s">
        <v>2156</v>
      </c>
      <c r="AG474" s="26" t="s">
        <v>2866</v>
      </c>
      <c r="AH474" t="str">
        <f t="shared" si="28"/>
        <v xml:space="preserve">Biodiversity Conservation - x; Clean and Plentiful Water - x; Natural Hazard Mitigation - x; Recreation, Culture, and Aesthetics - x; </v>
      </c>
      <c r="AO474" s="26" t="s">
        <v>2276</v>
      </c>
    </row>
    <row r="475" spans="1:41" ht="15" customHeight="1" x14ac:dyDescent="0.25">
      <c r="A475" s="26">
        <v>1017</v>
      </c>
      <c r="B475" s="26" t="s">
        <v>414</v>
      </c>
      <c r="C475" s="55" t="s">
        <v>2036</v>
      </c>
      <c r="D475" s="28" t="s">
        <v>2186</v>
      </c>
      <c r="K475" s="26" t="s">
        <v>1189</v>
      </c>
      <c r="M475" s="26" t="s">
        <v>1189</v>
      </c>
      <c r="P475" s="26" t="s">
        <v>1189</v>
      </c>
      <c r="Q475" s="26" t="s">
        <v>1189</v>
      </c>
      <c r="S475" s="26" t="s">
        <v>2271</v>
      </c>
      <c r="T475" s="55" t="s">
        <v>1639</v>
      </c>
      <c r="U475" s="26" t="s">
        <v>1156</v>
      </c>
      <c r="V475" s="26" t="s">
        <v>1151</v>
      </c>
      <c r="AB475" s="28"/>
      <c r="AC475" s="26" t="s">
        <v>1970</v>
      </c>
      <c r="AD475" s="26" t="s">
        <v>1975</v>
      </c>
      <c r="AE475" s="26" t="s">
        <v>2156</v>
      </c>
      <c r="AG475" s="26" t="s">
        <v>2866</v>
      </c>
      <c r="AH475" t="str">
        <f t="shared" si="28"/>
        <v xml:space="preserve">Biodiversity Conservation - x; Clean and Plentiful Water - x; Natural Hazard Mitigation - x; Recreation, Culture, and Aesthetics - x; </v>
      </c>
      <c r="AO475" s="26" t="s">
        <v>2271</v>
      </c>
    </row>
    <row r="476" spans="1:41" ht="15" customHeight="1" x14ac:dyDescent="0.25">
      <c r="A476" s="26">
        <v>1018</v>
      </c>
      <c r="B476" s="26" t="s">
        <v>414</v>
      </c>
      <c r="C476" s="55" t="s">
        <v>2037</v>
      </c>
      <c r="D476" s="28" t="s">
        <v>2187</v>
      </c>
      <c r="K476" s="26" t="s">
        <v>1189</v>
      </c>
      <c r="M476" s="26" t="s">
        <v>1189</v>
      </c>
      <c r="P476" s="26" t="s">
        <v>1189</v>
      </c>
      <c r="Q476" s="26" t="s">
        <v>1189</v>
      </c>
      <c r="S476" s="26" t="s">
        <v>2279</v>
      </c>
      <c r="T476" s="55" t="s">
        <v>1639</v>
      </c>
      <c r="U476" s="26" t="s">
        <v>1156</v>
      </c>
      <c r="V476" s="26" t="s">
        <v>1151</v>
      </c>
      <c r="AB476" s="28"/>
      <c r="AC476" s="26" t="s">
        <v>1970</v>
      </c>
      <c r="AD476" s="26" t="s">
        <v>1976</v>
      </c>
      <c r="AE476" s="26" t="s">
        <v>2158</v>
      </c>
      <c r="AG476" s="26" t="s">
        <v>2866</v>
      </c>
      <c r="AH476" t="str">
        <f t="shared" si="28"/>
        <v xml:space="preserve">Biodiversity Conservation - x; Clean and Plentiful Water - x; Natural Hazard Mitigation - x; Recreation, Culture, and Aesthetics - x; </v>
      </c>
      <c r="AO476" s="26" t="s">
        <v>2279</v>
      </c>
    </row>
    <row r="477" spans="1:41" ht="15" customHeight="1" x14ac:dyDescent="0.25">
      <c r="A477" s="26">
        <v>1019</v>
      </c>
      <c r="B477" s="26" t="s">
        <v>414</v>
      </c>
      <c r="C477" s="55" t="s">
        <v>2038</v>
      </c>
      <c r="D477" s="28" t="s">
        <v>2188</v>
      </c>
      <c r="K477" s="26" t="s">
        <v>1189</v>
      </c>
      <c r="M477" s="26" t="s">
        <v>1189</v>
      </c>
      <c r="P477" s="26" t="s">
        <v>1189</v>
      </c>
      <c r="Q477" s="26" t="s">
        <v>1189</v>
      </c>
      <c r="S477" s="26" t="s">
        <v>2280</v>
      </c>
      <c r="T477" s="55" t="s">
        <v>1639</v>
      </c>
      <c r="U477" s="26" t="s">
        <v>1156</v>
      </c>
      <c r="V477" s="26" t="s">
        <v>1151</v>
      </c>
      <c r="AB477" s="28"/>
      <c r="AC477" s="26" t="s">
        <v>1970</v>
      </c>
      <c r="AD477" s="26" t="s">
        <v>1977</v>
      </c>
      <c r="AE477" s="26" t="s">
        <v>2158</v>
      </c>
      <c r="AG477" s="26" t="s">
        <v>2866</v>
      </c>
      <c r="AH477" t="str">
        <f t="shared" si="28"/>
        <v xml:space="preserve">Biodiversity Conservation - x; Clean and Plentiful Water - x; Natural Hazard Mitigation - x; Recreation, Culture, and Aesthetics - x; </v>
      </c>
      <c r="AO477" s="26" t="s">
        <v>2280</v>
      </c>
    </row>
    <row r="478" spans="1:41" ht="15" customHeight="1" x14ac:dyDescent="0.25">
      <c r="A478" s="26">
        <v>1020</v>
      </c>
      <c r="B478" s="26" t="s">
        <v>131</v>
      </c>
      <c r="C478" s="55" t="s">
        <v>2224</v>
      </c>
      <c r="D478" s="67" t="s">
        <v>2189</v>
      </c>
      <c r="M478" s="26" t="s">
        <v>1189</v>
      </c>
      <c r="P478" s="26" t="s">
        <v>1189</v>
      </c>
      <c r="Q478" s="26" t="s">
        <v>1189</v>
      </c>
      <c r="S478" s="26" t="s">
        <v>2301</v>
      </c>
      <c r="T478" s="55" t="s">
        <v>1465</v>
      </c>
      <c r="U478" s="26" t="s">
        <v>1156</v>
      </c>
      <c r="V478" s="26" t="s">
        <v>1151</v>
      </c>
      <c r="AB478" s="38"/>
      <c r="AC478" s="26" t="s">
        <v>2223</v>
      </c>
      <c r="AD478" s="26" t="s">
        <v>2222</v>
      </c>
      <c r="AE478" s="26" t="s">
        <v>2159</v>
      </c>
      <c r="AG478" s="26" t="s">
        <v>2866</v>
      </c>
      <c r="AH478" t="str">
        <f t="shared" si="28"/>
        <v xml:space="preserve">Clean and Plentiful Water - x; Natural Hazard Mitigation - x; Recreation, Culture, and Aesthetics - x; </v>
      </c>
      <c r="AO478" s="26" t="s">
        <v>2301</v>
      </c>
    </row>
    <row r="479" spans="1:41" s="123" customFormat="1" ht="15" customHeight="1" x14ac:dyDescent="0.25">
      <c r="A479" s="123">
        <v>1021</v>
      </c>
      <c r="B479" s="123" t="s">
        <v>131</v>
      </c>
      <c r="C479" s="128" t="s">
        <v>2039</v>
      </c>
      <c r="D479" s="125" t="s">
        <v>2214</v>
      </c>
      <c r="K479" s="123" t="s">
        <v>1189</v>
      </c>
      <c r="Q479" s="123" t="s">
        <v>1189</v>
      </c>
      <c r="S479" s="123" t="s">
        <v>2287</v>
      </c>
      <c r="T479" s="128" t="s">
        <v>1643</v>
      </c>
      <c r="U479" s="123" t="s">
        <v>1159</v>
      </c>
      <c r="V479" s="123" t="s">
        <v>1151</v>
      </c>
      <c r="AA479" s="126"/>
      <c r="AB479" s="129"/>
      <c r="AC479" s="123" t="s">
        <v>1978</v>
      </c>
      <c r="AD479" s="123" t="s">
        <v>1979</v>
      </c>
      <c r="AE479" s="123" t="s">
        <v>2159</v>
      </c>
      <c r="AG479" s="123" t="s">
        <v>2866</v>
      </c>
      <c r="AH479" s="123" t="str">
        <f t="shared" si="28"/>
        <v xml:space="preserve">Biodiversity Conservation - x; Recreation, Culture, and Aesthetics - x; </v>
      </c>
      <c r="AO479" s="123" t="s">
        <v>2287</v>
      </c>
    </row>
    <row r="480" spans="1:41" ht="15" customHeight="1" x14ac:dyDescent="0.25">
      <c r="A480" s="26">
        <v>1022</v>
      </c>
      <c r="B480" s="26" t="s">
        <v>131</v>
      </c>
      <c r="C480" s="55" t="s">
        <v>2040</v>
      </c>
      <c r="D480" s="29" t="s">
        <v>2190</v>
      </c>
      <c r="K480" s="26" t="s">
        <v>1189</v>
      </c>
      <c r="Q480" s="26" t="s">
        <v>1189</v>
      </c>
      <c r="S480" s="26" t="s">
        <v>2302</v>
      </c>
      <c r="T480" s="55" t="s">
        <v>1462</v>
      </c>
      <c r="U480" s="26" t="s">
        <v>1159</v>
      </c>
      <c r="V480" s="26" t="s">
        <v>1151</v>
      </c>
      <c r="AB480" s="38"/>
      <c r="AC480" s="26" t="s">
        <v>1980</v>
      </c>
      <c r="AD480" s="26" t="s">
        <v>1981</v>
      </c>
      <c r="AE480" s="26" t="s">
        <v>2159</v>
      </c>
      <c r="AG480" s="26" t="s">
        <v>2866</v>
      </c>
      <c r="AH480" t="str">
        <f t="shared" si="28"/>
        <v xml:space="preserve">Biodiversity Conservation - x; Recreation, Culture, and Aesthetics - x; </v>
      </c>
      <c r="AO480" s="26" t="s">
        <v>2302</v>
      </c>
    </row>
    <row r="481" spans="1:49" ht="15" customHeight="1" x14ac:dyDescent="0.25">
      <c r="A481" s="26">
        <v>1023</v>
      </c>
      <c r="B481" s="26" t="s">
        <v>414</v>
      </c>
      <c r="C481" s="55" t="s">
        <v>2041</v>
      </c>
      <c r="D481" s="27" t="s">
        <v>2191</v>
      </c>
      <c r="L481" s="26" t="s">
        <v>1189</v>
      </c>
      <c r="N481" s="26" t="s">
        <v>1189</v>
      </c>
      <c r="S481" s="26" t="s">
        <v>2248</v>
      </c>
      <c r="T481" s="55" t="s">
        <v>1460</v>
      </c>
      <c r="U481" s="26" t="s">
        <v>1342</v>
      </c>
      <c r="V481" s="26" t="s">
        <v>1151</v>
      </c>
      <c r="AB481" s="38"/>
      <c r="AC481" s="26" t="s">
        <v>1982</v>
      </c>
      <c r="AD481" s="26" t="s">
        <v>1983</v>
      </c>
      <c r="AE481" s="26" t="s">
        <v>2156</v>
      </c>
      <c r="AG481" s="26" t="s">
        <v>2866</v>
      </c>
      <c r="AH481" t="str">
        <f t="shared" si="28"/>
        <v xml:space="preserve">Clean Air - x; Climate Stabilization - x; </v>
      </c>
      <c r="AO481" s="26" t="s">
        <v>2248</v>
      </c>
    </row>
    <row r="482" spans="1:49" ht="15" customHeight="1" x14ac:dyDescent="0.25">
      <c r="A482" s="26">
        <v>1024</v>
      </c>
      <c r="B482" s="26" t="s">
        <v>414</v>
      </c>
      <c r="C482" s="57" t="s">
        <v>2042</v>
      </c>
      <c r="D482" s="27" t="s">
        <v>2192</v>
      </c>
      <c r="L482" s="26" t="s">
        <v>1189</v>
      </c>
      <c r="M482" s="26" t="s">
        <v>1189</v>
      </c>
      <c r="N482" s="26" t="s">
        <v>1189</v>
      </c>
      <c r="S482" s="26" t="s">
        <v>2261</v>
      </c>
      <c r="T482" s="55" t="s">
        <v>1464</v>
      </c>
      <c r="U482" s="26" t="s">
        <v>1342</v>
      </c>
      <c r="V482" s="26" t="s">
        <v>1151</v>
      </c>
      <c r="AB482" s="38"/>
      <c r="AC482" s="26" t="s">
        <v>1982</v>
      </c>
      <c r="AD482" s="26" t="s">
        <v>1984</v>
      </c>
      <c r="AE482" s="26" t="s">
        <v>2156</v>
      </c>
      <c r="AG482" s="26" t="s">
        <v>2866</v>
      </c>
      <c r="AH482" t="str">
        <f t="shared" si="28"/>
        <v xml:space="preserve">Clean Air - x; Clean and Plentiful Water - x; Climate Stabilization - x; </v>
      </c>
      <c r="AO482" s="26" t="s">
        <v>2261</v>
      </c>
    </row>
    <row r="483" spans="1:49" ht="15" customHeight="1" x14ac:dyDescent="0.25">
      <c r="A483" s="26">
        <v>1025</v>
      </c>
      <c r="B483" s="26" t="s">
        <v>414</v>
      </c>
      <c r="C483" s="55" t="s">
        <v>2043</v>
      </c>
      <c r="D483" s="27" t="s">
        <v>2193</v>
      </c>
      <c r="L483" s="26" t="s">
        <v>1189</v>
      </c>
      <c r="N483" s="26" t="s">
        <v>1189</v>
      </c>
      <c r="S483" s="26" t="s">
        <v>2248</v>
      </c>
      <c r="T483" s="55" t="s">
        <v>1460</v>
      </c>
      <c r="U483" s="26" t="s">
        <v>1342</v>
      </c>
      <c r="V483" s="26" t="s">
        <v>1151</v>
      </c>
      <c r="AB483" s="38"/>
      <c r="AC483" s="26" t="s">
        <v>1982</v>
      </c>
      <c r="AD483" s="26" t="s">
        <v>1985</v>
      </c>
      <c r="AE483" s="26" t="s">
        <v>2156</v>
      </c>
      <c r="AG483" s="26" t="s">
        <v>2866</v>
      </c>
      <c r="AH483" t="str">
        <f t="shared" si="28"/>
        <v xml:space="preserve">Clean Air - x; Climate Stabilization - x; </v>
      </c>
      <c r="AO483" s="26" t="s">
        <v>2248</v>
      </c>
    </row>
    <row r="484" spans="1:49" ht="15" customHeight="1" x14ac:dyDescent="0.25">
      <c r="A484" s="26">
        <v>1026</v>
      </c>
      <c r="B484" s="26" t="s">
        <v>414</v>
      </c>
      <c r="C484" s="55" t="s">
        <v>2044</v>
      </c>
      <c r="D484" s="27" t="s">
        <v>2194</v>
      </c>
      <c r="L484" s="26" t="s">
        <v>1189</v>
      </c>
      <c r="N484" s="26" t="s">
        <v>1189</v>
      </c>
      <c r="S484" s="26" t="s">
        <v>2248</v>
      </c>
      <c r="T484" s="55" t="s">
        <v>1460</v>
      </c>
      <c r="U484" s="26" t="s">
        <v>1342</v>
      </c>
      <c r="V484" s="26" t="s">
        <v>1151</v>
      </c>
      <c r="AB484" s="61"/>
      <c r="AC484" s="26" t="s">
        <v>1982</v>
      </c>
      <c r="AD484" s="26" t="s">
        <v>1986</v>
      </c>
      <c r="AE484" s="26" t="s">
        <v>2156</v>
      </c>
      <c r="AG484" s="26" t="s">
        <v>2866</v>
      </c>
      <c r="AH484" t="str">
        <f t="shared" si="28"/>
        <v xml:space="preserve">Clean Air - x; Climate Stabilization - x; </v>
      </c>
      <c r="AO484" s="26" t="s">
        <v>2248</v>
      </c>
    </row>
    <row r="485" spans="1:49" ht="15" customHeight="1" x14ac:dyDescent="0.25">
      <c r="A485" s="26">
        <v>1027</v>
      </c>
      <c r="B485" s="26" t="s">
        <v>414</v>
      </c>
      <c r="C485" s="55" t="s">
        <v>2045</v>
      </c>
      <c r="D485" s="27" t="s">
        <v>2195</v>
      </c>
      <c r="L485" s="26" t="s">
        <v>1189</v>
      </c>
      <c r="N485" s="26" t="s">
        <v>1189</v>
      </c>
      <c r="S485" s="26" t="s">
        <v>2248</v>
      </c>
      <c r="T485" s="55" t="s">
        <v>1460</v>
      </c>
      <c r="U485" s="26" t="s">
        <v>1342</v>
      </c>
      <c r="V485" s="26" t="s">
        <v>1151</v>
      </c>
      <c r="AB485" s="61"/>
      <c r="AC485" s="26" t="s">
        <v>1982</v>
      </c>
      <c r="AD485" s="26" t="s">
        <v>1987</v>
      </c>
      <c r="AE485" s="26" t="s">
        <v>2156</v>
      </c>
      <c r="AG485" s="26" t="s">
        <v>2866</v>
      </c>
      <c r="AH485" t="str">
        <f t="shared" si="28"/>
        <v xml:space="preserve">Clean Air - x; Climate Stabilization - x; </v>
      </c>
      <c r="AO485" s="26" t="s">
        <v>2248</v>
      </c>
    </row>
    <row r="486" spans="1:49" ht="15" customHeight="1" x14ac:dyDescent="0.25">
      <c r="A486" s="26">
        <v>1028</v>
      </c>
      <c r="B486" s="26" t="s">
        <v>414</v>
      </c>
      <c r="C486" s="55" t="s">
        <v>2046</v>
      </c>
      <c r="D486" s="28" t="s">
        <v>2196</v>
      </c>
      <c r="L486" s="26" t="s">
        <v>1189</v>
      </c>
      <c r="M486" s="26" t="s">
        <v>1189</v>
      </c>
      <c r="N486" s="26" t="s">
        <v>1189</v>
      </c>
      <c r="S486" s="26" t="s">
        <v>2261</v>
      </c>
      <c r="T486" s="55" t="s">
        <v>1464</v>
      </c>
      <c r="U486" s="26" t="s">
        <v>1342</v>
      </c>
      <c r="V486" s="26" t="s">
        <v>1151</v>
      </c>
      <c r="AB486" s="61"/>
      <c r="AC486" s="26" t="s">
        <v>1982</v>
      </c>
      <c r="AD486" s="26" t="s">
        <v>1988</v>
      </c>
      <c r="AE486" s="26" t="s">
        <v>2156</v>
      </c>
      <c r="AG486" s="26" t="s">
        <v>2866</v>
      </c>
      <c r="AH486" t="str">
        <f t="shared" si="28"/>
        <v xml:space="preserve">Clean Air - x; Clean and Plentiful Water - x; Climate Stabilization - x; </v>
      </c>
      <c r="AO486" s="26" t="s">
        <v>2261</v>
      </c>
    </row>
    <row r="487" spans="1:49" ht="15" customHeight="1" x14ac:dyDescent="0.25">
      <c r="A487" s="26">
        <v>1029</v>
      </c>
      <c r="B487" s="26" t="s">
        <v>414</v>
      </c>
      <c r="C487" s="55" t="s">
        <v>2047</v>
      </c>
      <c r="D487" s="28" t="s">
        <v>2197</v>
      </c>
      <c r="M487" s="26" t="s">
        <v>1189</v>
      </c>
      <c r="S487" s="26" t="s">
        <v>2249</v>
      </c>
      <c r="T487" s="55" t="s">
        <v>1461</v>
      </c>
      <c r="U487" s="26" t="s">
        <v>1344</v>
      </c>
      <c r="V487" s="26" t="s">
        <v>1151</v>
      </c>
      <c r="AB487" s="61"/>
      <c r="AC487" s="26" t="s">
        <v>1989</v>
      </c>
      <c r="AD487" s="26" t="s">
        <v>1990</v>
      </c>
      <c r="AE487" s="26" t="s">
        <v>2156</v>
      </c>
      <c r="AG487" s="26" t="s">
        <v>2866</v>
      </c>
      <c r="AH487" t="str">
        <f t="shared" si="28"/>
        <v xml:space="preserve">Clean and Plentiful Water - x; </v>
      </c>
      <c r="AI487" s="61"/>
      <c r="AJ487" s="61"/>
      <c r="AK487" s="61"/>
      <c r="AL487" s="61"/>
      <c r="AM487" s="61"/>
      <c r="AN487" s="61"/>
      <c r="AO487" s="26" t="s">
        <v>2249</v>
      </c>
    </row>
    <row r="488" spans="1:49" ht="15" customHeight="1" x14ac:dyDescent="0.25">
      <c r="A488" s="26">
        <v>1030</v>
      </c>
      <c r="B488" s="26" t="s">
        <v>414</v>
      </c>
      <c r="C488" s="55" t="s">
        <v>2048</v>
      </c>
      <c r="D488" s="28" t="s">
        <v>2198</v>
      </c>
      <c r="M488" s="26" t="s">
        <v>1189</v>
      </c>
      <c r="S488" s="26" t="s">
        <v>2249</v>
      </c>
      <c r="T488" s="55" t="s">
        <v>1461</v>
      </c>
      <c r="U488" s="26" t="s">
        <v>1344</v>
      </c>
      <c r="V488" s="26" t="s">
        <v>1151</v>
      </c>
      <c r="AB488" s="61"/>
      <c r="AC488" s="26" t="s">
        <v>1989</v>
      </c>
      <c r="AD488" s="26" t="s">
        <v>1991</v>
      </c>
      <c r="AE488" s="26" t="s">
        <v>2156</v>
      </c>
      <c r="AG488" s="26" t="s">
        <v>2866</v>
      </c>
      <c r="AH488" t="str">
        <f t="shared" si="28"/>
        <v xml:space="preserve">Clean and Plentiful Water - x; </v>
      </c>
      <c r="AI488" s="61"/>
      <c r="AJ488" s="61"/>
      <c r="AK488" s="61"/>
      <c r="AL488" s="61"/>
      <c r="AM488" s="61"/>
      <c r="AN488" s="61"/>
      <c r="AO488" s="61" t="s">
        <v>2249</v>
      </c>
      <c r="AP488" s="61"/>
      <c r="AQ488" s="61"/>
      <c r="AR488" s="61"/>
      <c r="AS488" s="61"/>
      <c r="AT488" s="61"/>
      <c r="AU488" s="61"/>
      <c r="AV488" s="61"/>
      <c r="AW488" s="61"/>
    </row>
    <row r="489" spans="1:49" ht="15" customHeight="1" x14ac:dyDescent="0.25">
      <c r="A489" s="26">
        <v>1031</v>
      </c>
      <c r="B489" s="26" t="s">
        <v>414</v>
      </c>
      <c r="C489" s="55" t="s">
        <v>2049</v>
      </c>
      <c r="D489" s="28" t="s">
        <v>2199</v>
      </c>
      <c r="M489" s="26" t="s">
        <v>1189</v>
      </c>
      <c r="S489" s="26" t="s">
        <v>2250</v>
      </c>
      <c r="T489" s="55" t="s">
        <v>1461</v>
      </c>
      <c r="U489" s="26" t="s">
        <v>1344</v>
      </c>
      <c r="V489" s="26" t="s">
        <v>1151</v>
      </c>
      <c r="AB489" s="61"/>
      <c r="AC489" s="26" t="s">
        <v>1989</v>
      </c>
      <c r="AD489" s="26" t="s">
        <v>1992</v>
      </c>
      <c r="AE489" s="26" t="s">
        <v>2156</v>
      </c>
      <c r="AG489" s="26" t="s">
        <v>2866</v>
      </c>
      <c r="AH489" t="str">
        <f t="shared" si="28"/>
        <v xml:space="preserve">Clean and Plentiful Water - x; </v>
      </c>
      <c r="AO489" s="61" t="s">
        <v>2250</v>
      </c>
      <c r="AP489" s="61"/>
      <c r="AQ489" s="61"/>
      <c r="AR489" s="61"/>
      <c r="AS489" s="61"/>
      <c r="AT489" s="61"/>
      <c r="AU489" s="61"/>
      <c r="AV489" s="61"/>
      <c r="AW489" s="61"/>
    </row>
    <row r="490" spans="1:49" ht="15" customHeight="1" x14ac:dyDescent="0.25">
      <c r="A490" s="26">
        <v>1032</v>
      </c>
      <c r="B490" s="26" t="s">
        <v>414</v>
      </c>
      <c r="C490" s="55" t="s">
        <v>2050</v>
      </c>
      <c r="D490" s="28" t="s">
        <v>2200</v>
      </c>
      <c r="M490" s="26" t="s">
        <v>1189</v>
      </c>
      <c r="S490" s="26" t="s">
        <v>2251</v>
      </c>
      <c r="T490" s="55" t="s">
        <v>1461</v>
      </c>
      <c r="U490" s="26" t="s">
        <v>1344</v>
      </c>
      <c r="V490" s="26" t="s">
        <v>1151</v>
      </c>
      <c r="AB490" s="61"/>
      <c r="AC490" s="26" t="s">
        <v>1989</v>
      </c>
      <c r="AD490" s="26" t="s">
        <v>1993</v>
      </c>
      <c r="AE490" s="26" t="s">
        <v>2156</v>
      </c>
      <c r="AG490" s="26" t="s">
        <v>2866</v>
      </c>
      <c r="AH490" t="str">
        <f t="shared" si="28"/>
        <v xml:space="preserve">Clean and Plentiful Water - x; </v>
      </c>
      <c r="AO490" s="26" t="s">
        <v>2251</v>
      </c>
    </row>
    <row r="491" spans="1:49" ht="15" customHeight="1" x14ac:dyDescent="0.25">
      <c r="A491" s="26">
        <v>1033</v>
      </c>
      <c r="B491" s="26" t="s">
        <v>414</v>
      </c>
      <c r="C491" s="55" t="s">
        <v>2051</v>
      </c>
      <c r="D491" s="28" t="s">
        <v>2201</v>
      </c>
      <c r="M491" s="26" t="s">
        <v>1189</v>
      </c>
      <c r="S491" s="26" t="s">
        <v>2252</v>
      </c>
      <c r="T491" s="55" t="s">
        <v>1461</v>
      </c>
      <c r="U491" s="26" t="s">
        <v>1344</v>
      </c>
      <c r="V491" s="26" t="s">
        <v>1151</v>
      </c>
      <c r="AB491" s="61"/>
      <c r="AC491" s="26" t="s">
        <v>1989</v>
      </c>
      <c r="AD491" s="26" t="s">
        <v>1994</v>
      </c>
      <c r="AE491" s="26" t="s">
        <v>2156</v>
      </c>
      <c r="AG491" s="26" t="s">
        <v>2866</v>
      </c>
      <c r="AH491" t="str">
        <f t="shared" si="28"/>
        <v xml:space="preserve">Clean and Plentiful Water - x; </v>
      </c>
      <c r="AO491" s="26" t="s">
        <v>2252</v>
      </c>
    </row>
    <row r="492" spans="1:49" ht="15" customHeight="1" x14ac:dyDescent="0.25">
      <c r="A492" s="26">
        <v>1034</v>
      </c>
      <c r="B492" s="26" t="s">
        <v>414</v>
      </c>
      <c r="C492" s="26" t="s">
        <v>2052</v>
      </c>
      <c r="D492" s="28" t="s">
        <v>2202</v>
      </c>
      <c r="M492" s="26" t="s">
        <v>1189</v>
      </c>
      <c r="S492" s="26" t="s">
        <v>2252</v>
      </c>
      <c r="T492" s="55" t="s">
        <v>1461</v>
      </c>
      <c r="U492" s="26" t="s">
        <v>1344</v>
      </c>
      <c r="V492" s="26" t="s">
        <v>1151</v>
      </c>
      <c r="AB492" s="61"/>
      <c r="AC492" s="26" t="s">
        <v>1989</v>
      </c>
      <c r="AD492" s="26" t="s">
        <v>1995</v>
      </c>
      <c r="AE492" s="26" t="s">
        <v>2156</v>
      </c>
      <c r="AG492" s="26" t="s">
        <v>2866</v>
      </c>
      <c r="AH492" t="str">
        <f t="shared" si="28"/>
        <v xml:space="preserve">Clean and Plentiful Water - x; </v>
      </c>
      <c r="AO492" s="26" t="s">
        <v>2252</v>
      </c>
    </row>
    <row r="493" spans="1:49" ht="15" customHeight="1" x14ac:dyDescent="0.25">
      <c r="A493" s="26">
        <v>1035</v>
      </c>
      <c r="B493" s="26" t="s">
        <v>414</v>
      </c>
      <c r="C493" s="55" t="s">
        <v>2053</v>
      </c>
      <c r="D493" s="28" t="s">
        <v>2203</v>
      </c>
      <c r="M493" s="26" t="s">
        <v>1189</v>
      </c>
      <c r="S493" s="26" t="s">
        <v>2252</v>
      </c>
      <c r="T493" s="55" t="s">
        <v>1461</v>
      </c>
      <c r="U493" s="26" t="s">
        <v>1344</v>
      </c>
      <c r="V493" s="26" t="s">
        <v>1151</v>
      </c>
      <c r="AB493" s="61"/>
      <c r="AC493" s="26" t="s">
        <v>1989</v>
      </c>
      <c r="AD493" s="26" t="s">
        <v>1996</v>
      </c>
      <c r="AE493" s="26" t="s">
        <v>2156</v>
      </c>
      <c r="AG493" s="26" t="s">
        <v>2866</v>
      </c>
      <c r="AH493" t="str">
        <f t="shared" si="28"/>
        <v xml:space="preserve">Clean and Plentiful Water - x; </v>
      </c>
      <c r="AO493" s="26" t="s">
        <v>2252</v>
      </c>
    </row>
    <row r="494" spans="1:49" ht="15" customHeight="1" x14ac:dyDescent="0.25">
      <c r="A494" s="26">
        <v>1036</v>
      </c>
      <c r="B494" s="26" t="s">
        <v>414</v>
      </c>
      <c r="C494" s="55" t="s">
        <v>2054</v>
      </c>
      <c r="D494" s="28" t="s">
        <v>2204</v>
      </c>
      <c r="M494" s="26" t="s">
        <v>1189</v>
      </c>
      <c r="P494" s="26" t="s">
        <v>1189</v>
      </c>
      <c r="S494" s="26" t="s">
        <v>2322</v>
      </c>
      <c r="T494" s="55" t="s">
        <v>1467</v>
      </c>
      <c r="U494" s="26" t="s">
        <v>1344</v>
      </c>
      <c r="V494" s="26" t="s">
        <v>1151</v>
      </c>
      <c r="AB494" s="61"/>
      <c r="AC494" s="26" t="s">
        <v>1989</v>
      </c>
      <c r="AD494" s="26" t="s">
        <v>1997</v>
      </c>
      <c r="AE494" s="26" t="s">
        <v>2156</v>
      </c>
      <c r="AG494" s="26" t="s">
        <v>2866</v>
      </c>
      <c r="AH494" t="str">
        <f t="shared" si="28"/>
        <v xml:space="preserve">Clean and Plentiful Water - x; Natural Hazard Mitigation - x; </v>
      </c>
      <c r="AO494" s="26" t="s">
        <v>2322</v>
      </c>
    </row>
    <row r="495" spans="1:49" ht="15" customHeight="1" x14ac:dyDescent="0.25">
      <c r="A495" s="26">
        <v>1037</v>
      </c>
      <c r="B495" s="26" t="s">
        <v>131</v>
      </c>
      <c r="C495" s="55" t="s">
        <v>2055</v>
      </c>
      <c r="D495" s="78" t="s">
        <v>2213</v>
      </c>
      <c r="L495" s="26" t="s">
        <v>1189</v>
      </c>
      <c r="N495" s="26" t="s">
        <v>1189</v>
      </c>
      <c r="S495" s="26" t="s">
        <v>2325</v>
      </c>
      <c r="T495" s="55" t="s">
        <v>1460</v>
      </c>
      <c r="U495" s="26" t="s">
        <v>1344</v>
      </c>
      <c r="V495" s="26" t="s">
        <v>1151</v>
      </c>
      <c r="AB495" s="61"/>
      <c r="AC495" s="26" t="s">
        <v>1998</v>
      </c>
      <c r="AD495" s="26" t="s">
        <v>1999</v>
      </c>
      <c r="AE495" s="26" t="s">
        <v>2159</v>
      </c>
      <c r="AG495" s="26" t="s">
        <v>2866</v>
      </c>
      <c r="AH495" t="str">
        <f t="shared" si="28"/>
        <v xml:space="preserve">Clean Air - x; Climate Stabilization - x; </v>
      </c>
      <c r="AO495" s="26" t="s">
        <v>2325</v>
      </c>
    </row>
    <row r="496" spans="1:49" ht="15" customHeight="1" x14ac:dyDescent="0.25">
      <c r="A496" s="26">
        <v>1038</v>
      </c>
      <c r="B496" s="26" t="s">
        <v>131</v>
      </c>
      <c r="C496" s="55" t="s">
        <v>2056</v>
      </c>
      <c r="D496" s="78" t="s">
        <v>2205</v>
      </c>
      <c r="K496" s="26" t="s">
        <v>1189</v>
      </c>
      <c r="L496" s="26" t="s">
        <v>1189</v>
      </c>
      <c r="M496" s="26" t="s">
        <v>1189</v>
      </c>
      <c r="S496" s="26" t="s">
        <v>2258</v>
      </c>
      <c r="T496" s="55" t="s">
        <v>1646</v>
      </c>
      <c r="U496" s="26" t="s">
        <v>1161</v>
      </c>
      <c r="V496" s="26" t="s">
        <v>1151</v>
      </c>
      <c r="AB496" s="61"/>
      <c r="AC496" s="26" t="s">
        <v>2000</v>
      </c>
      <c r="AD496" s="26" t="s">
        <v>2704</v>
      </c>
      <c r="AE496" s="26" t="s">
        <v>2159</v>
      </c>
      <c r="AG496" s="26" t="s">
        <v>2866</v>
      </c>
      <c r="AH496" t="str">
        <f t="shared" si="28"/>
        <v xml:space="preserve">Biodiversity Conservation - x; Clean Air - x; Clean and Plentiful Water - x; </v>
      </c>
      <c r="AO496" s="26" t="s">
        <v>2258</v>
      </c>
    </row>
    <row r="497" spans="1:41" x14ac:dyDescent="0.25">
      <c r="A497" s="26">
        <v>1039</v>
      </c>
      <c r="B497" s="26" t="s">
        <v>131</v>
      </c>
      <c r="C497" s="55" t="s">
        <v>2057</v>
      </c>
      <c r="D497" s="78" t="s">
        <v>2206</v>
      </c>
      <c r="K497" s="26" t="s">
        <v>1189</v>
      </c>
      <c r="L497" s="26" t="s">
        <v>1189</v>
      </c>
      <c r="M497" s="26" t="s">
        <v>1189</v>
      </c>
      <c r="S497" s="26" t="s">
        <v>2258</v>
      </c>
      <c r="T497" s="55" t="s">
        <v>1646</v>
      </c>
      <c r="U497" s="26" t="s">
        <v>1161</v>
      </c>
      <c r="V497" s="26" t="s">
        <v>1151</v>
      </c>
      <c r="AB497" s="61"/>
      <c r="AC497" s="26" t="s">
        <v>2000</v>
      </c>
      <c r="AD497" s="26" t="s">
        <v>2705</v>
      </c>
      <c r="AE497" s="26" t="s">
        <v>2159</v>
      </c>
      <c r="AG497" s="26" t="s">
        <v>2866</v>
      </c>
      <c r="AH497" t="str">
        <f t="shared" si="28"/>
        <v xml:space="preserve">Biodiversity Conservation - x; Clean Air - x; Clean and Plentiful Water - x; </v>
      </c>
      <c r="AO497" s="26" t="s">
        <v>2258</v>
      </c>
    </row>
    <row r="498" spans="1:41" x14ac:dyDescent="0.25">
      <c r="A498" s="26">
        <v>1040</v>
      </c>
      <c r="B498" s="26" t="s">
        <v>131</v>
      </c>
      <c r="C498" s="58" t="s">
        <v>2058</v>
      </c>
      <c r="D498" s="78" t="s">
        <v>2207</v>
      </c>
      <c r="K498" s="26" t="s">
        <v>1189</v>
      </c>
      <c r="L498" s="26" t="s">
        <v>1189</v>
      </c>
      <c r="M498" s="26" t="s">
        <v>1189</v>
      </c>
      <c r="S498" s="26" t="s">
        <v>2259</v>
      </c>
      <c r="T498" s="55" t="s">
        <v>1646</v>
      </c>
      <c r="U498" s="26" t="s">
        <v>1162</v>
      </c>
      <c r="V498" s="26" t="s">
        <v>1151</v>
      </c>
      <c r="AB498" s="61"/>
      <c r="AC498" s="26" t="s">
        <v>2000</v>
      </c>
      <c r="AD498" s="26" t="s">
        <v>2703</v>
      </c>
      <c r="AE498" s="26" t="s">
        <v>2159</v>
      </c>
      <c r="AG498" s="26" t="s">
        <v>2866</v>
      </c>
      <c r="AH498" t="str">
        <f t="shared" si="28"/>
        <v xml:space="preserve">Biodiversity Conservation - x; Clean Air - x; Clean and Plentiful Water - x; </v>
      </c>
      <c r="AO498" s="26" t="s">
        <v>2259</v>
      </c>
    </row>
    <row r="499" spans="1:41" x14ac:dyDescent="0.25">
      <c r="A499" s="26">
        <v>1041</v>
      </c>
      <c r="B499" s="26" t="s">
        <v>131</v>
      </c>
      <c r="C499" s="58" t="s">
        <v>2059</v>
      </c>
      <c r="D499" s="83" t="s">
        <v>3269</v>
      </c>
      <c r="K499" s="26" t="s">
        <v>1189</v>
      </c>
      <c r="Q499" s="26" t="s">
        <v>1189</v>
      </c>
      <c r="S499" s="26" t="s">
        <v>2283</v>
      </c>
      <c r="T499" s="55" t="s">
        <v>1643</v>
      </c>
      <c r="U499" s="26" t="s">
        <v>1177</v>
      </c>
      <c r="V499" s="26" t="s">
        <v>1151</v>
      </c>
      <c r="AB499" s="61"/>
      <c r="AC499" s="26" t="s">
        <v>1978</v>
      </c>
      <c r="AD499" s="26" t="s">
        <v>2001</v>
      </c>
      <c r="AE499" s="26" t="s">
        <v>2159</v>
      </c>
      <c r="AG499" s="26" t="s">
        <v>2866</v>
      </c>
      <c r="AH499" t="str">
        <f t="shared" si="28"/>
        <v xml:space="preserve">Biodiversity Conservation - x; Recreation, Culture, and Aesthetics - x; </v>
      </c>
      <c r="AO499" s="26" t="s">
        <v>2283</v>
      </c>
    </row>
    <row r="500" spans="1:41" x14ac:dyDescent="0.25">
      <c r="A500" s="26">
        <v>1042</v>
      </c>
      <c r="B500" s="26" t="s">
        <v>131</v>
      </c>
      <c r="C500" s="58" t="s">
        <v>2060</v>
      </c>
      <c r="D500" s="83" t="s">
        <v>3263</v>
      </c>
      <c r="K500" s="26" t="s">
        <v>1189</v>
      </c>
      <c r="Q500" s="26" t="s">
        <v>1189</v>
      </c>
      <c r="S500" s="26" t="s">
        <v>2284</v>
      </c>
      <c r="T500" s="55" t="s">
        <v>1643</v>
      </c>
      <c r="U500" s="26" t="s">
        <v>1177</v>
      </c>
      <c r="V500" s="26" t="s">
        <v>1151</v>
      </c>
      <c r="AB500" s="61"/>
      <c r="AC500" s="26" t="s">
        <v>1978</v>
      </c>
      <c r="AD500" s="26" t="s">
        <v>2002</v>
      </c>
      <c r="AE500" s="26" t="s">
        <v>2159</v>
      </c>
      <c r="AG500" s="26" t="s">
        <v>2866</v>
      </c>
      <c r="AH500" t="str">
        <f t="shared" si="28"/>
        <v xml:space="preserve">Biodiversity Conservation - x; Recreation, Culture, and Aesthetics - x; </v>
      </c>
      <c r="AO500" s="26" t="s">
        <v>2284</v>
      </c>
    </row>
    <row r="501" spans="1:41" x14ac:dyDescent="0.25">
      <c r="A501" s="26">
        <v>1043</v>
      </c>
      <c r="B501" s="26" t="s">
        <v>131</v>
      </c>
      <c r="C501" s="58" t="s">
        <v>2061</v>
      </c>
      <c r="D501" s="83" t="s">
        <v>3273</v>
      </c>
      <c r="K501" s="26" t="s">
        <v>1189</v>
      </c>
      <c r="Q501" s="26" t="s">
        <v>1189</v>
      </c>
      <c r="S501" s="26" t="s">
        <v>2284</v>
      </c>
      <c r="T501" s="55" t="s">
        <v>1643</v>
      </c>
      <c r="U501" s="26" t="s">
        <v>1177</v>
      </c>
      <c r="V501" s="26" t="s">
        <v>1151</v>
      </c>
      <c r="AB501" s="61"/>
      <c r="AC501" s="26" t="s">
        <v>1978</v>
      </c>
      <c r="AD501" s="26" t="s">
        <v>2003</v>
      </c>
      <c r="AE501" s="26" t="s">
        <v>2159</v>
      </c>
      <c r="AG501" s="26" t="s">
        <v>2866</v>
      </c>
      <c r="AH501" t="str">
        <f t="shared" si="28"/>
        <v xml:space="preserve">Biodiversity Conservation - x; Recreation, Culture, and Aesthetics - x; </v>
      </c>
      <c r="AO501" s="26" t="s">
        <v>2284</v>
      </c>
    </row>
    <row r="502" spans="1:41" x14ac:dyDescent="0.25">
      <c r="A502" s="26">
        <v>1044</v>
      </c>
      <c r="B502" s="26" t="s">
        <v>131</v>
      </c>
      <c r="C502" s="55" t="s">
        <v>2062</v>
      </c>
      <c r="D502" s="96" t="s">
        <v>3261</v>
      </c>
      <c r="K502" s="26" t="s">
        <v>1189</v>
      </c>
      <c r="Q502" s="26" t="s">
        <v>1189</v>
      </c>
      <c r="S502" s="26" t="s">
        <v>2284</v>
      </c>
      <c r="T502" s="55" t="s">
        <v>1643</v>
      </c>
      <c r="U502" s="26" t="s">
        <v>1177</v>
      </c>
      <c r="V502" s="26" t="s">
        <v>1151</v>
      </c>
      <c r="AB502" s="61"/>
      <c r="AC502" s="26" t="s">
        <v>1978</v>
      </c>
      <c r="AD502" s="26" t="s">
        <v>2004</v>
      </c>
      <c r="AE502" s="26" t="s">
        <v>2159</v>
      </c>
      <c r="AG502" s="26" t="s">
        <v>2866</v>
      </c>
      <c r="AH502" t="str">
        <f t="shared" si="28"/>
        <v xml:space="preserve">Biodiversity Conservation - x; Recreation, Culture, and Aesthetics - x; </v>
      </c>
      <c r="AO502" s="26" t="s">
        <v>2284</v>
      </c>
    </row>
    <row r="503" spans="1:41" x14ac:dyDescent="0.25">
      <c r="A503" s="26">
        <v>1045</v>
      </c>
      <c r="B503" s="26" t="s">
        <v>131</v>
      </c>
      <c r="C503" s="41" t="s">
        <v>2063</v>
      </c>
      <c r="D503" s="96" t="s">
        <v>3262</v>
      </c>
      <c r="K503" s="26" t="s">
        <v>1189</v>
      </c>
      <c r="Q503" s="26" t="s">
        <v>1189</v>
      </c>
      <c r="S503" s="26" t="s">
        <v>2284</v>
      </c>
      <c r="T503" s="55" t="s">
        <v>1643</v>
      </c>
      <c r="U503" s="26" t="s">
        <v>1177</v>
      </c>
      <c r="V503" s="26" t="s">
        <v>1151</v>
      </c>
      <c r="AB503" s="61"/>
      <c r="AC503" s="26" t="s">
        <v>1978</v>
      </c>
      <c r="AD503" s="26" t="s">
        <v>2005</v>
      </c>
      <c r="AE503" s="26" t="s">
        <v>2159</v>
      </c>
      <c r="AG503" s="26" t="s">
        <v>2866</v>
      </c>
      <c r="AH503" t="str">
        <f t="shared" si="28"/>
        <v xml:space="preserve">Biodiversity Conservation - x; Recreation, Culture, and Aesthetics - x; </v>
      </c>
      <c r="AO503" s="26" t="s">
        <v>2284</v>
      </c>
    </row>
    <row r="504" spans="1:41" x14ac:dyDescent="0.25">
      <c r="A504" s="26">
        <v>1046</v>
      </c>
      <c r="B504" s="26" t="s">
        <v>131</v>
      </c>
      <c r="C504" s="41" t="s">
        <v>2714</v>
      </c>
      <c r="D504" s="29" t="s">
        <v>2715</v>
      </c>
      <c r="K504" s="26" t="s">
        <v>1189</v>
      </c>
      <c r="M504" s="26" t="s">
        <v>1189</v>
      </c>
      <c r="Q504" s="26" t="s">
        <v>1189</v>
      </c>
      <c r="S504" s="26" t="s">
        <v>2386</v>
      </c>
      <c r="T504" s="55" t="s">
        <v>2064</v>
      </c>
      <c r="U504" s="26" t="s">
        <v>1177</v>
      </c>
      <c r="V504" s="26" t="s">
        <v>1151</v>
      </c>
      <c r="AB504" s="61"/>
      <c r="AC504" s="26" t="s">
        <v>2006</v>
      </c>
      <c r="AD504" s="26" t="s">
        <v>2709</v>
      </c>
      <c r="AE504" s="26" t="s">
        <v>2159</v>
      </c>
      <c r="AG504" s="26" t="s">
        <v>2866</v>
      </c>
      <c r="AH504" t="str">
        <f t="shared" si="28"/>
        <v xml:space="preserve">Biodiversity Conservation - x; Clean and Plentiful Water - x; Recreation, Culture, and Aesthetics - x; </v>
      </c>
      <c r="AO504" s="26" t="s">
        <v>2386</v>
      </c>
    </row>
    <row r="505" spans="1:41" x14ac:dyDescent="0.25">
      <c r="A505" s="26">
        <v>1047</v>
      </c>
      <c r="B505" s="26" t="s">
        <v>131</v>
      </c>
      <c r="C505" s="41" t="s">
        <v>2716</v>
      </c>
      <c r="D505" s="29" t="s">
        <v>2717</v>
      </c>
      <c r="K505" s="26" t="s">
        <v>1189</v>
      </c>
      <c r="Q505" s="26" t="s">
        <v>1189</v>
      </c>
      <c r="S505" s="26" t="s">
        <v>2387</v>
      </c>
      <c r="T505" s="55" t="s">
        <v>1462</v>
      </c>
      <c r="U505" s="26" t="s">
        <v>1177</v>
      </c>
      <c r="V505" s="26" t="s">
        <v>1151</v>
      </c>
      <c r="AB505" s="61"/>
      <c r="AC505" s="26" t="s">
        <v>2006</v>
      </c>
      <c r="AD505" s="26" t="s">
        <v>2710</v>
      </c>
      <c r="AE505" s="26" t="s">
        <v>2159</v>
      </c>
      <c r="AG505" s="26" t="s">
        <v>2866</v>
      </c>
      <c r="AH505" t="str">
        <f t="shared" si="28"/>
        <v xml:space="preserve">Biodiversity Conservation - x; Recreation, Culture, and Aesthetics - x; </v>
      </c>
      <c r="AO505" s="26" t="s">
        <v>2387</v>
      </c>
    </row>
    <row r="506" spans="1:41" x14ac:dyDescent="0.25">
      <c r="A506" s="26">
        <v>1048</v>
      </c>
      <c r="B506" s="26" t="s">
        <v>131</v>
      </c>
      <c r="C506" s="41" t="s">
        <v>2718</v>
      </c>
      <c r="D506" s="29" t="s">
        <v>2719</v>
      </c>
      <c r="K506" s="26" t="s">
        <v>1189</v>
      </c>
      <c r="M506" s="26" t="s">
        <v>1189</v>
      </c>
      <c r="Q506" s="26" t="s">
        <v>1189</v>
      </c>
      <c r="S506" s="26" t="s">
        <v>2306</v>
      </c>
      <c r="T506" s="55" t="s">
        <v>2064</v>
      </c>
      <c r="U506" s="26" t="s">
        <v>1177</v>
      </c>
      <c r="V506" s="26" t="s">
        <v>1151</v>
      </c>
      <c r="AB506" s="61"/>
      <c r="AC506" s="26" t="s">
        <v>2006</v>
      </c>
      <c r="AD506" s="26" t="s">
        <v>2711</v>
      </c>
      <c r="AE506" s="26" t="s">
        <v>2159</v>
      </c>
      <c r="AG506" s="26" t="s">
        <v>2866</v>
      </c>
      <c r="AH506" t="str">
        <f t="shared" si="28"/>
        <v xml:space="preserve">Biodiversity Conservation - x; Clean and Plentiful Water - x; Recreation, Culture, and Aesthetics - x; </v>
      </c>
      <c r="AO506" s="26" t="s">
        <v>2306</v>
      </c>
    </row>
    <row r="507" spans="1:41" ht="15" customHeight="1" x14ac:dyDescent="0.25">
      <c r="A507" s="26">
        <v>1049</v>
      </c>
      <c r="B507" s="26" t="s">
        <v>131</v>
      </c>
      <c r="C507" s="41" t="s">
        <v>2065</v>
      </c>
      <c r="D507" s="86" t="s">
        <v>3260</v>
      </c>
      <c r="K507" s="26" t="s">
        <v>1189</v>
      </c>
      <c r="S507" s="26" t="s">
        <v>2262</v>
      </c>
      <c r="T507" s="55" t="s">
        <v>1647</v>
      </c>
      <c r="U507" s="26" t="s">
        <v>1164</v>
      </c>
      <c r="V507" s="26" t="s">
        <v>1151</v>
      </c>
      <c r="AB507" s="61"/>
      <c r="AC507" s="26" t="s">
        <v>1978</v>
      </c>
      <c r="AD507" s="26" t="s">
        <v>2007</v>
      </c>
      <c r="AE507" s="26" t="s">
        <v>2159</v>
      </c>
      <c r="AG507" s="26" t="s">
        <v>2866</v>
      </c>
      <c r="AH507" t="str">
        <f t="shared" si="28"/>
        <v xml:space="preserve">Biodiversity Conservation - x; </v>
      </c>
      <c r="AO507" s="26" t="s">
        <v>2262</v>
      </c>
    </row>
    <row r="508" spans="1:41" s="123" customFormat="1" ht="15" customHeight="1" x14ac:dyDescent="0.25">
      <c r="A508" s="123">
        <v>1050</v>
      </c>
      <c r="B508" s="123" t="s">
        <v>131</v>
      </c>
      <c r="C508" s="124" t="s">
        <v>2066</v>
      </c>
      <c r="D508" s="125" t="s">
        <v>2228</v>
      </c>
      <c r="K508" s="123" t="s">
        <v>1189</v>
      </c>
      <c r="O508" s="123" t="s">
        <v>1189</v>
      </c>
      <c r="S508" s="123" t="s">
        <v>2269</v>
      </c>
      <c r="T508" s="128" t="s">
        <v>1645</v>
      </c>
      <c r="U508" s="123" t="s">
        <v>1164</v>
      </c>
      <c r="V508" s="123" t="s">
        <v>1151</v>
      </c>
      <c r="AA508" s="126"/>
      <c r="AB508" s="127"/>
      <c r="AC508" s="123" t="s">
        <v>1978</v>
      </c>
      <c r="AD508" s="123" t="s">
        <v>2008</v>
      </c>
      <c r="AE508" s="123" t="s">
        <v>2159</v>
      </c>
      <c r="AG508" s="123" t="s">
        <v>2866</v>
      </c>
      <c r="AH508" s="123" t="str">
        <f t="shared" si="28"/>
        <v xml:space="preserve">Biodiversity Conservation - x; Food, Fuel, and Materials - x; </v>
      </c>
      <c r="AO508" s="123" t="s">
        <v>2269</v>
      </c>
    </row>
    <row r="509" spans="1:41" ht="15" customHeight="1" x14ac:dyDescent="0.25">
      <c r="A509" s="26">
        <v>1051</v>
      </c>
      <c r="B509" s="26" t="s">
        <v>131</v>
      </c>
      <c r="C509" s="41" t="s">
        <v>2067</v>
      </c>
      <c r="D509" s="83" t="s">
        <v>2226</v>
      </c>
      <c r="K509" s="26" t="s">
        <v>1189</v>
      </c>
      <c r="Q509" s="26" t="s">
        <v>1189</v>
      </c>
      <c r="S509" s="26" t="s">
        <v>2312</v>
      </c>
      <c r="T509" s="55" t="s">
        <v>1643</v>
      </c>
      <c r="U509" s="26" t="s">
        <v>1164</v>
      </c>
      <c r="V509" s="26" t="s">
        <v>1151</v>
      </c>
      <c r="AB509" s="81"/>
      <c r="AC509" s="26" t="s">
        <v>1978</v>
      </c>
      <c r="AD509" s="26" t="s">
        <v>2009</v>
      </c>
      <c r="AE509" s="26" t="s">
        <v>2159</v>
      </c>
      <c r="AG509" s="26" t="s">
        <v>2866</v>
      </c>
      <c r="AH509" t="str">
        <f t="shared" si="28"/>
        <v xml:space="preserve">Biodiversity Conservation - x; Recreation, Culture, and Aesthetics - x; </v>
      </c>
      <c r="AO509" s="26" t="s">
        <v>2312</v>
      </c>
    </row>
    <row r="510" spans="1:41" ht="15" customHeight="1" x14ac:dyDescent="0.25">
      <c r="A510" s="26">
        <v>1052</v>
      </c>
      <c r="B510" s="26" t="s">
        <v>131</v>
      </c>
      <c r="C510" s="41" t="s">
        <v>2068</v>
      </c>
      <c r="D510" s="86" t="s">
        <v>3268</v>
      </c>
      <c r="K510" s="26" t="s">
        <v>1189</v>
      </c>
      <c r="S510" s="26" t="s">
        <v>2262</v>
      </c>
      <c r="T510" s="55" t="s">
        <v>1647</v>
      </c>
      <c r="U510" s="26" t="s">
        <v>1164</v>
      </c>
      <c r="V510" s="26" t="s">
        <v>1151</v>
      </c>
      <c r="AB510" s="61"/>
      <c r="AC510" s="26" t="s">
        <v>1978</v>
      </c>
      <c r="AD510" s="26" t="s">
        <v>2154</v>
      </c>
      <c r="AE510" s="26" t="s">
        <v>2159</v>
      </c>
      <c r="AG510" s="26" t="s">
        <v>2866</v>
      </c>
      <c r="AH510" t="str">
        <f t="shared" si="28"/>
        <v xml:space="preserve">Biodiversity Conservation - x; </v>
      </c>
      <c r="AO510" s="26" t="s">
        <v>2262</v>
      </c>
    </row>
    <row r="511" spans="1:41" ht="15" customHeight="1" x14ac:dyDescent="0.25">
      <c r="A511" s="26">
        <v>1053</v>
      </c>
      <c r="B511" s="26" t="s">
        <v>131</v>
      </c>
      <c r="C511" s="41" t="s">
        <v>2069</v>
      </c>
      <c r="D511" s="87" t="s">
        <v>3270</v>
      </c>
      <c r="K511" s="26" t="s">
        <v>1189</v>
      </c>
      <c r="S511" s="26" t="s">
        <v>2262</v>
      </c>
      <c r="T511" s="55" t="s">
        <v>1647</v>
      </c>
      <c r="U511" s="26" t="s">
        <v>1164</v>
      </c>
      <c r="V511" s="26" t="s">
        <v>1151</v>
      </c>
      <c r="AB511" s="81"/>
      <c r="AC511" s="26" t="s">
        <v>1978</v>
      </c>
      <c r="AD511" s="26" t="s">
        <v>2010</v>
      </c>
      <c r="AE511" s="26" t="s">
        <v>2159</v>
      </c>
      <c r="AG511" s="26" t="s">
        <v>2866</v>
      </c>
      <c r="AH511" t="str">
        <f t="shared" si="28"/>
        <v xml:space="preserve">Biodiversity Conservation - x; </v>
      </c>
      <c r="AO511" s="26" t="s">
        <v>2262</v>
      </c>
    </row>
    <row r="512" spans="1:41" ht="15" customHeight="1" x14ac:dyDescent="0.25">
      <c r="A512" s="26">
        <v>1054</v>
      </c>
      <c r="B512" s="26" t="s">
        <v>131</v>
      </c>
      <c r="C512" s="41" t="s">
        <v>2070</v>
      </c>
      <c r="D512" s="86" t="s">
        <v>3272</v>
      </c>
      <c r="K512" s="26" t="s">
        <v>1189</v>
      </c>
      <c r="Q512" s="26" t="s">
        <v>1189</v>
      </c>
      <c r="S512" s="26" t="s">
        <v>2312</v>
      </c>
      <c r="T512" s="55" t="s">
        <v>1643</v>
      </c>
      <c r="U512" s="26" t="s">
        <v>1164</v>
      </c>
      <c r="V512" s="26" t="s">
        <v>1151</v>
      </c>
      <c r="AB512" s="61"/>
      <c r="AC512" s="26" t="s">
        <v>1978</v>
      </c>
      <c r="AD512" s="26" t="s">
        <v>2011</v>
      </c>
      <c r="AE512" s="26" t="s">
        <v>2159</v>
      </c>
      <c r="AG512" s="26" t="s">
        <v>2866</v>
      </c>
      <c r="AH512" t="str">
        <f t="shared" si="28"/>
        <v xml:space="preserve">Biodiversity Conservation - x; Recreation, Culture, and Aesthetics - x; </v>
      </c>
      <c r="AO512" s="26" t="s">
        <v>2312</v>
      </c>
    </row>
    <row r="513" spans="1:41" ht="15" customHeight="1" x14ac:dyDescent="0.25">
      <c r="A513" s="26">
        <v>1055</v>
      </c>
      <c r="B513" s="26" t="s">
        <v>131</v>
      </c>
      <c r="C513" s="41" t="s">
        <v>2071</v>
      </c>
      <c r="D513" s="86" t="s">
        <v>3265</v>
      </c>
      <c r="K513" s="26" t="s">
        <v>1189</v>
      </c>
      <c r="Q513" s="26" t="s">
        <v>1189</v>
      </c>
      <c r="S513" s="26" t="s">
        <v>2313</v>
      </c>
      <c r="T513" s="55" t="s">
        <v>1643</v>
      </c>
      <c r="U513" s="26" t="s">
        <v>1164</v>
      </c>
      <c r="V513" s="26" t="s">
        <v>1151</v>
      </c>
      <c r="AB513" s="61"/>
      <c r="AC513" s="26" t="s">
        <v>1978</v>
      </c>
      <c r="AD513" s="26" t="s">
        <v>2012</v>
      </c>
      <c r="AE513" s="26" t="s">
        <v>2159</v>
      </c>
      <c r="AG513" s="26" t="s">
        <v>2866</v>
      </c>
      <c r="AH513" t="str">
        <f t="shared" si="28"/>
        <v xml:space="preserve">Biodiversity Conservation - x; Recreation, Culture, and Aesthetics - x; </v>
      </c>
      <c r="AO513" s="26" t="s">
        <v>2313</v>
      </c>
    </row>
    <row r="514" spans="1:41" ht="15" customHeight="1" x14ac:dyDescent="0.25">
      <c r="A514" s="26">
        <v>1056</v>
      </c>
      <c r="B514" s="26" t="s">
        <v>131</v>
      </c>
      <c r="C514" s="41" t="s">
        <v>2072</v>
      </c>
      <c r="D514" s="86" t="s">
        <v>3266</v>
      </c>
      <c r="K514" s="26" t="s">
        <v>1189</v>
      </c>
      <c r="Q514" s="26" t="s">
        <v>1189</v>
      </c>
      <c r="S514" s="26" t="s">
        <v>2313</v>
      </c>
      <c r="T514" s="55" t="s">
        <v>1643</v>
      </c>
      <c r="U514" s="26" t="s">
        <v>1164</v>
      </c>
      <c r="V514" s="26" t="s">
        <v>1151</v>
      </c>
      <c r="AB514" s="61"/>
      <c r="AC514" s="26" t="s">
        <v>1978</v>
      </c>
      <c r="AD514" s="26" t="s">
        <v>2013</v>
      </c>
      <c r="AE514" s="26" t="s">
        <v>2159</v>
      </c>
      <c r="AG514" s="26" t="s">
        <v>2866</v>
      </c>
      <c r="AH514" t="str">
        <f t="shared" ref="AH514:AH548" si="32">IF(LEN(TRIM(K514))=0,"",$K$1 &amp; " - " &amp; K514 &amp; "; ") &amp; IF(LEN(TRIM(L514))=0,"",$L$1 &amp; " - " &amp; L514 &amp; "; ") &amp; IF(LEN(TRIM(M514))=0,"",$M$1 &amp; " - " &amp; M514 &amp; "; ") &amp; IF(LEN(TRIM(N514))=0,"",$N$1 &amp; " - " &amp; N514 &amp; "; ") &amp; IF(LEN(TRIM(O514))=0,"",$O$1 &amp; " - " &amp; O514 &amp; "; ") &amp; IF(LEN(TRIM(P514))=0,"",$P$1 &amp; " - " &amp; P514 &amp; "; ") &amp; IF(LEN(TRIM(Q514))=0,"",$Q$1 &amp; " - " &amp; Q514 &amp; "; ")</f>
        <v xml:space="preserve">Biodiversity Conservation - x; Recreation, Culture, and Aesthetics - x; </v>
      </c>
      <c r="AO514" s="26" t="s">
        <v>2313</v>
      </c>
    </row>
    <row r="515" spans="1:41" ht="15" customHeight="1" x14ac:dyDescent="0.25">
      <c r="A515" s="26">
        <v>1057</v>
      </c>
      <c r="B515" s="26" t="s">
        <v>131</v>
      </c>
      <c r="C515" s="41" t="s">
        <v>2073</v>
      </c>
      <c r="D515" s="86" t="s">
        <v>3271</v>
      </c>
      <c r="K515" s="26" t="s">
        <v>1189</v>
      </c>
      <c r="Q515" s="26" t="s">
        <v>1189</v>
      </c>
      <c r="S515" s="26" t="s">
        <v>2313</v>
      </c>
      <c r="T515" s="55" t="s">
        <v>1643</v>
      </c>
      <c r="U515" s="26" t="s">
        <v>1164</v>
      </c>
      <c r="V515" s="26" t="s">
        <v>1151</v>
      </c>
      <c r="AB515" s="61"/>
      <c r="AC515" s="26" t="s">
        <v>1978</v>
      </c>
      <c r="AD515" s="26" t="s">
        <v>2014</v>
      </c>
      <c r="AE515" s="26" t="s">
        <v>2159</v>
      </c>
      <c r="AG515" s="26" t="s">
        <v>2866</v>
      </c>
      <c r="AH515" t="str">
        <f t="shared" si="32"/>
        <v xml:space="preserve">Biodiversity Conservation - x; Recreation, Culture, and Aesthetics - x; </v>
      </c>
      <c r="AO515" s="26" t="s">
        <v>2313</v>
      </c>
    </row>
    <row r="516" spans="1:41" x14ac:dyDescent="0.25">
      <c r="A516" s="26">
        <v>1058</v>
      </c>
      <c r="B516" s="26" t="s">
        <v>131</v>
      </c>
      <c r="C516" s="41" t="s">
        <v>2074</v>
      </c>
      <c r="D516" s="86" t="s">
        <v>3267</v>
      </c>
      <c r="K516" s="26" t="s">
        <v>1189</v>
      </c>
      <c r="Q516" s="26" t="s">
        <v>1189</v>
      </c>
      <c r="S516" s="26" t="s">
        <v>2313</v>
      </c>
      <c r="T516" s="55" t="s">
        <v>1643</v>
      </c>
      <c r="U516" s="26" t="s">
        <v>1164</v>
      </c>
      <c r="V516" s="26" t="s">
        <v>1151</v>
      </c>
      <c r="AB516" s="61"/>
      <c r="AC516" s="26" t="s">
        <v>1978</v>
      </c>
      <c r="AD516" s="26" t="s">
        <v>2015</v>
      </c>
      <c r="AE516" s="26" t="s">
        <v>2159</v>
      </c>
      <c r="AG516" s="26" t="s">
        <v>2866</v>
      </c>
      <c r="AH516" t="str">
        <f t="shared" si="32"/>
        <v xml:space="preserve">Biodiversity Conservation - x; Recreation, Culture, and Aesthetics - x; </v>
      </c>
      <c r="AO516" s="26" t="s">
        <v>2313</v>
      </c>
    </row>
    <row r="517" spans="1:41" x14ac:dyDescent="0.25">
      <c r="A517" s="26">
        <v>1059</v>
      </c>
      <c r="B517" s="26" t="s">
        <v>131</v>
      </c>
      <c r="C517" s="41" t="s">
        <v>2075</v>
      </c>
      <c r="D517" s="86" t="s">
        <v>3264</v>
      </c>
      <c r="K517" s="26" t="s">
        <v>1189</v>
      </c>
      <c r="Q517" s="26" t="s">
        <v>1189</v>
      </c>
      <c r="S517" s="26" t="s">
        <v>2313</v>
      </c>
      <c r="T517" s="55" t="s">
        <v>1643</v>
      </c>
      <c r="U517" s="26" t="s">
        <v>1164</v>
      </c>
      <c r="V517" s="26" t="s">
        <v>1151</v>
      </c>
      <c r="AB517" s="61"/>
      <c r="AC517" s="26" t="s">
        <v>1978</v>
      </c>
      <c r="AD517" s="26" t="s">
        <v>2016</v>
      </c>
      <c r="AE517" s="26" t="s">
        <v>2159</v>
      </c>
      <c r="AG517" s="26" t="s">
        <v>2866</v>
      </c>
      <c r="AH517" t="str">
        <f t="shared" si="32"/>
        <v xml:space="preserve">Biodiversity Conservation - x; Recreation, Culture, and Aesthetics - x; </v>
      </c>
      <c r="AO517" s="26" t="s">
        <v>2313</v>
      </c>
    </row>
    <row r="518" spans="1:41" x14ac:dyDescent="0.25">
      <c r="A518" s="26">
        <v>1060</v>
      </c>
      <c r="B518" s="26" t="s">
        <v>414</v>
      </c>
      <c r="C518" s="41" t="s">
        <v>2076</v>
      </c>
      <c r="D518" s="27" t="s">
        <v>2208</v>
      </c>
      <c r="N518" s="26" t="s">
        <v>1189</v>
      </c>
      <c r="P518" s="26" t="s">
        <v>1189</v>
      </c>
      <c r="S518" s="26" t="s">
        <v>2247</v>
      </c>
      <c r="T518" s="55" t="s">
        <v>1459</v>
      </c>
      <c r="U518" s="26" t="s">
        <v>1433</v>
      </c>
      <c r="V518" s="26" t="s">
        <v>1151</v>
      </c>
      <c r="AB518" s="61"/>
      <c r="AC518" s="26" t="s">
        <v>2017</v>
      </c>
      <c r="AD518" s="26" t="s">
        <v>2018</v>
      </c>
      <c r="AE518" s="26" t="s">
        <v>2156</v>
      </c>
      <c r="AG518" s="26" t="s">
        <v>2866</v>
      </c>
      <c r="AH518" t="str">
        <f t="shared" si="32"/>
        <v xml:space="preserve">Climate Stabilization - x; Natural Hazard Mitigation - x; </v>
      </c>
      <c r="AO518" s="26" t="s">
        <v>2247</v>
      </c>
    </row>
    <row r="519" spans="1:41" x14ac:dyDescent="0.25">
      <c r="A519" s="26">
        <v>1061</v>
      </c>
      <c r="B519" s="26" t="s">
        <v>414</v>
      </c>
      <c r="C519" s="38" t="s">
        <v>216</v>
      </c>
      <c r="D519" s="28" t="s">
        <v>2209</v>
      </c>
      <c r="E519" s="38"/>
      <c r="G519" s="38"/>
      <c r="H519" s="28"/>
      <c r="I519" s="58"/>
      <c r="J519" s="41"/>
      <c r="K519" s="57"/>
      <c r="L519" s="57" t="s">
        <v>1189</v>
      </c>
      <c r="M519" s="57"/>
      <c r="N519" s="57"/>
      <c r="O519" s="57"/>
      <c r="P519" s="57"/>
      <c r="Q519" s="57"/>
      <c r="R519" s="38"/>
      <c r="S519" s="26" t="s">
        <v>2254</v>
      </c>
      <c r="T519" s="55" t="s">
        <v>1458</v>
      </c>
      <c r="U519" s="26" t="s">
        <v>1157</v>
      </c>
      <c r="V519" s="26" t="s">
        <v>1151</v>
      </c>
      <c r="AA519" s="26"/>
      <c r="AC519" s="26" t="s">
        <v>1960</v>
      </c>
      <c r="AD519" s="26" t="s">
        <v>2160</v>
      </c>
      <c r="AE519" s="26" t="s">
        <v>2156</v>
      </c>
      <c r="AG519" s="26" t="s">
        <v>2866</v>
      </c>
      <c r="AH519" t="str">
        <f t="shared" si="32"/>
        <v xml:space="preserve">Clean Air - x; </v>
      </c>
      <c r="AO519" s="26" t="s">
        <v>2254</v>
      </c>
    </row>
    <row r="520" spans="1:41" x14ac:dyDescent="0.25">
      <c r="A520" s="26">
        <v>1062</v>
      </c>
      <c r="B520" s="26" t="s">
        <v>414</v>
      </c>
      <c r="C520" s="68" t="s">
        <v>2217</v>
      </c>
      <c r="D520" s="28" t="s">
        <v>2210</v>
      </c>
      <c r="L520" s="26" t="s">
        <v>1189</v>
      </c>
      <c r="S520" s="26" t="s">
        <v>2254</v>
      </c>
      <c r="T520" s="55" t="s">
        <v>1458</v>
      </c>
      <c r="U520" s="26" t="s">
        <v>1157</v>
      </c>
      <c r="V520" s="26" t="s">
        <v>1151</v>
      </c>
      <c r="AB520" s="61"/>
      <c r="AC520" s="26" t="s">
        <v>2218</v>
      </c>
      <c r="AD520" s="26" t="s">
        <v>2161</v>
      </c>
      <c r="AE520" s="26" t="s">
        <v>2156</v>
      </c>
      <c r="AG520" s="26" t="s">
        <v>2866</v>
      </c>
      <c r="AH520" t="str">
        <f t="shared" si="32"/>
        <v xml:space="preserve">Clean Air - x; </v>
      </c>
      <c r="AO520" s="26" t="s">
        <v>2254</v>
      </c>
    </row>
    <row r="521" spans="1:41" x14ac:dyDescent="0.25">
      <c r="A521" s="26">
        <v>1063</v>
      </c>
      <c r="B521" s="26" t="s">
        <v>414</v>
      </c>
      <c r="C521" s="26" t="s">
        <v>2216</v>
      </c>
      <c r="D521" s="28" t="s">
        <v>2211</v>
      </c>
      <c r="K521" s="28" t="s">
        <v>1189</v>
      </c>
      <c r="L521" s="26" t="s">
        <v>1189</v>
      </c>
      <c r="S521" s="26" t="s">
        <v>2339</v>
      </c>
      <c r="T521" s="55" t="s">
        <v>1466</v>
      </c>
      <c r="U521" s="26" t="s">
        <v>1157</v>
      </c>
      <c r="V521" s="26" t="s">
        <v>1151</v>
      </c>
      <c r="AB521" s="61"/>
      <c r="AC521" s="26" t="s">
        <v>2218</v>
      </c>
      <c r="AD521" s="26" t="s">
        <v>2162</v>
      </c>
      <c r="AE521" s="26" t="s">
        <v>2156</v>
      </c>
      <c r="AG521" s="26" t="s">
        <v>2866</v>
      </c>
      <c r="AH521" t="str">
        <f t="shared" si="32"/>
        <v xml:space="preserve">Biodiversity Conservation - x; Clean Air - x; </v>
      </c>
      <c r="AO521" s="26" t="s">
        <v>2339</v>
      </c>
    </row>
    <row r="522" spans="1:41" x14ac:dyDescent="0.25">
      <c r="A522" s="26">
        <v>1064</v>
      </c>
      <c r="B522" s="26" t="s">
        <v>414</v>
      </c>
      <c r="C522" s="38" t="s">
        <v>2163</v>
      </c>
      <c r="D522" s="28" t="s">
        <v>2212</v>
      </c>
      <c r="E522" s="38"/>
      <c r="G522" s="38"/>
      <c r="H522" s="28"/>
      <c r="I522" s="38"/>
      <c r="J522" s="41"/>
      <c r="K522" s="57"/>
      <c r="L522" s="57"/>
      <c r="M522" s="57" t="s">
        <v>1189</v>
      </c>
      <c r="N522" s="57"/>
      <c r="O522" s="57"/>
      <c r="P522" s="57" t="s">
        <v>1189</v>
      </c>
      <c r="Q522" s="57"/>
      <c r="R522" s="38"/>
      <c r="S522" s="26" t="s">
        <v>2320</v>
      </c>
      <c r="T522" s="55" t="s">
        <v>1467</v>
      </c>
      <c r="U522" s="26" t="s">
        <v>1343</v>
      </c>
      <c r="V522" s="26" t="s">
        <v>1151</v>
      </c>
      <c r="AA522" s="26"/>
      <c r="AC522" s="26" t="s">
        <v>2164</v>
      </c>
      <c r="AD522" s="26" t="s">
        <v>2165</v>
      </c>
      <c r="AE522" s="26" t="s">
        <v>2156</v>
      </c>
      <c r="AG522" s="26" t="s">
        <v>2866</v>
      </c>
      <c r="AH522" t="str">
        <f t="shared" si="32"/>
        <v xml:space="preserve">Clean and Plentiful Water - x; Natural Hazard Mitigation - x; </v>
      </c>
      <c r="AO522" s="26" t="s">
        <v>2320</v>
      </c>
    </row>
    <row r="523" spans="1:41" x14ac:dyDescent="0.25">
      <c r="A523" s="26">
        <v>1065</v>
      </c>
      <c r="B523" s="26" t="s">
        <v>131</v>
      </c>
      <c r="C523" s="26" t="s">
        <v>2559</v>
      </c>
      <c r="D523" s="26" t="s">
        <v>2560</v>
      </c>
      <c r="O523" s="26" t="s">
        <v>1189</v>
      </c>
      <c r="S523" s="26" t="s">
        <v>2610</v>
      </c>
      <c r="T523" s="55" t="s">
        <v>1469</v>
      </c>
      <c r="U523" s="26" t="s">
        <v>1160</v>
      </c>
      <c r="V523" s="26" t="s">
        <v>1151</v>
      </c>
      <c r="AC523" s="26" t="s">
        <v>2561</v>
      </c>
      <c r="AD523" s="26" t="s">
        <v>2651</v>
      </c>
      <c r="AE523" s="26" t="s">
        <v>2158</v>
      </c>
      <c r="AG523" s="26" t="s">
        <v>2866</v>
      </c>
      <c r="AH523" t="str">
        <f t="shared" si="32"/>
        <v xml:space="preserve">Food, Fuel, and Materials - x; </v>
      </c>
      <c r="AO523" s="26" t="s">
        <v>2610</v>
      </c>
    </row>
    <row r="524" spans="1:41" x14ac:dyDescent="0.25">
      <c r="A524" s="26">
        <v>1066</v>
      </c>
      <c r="B524" s="26" t="s">
        <v>131</v>
      </c>
      <c r="C524" s="26" t="s">
        <v>2562</v>
      </c>
      <c r="D524" s="26" t="s">
        <v>2563</v>
      </c>
      <c r="M524" s="26" t="s">
        <v>1189</v>
      </c>
      <c r="P524" s="26" t="s">
        <v>1189</v>
      </c>
      <c r="S524" s="26" t="s">
        <v>2611</v>
      </c>
      <c r="T524" s="55" t="s">
        <v>1467</v>
      </c>
      <c r="U524" s="26" t="s">
        <v>1152</v>
      </c>
      <c r="V524" s="26" t="s">
        <v>1151</v>
      </c>
      <c r="AC524" s="26" t="s">
        <v>2564</v>
      </c>
      <c r="AD524" s="26" t="s">
        <v>2652</v>
      </c>
      <c r="AE524" s="26" t="s">
        <v>2159</v>
      </c>
      <c r="AG524" s="26" t="s">
        <v>2866</v>
      </c>
      <c r="AH524" t="str">
        <f t="shared" si="32"/>
        <v xml:space="preserve">Clean and Plentiful Water - x; Natural Hazard Mitigation - x; </v>
      </c>
      <c r="AO524" s="26" t="s">
        <v>2611</v>
      </c>
    </row>
    <row r="525" spans="1:41" x14ac:dyDescent="0.25">
      <c r="A525" s="26">
        <v>1067</v>
      </c>
      <c r="B525" s="26" t="s">
        <v>131</v>
      </c>
      <c r="C525" s="26" t="s">
        <v>2565</v>
      </c>
      <c r="D525" s="26" t="s">
        <v>2566</v>
      </c>
      <c r="M525" s="26" t="s">
        <v>1189</v>
      </c>
      <c r="P525" s="26" t="s">
        <v>1189</v>
      </c>
      <c r="S525" s="26" t="s">
        <v>2611</v>
      </c>
      <c r="T525" s="55" t="s">
        <v>1467</v>
      </c>
      <c r="U525" s="26" t="s">
        <v>1152</v>
      </c>
      <c r="V525" s="26" t="s">
        <v>1151</v>
      </c>
      <c r="AC525" s="26" t="s">
        <v>2564</v>
      </c>
      <c r="AD525" s="26" t="s">
        <v>2653</v>
      </c>
      <c r="AE525" s="26" t="s">
        <v>2159</v>
      </c>
      <c r="AG525" s="26" t="s">
        <v>2866</v>
      </c>
      <c r="AH525" t="str">
        <f t="shared" si="32"/>
        <v xml:space="preserve">Clean and Plentiful Water - x; Natural Hazard Mitigation - x; </v>
      </c>
      <c r="AO525" s="26" t="s">
        <v>2611</v>
      </c>
    </row>
    <row r="526" spans="1:41" x14ac:dyDescent="0.25">
      <c r="A526" s="26">
        <v>1068</v>
      </c>
      <c r="B526" s="26" t="s">
        <v>131</v>
      </c>
      <c r="C526" s="26" t="s">
        <v>2567</v>
      </c>
      <c r="D526" s="26" t="s">
        <v>2568</v>
      </c>
      <c r="K526" s="26" t="s">
        <v>1189</v>
      </c>
      <c r="M526" s="26" t="s">
        <v>1189</v>
      </c>
      <c r="Q526" s="26" t="s">
        <v>1189</v>
      </c>
      <c r="S526" s="26" t="s">
        <v>2612</v>
      </c>
      <c r="T526" s="55" t="s">
        <v>1644</v>
      </c>
      <c r="U526" s="26" t="s">
        <v>1161</v>
      </c>
      <c r="V526" s="26" t="s">
        <v>1151</v>
      </c>
      <c r="AC526" s="26" t="s">
        <v>2569</v>
      </c>
      <c r="AD526" s="26" t="s">
        <v>2654</v>
      </c>
      <c r="AE526" s="26" t="s">
        <v>2159</v>
      </c>
      <c r="AG526" s="26" t="s">
        <v>2866</v>
      </c>
      <c r="AH526" t="str">
        <f t="shared" si="32"/>
        <v xml:space="preserve">Biodiversity Conservation - x; Clean and Plentiful Water - x; Recreation, Culture, and Aesthetics - x; </v>
      </c>
      <c r="AO526" s="26" t="s">
        <v>2612</v>
      </c>
    </row>
    <row r="527" spans="1:41" x14ac:dyDescent="0.25">
      <c r="A527" s="26">
        <v>1069</v>
      </c>
      <c r="B527" s="26" t="s">
        <v>131</v>
      </c>
      <c r="C527" s="26" t="s">
        <v>2570</v>
      </c>
      <c r="D527" s="26" t="s">
        <v>2571</v>
      </c>
      <c r="K527" s="26" t="s">
        <v>1189</v>
      </c>
      <c r="M527" s="26" t="s">
        <v>1189</v>
      </c>
      <c r="Q527" s="26" t="s">
        <v>1189</v>
      </c>
      <c r="S527" s="26" t="s">
        <v>2612</v>
      </c>
      <c r="T527" s="55" t="s">
        <v>1644</v>
      </c>
      <c r="U527" s="26" t="s">
        <v>1161</v>
      </c>
      <c r="V527" s="26" t="s">
        <v>1151</v>
      </c>
      <c r="AC527" s="26" t="s">
        <v>2569</v>
      </c>
      <c r="AD527" s="26" t="s">
        <v>2655</v>
      </c>
      <c r="AE527" s="26" t="s">
        <v>2159</v>
      </c>
      <c r="AG527" s="26" t="s">
        <v>2866</v>
      </c>
      <c r="AH527" t="str">
        <f t="shared" si="32"/>
        <v xml:space="preserve">Biodiversity Conservation - x; Clean and Plentiful Water - x; Recreation, Culture, and Aesthetics - x; </v>
      </c>
      <c r="AO527" s="26" t="s">
        <v>2612</v>
      </c>
    </row>
    <row r="528" spans="1:41" x14ac:dyDescent="0.25">
      <c r="A528" s="26">
        <v>1070</v>
      </c>
      <c r="B528" s="26" t="s">
        <v>131</v>
      </c>
      <c r="C528" s="26" t="s">
        <v>2572</v>
      </c>
      <c r="D528" s="26" t="s">
        <v>2573</v>
      </c>
      <c r="K528" s="26" t="s">
        <v>1189</v>
      </c>
      <c r="M528" s="26" t="s">
        <v>1189</v>
      </c>
      <c r="Q528" s="26" t="s">
        <v>1189</v>
      </c>
      <c r="S528" s="26" t="s">
        <v>2612</v>
      </c>
      <c r="T528" s="55" t="s">
        <v>1644</v>
      </c>
      <c r="U528" s="26" t="s">
        <v>1161</v>
      </c>
      <c r="V528" s="26" t="s">
        <v>1151</v>
      </c>
      <c r="AC528" s="26" t="s">
        <v>2569</v>
      </c>
      <c r="AD528" s="26" t="s">
        <v>2656</v>
      </c>
      <c r="AE528" s="26" t="s">
        <v>2159</v>
      </c>
      <c r="AG528" s="26" t="s">
        <v>2866</v>
      </c>
      <c r="AH528" t="str">
        <f t="shared" si="32"/>
        <v xml:space="preserve">Biodiversity Conservation - x; Clean and Plentiful Water - x; Recreation, Culture, and Aesthetics - x; </v>
      </c>
      <c r="AO528" s="26" t="s">
        <v>2612</v>
      </c>
    </row>
    <row r="529" spans="1:43" x14ac:dyDescent="0.25">
      <c r="A529" s="26">
        <v>1071</v>
      </c>
      <c r="B529" s="26" t="s">
        <v>131</v>
      </c>
      <c r="C529" s="26" t="s">
        <v>2574</v>
      </c>
      <c r="D529" s="26" t="s">
        <v>2575</v>
      </c>
      <c r="M529" s="26" t="s">
        <v>1189</v>
      </c>
      <c r="S529" s="26" t="s">
        <v>2613</v>
      </c>
      <c r="T529" s="55" t="s">
        <v>1461</v>
      </c>
      <c r="U529" s="26" t="s">
        <v>1161</v>
      </c>
      <c r="V529" s="26" t="s">
        <v>1151</v>
      </c>
      <c r="AC529" s="26" t="s">
        <v>2569</v>
      </c>
      <c r="AD529" s="26" t="s">
        <v>2657</v>
      </c>
      <c r="AE529" s="26" t="s">
        <v>2159</v>
      </c>
      <c r="AG529" s="26" t="s">
        <v>2866</v>
      </c>
      <c r="AH529" t="str">
        <f t="shared" si="32"/>
        <v xml:space="preserve">Clean and Plentiful Water - x; </v>
      </c>
      <c r="AO529" s="26" t="s">
        <v>2613</v>
      </c>
    </row>
    <row r="530" spans="1:43" x14ac:dyDescent="0.25">
      <c r="A530" s="26">
        <v>1072</v>
      </c>
      <c r="B530" s="26" t="s">
        <v>131</v>
      </c>
      <c r="C530" s="26" t="s">
        <v>2671</v>
      </c>
      <c r="D530" s="26" t="s">
        <v>2667</v>
      </c>
      <c r="M530" s="26" t="s">
        <v>1189</v>
      </c>
      <c r="S530" s="26" t="s">
        <v>2335</v>
      </c>
      <c r="T530" s="55" t="s">
        <v>1461</v>
      </c>
      <c r="U530" s="26" t="s">
        <v>1154</v>
      </c>
      <c r="V530" s="26" t="s">
        <v>1151</v>
      </c>
      <c r="AB530" s="61"/>
      <c r="AC530" s="26" t="s">
        <v>2702</v>
      </c>
      <c r="AD530" s="26" t="s">
        <v>2672</v>
      </c>
      <c r="AE530" s="26" t="s">
        <v>2159</v>
      </c>
      <c r="AG530" s="26" t="s">
        <v>2866</v>
      </c>
      <c r="AH530" t="str">
        <f t="shared" si="32"/>
        <v xml:space="preserve">Clean and Plentiful Water - x; </v>
      </c>
      <c r="AO530" s="26" t="s">
        <v>2335</v>
      </c>
    </row>
    <row r="531" spans="1:43" x14ac:dyDescent="0.25">
      <c r="A531" s="26">
        <v>1073</v>
      </c>
      <c r="B531" s="26" t="s">
        <v>414</v>
      </c>
      <c r="C531" s="26" t="s">
        <v>2807</v>
      </c>
      <c r="D531" s="26" t="s">
        <v>2853</v>
      </c>
      <c r="M531" s="26" t="s">
        <v>1189</v>
      </c>
      <c r="O531" s="26" t="s">
        <v>1189</v>
      </c>
      <c r="P531" s="26" t="s">
        <v>1189</v>
      </c>
      <c r="S531" s="26" t="s">
        <v>3405</v>
      </c>
      <c r="T531" s="39" t="s">
        <v>2886</v>
      </c>
      <c r="U531" s="26" t="s">
        <v>1176</v>
      </c>
      <c r="V531" s="26" t="s">
        <v>1151</v>
      </c>
      <c r="AA531" s="105"/>
      <c r="AC531" s="26" t="s">
        <v>2810</v>
      </c>
      <c r="AD531" s="26" t="s">
        <v>2859</v>
      </c>
      <c r="AE531" s="26" t="s">
        <v>2156</v>
      </c>
      <c r="AG531" s="26" t="s">
        <v>2866</v>
      </c>
      <c r="AH531" t="str">
        <f t="shared" si="32"/>
        <v xml:space="preserve">Clean and Plentiful Water - x; Food, Fuel, and Materials - x; Natural Hazard Mitigation - x; </v>
      </c>
      <c r="AO531" s="26" t="s">
        <v>2809</v>
      </c>
      <c r="AP531" s="26" t="str">
        <f t="shared" ref="AP531:AP548" si="33">_xlfn.CONCAT(AO531,AQ531)</f>
        <v xml:space="preserve">well-being, safety, risk, health,Clean and Plentiful Water, Food, Fuel, and Materials, Natural Hazard Mitigation, </v>
      </c>
      <c r="AQ531" s="26" t="str">
        <f t="shared" ref="AQ531:AQ548" si="34">","&amp; IF(LEN(TRIM(K531))=0,"",$K$1  &amp; ", ") &amp; IF(LEN(TRIM(L531))=0,"",$L$1  &amp; ", ") &amp; IF(LEN(TRIM(M531))=0,"",$M$1 &amp; ", ") &amp; IF(LEN(TRIM(N531))=0,"",$N$1 &amp; ", ") &amp; IF(LEN(TRIM(O531))=0,"",$O$1 &amp; ", ") &amp; IF(LEN(TRIM(P531))=0,"",$P$1 &amp; ", ") &amp; IF(LEN(TRIM(Q531))=0,"",$Q$1)</f>
        <v xml:space="preserve">,Clean and Plentiful Water, Food, Fuel, and Materials, Natural Hazard Mitigation, </v>
      </c>
    </row>
    <row r="532" spans="1:43" x14ac:dyDescent="0.25">
      <c r="A532" s="26">
        <v>1074</v>
      </c>
      <c r="B532" s="26" t="s">
        <v>414</v>
      </c>
      <c r="C532" s="26" t="s">
        <v>2811</v>
      </c>
      <c r="D532" s="26" t="s">
        <v>2854</v>
      </c>
      <c r="M532" s="26" t="s">
        <v>1189</v>
      </c>
      <c r="O532" s="26" t="s">
        <v>1189</v>
      </c>
      <c r="P532" s="26" t="s">
        <v>1189</v>
      </c>
      <c r="S532" s="26" t="s">
        <v>3406</v>
      </c>
      <c r="T532" s="39" t="s">
        <v>2886</v>
      </c>
      <c r="U532" s="26" t="s">
        <v>1176</v>
      </c>
      <c r="V532" s="26" t="s">
        <v>1151</v>
      </c>
      <c r="AA532" s="105"/>
      <c r="AC532" s="26" t="s">
        <v>2810</v>
      </c>
      <c r="AD532" s="26" t="s">
        <v>2860</v>
      </c>
      <c r="AE532" s="26" t="s">
        <v>2156</v>
      </c>
      <c r="AG532" s="26" t="s">
        <v>2866</v>
      </c>
      <c r="AH532" t="str">
        <f t="shared" si="32"/>
        <v xml:space="preserve">Clean and Plentiful Water - x; Food, Fuel, and Materials - x; Natural Hazard Mitigation - x; </v>
      </c>
      <c r="AO532" s="26" t="s">
        <v>2809</v>
      </c>
      <c r="AP532" s="26" t="str">
        <f t="shared" si="33"/>
        <v xml:space="preserve">well-being, safety, risk, health,Clean and Plentiful Water, Food, Fuel, and Materials, Natural Hazard Mitigation, </v>
      </c>
      <c r="AQ532" s="26" t="str">
        <f t="shared" si="34"/>
        <v xml:space="preserve">,Clean and Plentiful Water, Food, Fuel, and Materials, Natural Hazard Mitigation, </v>
      </c>
    </row>
    <row r="533" spans="1:43" x14ac:dyDescent="0.25">
      <c r="A533" s="26">
        <v>1075</v>
      </c>
      <c r="B533" s="26" t="s">
        <v>414</v>
      </c>
      <c r="C533" s="26" t="s">
        <v>2813</v>
      </c>
      <c r="D533" s="26" t="s">
        <v>2855</v>
      </c>
      <c r="M533" s="26" t="s">
        <v>1189</v>
      </c>
      <c r="O533" s="26" t="s">
        <v>1189</v>
      </c>
      <c r="P533" s="26" t="s">
        <v>1189</v>
      </c>
      <c r="S533" s="26" t="s">
        <v>3407</v>
      </c>
      <c r="T533" s="39" t="s">
        <v>2886</v>
      </c>
      <c r="U533" s="26" t="s">
        <v>1176</v>
      </c>
      <c r="V533" s="26" t="s">
        <v>1151</v>
      </c>
      <c r="AA533" s="105"/>
      <c r="AC533" s="26" t="s">
        <v>2810</v>
      </c>
      <c r="AD533" s="26" t="s">
        <v>2861</v>
      </c>
      <c r="AE533" s="26" t="s">
        <v>2156</v>
      </c>
      <c r="AG533" s="26" t="s">
        <v>2866</v>
      </c>
      <c r="AH533" t="str">
        <f t="shared" si="32"/>
        <v xml:space="preserve">Clean and Plentiful Water - x; Food, Fuel, and Materials - x; Natural Hazard Mitigation - x; </v>
      </c>
      <c r="AO533" s="26" t="s">
        <v>2815</v>
      </c>
      <c r="AP533" s="26" t="str">
        <f t="shared" si="33"/>
        <v xml:space="preserve">well-being, safety, risk, land cover, health,Clean and Plentiful Water, Food, Fuel, and Materials, Natural Hazard Mitigation, </v>
      </c>
      <c r="AQ533" s="26" t="str">
        <f t="shared" si="34"/>
        <v xml:space="preserve">,Clean and Plentiful Water, Food, Fuel, and Materials, Natural Hazard Mitigation, </v>
      </c>
    </row>
    <row r="534" spans="1:43" x14ac:dyDescent="0.25">
      <c r="A534" s="26">
        <v>1076</v>
      </c>
      <c r="B534" s="26" t="s">
        <v>414</v>
      </c>
      <c r="C534" s="26" t="s">
        <v>2816</v>
      </c>
      <c r="D534" s="26" t="s">
        <v>2856</v>
      </c>
      <c r="M534" s="26" t="s">
        <v>1189</v>
      </c>
      <c r="O534" s="26" t="s">
        <v>1189</v>
      </c>
      <c r="P534" s="26" t="s">
        <v>1189</v>
      </c>
      <c r="S534" s="26" t="s">
        <v>3408</v>
      </c>
      <c r="T534" s="39" t="s">
        <v>2886</v>
      </c>
      <c r="U534" s="26" t="s">
        <v>1176</v>
      </c>
      <c r="V534" s="26" t="s">
        <v>1151</v>
      </c>
      <c r="AA534" s="105"/>
      <c r="AC534" s="26" t="s">
        <v>2810</v>
      </c>
      <c r="AD534" s="26" t="s">
        <v>2862</v>
      </c>
      <c r="AE534" s="26" t="s">
        <v>2156</v>
      </c>
      <c r="AG534" s="26" t="s">
        <v>2866</v>
      </c>
      <c r="AH534" t="str">
        <f t="shared" si="32"/>
        <v xml:space="preserve">Clean and Plentiful Water - x; Food, Fuel, and Materials - x; Natural Hazard Mitigation - x; </v>
      </c>
      <c r="AO534" s="26" t="s">
        <v>2815</v>
      </c>
      <c r="AP534" s="26" t="str">
        <f t="shared" si="33"/>
        <v xml:space="preserve">well-being, safety, risk, land cover, health,Clean and Plentiful Water, Food, Fuel, and Materials, Natural Hazard Mitigation, </v>
      </c>
      <c r="AQ534" s="26" t="str">
        <f t="shared" si="34"/>
        <v xml:space="preserve">,Clean and Plentiful Water, Food, Fuel, and Materials, Natural Hazard Mitigation, </v>
      </c>
    </row>
    <row r="535" spans="1:43" x14ac:dyDescent="0.25">
      <c r="A535" s="26">
        <v>1077</v>
      </c>
      <c r="B535" s="26" t="s">
        <v>414</v>
      </c>
      <c r="C535" s="26" t="s">
        <v>2818</v>
      </c>
      <c r="D535" s="26" t="s">
        <v>2857</v>
      </c>
      <c r="M535" s="26" t="s">
        <v>1189</v>
      </c>
      <c r="P535" s="26" t="s">
        <v>1189</v>
      </c>
      <c r="S535" s="26" t="s">
        <v>3403</v>
      </c>
      <c r="T535" s="55" t="s">
        <v>2887</v>
      </c>
      <c r="U535" s="26" t="s">
        <v>1176</v>
      </c>
      <c r="V535" s="26" t="s">
        <v>1151</v>
      </c>
      <c r="AA535" s="105"/>
      <c r="AC535" s="26" t="s">
        <v>1960</v>
      </c>
      <c r="AD535" s="26" t="s">
        <v>2888</v>
      </c>
      <c r="AE535" s="26" t="s">
        <v>2156</v>
      </c>
      <c r="AG535" s="26" t="s">
        <v>2866</v>
      </c>
      <c r="AH535" t="str">
        <f t="shared" si="32"/>
        <v xml:space="preserve">Clean and Plentiful Water - x; Natural Hazard Mitigation - x; </v>
      </c>
      <c r="AO535" s="26" t="s">
        <v>2820</v>
      </c>
      <c r="AP535" s="26" t="str">
        <f t="shared" si="33"/>
        <v xml:space="preserve">human, well-being, safety, risk, health,Clean and Plentiful Water, Natural Hazard Mitigation, </v>
      </c>
      <c r="AQ535" s="26" t="str">
        <f t="shared" si="34"/>
        <v xml:space="preserve">,Clean and Plentiful Water, Natural Hazard Mitigation, </v>
      </c>
    </row>
    <row r="536" spans="1:43" x14ac:dyDescent="0.25">
      <c r="A536" s="26">
        <v>1078</v>
      </c>
      <c r="B536" s="26" t="s">
        <v>414</v>
      </c>
      <c r="C536" s="26" t="s">
        <v>2821</v>
      </c>
      <c r="D536" s="26" t="s">
        <v>2858</v>
      </c>
      <c r="M536" s="26" t="s">
        <v>1189</v>
      </c>
      <c r="P536" s="26" t="s">
        <v>1189</v>
      </c>
      <c r="S536" s="26" t="s">
        <v>3403</v>
      </c>
      <c r="T536" s="55" t="s">
        <v>2887</v>
      </c>
      <c r="U536" s="26" t="s">
        <v>1176</v>
      </c>
      <c r="V536" s="26" t="s">
        <v>1151</v>
      </c>
      <c r="AA536" s="105"/>
      <c r="AC536" s="26" t="s">
        <v>1960</v>
      </c>
      <c r="AD536" s="26" t="s">
        <v>2889</v>
      </c>
      <c r="AE536" s="26" t="s">
        <v>2156</v>
      </c>
      <c r="AG536" s="26" t="s">
        <v>2866</v>
      </c>
      <c r="AH536" t="str">
        <f t="shared" si="32"/>
        <v xml:space="preserve">Clean and Plentiful Water - x; Natural Hazard Mitigation - x; </v>
      </c>
      <c r="AO536" s="26" t="s">
        <v>2820</v>
      </c>
      <c r="AP536" s="26" t="str">
        <f t="shared" si="33"/>
        <v xml:space="preserve">human, well-being, safety, risk, health,Clean and Plentiful Water, Natural Hazard Mitigation, </v>
      </c>
      <c r="AQ536" s="26" t="str">
        <f t="shared" si="34"/>
        <v xml:space="preserve">,Clean and Plentiful Water, Natural Hazard Mitigation, </v>
      </c>
    </row>
    <row r="537" spans="1:43" x14ac:dyDescent="0.25">
      <c r="A537" s="26">
        <v>1079</v>
      </c>
      <c r="B537" s="26" t="s">
        <v>131</v>
      </c>
      <c r="C537" s="26" t="s">
        <v>2556</v>
      </c>
      <c r="D537" s="26" t="s">
        <v>2557</v>
      </c>
      <c r="S537" s="26" t="s">
        <v>3404</v>
      </c>
      <c r="T537" s="55" t="s">
        <v>132</v>
      </c>
      <c r="U537" s="26" t="s">
        <v>3051</v>
      </c>
      <c r="V537" s="26" t="s">
        <v>366</v>
      </c>
      <c r="AA537" s="105"/>
      <c r="AC537" s="26" t="s">
        <v>2558</v>
      </c>
      <c r="AD537" s="26" t="s">
        <v>3049</v>
      </c>
      <c r="AE537" s="26" t="s">
        <v>2157</v>
      </c>
      <c r="AG537" s="26" t="s">
        <v>366</v>
      </c>
      <c r="AH537" t="str">
        <f t="shared" si="32"/>
        <v/>
      </c>
      <c r="AO537" s="26" t="s">
        <v>2448</v>
      </c>
      <c r="AP537" s="26" t="str">
        <f t="shared" si="33"/>
        <v>lake, stream, river, waterbody, pond,</v>
      </c>
      <c r="AQ537" s="26" t="str">
        <f t="shared" si="34"/>
        <v>,</v>
      </c>
    </row>
    <row r="538" spans="1:43" s="15" customFormat="1" x14ac:dyDescent="0.25">
      <c r="A538" s="26">
        <v>1080</v>
      </c>
      <c r="B538" s="15" t="s">
        <v>131</v>
      </c>
      <c r="C538" s="15" t="s">
        <v>3235</v>
      </c>
      <c r="D538" s="15" t="s">
        <v>3236</v>
      </c>
      <c r="M538" s="15" t="s">
        <v>1189</v>
      </c>
      <c r="P538" s="15" t="s">
        <v>1189</v>
      </c>
      <c r="S538" s="15" t="s">
        <v>3400</v>
      </c>
      <c r="T538" s="134" t="s">
        <v>1467</v>
      </c>
      <c r="U538" s="15" t="s">
        <v>1156</v>
      </c>
      <c r="V538" s="15" t="s">
        <v>1151</v>
      </c>
      <c r="W538" s="15" t="s">
        <v>3237</v>
      </c>
      <c r="X538" s="15" t="s">
        <v>3238</v>
      </c>
      <c r="AA538" s="17"/>
      <c r="AC538" s="15" t="s">
        <v>3239</v>
      </c>
      <c r="AE538" s="15" t="s">
        <v>2159</v>
      </c>
      <c r="AG538" s="26" t="s">
        <v>2866</v>
      </c>
      <c r="AH538" s="15" t="str">
        <f t="shared" si="32"/>
        <v xml:space="preserve">Clean and Plentiful Water - x; Natural Hazard Mitigation - x; </v>
      </c>
      <c r="AO538" s="15" t="s">
        <v>3118</v>
      </c>
      <c r="AP538" s="15" t="str">
        <f t="shared" si="33"/>
        <v xml:space="preserve">riparian, river, development, urban, human, people, runoff,Clean and Plentiful Water, Natural Hazard Mitigation, </v>
      </c>
      <c r="AQ538" s="15" t="str">
        <f t="shared" si="34"/>
        <v xml:space="preserve">,Clean and Plentiful Water, Natural Hazard Mitigation, </v>
      </c>
    </row>
    <row r="539" spans="1:43" s="15" customFormat="1" x14ac:dyDescent="0.25">
      <c r="A539" s="26">
        <v>1081</v>
      </c>
      <c r="B539" s="15" t="s">
        <v>131</v>
      </c>
      <c r="C539" s="15" t="s">
        <v>3240</v>
      </c>
      <c r="D539" s="15" t="s">
        <v>3241</v>
      </c>
      <c r="F539" s="15" t="s">
        <v>349</v>
      </c>
      <c r="K539" s="15" t="s">
        <v>1189</v>
      </c>
      <c r="S539" s="15" t="s">
        <v>3402</v>
      </c>
      <c r="T539" s="134" t="s">
        <v>1647</v>
      </c>
      <c r="U539" s="15" t="s">
        <v>1177</v>
      </c>
      <c r="V539" s="15" t="s">
        <v>1151</v>
      </c>
      <c r="AA539" s="17">
        <v>2</v>
      </c>
      <c r="AC539" s="15" t="s">
        <v>1978</v>
      </c>
      <c r="AE539" s="15" t="s">
        <v>2159</v>
      </c>
      <c r="AG539" s="26" t="s">
        <v>2866</v>
      </c>
      <c r="AH539" s="15" t="str">
        <f t="shared" si="32"/>
        <v xml:space="preserve">Biodiversity Conservation - x; </v>
      </c>
      <c r="AO539" s="15" t="s">
        <v>3138</v>
      </c>
      <c r="AP539" s="15" t="str">
        <f t="shared" si="33"/>
        <v xml:space="preserve">Gap Analysis Program, animals, wildlife, ,Biodiversity Conservation, </v>
      </c>
      <c r="AQ539" s="15" t="str">
        <f t="shared" si="34"/>
        <v xml:space="preserve">,Biodiversity Conservation, </v>
      </c>
    </row>
    <row r="540" spans="1:43" s="15" customFormat="1" x14ac:dyDescent="0.25">
      <c r="A540" s="26">
        <v>1082</v>
      </c>
      <c r="B540" s="15" t="s">
        <v>131</v>
      </c>
      <c r="C540" s="15" t="s">
        <v>3242</v>
      </c>
      <c r="D540" s="15" t="s">
        <v>3243</v>
      </c>
      <c r="F540" s="15" t="s">
        <v>349</v>
      </c>
      <c r="K540" s="15" t="s">
        <v>1189</v>
      </c>
      <c r="Q540" s="15" t="s">
        <v>1189</v>
      </c>
      <c r="S540" s="15" t="s">
        <v>3409</v>
      </c>
      <c r="T540" s="134" t="s">
        <v>1643</v>
      </c>
      <c r="U540" s="15" t="s">
        <v>1177</v>
      </c>
      <c r="V540" s="15" t="s">
        <v>1151</v>
      </c>
      <c r="AA540" s="17">
        <v>2</v>
      </c>
      <c r="AC540" s="15" t="s">
        <v>1978</v>
      </c>
      <c r="AE540" s="15" t="s">
        <v>2159</v>
      </c>
      <c r="AG540" s="26" t="s">
        <v>2866</v>
      </c>
      <c r="AH540" s="15" t="str">
        <f t="shared" si="32"/>
        <v xml:space="preserve">Biodiversity Conservation - x; Recreation, Culture, and Aesthetics - x; </v>
      </c>
      <c r="AO540" s="15" t="s">
        <v>3138</v>
      </c>
      <c r="AP540" s="15" t="str">
        <f t="shared" si="33"/>
        <v>Gap Analysis Program, animals, wildlife, ,Biodiversity Conservation, Recreation, Culture, and Aesthetics</v>
      </c>
      <c r="AQ540" s="15" t="str">
        <f t="shared" si="34"/>
        <v>,Biodiversity Conservation, Recreation, Culture, and Aesthetics</v>
      </c>
    </row>
    <row r="541" spans="1:43" s="15" customFormat="1" x14ac:dyDescent="0.25">
      <c r="A541" s="26">
        <v>1083</v>
      </c>
      <c r="B541" s="15" t="s">
        <v>131</v>
      </c>
      <c r="C541" s="15" t="s">
        <v>3244</v>
      </c>
      <c r="D541" s="15" t="s">
        <v>3245</v>
      </c>
      <c r="F541" s="15" t="s">
        <v>349</v>
      </c>
      <c r="K541" s="15" t="s">
        <v>1189</v>
      </c>
      <c r="Q541" s="15" t="s">
        <v>1189</v>
      </c>
      <c r="S541" s="15" t="s">
        <v>3410</v>
      </c>
      <c r="T541" s="134" t="s">
        <v>1643</v>
      </c>
      <c r="U541" s="15" t="s">
        <v>1164</v>
      </c>
      <c r="V541" s="15" t="s">
        <v>1151</v>
      </c>
      <c r="AA541" s="17">
        <v>2</v>
      </c>
      <c r="AC541" s="15" t="s">
        <v>1978</v>
      </c>
      <c r="AE541" s="15" t="s">
        <v>2159</v>
      </c>
      <c r="AG541" s="26" t="s">
        <v>2866</v>
      </c>
      <c r="AH541" s="15" t="str">
        <f t="shared" si="32"/>
        <v xml:space="preserve">Biodiversity Conservation - x; Recreation, Culture, and Aesthetics - x; </v>
      </c>
      <c r="AO541" s="15" t="s">
        <v>3138</v>
      </c>
      <c r="AP541" s="15" t="str">
        <f t="shared" si="33"/>
        <v>Gap Analysis Program, animals, wildlife, ,Biodiversity Conservation, Recreation, Culture, and Aesthetics</v>
      </c>
      <c r="AQ541" s="15" t="str">
        <f t="shared" si="34"/>
        <v>,Biodiversity Conservation, Recreation, Culture, and Aesthetics</v>
      </c>
    </row>
    <row r="542" spans="1:43" s="15" customFormat="1" x14ac:dyDescent="0.25">
      <c r="A542" s="26">
        <v>1084</v>
      </c>
      <c r="B542" s="15" t="s">
        <v>131</v>
      </c>
      <c r="C542" s="15" t="s">
        <v>3246</v>
      </c>
      <c r="D542" s="15" t="s">
        <v>3247</v>
      </c>
      <c r="F542" s="15" t="s">
        <v>349</v>
      </c>
      <c r="K542" s="15" t="s">
        <v>1189</v>
      </c>
      <c r="Q542" s="15" t="s">
        <v>1189</v>
      </c>
      <c r="S542" s="15" t="s">
        <v>3411</v>
      </c>
      <c r="T542" s="134" t="s">
        <v>1643</v>
      </c>
      <c r="U542" s="15" t="s">
        <v>1177</v>
      </c>
      <c r="V542" s="15" t="s">
        <v>1151</v>
      </c>
      <c r="AA542" s="17">
        <v>0</v>
      </c>
      <c r="AC542" s="15" t="s">
        <v>1978</v>
      </c>
      <c r="AE542" s="15" t="s">
        <v>2159</v>
      </c>
      <c r="AG542" s="26" t="s">
        <v>2866</v>
      </c>
      <c r="AH542" s="15" t="str">
        <f t="shared" si="32"/>
        <v xml:space="preserve">Biodiversity Conservation - x; Recreation, Culture, and Aesthetics - x; </v>
      </c>
      <c r="AO542" s="15" t="s">
        <v>3176</v>
      </c>
      <c r="AP542" s="15" t="str">
        <f t="shared" si="33"/>
        <v>Gap Analysis Program, conservation, animals, wildlife,Biodiversity Conservation, Recreation, Culture, and Aesthetics</v>
      </c>
      <c r="AQ542" s="15" t="str">
        <f t="shared" si="34"/>
        <v>,Biodiversity Conservation, Recreation, Culture, and Aesthetics</v>
      </c>
    </row>
    <row r="543" spans="1:43" s="15" customFormat="1" x14ac:dyDescent="0.25">
      <c r="A543" s="26">
        <v>1085</v>
      </c>
      <c r="B543" s="15" t="s">
        <v>131</v>
      </c>
      <c r="C543" s="15" t="s">
        <v>3248</v>
      </c>
      <c r="D543" s="15" t="s">
        <v>3249</v>
      </c>
      <c r="F543" s="15" t="s">
        <v>349</v>
      </c>
      <c r="K543" s="15" t="s">
        <v>1189</v>
      </c>
      <c r="Q543" s="15" t="s">
        <v>1189</v>
      </c>
      <c r="S543" s="15" t="s">
        <v>3412</v>
      </c>
      <c r="T543" s="134" t="s">
        <v>1643</v>
      </c>
      <c r="U543" s="15" t="s">
        <v>1177</v>
      </c>
      <c r="V543" s="15" t="s">
        <v>1151</v>
      </c>
      <c r="AA543" s="17">
        <v>0</v>
      </c>
      <c r="AC543" s="15" t="s">
        <v>1978</v>
      </c>
      <c r="AE543" s="15" t="s">
        <v>2159</v>
      </c>
      <c r="AG543" s="26" t="s">
        <v>2866</v>
      </c>
      <c r="AH543" s="15" t="str">
        <f t="shared" si="32"/>
        <v xml:space="preserve">Biodiversity Conservation - x; Recreation, Culture, and Aesthetics - x; </v>
      </c>
      <c r="AO543" s="15" t="s">
        <v>3176</v>
      </c>
      <c r="AP543" s="15" t="str">
        <f t="shared" si="33"/>
        <v>Gap Analysis Program, conservation, animals, wildlife,Biodiversity Conservation, Recreation, Culture, and Aesthetics</v>
      </c>
      <c r="AQ543" s="15" t="str">
        <f t="shared" si="34"/>
        <v>,Biodiversity Conservation, Recreation, Culture, and Aesthetics</v>
      </c>
    </row>
    <row r="544" spans="1:43" s="15" customFormat="1" x14ac:dyDescent="0.25">
      <c r="A544" s="26">
        <v>1086</v>
      </c>
      <c r="B544" s="15" t="s">
        <v>131</v>
      </c>
      <c r="C544" s="15" t="s">
        <v>3250</v>
      </c>
      <c r="D544" s="15" t="s">
        <v>3251</v>
      </c>
      <c r="F544" s="15" t="s">
        <v>349</v>
      </c>
      <c r="K544" s="15" t="s">
        <v>1189</v>
      </c>
      <c r="Q544" s="15" t="s">
        <v>1189</v>
      </c>
      <c r="S544" s="15" t="s">
        <v>3410</v>
      </c>
      <c r="T544" s="134" t="s">
        <v>1643</v>
      </c>
      <c r="U544" s="15" t="s">
        <v>1177</v>
      </c>
      <c r="V544" s="15" t="s">
        <v>1151</v>
      </c>
      <c r="AA544" s="17">
        <v>0</v>
      </c>
      <c r="AC544" s="15" t="s">
        <v>1978</v>
      </c>
      <c r="AE544" s="15" t="s">
        <v>2159</v>
      </c>
      <c r="AG544" s="26" t="s">
        <v>2866</v>
      </c>
      <c r="AH544" s="15" t="str">
        <f t="shared" si="32"/>
        <v xml:space="preserve">Biodiversity Conservation - x; Recreation, Culture, and Aesthetics - x; </v>
      </c>
      <c r="AO544" s="15" t="s">
        <v>3138</v>
      </c>
      <c r="AP544" s="15" t="str">
        <f t="shared" si="33"/>
        <v>Gap Analysis Program, animals, wildlife, ,Biodiversity Conservation, Recreation, Culture, and Aesthetics</v>
      </c>
      <c r="AQ544" s="15" t="str">
        <f t="shared" si="34"/>
        <v>,Biodiversity Conservation, Recreation, Culture, and Aesthetics</v>
      </c>
    </row>
    <row r="545" spans="1:43" s="15" customFormat="1" x14ac:dyDescent="0.25">
      <c r="A545" s="26">
        <v>1087</v>
      </c>
      <c r="B545" s="15" t="s">
        <v>131</v>
      </c>
      <c r="C545" s="15" t="s">
        <v>3252</v>
      </c>
      <c r="D545" s="15" t="s">
        <v>3253</v>
      </c>
      <c r="F545" s="15" t="s">
        <v>349</v>
      </c>
      <c r="K545" s="15" t="s">
        <v>1189</v>
      </c>
      <c r="Q545" s="15" t="s">
        <v>1189</v>
      </c>
      <c r="S545" s="15" t="s">
        <v>3410</v>
      </c>
      <c r="T545" s="134" t="s">
        <v>1643</v>
      </c>
      <c r="U545" s="15" t="s">
        <v>1177</v>
      </c>
      <c r="V545" s="15" t="s">
        <v>1151</v>
      </c>
      <c r="AA545" s="17">
        <v>2</v>
      </c>
      <c r="AC545" s="15" t="s">
        <v>1978</v>
      </c>
      <c r="AE545" s="15" t="s">
        <v>2159</v>
      </c>
      <c r="AG545" s="26" t="s">
        <v>2866</v>
      </c>
      <c r="AH545" s="15" t="str">
        <f t="shared" si="32"/>
        <v xml:space="preserve">Biodiversity Conservation - x; Recreation, Culture, and Aesthetics - x; </v>
      </c>
      <c r="AO545" s="15" t="s">
        <v>3138</v>
      </c>
      <c r="AP545" s="15" t="str">
        <f t="shared" si="33"/>
        <v>Gap Analysis Program, animals, wildlife, ,Biodiversity Conservation, Recreation, Culture, and Aesthetics</v>
      </c>
      <c r="AQ545" s="15" t="str">
        <f t="shared" si="34"/>
        <v>,Biodiversity Conservation, Recreation, Culture, and Aesthetics</v>
      </c>
    </row>
    <row r="546" spans="1:43" s="15" customFormat="1" x14ac:dyDescent="0.25">
      <c r="A546" s="26">
        <v>1088</v>
      </c>
      <c r="B546" s="15" t="s">
        <v>131</v>
      </c>
      <c r="C546" s="15" t="s">
        <v>3254</v>
      </c>
      <c r="D546" s="15" t="s">
        <v>3255</v>
      </c>
      <c r="F546" s="15" t="s">
        <v>349</v>
      </c>
      <c r="K546" s="15" t="s">
        <v>1189</v>
      </c>
      <c r="Q546" s="15" t="s">
        <v>1189</v>
      </c>
      <c r="S546" s="15" t="s">
        <v>3409</v>
      </c>
      <c r="T546" s="134" t="s">
        <v>1643</v>
      </c>
      <c r="U546" s="15" t="s">
        <v>1177</v>
      </c>
      <c r="V546" s="15" t="s">
        <v>1151</v>
      </c>
      <c r="AA546" s="17">
        <v>0</v>
      </c>
      <c r="AC546" s="15" t="s">
        <v>1978</v>
      </c>
      <c r="AE546" s="15" t="s">
        <v>2159</v>
      </c>
      <c r="AG546" s="26" t="s">
        <v>2866</v>
      </c>
      <c r="AH546" s="15" t="str">
        <f t="shared" si="32"/>
        <v xml:space="preserve">Biodiversity Conservation - x; Recreation, Culture, and Aesthetics - x; </v>
      </c>
      <c r="AO546" s="15" t="s">
        <v>3138</v>
      </c>
      <c r="AP546" s="15" t="str">
        <f t="shared" si="33"/>
        <v>Gap Analysis Program, animals, wildlife, ,Biodiversity Conservation, Recreation, Culture, and Aesthetics</v>
      </c>
      <c r="AQ546" s="15" t="str">
        <f t="shared" si="34"/>
        <v>,Biodiversity Conservation, Recreation, Culture, and Aesthetics</v>
      </c>
    </row>
    <row r="547" spans="1:43" s="15" customFormat="1" x14ac:dyDescent="0.25">
      <c r="A547" s="26">
        <v>1089</v>
      </c>
      <c r="B547" s="15" t="s">
        <v>131</v>
      </c>
      <c r="C547" s="15" t="s">
        <v>3256</v>
      </c>
      <c r="D547" s="15" t="s">
        <v>3257</v>
      </c>
      <c r="F547" s="15" t="s">
        <v>349</v>
      </c>
      <c r="K547" s="15" t="s">
        <v>1189</v>
      </c>
      <c r="S547" s="15" t="s">
        <v>3402</v>
      </c>
      <c r="T547" s="134" t="s">
        <v>1647</v>
      </c>
      <c r="U547" s="15" t="s">
        <v>1177</v>
      </c>
      <c r="V547" s="15" t="s">
        <v>1151</v>
      </c>
      <c r="AA547" s="17">
        <v>2</v>
      </c>
      <c r="AC547" s="15" t="s">
        <v>1978</v>
      </c>
      <c r="AE547" s="15" t="s">
        <v>2159</v>
      </c>
      <c r="AG547" s="26" t="s">
        <v>2866</v>
      </c>
      <c r="AH547" s="15" t="str">
        <f t="shared" si="32"/>
        <v xml:space="preserve">Biodiversity Conservation - x; </v>
      </c>
      <c r="AO547" s="15" t="s">
        <v>3138</v>
      </c>
      <c r="AP547" s="15" t="str">
        <f t="shared" si="33"/>
        <v xml:space="preserve">Gap Analysis Program, animals, wildlife, ,Biodiversity Conservation, </v>
      </c>
      <c r="AQ547" s="15" t="str">
        <f t="shared" si="34"/>
        <v xml:space="preserve">,Biodiversity Conservation, </v>
      </c>
    </row>
    <row r="548" spans="1:43" s="15" customFormat="1" x14ac:dyDescent="0.25">
      <c r="A548" s="26">
        <v>1090</v>
      </c>
      <c r="B548" s="15" t="s">
        <v>131</v>
      </c>
      <c r="C548" s="15" t="s">
        <v>3258</v>
      </c>
      <c r="D548" s="15" t="s">
        <v>3259</v>
      </c>
      <c r="F548" s="15" t="s">
        <v>349</v>
      </c>
      <c r="K548" s="15" t="s">
        <v>1189</v>
      </c>
      <c r="S548" s="15" t="s">
        <v>3402</v>
      </c>
      <c r="T548" s="134" t="s">
        <v>1647</v>
      </c>
      <c r="U548" s="15" t="s">
        <v>1177</v>
      </c>
      <c r="V548" s="15" t="s">
        <v>1151</v>
      </c>
      <c r="AA548" s="17">
        <v>0</v>
      </c>
      <c r="AC548" s="15" t="s">
        <v>1978</v>
      </c>
      <c r="AE548" s="15" t="s">
        <v>2159</v>
      </c>
      <c r="AG548" s="26" t="s">
        <v>2866</v>
      </c>
      <c r="AH548" s="15" t="str">
        <f t="shared" si="32"/>
        <v xml:space="preserve">Biodiversity Conservation - x; </v>
      </c>
      <c r="AO548" s="15" t="s">
        <v>3138</v>
      </c>
      <c r="AP548" s="15" t="str">
        <f t="shared" si="33"/>
        <v xml:space="preserve">Gap Analysis Program, animals, wildlife, ,Biodiversity Conservation, </v>
      </c>
      <c r="AQ548" s="15" t="str">
        <f t="shared" si="34"/>
        <v xml:space="preserve">,Biodiversity Conservation,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2019-04-04T17:17:55Z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