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24226"/>
  <mc:AlternateContent xmlns:mc="http://schemas.openxmlformats.org/markup-compatibility/2006">
    <mc:Choice Requires="x15">
      <x15ac:absPath xmlns:x15ac="http://schemas.microsoft.com/office/spreadsheetml/2010/11/ac" url="C:\Users\JBaynes\Desktop\temp\"/>
    </mc:Choice>
  </mc:AlternateContent>
  <bookViews>
    <workbookView xWindow="0" yWindow="0" windowWidth="23820" windowHeight="10995" tabRatio="692" activeTab="2"/>
  </bookViews>
  <sheets>
    <sheet name="NOTES" sheetId="14" r:id="rId1"/>
    <sheet name="ALL (TopicInBC)" sheetId="13" r:id="rId2"/>
    <sheet name="EA_main" sheetId="15" r:id="rId3"/>
    <sheet name="PBS" sheetId="17" r:id="rId4"/>
    <sheet name="BOUNDARY" sheetId="16" r:id="rId5"/>
    <sheet name="ESRI_MAPINFO_SHEET" sheetId="18" state="veryHidden" r:id="rId6"/>
  </sheets>
  <definedNames>
    <definedName name="_xlnm._FilterDatabase" localSheetId="1" hidden="1">'ALL (TopicInBC)'!$A$1:$AD$549</definedName>
    <definedName name="_xlnm._FilterDatabase" localSheetId="4" hidden="1">BOUNDARY!$A$1:$AC$32</definedName>
    <definedName name="_xlnm._FilterDatabase" localSheetId="2" hidden="1">EA_main!$A$1:$X$333</definedName>
    <definedName name="_xlnm._FilterDatabase" localSheetId="3" hidden="1">PBS!$A$1:$W$60</definedName>
  </definedNames>
  <calcPr calcId="171027"/>
</workbook>
</file>

<file path=xl/calcChain.xml><?xml version="1.0" encoding="utf-8"?>
<calcChain xmlns="http://schemas.openxmlformats.org/spreadsheetml/2006/main">
  <c r="A342" i="15" l="1"/>
  <c r="A284" i="15"/>
  <c r="A285" i="15" s="1"/>
  <c r="A286" i="15" s="1"/>
  <c r="A287" i="15" s="1"/>
  <c r="A288" i="15" s="1"/>
  <c r="A289" i="15" s="1"/>
  <c r="A290" i="15" s="1"/>
  <c r="A291" i="15" s="1"/>
  <c r="A292" i="15" s="1"/>
  <c r="A293" i="15" s="1"/>
  <c r="A294" i="15" s="1"/>
  <c r="A295" i="15" s="1"/>
  <c r="A296" i="15" s="1"/>
  <c r="A297" i="15" s="1"/>
  <c r="A298" i="15" s="1"/>
  <c r="A299" i="15" s="1"/>
  <c r="A300" i="15" s="1"/>
  <c r="A301" i="15" s="1"/>
  <c r="A302" i="15" s="1"/>
  <c r="A303" i="15" s="1"/>
  <c r="A304" i="15" s="1"/>
  <c r="A305" i="15" s="1"/>
  <c r="A306" i="15" s="1"/>
  <c r="A307" i="15" s="1"/>
  <c r="A308" i="15" s="1"/>
  <c r="A309" i="15" s="1"/>
  <c r="A310" i="15" s="1"/>
  <c r="A311" i="15" s="1"/>
  <c r="A312" i="15" s="1"/>
  <c r="A313" i="15" s="1"/>
  <c r="A314" i="15" s="1"/>
  <c r="A315" i="15" s="1"/>
  <c r="A316" i="15" s="1"/>
  <c r="A317" i="15" s="1"/>
  <c r="A318" i="15" s="1"/>
  <c r="A319" i="15" s="1"/>
  <c r="A320" i="15" s="1"/>
  <c r="A321" i="15" s="1"/>
  <c r="A322" i="15" s="1"/>
  <c r="A323" i="15" s="1"/>
  <c r="A324" i="15" s="1"/>
  <c r="A325" i="15" s="1"/>
  <c r="A326" i="15" s="1"/>
  <c r="A327" i="15" s="1"/>
  <c r="A328" i="15" s="1"/>
  <c r="A329" i="15" s="1"/>
  <c r="A330" i="15" s="1"/>
  <c r="A331" i="15" s="1"/>
  <c r="A332" i="15" s="1"/>
  <c r="A333" i="15" s="1"/>
  <c r="A334" i="15" s="1"/>
  <c r="A335" i="15" s="1"/>
  <c r="A336" i="15" s="1"/>
  <c r="A337" i="15" s="1"/>
  <c r="A338" i="15" s="1"/>
  <c r="A339" i="15" s="1"/>
  <c r="A340" i="15" s="1"/>
  <c r="A341" i="15" s="1"/>
  <c r="AE359" i="13" l="1"/>
  <c r="AE360" i="13"/>
  <c r="AE361" i="13"/>
  <c r="AE362" i="13"/>
  <c r="AE363" i="13"/>
  <c r="AE364" i="13"/>
  <c r="AC434" i="13" l="1"/>
  <c r="AB434" i="13"/>
  <c r="AC433" i="13"/>
  <c r="AB433" i="13"/>
  <c r="AC432" i="13"/>
  <c r="AB432" i="13"/>
  <c r="AC431" i="13"/>
  <c r="AB431" i="13"/>
  <c r="AE346" i="13"/>
  <c r="AE60" i="17" l="1"/>
  <c r="AE59" i="17"/>
  <c r="AE58" i="17"/>
  <c r="AE57" i="17"/>
  <c r="AE56" i="17"/>
  <c r="AE55" i="17"/>
  <c r="AE54" i="17"/>
  <c r="AE53" i="17"/>
  <c r="AE52" i="17"/>
  <c r="AE51" i="17"/>
  <c r="AE50" i="17"/>
  <c r="AE49" i="17"/>
  <c r="AE48" i="17"/>
  <c r="AE47" i="17"/>
  <c r="AE46" i="17"/>
  <c r="AE45" i="17"/>
  <c r="AE44" i="17"/>
  <c r="AE43" i="17"/>
  <c r="AE42" i="17"/>
  <c r="AE41" i="17"/>
  <c r="AE40" i="17"/>
  <c r="AE39" i="17"/>
  <c r="AE38" i="17"/>
  <c r="AE37" i="17"/>
  <c r="AE36" i="17"/>
  <c r="AE35" i="17"/>
  <c r="AE34" i="17"/>
  <c r="AE33" i="17"/>
  <c r="AE32" i="17"/>
  <c r="AE31" i="17"/>
  <c r="AE30" i="17"/>
  <c r="AE29" i="17"/>
  <c r="AE28" i="17"/>
  <c r="AE27" i="17"/>
  <c r="AE26" i="17"/>
  <c r="AE25" i="17"/>
  <c r="AE24" i="17"/>
  <c r="AE23" i="17"/>
  <c r="AE22" i="17"/>
  <c r="AE21" i="17"/>
  <c r="AE20" i="17"/>
  <c r="AE19" i="17"/>
  <c r="AE18" i="17"/>
  <c r="AE17" i="17"/>
  <c r="AE16" i="17"/>
  <c r="AE15" i="17"/>
  <c r="AE14" i="17"/>
  <c r="AE13" i="17"/>
  <c r="AE12" i="17"/>
  <c r="AE11" i="17"/>
  <c r="AE10" i="17"/>
  <c r="AE9" i="17"/>
  <c r="AE8" i="17"/>
  <c r="AE7" i="17"/>
  <c r="AE6" i="17"/>
  <c r="AE5" i="17"/>
  <c r="AE4" i="17"/>
  <c r="AE3" i="17"/>
  <c r="AE281" i="15"/>
  <c r="AE280" i="15"/>
  <c r="AE279" i="15"/>
  <c r="AE278" i="15"/>
  <c r="AE277" i="15"/>
  <c r="AE276" i="15"/>
  <c r="AE275" i="15"/>
  <c r="AE274" i="15"/>
  <c r="AE273" i="15"/>
  <c r="AE272" i="15"/>
  <c r="AE271" i="15"/>
  <c r="AE270" i="15"/>
  <c r="AE269" i="15"/>
  <c r="AE268" i="15"/>
  <c r="AE267" i="15"/>
  <c r="AE266" i="15"/>
  <c r="AE265" i="15"/>
  <c r="AE264" i="15"/>
  <c r="AE263" i="15"/>
  <c r="AE262" i="15"/>
  <c r="AE261" i="15"/>
  <c r="AE260" i="15"/>
  <c r="AE259" i="15"/>
  <c r="AE258" i="15"/>
  <c r="AE257" i="15"/>
  <c r="AE256" i="15"/>
  <c r="AE255" i="15"/>
  <c r="AE254" i="15"/>
  <c r="AE253" i="15"/>
  <c r="AE252" i="15"/>
  <c r="AE251" i="15"/>
  <c r="AE250" i="15"/>
  <c r="AE249" i="15"/>
  <c r="AE248" i="15"/>
  <c r="AE247" i="15"/>
  <c r="AE246" i="15"/>
  <c r="AE245" i="15"/>
  <c r="AE244" i="15"/>
  <c r="AE243" i="15"/>
  <c r="AE242" i="15"/>
  <c r="AE241" i="15"/>
  <c r="AE240" i="15"/>
  <c r="AE239" i="15"/>
  <c r="AE238" i="15"/>
  <c r="AE237" i="15"/>
  <c r="AE236" i="15"/>
  <c r="AE235" i="15"/>
  <c r="AE234" i="15"/>
  <c r="AE233" i="15"/>
  <c r="AE232" i="15"/>
  <c r="AE231" i="15"/>
  <c r="AE230" i="15"/>
  <c r="AE229" i="15"/>
  <c r="AE228" i="15"/>
  <c r="AE227" i="15"/>
  <c r="AE226" i="15"/>
  <c r="AE225" i="15"/>
  <c r="AE224" i="15"/>
  <c r="AE223" i="15"/>
  <c r="AE222" i="15"/>
  <c r="AE221" i="15"/>
  <c r="AE220" i="15"/>
  <c r="AE219" i="15"/>
  <c r="AE218" i="15"/>
  <c r="AE217" i="15"/>
  <c r="AE216" i="15"/>
  <c r="AE215" i="15"/>
  <c r="AE214" i="15"/>
  <c r="AE213" i="15"/>
  <c r="AE212" i="15"/>
  <c r="AE211" i="15"/>
  <c r="AE210" i="15"/>
  <c r="AE209" i="15"/>
  <c r="AE208" i="15"/>
  <c r="AE207" i="15"/>
  <c r="AE206" i="15"/>
  <c r="AE205" i="15"/>
  <c r="AE204" i="15"/>
  <c r="AE203" i="15"/>
  <c r="AE202" i="15"/>
  <c r="AE201" i="15"/>
  <c r="AE200" i="15"/>
  <c r="AE199" i="15"/>
  <c r="AE198" i="15"/>
  <c r="AE197" i="15"/>
  <c r="AE196" i="15"/>
  <c r="AE195" i="15"/>
  <c r="AE194" i="15"/>
  <c r="AE193" i="15"/>
  <c r="AE192" i="15"/>
  <c r="AE191" i="15"/>
  <c r="AE190" i="15"/>
  <c r="AE189" i="15"/>
  <c r="AE188" i="15"/>
  <c r="AE187" i="15"/>
  <c r="AE186" i="15"/>
  <c r="AE185" i="15"/>
  <c r="AE184" i="15"/>
  <c r="AE183" i="15"/>
  <c r="AE182" i="15"/>
  <c r="AE181" i="15"/>
  <c r="AE180" i="15"/>
  <c r="AE179" i="15"/>
  <c r="AE178" i="15"/>
  <c r="AE177" i="15"/>
  <c r="AE176" i="15"/>
  <c r="AE175" i="15"/>
  <c r="AE174" i="15"/>
  <c r="AE173" i="15"/>
  <c r="AE172" i="15"/>
  <c r="AE171" i="15"/>
  <c r="AE170" i="15"/>
  <c r="AE169" i="15"/>
  <c r="AE168" i="15"/>
  <c r="AE167" i="15"/>
  <c r="AE166" i="15"/>
  <c r="AE165" i="15"/>
  <c r="AE164" i="15"/>
  <c r="AE163" i="15"/>
  <c r="AE162" i="15"/>
  <c r="AE161" i="15"/>
  <c r="AE160" i="15"/>
  <c r="AE159" i="15"/>
  <c r="AE158" i="15"/>
  <c r="AE157" i="15"/>
  <c r="AE156" i="15"/>
  <c r="AE155" i="15"/>
  <c r="AE154" i="15"/>
  <c r="AE153" i="15"/>
  <c r="AE152" i="15"/>
  <c r="AE151" i="15"/>
  <c r="AE150" i="15"/>
  <c r="AE149" i="15"/>
  <c r="AE148" i="15"/>
  <c r="AE147" i="15"/>
  <c r="AE146" i="15"/>
  <c r="AE145" i="15"/>
  <c r="AE144" i="15"/>
  <c r="AE143" i="15"/>
  <c r="AE142" i="15"/>
  <c r="AE141" i="15"/>
  <c r="AE140" i="15"/>
  <c r="AE139" i="15"/>
  <c r="AE138" i="15"/>
  <c r="AE137" i="15"/>
  <c r="AE136" i="15"/>
  <c r="AE135" i="15"/>
  <c r="AE134" i="15"/>
  <c r="AE133" i="15"/>
  <c r="AE132" i="15"/>
  <c r="AE131" i="15"/>
  <c r="AE130" i="15"/>
  <c r="AE129" i="15"/>
  <c r="AE128" i="15"/>
  <c r="AE127" i="15"/>
  <c r="AE126" i="15"/>
  <c r="AE125" i="15"/>
  <c r="AE124" i="15"/>
  <c r="AE123" i="15"/>
  <c r="AE122" i="15"/>
  <c r="AE121" i="15"/>
  <c r="AE120" i="15"/>
  <c r="AE119" i="15"/>
  <c r="AE118" i="15"/>
  <c r="AE117" i="15"/>
  <c r="AE116" i="15"/>
  <c r="AE115" i="15"/>
  <c r="AE114" i="15"/>
  <c r="AE113" i="15"/>
  <c r="AE112" i="15"/>
  <c r="AE111" i="15"/>
  <c r="AE110" i="15"/>
  <c r="AE109" i="15"/>
  <c r="AE108" i="15"/>
  <c r="AE107" i="15"/>
  <c r="AE106" i="15"/>
  <c r="AE105" i="15"/>
  <c r="AE104" i="15"/>
  <c r="AE103" i="15"/>
  <c r="AE102" i="15"/>
  <c r="AE101" i="15"/>
  <c r="AE100" i="15"/>
  <c r="AE99" i="15"/>
  <c r="AE98" i="15"/>
  <c r="AE97" i="15"/>
  <c r="AE96" i="15"/>
  <c r="AE95" i="15"/>
  <c r="AE94" i="15"/>
  <c r="AE93" i="15"/>
  <c r="AE92" i="15"/>
  <c r="AE91" i="15"/>
  <c r="AE90" i="15"/>
  <c r="AE89" i="15"/>
  <c r="AE88" i="15"/>
  <c r="AE87" i="15"/>
  <c r="AE86" i="15"/>
  <c r="AE85" i="15"/>
  <c r="AE84" i="15"/>
  <c r="AE83" i="15"/>
  <c r="AE82" i="15"/>
  <c r="AE81" i="15"/>
  <c r="AE80" i="15"/>
  <c r="AE79" i="15"/>
  <c r="AE78" i="15"/>
  <c r="AE77" i="15"/>
  <c r="AE76" i="15"/>
  <c r="AE75" i="15"/>
  <c r="AE74" i="15"/>
  <c r="AE73" i="15"/>
  <c r="AE72" i="15"/>
  <c r="AE71" i="15"/>
  <c r="AE70" i="15"/>
  <c r="AE69" i="15"/>
  <c r="AE68" i="15"/>
  <c r="AE67" i="15"/>
  <c r="AE66" i="15"/>
  <c r="AE65" i="15"/>
  <c r="AE64" i="15"/>
  <c r="AE63" i="15"/>
  <c r="AE62" i="15"/>
  <c r="AE61" i="15"/>
  <c r="AE60" i="15"/>
  <c r="AE59" i="15"/>
  <c r="AE58" i="15"/>
  <c r="AE57" i="15"/>
  <c r="AE56" i="15"/>
  <c r="AE55" i="15"/>
  <c r="AE54" i="15"/>
  <c r="AE53" i="15"/>
  <c r="AE52" i="15"/>
  <c r="AE51" i="15"/>
  <c r="AE50" i="15"/>
  <c r="AE49" i="15"/>
  <c r="AE48" i="15"/>
  <c r="AE47" i="15"/>
  <c r="AE46" i="15"/>
  <c r="AE45" i="15"/>
  <c r="AE44" i="15"/>
  <c r="AE43" i="15"/>
  <c r="AE42" i="15"/>
  <c r="AE41" i="15"/>
  <c r="AE40" i="15"/>
  <c r="AE39" i="15"/>
  <c r="AE38" i="15"/>
  <c r="AE37" i="15"/>
  <c r="AE36" i="15"/>
  <c r="AE35" i="15"/>
  <c r="AE34" i="15"/>
  <c r="AE33" i="15"/>
  <c r="AE32" i="15"/>
  <c r="AE31" i="15"/>
  <c r="AE30" i="15"/>
  <c r="AE29" i="15"/>
  <c r="AE28" i="15"/>
  <c r="AE27" i="15"/>
  <c r="AE26" i="15"/>
  <c r="AE25" i="15"/>
  <c r="AE24" i="15"/>
  <c r="AE23" i="15"/>
  <c r="AE22" i="15"/>
  <c r="AE21" i="15"/>
  <c r="AE20" i="15"/>
  <c r="AE19" i="15"/>
  <c r="AE18" i="15"/>
  <c r="AE17" i="15"/>
  <c r="AE16" i="15"/>
  <c r="AE15" i="15"/>
  <c r="AE14" i="15"/>
  <c r="AE13" i="15"/>
  <c r="AE12" i="15"/>
  <c r="AE11" i="15"/>
  <c r="AE10" i="15"/>
  <c r="AE9" i="15"/>
  <c r="AE8" i="15"/>
  <c r="AE7" i="15"/>
  <c r="AE6" i="15"/>
  <c r="AE5" i="15"/>
  <c r="AE4" i="15"/>
  <c r="AE3" i="15"/>
  <c r="AE2" i="15"/>
  <c r="AC100" i="13"/>
  <c r="AB331" i="13"/>
  <c r="AC325" i="13" l="1"/>
  <c r="AB325" i="13"/>
  <c r="AC349" i="13" l="1"/>
  <c r="AC324" i="13" l="1"/>
  <c r="AC323" i="13"/>
  <c r="AC322" i="13"/>
  <c r="AC320" i="13"/>
  <c r="AC319" i="13"/>
  <c r="AC318" i="13"/>
  <c r="AC313" i="13"/>
  <c r="AC312" i="13"/>
  <c r="AC311" i="13"/>
  <c r="AC310" i="13"/>
  <c r="AC309" i="13"/>
  <c r="AC308" i="13"/>
  <c r="AC307" i="13"/>
  <c r="AC306" i="13"/>
  <c r="AC305" i="13"/>
  <c r="AC304" i="13"/>
  <c r="AC303" i="13"/>
  <c r="AC293" i="13"/>
  <c r="AC292" i="13"/>
  <c r="AC291" i="13"/>
  <c r="AC290" i="13"/>
  <c r="AC289" i="13"/>
  <c r="AC288" i="13"/>
  <c r="AC287" i="13"/>
  <c r="AC286" i="13"/>
  <c r="AC285" i="13"/>
  <c r="AC284" i="13"/>
  <c r="AC283" i="13"/>
  <c r="AC282" i="13"/>
  <c r="AC112" i="13"/>
  <c r="AC111" i="13"/>
  <c r="AC110" i="13"/>
  <c r="AC109" i="13"/>
  <c r="AC108" i="13"/>
  <c r="AC107" i="13"/>
  <c r="AC106" i="13"/>
  <c r="AC105" i="13"/>
  <c r="AC104" i="13"/>
  <c r="AC103" i="13"/>
  <c r="AC102" i="13"/>
  <c r="AC101" i="13"/>
  <c r="AC5" i="13"/>
  <c r="AC86" i="13"/>
  <c r="AC85" i="13"/>
  <c r="AC84" i="13"/>
  <c r="AC83" i="13"/>
  <c r="AC82" i="13"/>
  <c r="AC81" i="13"/>
  <c r="AC80" i="13"/>
  <c r="AC79" i="13"/>
  <c r="AC78" i="13"/>
  <c r="AC77" i="13"/>
  <c r="AC76" i="13"/>
  <c r="AC75" i="13"/>
  <c r="AC74" i="13"/>
  <c r="AC73" i="13"/>
  <c r="AC72" i="13"/>
  <c r="AC71" i="13"/>
  <c r="AC70" i="13"/>
  <c r="AC69" i="13"/>
  <c r="AC68" i="13"/>
  <c r="AC67" i="13"/>
  <c r="AC66" i="13"/>
  <c r="AC65" i="13"/>
  <c r="AC64" i="13"/>
  <c r="AC63" i="13"/>
  <c r="AC62" i="13"/>
  <c r="AC61" i="13"/>
  <c r="AC60" i="13"/>
  <c r="AC59" i="13"/>
  <c r="AC58" i="13"/>
  <c r="AC57" i="13"/>
  <c r="AC56" i="13"/>
  <c r="AC55" i="13"/>
  <c r="AC54" i="13"/>
  <c r="AC53" i="13"/>
  <c r="AC52" i="13"/>
  <c r="AC51" i="13"/>
  <c r="AC50" i="13"/>
  <c r="AC49" i="13"/>
  <c r="AC48" i="13"/>
  <c r="AC47" i="13"/>
  <c r="AC46" i="13"/>
  <c r="AC45" i="13"/>
  <c r="AC44" i="13"/>
  <c r="AC43" i="13"/>
  <c r="AC42" i="13"/>
  <c r="AC41" i="13"/>
  <c r="AC40" i="13"/>
  <c r="AC39" i="13"/>
  <c r="AC38" i="13"/>
  <c r="AC37" i="13"/>
  <c r="AC36" i="13"/>
  <c r="AC35" i="13"/>
  <c r="AC34" i="13"/>
  <c r="AC33" i="13"/>
  <c r="AC32" i="13"/>
  <c r="AC31" i="13"/>
  <c r="AC30" i="13"/>
  <c r="AC29" i="13"/>
  <c r="AC28" i="13"/>
  <c r="AC27" i="13"/>
  <c r="AC26" i="13"/>
  <c r="AC25" i="13"/>
  <c r="AC24" i="13"/>
  <c r="AC23" i="13"/>
  <c r="AC22" i="13"/>
  <c r="AC21" i="13"/>
  <c r="AC20" i="13"/>
  <c r="AC19" i="13"/>
  <c r="AC18" i="13"/>
  <c r="AC17" i="13"/>
  <c r="AC16" i="13"/>
  <c r="AC15" i="13"/>
  <c r="AC14" i="13"/>
  <c r="AC13" i="13"/>
  <c r="AC12" i="13"/>
  <c r="AC11" i="13"/>
  <c r="AC10" i="13"/>
  <c r="AC9" i="13"/>
  <c r="AC8" i="13"/>
  <c r="AC7" i="13"/>
  <c r="AC6" i="13"/>
  <c r="AC4" i="13"/>
  <c r="AC3" i="13"/>
  <c r="AC2" i="13"/>
  <c r="AC271" i="13"/>
  <c r="AC270" i="13"/>
  <c r="AC269" i="13"/>
  <c r="AC268" i="13"/>
  <c r="AC267" i="13"/>
  <c r="AC266" i="13"/>
  <c r="AC265" i="13"/>
  <c r="AC264" i="13"/>
  <c r="AC263" i="13"/>
  <c r="AC262" i="13"/>
  <c r="AC261" i="13"/>
  <c r="AC260" i="13"/>
  <c r="AC259" i="13"/>
  <c r="AC258" i="13"/>
  <c r="AC257" i="13"/>
  <c r="AC256" i="13"/>
  <c r="AC255" i="13"/>
  <c r="AC254" i="13"/>
  <c r="AC253" i="13"/>
  <c r="AC252" i="13"/>
  <c r="AC251" i="13"/>
  <c r="AC250" i="13"/>
  <c r="AC249" i="13"/>
  <c r="AC248" i="13"/>
  <c r="AC247" i="13"/>
  <c r="AC246" i="13"/>
  <c r="AC245" i="13"/>
  <c r="AC244" i="13"/>
  <c r="AC243" i="13"/>
  <c r="AC242" i="13"/>
  <c r="AC241" i="13"/>
  <c r="AC240" i="13"/>
  <c r="AC239" i="13"/>
  <c r="AC238" i="13"/>
  <c r="AC237" i="13"/>
  <c r="AC236" i="13"/>
  <c r="AC235" i="13"/>
  <c r="AC234" i="13"/>
  <c r="AC233" i="13"/>
  <c r="AC232" i="13"/>
  <c r="AC231" i="13"/>
  <c r="AC230" i="13"/>
  <c r="AC229" i="13"/>
  <c r="AC228" i="13"/>
  <c r="AC227" i="13"/>
  <c r="AC226" i="13"/>
  <c r="AC225" i="13"/>
  <c r="AC224" i="13"/>
  <c r="AC223" i="13"/>
  <c r="AC222" i="13"/>
  <c r="AC221" i="13"/>
  <c r="AC220" i="13"/>
  <c r="AC219" i="13"/>
  <c r="AC218" i="13"/>
  <c r="AC217" i="13"/>
  <c r="AC216" i="13"/>
  <c r="AC215" i="13"/>
  <c r="AC214" i="13"/>
  <c r="AC213" i="13"/>
  <c r="AC212" i="13"/>
  <c r="AC211" i="13"/>
  <c r="AC210" i="13"/>
  <c r="AC209" i="13"/>
  <c r="AC208" i="13"/>
  <c r="AC207" i="13"/>
  <c r="AC206" i="13"/>
  <c r="AC205" i="13"/>
  <c r="AC204" i="13"/>
  <c r="AC203" i="13"/>
  <c r="AC202" i="13"/>
  <c r="AC201" i="13"/>
  <c r="AC200" i="13"/>
  <c r="AC199" i="13"/>
  <c r="AC198" i="13"/>
  <c r="AC197" i="13"/>
  <c r="AC196" i="13"/>
  <c r="AC195" i="13"/>
  <c r="AC194" i="13"/>
  <c r="AC193" i="13"/>
  <c r="AC192" i="13"/>
  <c r="AC191" i="13"/>
  <c r="AC190" i="13"/>
  <c r="AC189" i="13"/>
  <c r="AC188" i="13"/>
  <c r="AC187" i="13"/>
  <c r="AC186" i="13"/>
  <c r="AC185" i="13"/>
  <c r="AC184" i="13"/>
  <c r="AC183" i="13"/>
  <c r="AC182" i="13"/>
  <c r="AC181" i="13"/>
  <c r="AC180" i="13"/>
  <c r="AC179" i="13"/>
  <c r="AC178" i="13"/>
  <c r="AC177" i="13"/>
  <c r="AC176" i="13"/>
  <c r="AC175" i="13"/>
  <c r="AC174" i="13"/>
  <c r="AC173" i="13"/>
  <c r="AC172" i="13"/>
  <c r="AC171" i="13"/>
  <c r="AC170" i="13"/>
  <c r="AC169" i="13"/>
  <c r="AC168" i="13"/>
  <c r="AC167" i="13"/>
  <c r="AC166" i="13"/>
  <c r="AC165" i="13"/>
  <c r="AC164" i="13"/>
  <c r="AC163" i="13"/>
  <c r="AC162" i="13"/>
  <c r="AC161" i="13"/>
  <c r="AC160" i="13"/>
  <c r="AC159" i="13"/>
  <c r="AC158" i="13"/>
  <c r="AC157" i="13"/>
  <c r="AC156" i="13"/>
  <c r="AC155" i="13"/>
  <c r="AC154" i="13"/>
  <c r="AC153" i="13"/>
  <c r="AC152" i="13"/>
  <c r="AC151" i="13"/>
  <c r="AC150" i="13"/>
  <c r="AC149" i="13"/>
  <c r="AC148" i="13"/>
  <c r="AC147" i="13"/>
  <c r="AC146" i="13"/>
  <c r="AC145" i="13"/>
  <c r="AC144" i="13"/>
  <c r="AC143" i="13"/>
  <c r="AC142" i="13"/>
  <c r="AC141" i="13"/>
  <c r="AC140" i="13"/>
  <c r="AC139" i="13"/>
  <c r="AC138" i="13"/>
  <c r="AC137" i="13"/>
  <c r="AC136" i="13"/>
  <c r="AC135" i="13"/>
  <c r="AC134" i="13"/>
  <c r="AC133" i="13"/>
  <c r="AC132" i="13"/>
  <c r="AC131" i="13"/>
  <c r="AC130" i="13"/>
  <c r="AC129" i="13"/>
  <c r="AC128" i="13"/>
  <c r="AC127" i="13"/>
  <c r="AC126" i="13"/>
  <c r="AC125" i="13"/>
  <c r="AC124" i="13"/>
  <c r="AC123" i="13"/>
  <c r="AC122" i="13"/>
  <c r="AC121" i="13"/>
  <c r="AC120" i="13"/>
  <c r="AC119" i="13"/>
  <c r="AC118" i="13"/>
  <c r="AC117" i="13"/>
  <c r="AC116" i="13"/>
  <c r="AC115" i="13"/>
  <c r="AC114" i="13"/>
  <c r="AC113" i="13"/>
  <c r="AC275" i="13" l="1"/>
  <c r="AC274" i="13"/>
  <c r="AC273" i="13"/>
  <c r="AC272" i="13"/>
  <c r="AC344" i="13"/>
  <c r="AC347" i="13"/>
  <c r="AC281" i="13"/>
  <c r="AC280" i="13"/>
  <c r="AC279" i="13"/>
  <c r="AC278" i="13"/>
  <c r="AC277" i="13"/>
  <c r="AC276" i="13"/>
  <c r="AC330" i="13"/>
  <c r="AC329" i="13"/>
  <c r="AC328" i="13"/>
  <c r="AC327" i="13"/>
  <c r="AC321" i="13" l="1"/>
  <c r="AC317" i="13"/>
  <c r="AC316" i="13"/>
  <c r="AC315" i="13"/>
  <c r="AC314" i="13"/>
  <c r="AC302" i="13"/>
  <c r="AC301" i="13"/>
  <c r="AC300" i="13"/>
  <c r="AC299" i="13"/>
  <c r="AC298" i="13"/>
  <c r="AC297" i="13"/>
  <c r="AC296" i="13"/>
  <c r="AC295" i="13"/>
  <c r="AC294" i="13"/>
  <c r="AB341" i="13" l="1"/>
  <c r="AB329" i="13"/>
  <c r="AB414" i="13" l="1"/>
  <c r="AB413" i="13"/>
  <c r="AB412" i="13"/>
  <c r="AB411" i="13"/>
  <c r="AB410" i="13"/>
  <c r="AB409" i="13"/>
  <c r="AB408" i="13"/>
  <c r="AB407" i="13"/>
  <c r="AB406" i="13"/>
  <c r="AB405" i="13"/>
  <c r="AB404" i="13"/>
  <c r="AB403" i="13"/>
  <c r="AB402" i="13"/>
  <c r="AB401" i="13"/>
  <c r="AB400" i="13"/>
  <c r="AB399" i="13"/>
  <c r="AB398" i="13"/>
  <c r="AB397" i="13"/>
  <c r="AB396" i="13"/>
  <c r="AB395" i="13"/>
  <c r="AB394" i="13"/>
  <c r="AB393" i="13"/>
  <c r="AB392" i="13"/>
  <c r="AB391" i="13"/>
  <c r="AB390" i="13"/>
  <c r="AB389" i="13"/>
  <c r="AB388" i="13"/>
  <c r="AB387" i="13"/>
  <c r="AB386" i="13"/>
  <c r="AB385" i="13"/>
  <c r="AB384" i="13"/>
  <c r="AB383" i="13"/>
  <c r="AB382" i="13"/>
  <c r="AB381" i="13"/>
  <c r="AB380" i="13"/>
  <c r="AB379" i="13"/>
  <c r="AB378" i="13"/>
  <c r="AB377" i="13"/>
  <c r="AB376" i="13"/>
  <c r="AB375" i="13"/>
  <c r="AB374" i="13"/>
  <c r="AB373" i="13"/>
  <c r="AB372" i="13"/>
  <c r="AB371" i="13"/>
  <c r="AB370" i="13"/>
  <c r="AB369" i="13"/>
  <c r="AB368" i="13"/>
  <c r="AB367" i="13"/>
  <c r="AB358" i="13"/>
  <c r="AB357" i="13"/>
  <c r="AB356" i="13"/>
  <c r="AB355" i="13"/>
  <c r="AB354" i="13"/>
  <c r="AB353" i="13"/>
  <c r="AB347" i="13"/>
  <c r="AB481" i="13"/>
  <c r="AB480" i="13"/>
  <c r="AB479" i="13"/>
  <c r="AB478" i="13"/>
  <c r="AB477" i="13"/>
  <c r="AB476" i="13"/>
  <c r="AB475" i="13"/>
  <c r="AB474" i="13"/>
  <c r="AB473" i="13"/>
  <c r="AB472" i="13"/>
  <c r="AB471" i="13"/>
  <c r="AB345" i="13"/>
  <c r="AB488" i="13"/>
  <c r="AB487" i="13"/>
  <c r="AB486" i="13"/>
  <c r="AB485" i="13"/>
  <c r="AB493" i="13"/>
  <c r="AB492" i="13"/>
  <c r="AB491" i="13"/>
  <c r="AB490" i="13"/>
  <c r="AB489" i="13"/>
  <c r="AB484" i="13"/>
  <c r="AB344" i="13"/>
  <c r="AB483" i="13"/>
  <c r="AB343" i="13"/>
  <c r="AB342" i="13"/>
  <c r="AB340" i="13"/>
  <c r="AB339" i="13"/>
  <c r="AB338" i="13"/>
  <c r="AB337" i="13"/>
  <c r="AB336" i="13"/>
  <c r="AB335" i="13"/>
  <c r="AB334" i="13"/>
  <c r="AB333" i="13"/>
  <c r="AB332" i="13"/>
  <c r="AB330" i="13"/>
  <c r="AB328" i="13"/>
  <c r="AB327" i="13"/>
  <c r="AB326" i="13"/>
  <c r="AB324" i="13"/>
  <c r="AB323" i="13"/>
  <c r="AB322" i="13"/>
  <c r="AB321" i="13"/>
  <c r="AB320" i="13"/>
  <c r="AB319" i="13"/>
  <c r="AB430" i="13"/>
  <c r="AB429" i="13"/>
  <c r="AB428" i="13"/>
  <c r="AB427" i="13"/>
  <c r="AB318" i="13"/>
  <c r="AB426" i="13"/>
  <c r="AB425" i="13"/>
  <c r="AB317" i="13"/>
  <c r="AB316" i="13"/>
  <c r="AB315" i="13"/>
  <c r="AB314" i="13"/>
  <c r="AB313" i="13"/>
  <c r="AB312" i="13"/>
  <c r="AB311" i="13"/>
  <c r="AB310" i="13"/>
  <c r="AB309" i="13"/>
  <c r="AB308" i="13"/>
  <c r="AB307" i="13"/>
  <c r="AB306" i="13"/>
  <c r="AB305" i="13"/>
  <c r="AB304" i="13"/>
  <c r="AB303" i="13"/>
  <c r="AB302" i="13"/>
  <c r="AB301" i="13"/>
  <c r="AB300" i="13"/>
  <c r="AB299" i="13"/>
  <c r="AB298" i="13"/>
  <c r="AB297" i="13"/>
  <c r="AB296" i="13"/>
  <c r="AB295" i="13"/>
  <c r="AB294" i="13"/>
  <c r="AB293" i="13"/>
  <c r="AB424" i="13"/>
  <c r="AB423" i="13"/>
  <c r="AB292" i="13"/>
  <c r="AB291" i="13"/>
  <c r="AB290" i="13"/>
  <c r="AB289" i="13"/>
  <c r="AB288" i="13"/>
  <c r="AB287" i="13"/>
  <c r="AB286" i="13"/>
  <c r="AB285" i="13"/>
  <c r="AB422" i="13"/>
  <c r="AB421" i="13"/>
  <c r="AB420" i="13"/>
  <c r="AB419" i="13"/>
  <c r="AB418" i="13"/>
  <c r="AB417" i="13"/>
  <c r="AB284" i="13"/>
  <c r="AB283" i="13"/>
  <c r="AB282" i="13"/>
  <c r="AB416" i="13"/>
  <c r="AB415" i="13"/>
  <c r="AB275" i="13"/>
  <c r="AB274" i="13"/>
  <c r="AB273" i="13"/>
  <c r="AB272" i="13"/>
  <c r="AB271" i="13"/>
  <c r="AB256" i="13"/>
  <c r="AB255" i="13"/>
  <c r="AB254" i="13"/>
  <c r="AB253" i="13"/>
  <c r="AB252" i="13"/>
  <c r="AB251" i="13"/>
  <c r="AB250" i="13"/>
  <c r="AB249" i="13"/>
  <c r="AB248" i="13"/>
  <c r="AB247" i="13"/>
  <c r="AB246" i="13"/>
  <c r="AB113" i="13"/>
  <c r="AB112" i="13"/>
  <c r="AB111" i="13"/>
  <c r="AB110" i="13"/>
  <c r="AB109" i="13"/>
  <c r="AB108" i="13"/>
  <c r="AB107" i="13"/>
  <c r="AB106" i="13"/>
  <c r="AB105" i="13"/>
  <c r="AB104" i="13"/>
  <c r="AB103" i="13"/>
  <c r="AB102" i="13"/>
  <c r="AB101" i="13"/>
  <c r="AB100" i="13"/>
  <c r="AB127" i="13"/>
  <c r="AB126" i="13"/>
  <c r="AB133" i="13"/>
  <c r="AB153" i="13"/>
  <c r="AB152" i="13"/>
  <c r="AB151" i="13"/>
  <c r="AB150" i="13"/>
  <c r="AB149" i="13"/>
  <c r="AB176" i="13"/>
  <c r="AB235" i="13" l="1"/>
  <c r="AB234" i="13"/>
  <c r="AB189" i="13" l="1"/>
  <c r="AB188" i="13"/>
  <c r="AB186" i="13"/>
  <c r="AB185" i="13"/>
  <c r="AB170" i="13"/>
  <c r="AB169" i="13"/>
  <c r="AB167" i="13"/>
  <c r="AB166" i="13"/>
  <c r="AB123" i="13"/>
  <c r="AB89" i="13" l="1"/>
  <c r="AB99" i="13" l="1"/>
  <c r="AB96" i="13"/>
  <c r="AB98" i="13"/>
  <c r="AB87" i="13" l="1"/>
  <c r="AB482" i="13"/>
  <c r="AB270" i="13"/>
  <c r="AB269" i="13"/>
  <c r="AB268" i="13"/>
  <c r="AB267" i="13"/>
  <c r="AB266" i="13"/>
  <c r="AB265" i="13"/>
  <c r="AB264" i="13"/>
  <c r="AB263" i="13"/>
  <c r="AB262" i="13"/>
  <c r="AB261" i="13"/>
  <c r="AB260" i="13"/>
  <c r="AB259" i="13"/>
  <c r="AB258" i="13"/>
  <c r="AB257" i="13"/>
  <c r="AB245" i="13"/>
  <c r="AB244" i="13"/>
  <c r="AB243" i="13"/>
  <c r="AB242" i="13"/>
  <c r="AB241" i="13"/>
  <c r="AB209" i="13"/>
  <c r="AB240" i="13"/>
  <c r="AB233" i="13"/>
  <c r="AB239" i="13"/>
  <c r="AB238" i="13"/>
  <c r="AB237" i="13"/>
  <c r="AB236" i="13"/>
  <c r="AB232" i="13"/>
  <c r="AB231" i="13"/>
  <c r="AB230" i="13"/>
  <c r="AB229" i="13"/>
  <c r="AB228" i="13"/>
  <c r="AB227" i="13"/>
  <c r="AB226" i="13"/>
  <c r="AB225" i="13"/>
  <c r="AB224" i="13"/>
  <c r="AB223" i="13"/>
  <c r="AB222" i="13"/>
  <c r="AB221" i="13"/>
  <c r="AB220" i="13"/>
  <c r="AB219" i="13"/>
  <c r="AB218" i="13"/>
  <c r="AB217" i="13"/>
  <c r="AB215" i="13"/>
  <c r="AB216" i="13"/>
  <c r="AB214" i="13"/>
  <c r="AB213" i="13"/>
  <c r="AB212" i="13"/>
  <c r="AB211" i="13"/>
  <c r="AB210" i="13"/>
  <c r="AB208" i="13"/>
  <c r="AB206" i="13"/>
  <c r="AB207" i="13"/>
  <c r="AB200" i="13"/>
  <c r="AB199" i="13"/>
  <c r="AB205" i="13"/>
  <c r="AB198" i="13"/>
  <c r="AB197" i="13"/>
  <c r="AB202" i="13"/>
  <c r="AB201" i="13"/>
  <c r="AB203" i="13"/>
  <c r="AB196" i="13"/>
  <c r="AB195" i="13"/>
  <c r="AB194" i="13"/>
  <c r="AB192" i="13"/>
  <c r="AB193" i="13"/>
  <c r="AB191" i="13"/>
  <c r="AB190" i="13"/>
  <c r="AB187" i="13"/>
  <c r="AB184" i="13"/>
  <c r="AB183" i="13"/>
  <c r="AB182" i="13"/>
  <c r="AB180" i="13"/>
  <c r="AB181" i="13"/>
  <c r="AB179" i="13"/>
  <c r="AB178" i="13"/>
  <c r="AB177" i="13"/>
  <c r="AB175" i="13"/>
  <c r="AB174" i="13"/>
  <c r="AB173" i="13"/>
  <c r="AB172" i="13"/>
  <c r="AB171" i="13"/>
  <c r="AB168" i="13"/>
  <c r="AB165" i="13"/>
  <c r="AB164" i="13"/>
  <c r="AB163" i="13"/>
  <c r="AB161" i="13"/>
  <c r="AB162" i="13"/>
  <c r="AB160" i="13"/>
  <c r="AB159" i="13"/>
  <c r="AB158" i="13"/>
  <c r="AB157" i="13"/>
  <c r="AB156" i="13"/>
  <c r="AB155" i="13"/>
  <c r="AB154" i="13"/>
  <c r="AB148" i="13"/>
  <c r="AB147" i="13"/>
  <c r="AB146" i="13"/>
  <c r="AB144" i="13"/>
  <c r="AB145" i="13"/>
  <c r="AB143" i="13"/>
  <c r="AB142" i="13"/>
  <c r="AB141" i="13"/>
  <c r="AB140" i="13"/>
  <c r="AB139" i="13"/>
  <c r="AB138" i="13"/>
  <c r="AB137" i="13"/>
  <c r="AB136" i="13"/>
  <c r="AB135" i="13"/>
  <c r="AB134" i="13"/>
  <c r="AB132" i="13"/>
  <c r="AB131" i="13"/>
  <c r="AB130" i="13"/>
  <c r="AB129" i="13"/>
  <c r="AB128" i="13"/>
  <c r="AB125" i="13"/>
  <c r="AB124" i="13"/>
  <c r="AB122" i="13"/>
  <c r="AB121" i="13"/>
  <c r="AB120" i="13"/>
  <c r="AB119" i="13"/>
  <c r="AB118" i="13"/>
  <c r="AB117" i="13"/>
  <c r="AB116" i="13"/>
  <c r="AB115" i="13"/>
  <c r="AB114" i="13"/>
  <c r="AB97" i="13"/>
  <c r="AB95" i="13"/>
  <c r="AB94" i="13"/>
  <c r="AB93" i="13"/>
  <c r="AB92" i="13"/>
  <c r="AB91" i="13"/>
  <c r="AB90" i="13"/>
  <c r="AB88" i="13"/>
  <c r="AB66" i="13" l="1"/>
  <c r="AB33" i="13"/>
  <c r="AB65" i="13"/>
  <c r="AB32" i="13"/>
  <c r="AB76" i="13"/>
  <c r="AB75" i="13"/>
  <c r="AB45" i="13"/>
  <c r="AB44" i="13"/>
  <c r="AB43" i="13"/>
  <c r="AB42" i="13"/>
  <c r="AB27" i="13"/>
  <c r="AB26" i="13"/>
  <c r="AB25" i="13"/>
  <c r="AB24" i="13"/>
  <c r="AB70" i="13"/>
  <c r="AB64" i="13"/>
  <c r="AB35" i="13"/>
  <c r="AB31" i="13"/>
  <c r="AB69" i="13"/>
  <c r="AB68" i="13"/>
  <c r="AB67" i="13"/>
  <c r="AB34" i="13"/>
  <c r="AB30" i="13"/>
  <c r="AB29" i="13"/>
  <c r="AB77" i="13"/>
  <c r="AB46" i="13"/>
  <c r="AB41" i="13"/>
  <c r="AB23" i="13"/>
  <c r="AB22" i="13"/>
  <c r="AB20" i="13"/>
  <c r="AB13" i="13"/>
  <c r="AB12" i="13"/>
  <c r="AB4" i="13"/>
  <c r="AB83" i="13"/>
  <c r="AB82" i="13"/>
  <c r="AB81" i="13"/>
  <c r="AB80" i="13"/>
  <c r="AB74" i="13"/>
  <c r="AB73" i="13"/>
  <c r="AB72" i="13"/>
  <c r="AB63" i="13"/>
  <c r="AB62" i="13"/>
  <c r="AB61" i="13"/>
  <c r="AB60" i="13"/>
  <c r="AB59" i="13"/>
  <c r="AB58" i="13"/>
  <c r="AB57" i="13"/>
  <c r="AB56" i="13"/>
  <c r="AB55" i="13"/>
  <c r="AB54" i="13"/>
  <c r="AB53" i="13"/>
  <c r="AB52" i="13"/>
  <c r="AB51" i="13"/>
  <c r="AB50" i="13"/>
  <c r="AB49" i="13"/>
  <c r="AB48" i="13"/>
  <c r="AB47" i="13"/>
  <c r="AB40" i="13"/>
  <c r="AB39" i="13"/>
  <c r="AB38" i="13"/>
  <c r="AB37" i="13"/>
  <c r="AB36" i="13"/>
  <c r="AB28" i="13"/>
  <c r="AB21" i="13"/>
  <c r="AB19" i="13"/>
  <c r="AB18" i="13"/>
  <c r="AB17" i="13"/>
  <c r="AB15" i="13"/>
  <c r="AB9" i="13"/>
  <c r="AB8" i="13"/>
  <c r="AB7" i="13"/>
  <c r="AB16" i="13"/>
  <c r="AB14" i="13"/>
  <c r="AB11" i="13"/>
  <c r="AB10" i="13"/>
  <c r="AB86" i="13"/>
  <c r="AB85" i="13"/>
  <c r="AB84" i="13"/>
  <c r="AB79" i="13"/>
  <c r="AB78" i="13"/>
  <c r="AB71" i="13"/>
  <c r="AB6" i="13"/>
  <c r="AB5" i="13"/>
  <c r="AB3" i="13"/>
  <c r="AB2" i="13"/>
</calcChain>
</file>

<file path=xl/sharedStrings.xml><?xml version="1.0" encoding="utf-8"?>
<sst xmlns="http://schemas.openxmlformats.org/spreadsheetml/2006/main" count="15722" uniqueCount="2907">
  <si>
    <t>Layer Name</t>
  </si>
  <si>
    <t>Agricultural land per capita (m2/person) </t>
  </si>
  <si>
    <t>Average reduction in daytime ambient temperature (Celsius) </t>
  </si>
  <si>
    <t>Average reduction in nighttime ambient temperature (Celsius) </t>
  </si>
  <si>
    <t>Day care centers with &lt; 25 percent green space in viewshed </t>
  </si>
  <si>
    <t>Green space per capita (m2/person) </t>
  </si>
  <si>
    <t>Impervious area per capita (m2/person) </t>
  </si>
  <si>
    <t>K-12 schools with &lt; 25 percent green space in viewshed </t>
  </si>
  <si>
    <t>Percent agriculture </t>
  </si>
  <si>
    <t>Percent green space </t>
  </si>
  <si>
    <t>Percent of busy roadway bordered by &lt; 25 percent tree buffer </t>
  </si>
  <si>
    <t>Percent of busy roadway bordered by &gt; 25 percent tree buffer </t>
  </si>
  <si>
    <t>Percent of residential population not within 500m of a park entrance </t>
  </si>
  <si>
    <t>Percent of residential population with minimal views of trees </t>
  </si>
  <si>
    <t>Percent of residential population with views of water </t>
  </si>
  <si>
    <t>Percent of residential population within 300m of busy roadway </t>
  </si>
  <si>
    <t>Percent of residential population within 500m of a park entrance </t>
  </si>
  <si>
    <t>Percent wetlands </t>
  </si>
  <si>
    <t>Residential population not within 500m of a park entrance </t>
  </si>
  <si>
    <t>Residential population with minimal views of trees </t>
  </si>
  <si>
    <t>Residential population with views of water </t>
  </si>
  <si>
    <t>Residential population within 300m of busy roadway with &lt; 25 percent tree buffer </t>
  </si>
  <si>
    <t>Residential population within 300m of busy roadway with &gt; 25 percent tree buffer </t>
  </si>
  <si>
    <t>Residential population within 500m of a park entrance </t>
  </si>
  <si>
    <t>Tree cover per capita (m2/person) </t>
  </si>
  <si>
    <t>Percent impervious area</t>
  </si>
  <si>
    <t>Percent wetlands</t>
  </si>
  <si>
    <t>Biodiversity Conservation</t>
  </si>
  <si>
    <t>Clean Air</t>
  </si>
  <si>
    <t>Natural Hazard Mitigation</t>
  </si>
  <si>
    <t>Agricultural water use (million gallons/day)</t>
  </si>
  <si>
    <t>Area of solar energy (km2)</t>
  </si>
  <si>
    <t>Average annual precipitation (inches/yr)</t>
  </si>
  <si>
    <t>Carbon storage by tree biomass (kg/m2)</t>
  </si>
  <si>
    <t>Carbon storage by tree root biomass (kg/m2)</t>
  </si>
  <si>
    <t>Cotton yields (thousand tons/yr)</t>
  </si>
  <si>
    <t>Cultivated biological nitrogen fixation (kg N/ha/yr)</t>
  </si>
  <si>
    <t>Domestic water use (million gallons/day)</t>
  </si>
  <si>
    <t>Fruit yields (thousand tons/yr)</t>
  </si>
  <si>
    <t>Grain yields (thousand tons/yr)</t>
  </si>
  <si>
    <t>Hectares of cotton crops</t>
  </si>
  <si>
    <t>Hectares of fruit crops</t>
  </si>
  <si>
    <t>Hectares of grain crops</t>
  </si>
  <si>
    <t>Hectares of vegetable crops</t>
  </si>
  <si>
    <t>Industrial water use (million gallons/day)</t>
  </si>
  <si>
    <t>Manure application (kg N/ha/yr)</t>
  </si>
  <si>
    <t>Natural biological nitrogen fixation (kg N/ha/yr)</t>
  </si>
  <si>
    <t>Number of fruit crop types (annually)</t>
  </si>
  <si>
    <t>Number of grain crop types (annually)</t>
  </si>
  <si>
    <t>Number of vegetable crop types (annually)</t>
  </si>
  <si>
    <t>Percent agriculture on hydric soil</t>
  </si>
  <si>
    <t>Percent cropland</t>
  </si>
  <si>
    <t>Percent emergent herbaceous wetlands</t>
  </si>
  <si>
    <t>Percent forest</t>
  </si>
  <si>
    <t>Percent forest and woody wetlands</t>
  </si>
  <si>
    <t>Percent GAP status 1 and 2</t>
  </si>
  <si>
    <t>Percent GAP status 1, 2, and 3</t>
  </si>
  <si>
    <t>Percent GAP status 3</t>
  </si>
  <si>
    <t>Percent IUCN status IA</t>
  </si>
  <si>
    <t>Percent IUCN status IB</t>
  </si>
  <si>
    <t>Percent IUCN status II</t>
  </si>
  <si>
    <t>Percent IUCN status III</t>
  </si>
  <si>
    <t>Percent IUCN status IV</t>
  </si>
  <si>
    <t>Percent IUCN status V</t>
  </si>
  <si>
    <t>Percent IUCN status VI</t>
  </si>
  <si>
    <t>Percent land with any IUCN status</t>
  </si>
  <si>
    <t>Percent natural land cover</t>
  </si>
  <si>
    <t>Percent pasture</t>
  </si>
  <si>
    <t>Population near roadway with little to no tree buffer</t>
  </si>
  <si>
    <t>Stream density (km/km2)</t>
  </si>
  <si>
    <t>Stream length (km)</t>
  </si>
  <si>
    <t>Stream length impaired by nutrients (km)</t>
  </si>
  <si>
    <t>Stream length impaired for temperature (km)</t>
  </si>
  <si>
    <t>Synthetic nitrogen fertilizer application (kg N/ha/yr)</t>
  </si>
  <si>
    <t>Thermoelectric water use (million gallons/day)</t>
  </si>
  <si>
    <t>Vegetable yields (thousand tons/yr)</t>
  </si>
  <si>
    <t>Clean and Plentiful Water</t>
  </si>
  <si>
    <t>Food, Fuel, and Materials</t>
  </si>
  <si>
    <t>Recreation, Culture, and Aesthetics</t>
  </si>
  <si>
    <t>Population under 1 year old</t>
  </si>
  <si>
    <t>Percent population under 1 year old</t>
  </si>
  <si>
    <t>Population under 13 years old</t>
  </si>
  <si>
    <t>Percent population under 13 years old</t>
  </si>
  <si>
    <t>Population over 70 years old</t>
  </si>
  <si>
    <t>Percent population over 70 years old</t>
  </si>
  <si>
    <t>Population other than White, non-Hispanic</t>
  </si>
  <si>
    <t>Percent population other than White, non-Hispanic</t>
  </si>
  <si>
    <t>Population with income below twice the poverty level</t>
  </si>
  <si>
    <t>Percent population with income below twice the poverty level</t>
  </si>
  <si>
    <t>Number of schools (K-12)</t>
  </si>
  <si>
    <t>People and Built Spaces</t>
  </si>
  <si>
    <t>Dasymetric allocation of population</t>
  </si>
  <si>
    <t>Rare Ecosystems</t>
  </si>
  <si>
    <t>Population Density (per square mile)</t>
  </si>
  <si>
    <t>Percent Minority</t>
  </si>
  <si>
    <t>Percent Below Poverty Level</t>
  </si>
  <si>
    <t>Percent Age Less Than 5 Years Old</t>
  </si>
  <si>
    <t>Percent Age Less Than 18 Years Old</t>
  </si>
  <si>
    <t>Percent Population Age Greater Than 64 Years Old</t>
  </si>
  <si>
    <t>Percent Housing Units Built Before 1950</t>
  </si>
  <si>
    <t>Percent 25 Years And Over With Less Than A High School Degree</t>
  </si>
  <si>
    <t>Percent 25 Years And Over With A High School Degree</t>
  </si>
  <si>
    <t>Percent Linguistically Isolated Households</t>
  </si>
  <si>
    <t>Population of American Indian and Alaskan Native</t>
  </si>
  <si>
    <t>Population of American Indian and Alaskan Native Below Poverty Level</t>
  </si>
  <si>
    <t>Connectivity, Natural Land Cover 2006, Water as Foreground</t>
  </si>
  <si>
    <t>Connectivity, Natural Land Cover 2006, Water Ignored</t>
  </si>
  <si>
    <t>Connectivity, Natural Land Cover 2006, Water as Background</t>
  </si>
  <si>
    <t>Landscape Conservation Cooperatives </t>
  </si>
  <si>
    <t>HUC (4 Digit) Subregion</t>
  </si>
  <si>
    <t>HUC (4 Digit) Subregion Labels</t>
  </si>
  <si>
    <t>HUC (8 Digit) Subbasin</t>
  </si>
  <si>
    <t>HUC (8 Digit) Subbasin Labels</t>
  </si>
  <si>
    <t>HUC (12 Digit) Subwatershed</t>
  </si>
  <si>
    <t>HUC (12 Digit) Subwatershed Labels</t>
  </si>
  <si>
    <t>States</t>
  </si>
  <si>
    <t>Counties</t>
  </si>
  <si>
    <t>Congressional Districts</t>
  </si>
  <si>
    <t>EPA Regions</t>
  </si>
  <si>
    <t>Estimated percent of tree cover within 26m of a road edge</t>
  </si>
  <si>
    <t>Estimated walking distance to a park entrance (m)</t>
  </si>
  <si>
    <t>Percent green space within 1/4 square kilometer</t>
  </si>
  <si>
    <t>Percent impervious area within 1 square kilometer</t>
  </si>
  <si>
    <t>sort</t>
  </si>
  <si>
    <t>Employment Rate</t>
  </si>
  <si>
    <t>Percent of workers who drive to work alone</t>
  </si>
  <si>
    <t>Percent of workers who carpool to work</t>
  </si>
  <si>
    <t>Percent of workers who bike or walk to work</t>
  </si>
  <si>
    <t>Percent of workers who work from home</t>
  </si>
  <si>
    <t>USEPA Ecoregions (Omernik)</t>
  </si>
  <si>
    <t>State Lines</t>
  </si>
  <si>
    <t xml:space="preserve">Level IV Ecoregions </t>
  </si>
  <si>
    <t>Level III Ecoregions</t>
  </si>
  <si>
    <t>Wetlands</t>
  </si>
  <si>
    <t>Wetlands Project Metadata</t>
  </si>
  <si>
    <t>Impaired Waters Point</t>
  </si>
  <si>
    <t>Impaired Waters Line</t>
  </si>
  <si>
    <t>Impaired Waters Area</t>
  </si>
  <si>
    <t>Assessed Waters Point</t>
  </si>
  <si>
    <t>Assessed Waters Line</t>
  </si>
  <si>
    <t>Assessed Waters Area</t>
  </si>
  <si>
    <t xml:space="preserve">Level III Ecoregion Lines (Scale GT 9,000,000) </t>
  </si>
  <si>
    <t xml:space="preserve">Level III Ecoregion Lines (Scale LT 9,000,000) </t>
  </si>
  <si>
    <t xml:space="preserve">Level IV Ecoregion Labels (Scale LT 4,000,000) </t>
  </si>
  <si>
    <t>Level IV Ecoregion Lines (Scale LT 9,000,000)</t>
  </si>
  <si>
    <t>Level IV Ecoregion Polygons</t>
  </si>
  <si>
    <t>Level III Ecoregion Labels (Scale GT 4,000,000)</t>
  </si>
  <si>
    <t>Level III Ecoregion Labels (Scale LT 4,000,000)</t>
  </si>
  <si>
    <t>Level III Ecoregion Polygons</t>
  </si>
  <si>
    <t>Soils Drainage Class - dominant condition</t>
  </si>
  <si>
    <t>Total housing units</t>
  </si>
  <si>
    <t>Pedestrian-oriented street intersection density</t>
  </si>
  <si>
    <t>Transit service per hour during evening peak</t>
  </si>
  <si>
    <t>Jobs within a 45-minute drive, weighted</t>
  </si>
  <si>
    <t>Working age population within a 45-minute drive, weighted</t>
  </si>
  <si>
    <t>Total employment</t>
  </si>
  <si>
    <t>Employment:housing ratio</t>
  </si>
  <si>
    <t>Employment diversity</t>
  </si>
  <si>
    <t>Retail - number of jobs</t>
  </si>
  <si>
    <t>Office - number of jobs</t>
  </si>
  <si>
    <t>Industrial - number of jobs</t>
  </si>
  <si>
    <t>Service - number of jobs</t>
  </si>
  <si>
    <t>Entertainment - number of jobs</t>
  </si>
  <si>
    <t>Education - number of jobs</t>
  </si>
  <si>
    <t>Education - job density</t>
  </si>
  <si>
    <t>Health care - number of jobs</t>
  </si>
  <si>
    <t>Public administration - number of jobs</t>
  </si>
  <si>
    <t>Number of households</t>
  </si>
  <si>
    <t>Number of workers [home location]</t>
  </si>
  <si>
    <t>Number of low-wage workers [home location]</t>
  </si>
  <si>
    <t>Number of low-wage workers [work location]</t>
  </si>
  <si>
    <t>Number of middle-wage workers [work location]</t>
  </si>
  <si>
    <t>Number of high-wage workers [work location]</t>
  </si>
  <si>
    <r>
      <t>Tags</t>
    </r>
    <r>
      <rPr>
        <sz val="11"/>
        <rFont val="Calibri"/>
        <family val="2"/>
        <scheme val="minor"/>
      </rPr>
      <t xml:space="preserve"> (words not in title, description, or subcategory)</t>
    </r>
  </si>
  <si>
    <t>Percent forest and woody wetlands in stream buffer</t>
  </si>
  <si>
    <t>Percent forest land in stream buffer</t>
  </si>
  <si>
    <t>NATIONAL</t>
  </si>
  <si>
    <t/>
  </si>
  <si>
    <t>Climate Stabilization</t>
  </si>
  <si>
    <t>metric</t>
  </si>
  <si>
    <t>foundational</t>
  </si>
  <si>
    <t>landcover</t>
  </si>
  <si>
    <t>boundary</t>
  </si>
  <si>
    <t>demographics</t>
  </si>
  <si>
    <t>metric/foundational/boundary/landcover/demographics</t>
  </si>
  <si>
    <t>This map estimates the annual number of acute respiratory symptom cases that may be avoided due to total ozone removed by trees in each census block group.</t>
  </si>
  <si>
    <t>This map estimates the annual number of acute respiratory symptom cases that may be avoided due to total PM2.5 removed by trees in each census block group.</t>
  </si>
  <si>
    <t>This map estimates the square meters of land per person that is managed for agriculture within each census block group.</t>
  </si>
  <si>
    <t>This map estimates the annual number of asthma exacerbation cases that may be avoided due to total nitrogen dioxide removed by trees in each census block group.</t>
  </si>
  <si>
    <t>This map estimates the annual number of asthma exacerbation cases that may be avoided due to total sulfur dioxide removed by trees in each census block group.</t>
  </si>
  <si>
    <t>This map estimates the average reduction in the ambient temperature at 2pm on a hot summer day due to the cooling properties of tree cover in each census block group.</t>
  </si>
  <si>
    <t>This map estimates the average reduction in the ambient temperature at night following a hot summer day due to the cooling properties of tree cover in each census block group.</t>
  </si>
  <si>
    <t>This map estimates the total kilograms of ambient carbon monoxide removed annually by trees in each census block group.</t>
  </si>
  <si>
    <t>This map estimates the total water used daily for domestic purposes in each census block group. For the purposes of this map, domestic or residential water use includes all indoor and outdoor uses, such as for drinking, bathing, cleaning, landscaping, and pools for primary residences</t>
  </si>
  <si>
    <t>This map summarizes the number of day care centers in each census block group that have less than 25 percent of “green space” in the area within 100 meters of the building.  Green space may include trees, lawns and gardens, crop land, and forested wetlands.</t>
  </si>
  <si>
    <t>This map estimates the percent tree cover within 26 meters of a busy road edge at any given point throughout the community. A “busy” roadway in EnviroAtlas is defined to include interstates, arterial roads, and collector roads. It does not include local or neighborhood roads, though some of these roads may also experience consistent and heavy traffic.</t>
  </si>
  <si>
    <t>This map estimates the percent tree cover within 15 meters of hydrologically connected non-coastal waters. It is not summarized by census block group.</t>
  </si>
  <si>
    <t>This map estimates the percent tree cover within 50 meters of hydrologically connected non-coastal waters. It is not summarized by census block group.</t>
  </si>
  <si>
    <t>This map estimates the percent vegetated cover within 15 meters of hydrologically connected non-coastal waters. It is not summarized by census block group.</t>
  </si>
  <si>
    <t>This map estimates the percent vegetated cover within 50 meters of hydrologically connected non-coastal waters. It is not summarized by census block group.</t>
  </si>
  <si>
    <t>This map estimates the total meters, or walking distance, from each park entrance.</t>
  </si>
  <si>
    <t>This map illustrates the square meters of total land per person within each census block group that is covered by vegetation, or “green space.”  Green space may include trees, lawns and gardens, crop land, and forested wetlands.</t>
  </si>
  <si>
    <t>This map estimates the square meters of total land per person within each census block group that is covered by impervious surfaces. Impervious surfaces do not allow the penetration of water and include buildings, roads, and sidewalks.</t>
  </si>
  <si>
    <t>This map summarizes the number of K-12 schools in each census block group that have less than 25 percent of “green space” in the area within 100 meters of the building. Green space may include trees, lawns and gardens, crop land, and forested wetlands.</t>
  </si>
  <si>
    <t>This map estimates the total kilograms of nitrogen dioxide removed annually by trees in each census block group.</t>
  </si>
  <si>
    <t>This map summarizes the number of federally listed historic districts, sites, buildings, structures, and objects within each census block group.</t>
  </si>
  <si>
    <t>This map estimates the total kilograms of ozone removed annually by trees in each census block group.</t>
  </si>
  <si>
    <t>This map estimates the total kilograms of particulate matter greater than 2.5 microns but less than 10 microns that is removed annually by trees in each census block group.</t>
  </si>
  <si>
    <t>This map estimates the total kilograms of particulate matter less than 2.5 microns that are removed annually by trees in each census block group.</t>
  </si>
  <si>
    <t>This map estimates the percent of total land within each census block group that is managed for agriculture.</t>
  </si>
  <si>
    <t>This map estimates the mean percent of carbon monoxide removed annually by tree cover in each census block group.</t>
  </si>
  <si>
    <t>This map shows the number of K-12 schools in each census block group.</t>
  </si>
  <si>
    <t>This map shows the number of day care centers in each census block group.</t>
  </si>
  <si>
    <t>This map illustrates the percent of total land within each census block group that is covered by vegetation, or “green space.” Green space may include trees, lawns and gardens, crop land, and forested wetlands.</t>
  </si>
  <si>
    <t>This map illustrates the percent of total land within each census block group that is impervious. Impervious surfaces do not allow the penetration of water and include buildings, roads, and sidewalks.</t>
  </si>
  <si>
    <t>This map estimates the percent land covered by impervious surfaces within 15 meters of hydrologically connected non-coastal waters in each census block group. Impervious surfaces are materials that do not allow the penetration of water and include buildings, roads, and sidewalks.</t>
  </si>
  <si>
    <t>This map estimates the percent land covered by impervious surfaces within 50 meters of hydrologically connected non-coastal waters in each census block group. Impervious surfaces are materials that do not allow the penetration of water and include buildings, roads, and sidewalks.</t>
  </si>
  <si>
    <t>This map illustrates the percent of total land within each ¼ square kilometer that is covered by vegetation, or “green space.”  Green space may include trees, lawns and gardens, crop land, and forested wetlands.</t>
  </si>
  <si>
    <t>This map illustrates the percent of each square kilometer within the community area that is covered by impervious surfaces. It is not summarized by census block group. Impervious surfaces are materials that do not allow the penetration of water and include buildings, roads, and sidewalks.</t>
  </si>
  <si>
    <t>This map estimates the percent land in each census block group that is within 15 meters of hydrologically connected non-coastal waters.</t>
  </si>
  <si>
    <t>This map estimates the percent land in each census block group that is within 50 meters of hydrologically connected non-coastal waters.</t>
  </si>
  <si>
    <t>This map estimates the mean percent of nitrogen dioxide removed annually by tree cover in each census block group.</t>
  </si>
  <si>
    <t>This map estimates the percent of busy roadway in each census block group that  is bordered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</si>
  <si>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busy roadway in each census block group that is bordered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</si>
  <si>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does not live within 500 meters of a park entrance within each census block group.</t>
  </si>
  <si>
    <t>This map estimates the percent of the population in each census block group who have less than 5 percent tree cover within 50 meters of their home.</t>
  </si>
  <si>
    <t>This map estimates the percent of the population in each census block group that may have a view of water within 50 meters of their home. This map includes streams, lakes, rivers, and coastal waters.</t>
  </si>
  <si>
    <t>This map estimates the percent of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</si>
  <si>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resides within 500 meters of a park entrance within each census block group.</t>
  </si>
  <si>
    <t>This map estimates the mean percent of ozone removed annually by tree cover in each census block group.</t>
  </si>
  <si>
    <t>This map estimates the mean percent of particulate matter greater than 2.5 microns but less than 10 microns removed annually by tree cover in each census block group.</t>
  </si>
  <si>
    <t>This map estimates the mean percent of particulate matter less than 2.5 microns removed annually by tree cover in each census block group.</t>
  </si>
  <si>
    <t>This map estimates the percent reduction in runoff each year due to trees in each census block group.</t>
  </si>
  <si>
    <t>This map estimates the mean percent of sulfur dioxide removed annually by tree cover in each census block group.</t>
  </si>
  <si>
    <t>Percent tree cover</t>
  </si>
  <si>
    <t>This map illustrates the percent of total land within each census block group that is covered by trees. In EnviroAtlas, tree coverage takes many forms, including street trees, parks, urban forests, and single trees on various properties.</t>
  </si>
  <si>
    <t>This map estimates the percent land covered by trees within 15 meters of hydrologically connected non-coastal waters in each census block group.</t>
  </si>
  <si>
    <t>This map estimates the percent land covered by trees within 50 meters of hydrologically connected non-coastal waters in each census block group.</t>
  </si>
  <si>
    <t>This map estimates the percent land covered by vegetation within 15 meters of hydrologically connected non-coastal waters in each census block group.</t>
  </si>
  <si>
    <t>This map estimates the percent land covered by vegetation within 50 meters of hydrologically connected non-coastal waters in each census block group.</t>
  </si>
  <si>
    <t>This map illustrates the percent of total land within each census block group that is covered by wetlands.</t>
  </si>
  <si>
    <t>This map estimates the reduction in surface runoff (m3/yr) each year within each census block group due to the presence of trees.</t>
  </si>
  <si>
    <t>This map estimates the reduction in mean biochemical oxygen demand (kg/yr) in streamflow due to filtration by trees in each census block group.</t>
  </si>
  <si>
    <t>This map estimates the reduction in mean chemical oxygen demand (kg/yr) in streamflow due to filtration from trees in each census block group.</t>
  </si>
  <si>
    <t>This map estimates the reduction in mean load of copper (kg/yr) in streamflow due to filtration by trees in each census block group.</t>
  </si>
  <si>
    <t>This map estimates the reduction in mean load of nitrites and nitrates (kg/yr) in streamflow due to filtration by trees in each census block group.</t>
  </si>
  <si>
    <t>This map estimates the reduction in mean load of soluble phosphorus (kg/yr) in streamflow due to filtration by trees in each census block group.</t>
  </si>
  <si>
    <t>This map estimates the reduction in mean load of total Kjeldahl nitrogen (kg/yr) in streamflow due to filtration by trees in each census block group.</t>
  </si>
  <si>
    <t>This map estimates the reduction in mean load of total phosphorus (kg/yr) in streamflow due to filtration by trees in each census block group.</t>
  </si>
  <si>
    <t>This map estimates the reduction in mean load of total suspended solids (kg/yr) in streamflow due to filtration by trees in each census block group.</t>
  </si>
  <si>
    <t>This map estimates the reduction in median load of biochemical oxygen demand (kg/yr) in streamflow due to filtration by trees in each census block group.</t>
  </si>
  <si>
    <t>This map estimates the reduction in median load of chemical oxygen demand (kg/yr) in streamflow due to filtration by trees in each census block group.</t>
  </si>
  <si>
    <t>This map estimates the reduction in median load of copper (kg/yr) in streamflow due to filtration by trees in each census block group.</t>
  </si>
  <si>
    <t>This map estimates the reduction in median load of nitrites and nitrates (kg/yr) in streamflow due to filtration by trees in each census block group.</t>
  </si>
  <si>
    <t>This map estimates the reduction in median load of soluble phosphorus (kg/yr) in streamflow due to filtration by trees in each census block group.</t>
  </si>
  <si>
    <t>This map estimates the reduction in median load of total Kjeldahl nitrogen (kg/yr) in streamflow due to filtration by trees in each census block group.</t>
  </si>
  <si>
    <t>This map estimates the reduction in median load of total phosphorus (kg/yr) in streamflow due to filtration by trees in each census block group.</t>
  </si>
  <si>
    <t>This map estimates the reduction in median load of total suspended solids (kg/yr) in streamflow due to filtration by trees in each census block group.</t>
  </si>
  <si>
    <t>This map estimates the total population that does not reside within 500 meters of a park entrance within each census block group.</t>
  </si>
  <si>
    <t>This map estimates the number of people with less than 5 percent tree cover within 50 meters of their home.</t>
  </si>
  <si>
    <t>This map estimates the number of people in each census block group that may have a view of water within 50 meters of their home. This map includes streams, lakes, rivers, and coastal waters.</t>
  </si>
  <si>
    <t>Residential population within 300m of busy roadway</t>
  </si>
  <si>
    <t>This map estimates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</si>
  <si>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</si>
  <si>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population within each census block group that resides within 300 meters of a busy roadway that is buffered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</si>
  <si>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total population that resides within 500 meters of a park entrance in each census block group.</t>
  </si>
  <si>
    <t>This map estimates the annual number of school days that may not be lost to illness due to total ozone removed by trees in each census block group.</t>
  </si>
  <si>
    <t>This map estimates the total kilograms of sulfur dioxide removed annually by trees in each census block group.</t>
  </si>
  <si>
    <t>This map portrays the total metric tons of carbon that are removed annually from the atmosphere and sequestered in the above-ground biomass of trees in each census block group.</t>
  </si>
  <si>
    <t>This map portrays the total metric tons of carbon stored in the above-ground biomass of trees by census block group.</t>
  </si>
  <si>
    <t>This map estimates the square meters of land within 15 meters of hydrologically connected non-coastal waters in each census block group.</t>
  </si>
  <si>
    <t>This map estimates the square meters of land within 50 meters of hydrologically connected non-coastal waters in each census block group.</t>
  </si>
  <si>
    <t>This map estimates the square meters of land per person that is covered by trees within each census block group. In EnviroAtlas, tree coverage takes many forms, including street trees, parks, urban forests, and single trees on various properties.</t>
  </si>
  <si>
    <t>This map estimates the total population of each census block group in 2010. </t>
  </si>
  <si>
    <t>This map estimates the dollar value associated with the annual number of asthma exacerbation cases that may be avoided due to total nitrogen dioxide removed by trees in each census block group.</t>
  </si>
  <si>
    <t>This map estimates the dollar value associated with the annual number of asthma exacerbation cases that may be avoided due to total sulfur dioxide removed by trees in each census block group.</t>
  </si>
  <si>
    <t>This map portrays the dollar value associated with the estimated annual amount of carbon that is removed from the atmosphere and sequestered in the above-ground biomass of trees in each census block group.</t>
  </si>
  <si>
    <t>This map portrays the dollar value associated with the estimated total amount of carbon stored in the above-ground biomass of trees within each census block group.</t>
  </si>
  <si>
    <t>This map estimates the dollar value associated with annual damage to health, ecosystems, and materials that may be avoided due to carbon monoxide removed by trees in each census block group.</t>
  </si>
  <si>
    <t>This map estimates the dollar value associated with annual damage to health, ecosystems, and materials that may be avoided due to particulate matter [PM10] removed by trees in each census block group.</t>
  </si>
  <si>
    <t>This map estimates the dollar value associated with the annual number of hospital admissions that may be avoided due to total nitrogen dioxide removed by trees in each census block group.</t>
  </si>
  <si>
    <t>This map estimates the dollar value associated with the annual number of hospital admissions that may be avoided due to total sulfur dioxide removed by trees in each census block group.</t>
  </si>
  <si>
    <t>This map estimates the dollar value associated with the annual number of school days that may not be lost to illness due to total ozone removed by trees in each census block group.</t>
  </si>
  <si>
    <t>This map estimates the number of individuals in each census block group that were under one year of age in 2010.</t>
  </si>
  <si>
    <t>This map estimates the percent of the population of each census block group under one year of age in 2010.</t>
  </si>
  <si>
    <t>This map estimates the number of individuals in each census block group that were under 13 years of age in 2010.</t>
  </si>
  <si>
    <t>This map estimates the percent of the population of each census block group under 13 years of age in 2010.</t>
  </si>
  <si>
    <t>This map estimates the number of individuals in each census block group that were 70 years of age or older in 2010.</t>
  </si>
  <si>
    <t>This map estimates the percent of the population of each census block group aged 70 years or older in 2010.</t>
  </si>
  <si>
    <t>This map estimates the number of individuals in each census block group that did not identify as White Alone in 2010. This value includes white Hispanics.</t>
  </si>
  <si>
    <t>This map estimates the percent of the population of each census block group that did not identify as White Alone in 2010. This value includes white Hispanics.</t>
  </si>
  <si>
    <t>This map estimates the number of individuals in each census block group with income less than two times the relative household poverty level in 2010.</t>
  </si>
  <si>
    <t>This map estimates the percent of the population of each census block group with income less than two times the relative household poverty level in 2010.</t>
  </si>
  <si>
    <t>This map estimates the average number of inches of precipitation that fall within a subwatershed (12-digit HUC) each year. Precipitation includes snow and rain accumulation.</t>
  </si>
  <si>
    <t>Description</t>
  </si>
  <si>
    <t>Attribute</t>
  </si>
  <si>
    <t>Service layer REST URL</t>
  </si>
  <si>
    <t>service layer number only</t>
  </si>
  <si>
    <t>Scale/community list</t>
  </si>
  <si>
    <t>O3_Acute_Respiratory_Symptoms_I</t>
  </si>
  <si>
    <t>PM25_Acute_Respiratory_Symptoms_I</t>
  </si>
  <si>
    <t>Ag_PC</t>
  </si>
  <si>
    <t>NO2_Asthma_Exacerbation_I</t>
  </si>
  <si>
    <t>SO2_Asthma_Exacerbation_I</t>
  </si>
  <si>
    <t>maxtempreduction</t>
  </si>
  <si>
    <t>maxtempreductionnight</t>
  </si>
  <si>
    <t>CORemoval</t>
  </si>
  <si>
    <t>DWDbyBG</t>
  </si>
  <si>
    <t>Day_Low</t>
  </si>
  <si>
    <t>Green_PC</t>
  </si>
  <si>
    <t>Imp_PC</t>
  </si>
  <si>
    <t>K12_Low</t>
  </si>
  <si>
    <t>NO2Removal</t>
  </si>
  <si>
    <t>total_his_count</t>
  </si>
  <si>
    <t>O3Removal</t>
  </si>
  <si>
    <t>PM10Remova</t>
  </si>
  <si>
    <t>PM25Remova</t>
  </si>
  <si>
    <t xml:space="preserve">Ag_P </t>
  </si>
  <si>
    <t>COAQYr</t>
  </si>
  <si>
    <t xml:space="preserve">Green_P </t>
  </si>
  <si>
    <t xml:space="preserve">Imp_P </t>
  </si>
  <si>
    <t>RB15_ImpP</t>
  </si>
  <si>
    <t>RB50_ImpP</t>
  </si>
  <si>
    <t>RB15_LABGP</t>
  </si>
  <si>
    <t>RB50_LABGP</t>
  </si>
  <si>
    <t>NO2AQYr</t>
  </si>
  <si>
    <t>Lane_PctIB</t>
  </si>
  <si>
    <t>Lane_PctSB</t>
  </si>
  <si>
    <t>BWDP_Pct</t>
  </si>
  <si>
    <t>WVT_Pct</t>
  </si>
  <si>
    <t>WVW_Pct</t>
  </si>
  <si>
    <t>Buff_Pct</t>
  </si>
  <si>
    <t>IWDP_Pct</t>
  </si>
  <si>
    <t>O3AQYr</t>
  </si>
  <si>
    <t>P10AQYr</t>
  </si>
  <si>
    <t>P25AQYr</t>
  </si>
  <si>
    <t>Change</t>
  </si>
  <si>
    <t>SO2AQYr</t>
  </si>
  <si>
    <t>RB15_ForP</t>
  </si>
  <si>
    <t>RB50_ForP</t>
  </si>
  <si>
    <t>RB15_VegP</t>
  </si>
  <si>
    <t>RB50_VegP</t>
  </si>
  <si>
    <t>Wet_P</t>
  </si>
  <si>
    <t>Runoff</t>
  </si>
  <si>
    <t>BODmean</t>
  </si>
  <si>
    <t>CODmean</t>
  </si>
  <si>
    <t>Cumean</t>
  </si>
  <si>
    <t>NO23mean</t>
  </si>
  <si>
    <t>SolPmean</t>
  </si>
  <si>
    <t>TKNmean</t>
  </si>
  <si>
    <t>TSSmean</t>
  </si>
  <si>
    <t>BODmed</t>
  </si>
  <si>
    <t>CODmed</t>
  </si>
  <si>
    <t>NO2_3med</t>
  </si>
  <si>
    <t>SolPmed</t>
  </si>
  <si>
    <t>TKNmed</t>
  </si>
  <si>
    <t>Tpmed</t>
  </si>
  <si>
    <t>TSSmed</t>
  </si>
  <si>
    <t>BWDP_Pop</t>
  </si>
  <si>
    <t>WVT_Pop</t>
  </si>
  <si>
    <t>WVW_Pop</t>
  </si>
  <si>
    <t>Buff_Pop</t>
  </si>
  <si>
    <t>IBuff_Pop</t>
  </si>
  <si>
    <t>SBuff_Pop</t>
  </si>
  <si>
    <t>IWDP_Pop</t>
  </si>
  <si>
    <t>O3_School_Loss_Days_I</t>
  </si>
  <si>
    <t>SO2Removal</t>
  </si>
  <si>
    <t>MTCSEQ</t>
  </si>
  <si>
    <t>MTCSTOR</t>
  </si>
  <si>
    <t>RB15_LArea</t>
  </si>
  <si>
    <t>RB50_LArea</t>
  </si>
  <si>
    <t>MFor_PC</t>
  </si>
  <si>
    <t>NO2_Asthma_Exacerbation_V</t>
  </si>
  <si>
    <t>SO2_Asthma_Exacerbation_V</t>
  </si>
  <si>
    <t>DOLCSEQ</t>
  </si>
  <si>
    <t>DOLCSTOR</t>
  </si>
  <si>
    <t>COValue</t>
  </si>
  <si>
    <t>PM10Value</t>
  </si>
  <si>
    <t>NO2_Hospital_Admissions_V</t>
  </si>
  <si>
    <t>SO2_Hospital_Admissions_V</t>
  </si>
  <si>
    <t>O3_School_Loss_Days_V</t>
  </si>
  <si>
    <t>NonWt_Pct</t>
  </si>
  <si>
    <t>over_70pct</t>
  </si>
  <si>
    <t>K12_Count</t>
  </si>
  <si>
    <t>Day_Count</t>
  </si>
  <si>
    <t>under_1pct</t>
  </si>
  <si>
    <t>under_1</t>
  </si>
  <si>
    <t>under_13pc</t>
  </si>
  <si>
    <t>under_13</t>
  </si>
  <si>
    <t>PLx2_Pct</t>
  </si>
  <si>
    <t>PLx2_Pop</t>
  </si>
  <si>
    <t>NonWhite</t>
  </si>
  <si>
    <t>over_70</t>
  </si>
  <si>
    <t>SUM_POP10</t>
  </si>
  <si>
    <t>Metric</t>
  </si>
  <si>
    <t>Acres_Unpo</t>
  </si>
  <si>
    <t>DD_OXN_T</t>
  </si>
  <si>
    <t>AWD_OXN_T</t>
  </si>
  <si>
    <t>DD_REDN_T</t>
  </si>
  <si>
    <t>AWD_REDN_T</t>
  </si>
  <si>
    <t>DD_S_T</t>
  </si>
  <si>
    <t>AWD_S_T</t>
  </si>
  <si>
    <t>SolE_Area</t>
  </si>
  <si>
    <t>SolE_Mean</t>
  </si>
  <si>
    <t>MeanPrecip</t>
  </si>
  <si>
    <t>BMASS_KG_M</t>
  </si>
  <si>
    <t>ROOT_BIOM_KG_M2</t>
  </si>
  <si>
    <t>CBNF_Mean</t>
  </si>
  <si>
    <t>DWD_mgal</t>
  </si>
  <si>
    <t>ManureMean</t>
  </si>
  <si>
    <t>TE_MAX</t>
  </si>
  <si>
    <t>Rep_MAX</t>
  </si>
  <si>
    <t>SMGA_MAX</t>
  </si>
  <si>
    <t>BNF</t>
  </si>
  <si>
    <t>AQ_TOT_A</t>
  </si>
  <si>
    <t>AQ_TOT_P</t>
  </si>
  <si>
    <t>NIDamCount</t>
  </si>
  <si>
    <t>TR_TOT_A</t>
  </si>
  <si>
    <t>TR_TOT_P</t>
  </si>
  <si>
    <t>WT_TOT_A</t>
  </si>
  <si>
    <t>WT_TOT_P</t>
  </si>
  <si>
    <t>PAGHYD80</t>
  </si>
  <si>
    <t>PAGC</t>
  </si>
  <si>
    <t>PWETL95</t>
  </si>
  <si>
    <t>PFOR</t>
  </si>
  <si>
    <t>PFOR90</t>
  </si>
  <si>
    <t>RFOR9030</t>
  </si>
  <si>
    <t>RFOR30</t>
  </si>
  <si>
    <t>PGAPSTAT1_2</t>
  </si>
  <si>
    <t>PGAPSTAT123</t>
  </si>
  <si>
    <t>PGAPSTAT3</t>
  </si>
  <si>
    <t>PIMPV</t>
  </si>
  <si>
    <t>PIUCN_IA</t>
  </si>
  <si>
    <t>PIUCN_IB</t>
  </si>
  <si>
    <t>PIUCN_II</t>
  </si>
  <si>
    <t>PIUCN_III</t>
  </si>
  <si>
    <t>PIUCN_IV</t>
  </si>
  <si>
    <t>PIUCN_V</t>
  </si>
  <si>
    <t>PIUCN_VI</t>
  </si>
  <si>
    <t>PIUCN_ALL</t>
  </si>
  <si>
    <t>NATLarge</t>
  </si>
  <si>
    <t>NATMedium</t>
  </si>
  <si>
    <t>N_INDEX</t>
  </si>
  <si>
    <t>RNAT30</t>
  </si>
  <si>
    <t>PAGP</t>
  </si>
  <si>
    <t>Percent_of_HUC_Rare</t>
  </si>
  <si>
    <t>Percent_Rare_Area_Protected</t>
  </si>
  <si>
    <t>NATSmall</t>
  </si>
  <si>
    <t>PWETL</t>
  </si>
  <si>
    <t>StreamDensity</t>
  </si>
  <si>
    <t>TotalLength</t>
  </si>
  <si>
    <t>NutImpLen</t>
  </si>
  <si>
    <t>TempImpLen</t>
  </si>
  <si>
    <t>SNFA_MEAN</t>
  </si>
  <si>
    <t>TD_N_T</t>
  </si>
  <si>
    <t>AQ_TOT</t>
  </si>
  <si>
    <t>TR_TOT</t>
  </si>
  <si>
    <t>WT_TOT</t>
  </si>
  <si>
    <t>TD_OXN_T</t>
  </si>
  <si>
    <t>TD_REDN_T</t>
  </si>
  <si>
    <t>TD_S_T</t>
  </si>
  <si>
    <t>NIDamMGAL</t>
  </si>
  <si>
    <t xml:space="preserve"> </t>
  </si>
  <si>
    <t>BC/SDD</t>
  </si>
  <si>
    <t>COMMUNITY</t>
  </si>
  <si>
    <t>Percent green space along walkable roads</t>
  </si>
  <si>
    <t>Percent tree cover along walkable roads</t>
  </si>
  <si>
    <t>This EnviroAtlas dataset categorizes land cover into structural elements such as core, edge, or connector. Water is treated as missing in this dataset.</t>
  </si>
  <si>
    <t>This EnviroAtlas dataset categorizes land cover into structural elements such as core, edge, or connector. Water is treated as background in this dataset. </t>
  </si>
  <si>
    <t>This EnviroAtlas dataset categorizes land cover into structural elements such as core, edge, or connector. Water is treated as foreground in this dataset.</t>
  </si>
  <si>
    <t>The GAP (Gap Anlaysis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</si>
  <si>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The GAP (Gap Analysis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</si>
  <si>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This dasymetric population map intelligently reallocates 2010 population from census blocks to 30 meter pixels based on land cover and slope. It is used for metrics that require population to be spatially allocated at a pixel level, primarily in the urban section of the atlas. </t>
  </si>
  <si>
    <t>Landscape Conservation Cooperatives (LCCs) are represented in this map by 22 regions established across the U.S., Alaska, Hawaii, and U.S. territories. LCC groups are created through conservation and science partnerships between federal agencies, states, tribes, non-governmental organizations, universities, and private stakeholders.</t>
  </si>
  <si>
    <t>This data layer creates labels for Level III ecoregions at scales greater than 1:4,000,000.</t>
  </si>
  <si>
    <t>This data layer creates labels for Level III ecoregions at scales less than than 1:4,000,000.</t>
  </si>
  <si>
    <t>This map illustrates USEPA (Omernik) Level III ecoregions, a geographic framework used for an ecosystem approach to land and water resource management. This map layer displays Level III ecoregion lines at small scales (greater than 1:9,000,000).</t>
  </si>
  <si>
    <t>This map illustrates USEPA (Omernik) Level III ecoregions, a geographic framework used for an ecosystem approach to land and water resource management. This map layer displays Level III ecoregion lines at large scales (less than 1:9,000,000).</t>
  </si>
  <si>
    <t>This map illustrates USEPA (Omernik) Level III ecoregions, a geographic framework used for an ecosystem approach to land and water resource management. This map layer displays Level III ecoregion polygons.</t>
  </si>
  <si>
    <t>This map illustrates USEPA (Omernik) Level III ecoregions, a geographic framework used for an ecosystem approach to land and water resource management. Ecoregions define relatively homogeneous geographical areas that contain similarities in the character of environmental resources.</t>
  </si>
  <si>
    <t>This data layer creates labels for Level IV ecoregions at scales less than 1:4,000,000.</t>
  </si>
  <si>
    <t>This map illustrates USEPA (Omernik) Level IV ecoregions, a geographic framework used for an ecosystem approach to land and water resource management. This map layer displays Level IV ecoregion lines at scales less than 1:9,000,000.</t>
  </si>
  <si>
    <t xml:space="preserve">This map illustrates USEPA (Omernik) Level IV ecoregions, a geographic framework used for an ecosystem approach to land and water resource management. This map layer displays Level IV ecoregion polygons. </t>
  </si>
  <si>
    <t>This map illustrates USEPA (Omernik) Level IV ecoregions, a geographic framework used for an ecosystem approach to land and water resource management. Ecoregions define relatively homogeneous geographical areas that contain similarities in the character of environmental resources.</t>
  </si>
  <si>
    <t>This map illustrates the status of USEPA ecoregion mapping as of December 2011.</t>
  </si>
  <si>
    <t>This National Wetlands Inventory (NWI) map, developed by the U.S. Fish and Wildlife Service, maps and classifies wetlands across the U.S. State and local government agencies use NWI in planning to identify local wetlands and to limit and mitigate wetland losses during economic development.</t>
  </si>
  <si>
    <t xml:space="preserve">This category contains a map of a variable from the U.S. Natural Resources Conservation Service's soils dataset, called SSURGO (Soil Survey Geographic Database), that contains all variables found in county soil surveys. The SSURGO variable natural drainage class (dominant condition) was selected for use in EnviroAtlas because it indicates soil wetness or degree of saturation. </t>
  </si>
  <si>
    <t xml:space="preserve">This EnviroAtlas dataset shows potentially restorable wetlands at 30 meter resolution. Potentially restorable wetlands for this map are lands currently in agriculture that naturally accumulate water and historically had poor drainage and hydric soils. </t>
  </si>
  <si>
    <t>Potentially Restorable Wetlands on Agricultural Land</t>
  </si>
  <si>
    <t>Potential Wetland Area</t>
  </si>
  <si>
    <t>This map for rare ecosystems in the conterminous U.S. delineates the Relative Rarity Metric developed by the EPA. The metric is based on current extent, spatial pattern type, and relative uniqueness. Metric values range from 0 to 100 with higher values indicating greater relative ecosystem rarity.</t>
  </si>
  <si>
    <t>This map estimates the percent of the population aged 16-64 who have worked in the past 12 months by block group. It includes people who worked any number of hours per week.  The data are based on the American Community Survey 5-year data for 2008-2012.</t>
  </si>
  <si>
    <t>This map estimates the percent of population 25 years and over with a high school degree by census tract. The values were calculated using data extracted from American Community Survey tables (2006- 2010).</t>
  </si>
  <si>
    <t>This map estimates the percent of population 25 years and over with less than a high school degree by census tract. The values were calculated using data extracted from American Community Survey tables (2006- 2010).</t>
  </si>
  <si>
    <t>This map estimates the percent of population greater than 64 years old by census tract. The values were calculated using data extracted from American Community Survey tables (2006- 2010).</t>
  </si>
  <si>
    <t>This map estimates the percent of population less than 18 years old by census tract. The values were calculated using data extracted from American Community Survey tables (2006- 2010).</t>
  </si>
  <si>
    <t>This map estimates the percent of population less than 5 years old by census tract. The values were calculated using data extracted from American Community Survey tables (2006- 2010).</t>
  </si>
  <si>
    <t>This map estimates the percent of population below poverty level by census tract. The values were calculated using data extracted from American Community Survey tables (2006- 2010).</t>
  </si>
  <si>
    <t>This map estimates the percent of housing units built before 1950 by census tract. The values were calculated using data extracted from American Community Survey tables (2006- 2010).</t>
  </si>
  <si>
    <t>This map estimates the percent of population living in linguistically isolated households by census tract. The values were calculated using data extracted from American Community Survey tables (2006- 2010).</t>
  </si>
  <si>
    <t>This map estimates the percent of minority population by census tract. The values were calculated using data extracted from American Community Survey tables (2006- 2010).</t>
  </si>
  <si>
    <t>Percent of workers who commute to work by public transportation</t>
  </si>
  <si>
    <t>This map estimates the percent of workers who bike or walk to work.  The data are based on the American Community Survey 5-year data for 2008-2012.</t>
  </si>
  <si>
    <t>This map estimates the percent of workers who carpool to work.  The data are based on the American Community Survey 5-year data for 2008-2012.</t>
  </si>
  <si>
    <t>This map estimates the percent of workers who commute to work by public transportation.  The data are based on the American Community Survey 5-year data for 2008-2012.</t>
  </si>
  <si>
    <t>This map estimates the percent of workers who drive to work alone.  The data are based on the American Community Survey 5-year data for 2008-2012.</t>
  </si>
  <si>
    <t>This map estimates the percent of workers who work from home.  The data are based on the American Community Survey 5-year data for 2008-2012.</t>
  </si>
  <si>
    <t>This map estimates the percent of workers within each block group with less than 30 minutes travel time to work.</t>
  </si>
  <si>
    <t>This map estimates the percent of workers within each block group with more than 90 minutes travel time to work.</t>
  </si>
  <si>
    <t>This map estimates the percent of workers within each block group with travel time to work ranging from 30 to 60 minutes.</t>
  </si>
  <si>
    <t>This map estimates the percent of workers within each block group with travel time to work ranging from 60 to 90 minutes.</t>
  </si>
  <si>
    <t>This map estimates population density (per square mile) by census tract. The values were calculated using data extracted from American Community Survey tables (2006- 2010).</t>
  </si>
  <si>
    <t>This map estimates the number of American Indians and Alaskan Natives by census tract. The values were calculated using data extracted from American Community Survey tables (2006- 2010).</t>
  </si>
  <si>
    <t>This map estimates the number of American Indians and Alaskan Natives below poverty level by census tract. The values were calculated using data extracted from American Community Survey tables (2006- 2010).</t>
  </si>
  <si>
    <t>This map estimates total population by census tract. The values were calculated using data extracted from American Community Survey tables (2006- 2010).</t>
  </si>
  <si>
    <t>https://gis1.usgs.gov/arcgis/rest/services/gap/GAP_Land_Cover_Ecological_Systems_Landuse/MapServer</t>
  </si>
  <si>
    <t>https://geodata.epa.gov/arcgis/rest/services/ORD/USEPA_Ecoregions_Level_III_and_IV/MapServer</t>
  </si>
  <si>
    <t>https://raster.nationalmap.gov/arcgis/rest/services/LandCover/USGS_EROS_LandCover_NLCD/MapServer</t>
  </si>
  <si>
    <t>Percent of workers with 30 - 60 minutes travel time to work</t>
  </si>
  <si>
    <t>Percent of workers with 60 - 90 minutes travel time to work</t>
  </si>
  <si>
    <t>https://geodata.epa.gov/arcgis/rest/services/OEI/ACS_Demographics_by_Tract_2008_2012/MapServer</t>
  </si>
  <si>
    <t>Estimated intersection density of walkable roads</t>
  </si>
  <si>
    <t>This EnviroAtlas dataset estimates the intersection density of walkable roads within a 750 meter radius of any given 10 meter pixel in the community. Intersections are defined as any point where 3 or more roads meet and density is calculated using kernel density, where closer intersections are weighted higher than further intersections. Intersection density is highly correlated with walking for transportation.</t>
  </si>
  <si>
    <t>This EnviroAtlas dataset estimates tree cover along walkable roads. The road width is estimated for each road and percent tree cover is calculated in a 8.5 meter strip beginning at the estimated road edge. Percent tree cover is calculated for each block between road intersections. Tree cover provides valuable benefits to neighborhood residents and walkers by providing shade, improved aesthetics, and outdoor gathering spaces.</t>
  </si>
  <si>
    <t>This EnviroAtlas dataset estimates green space along walkable roads. Green space within 25 meters of the road centerline is included and the percentage is based on the total area between street intersections. Green space provides valuable benefits to neighborhood residents and walkers by providing shade, improved aesthetics, and outdoor gathering spaces.</t>
  </si>
  <si>
    <t>https://watersgeo.epa.gov/arcgis/rest/services/OWRAD_NP21/305B_NP21/MapServer</t>
  </si>
  <si>
    <t>https://watersgeo.epa.gov/arcgis/rest/services/OWRAD_NP21/303D_NP21/MapServer</t>
  </si>
  <si>
    <t>https://geodata.epa.gov/arcgis/rest/services/OEI/CongressionalDistricts/MapServer</t>
  </si>
  <si>
    <t>NHDFlowline Main path - Stream Order 4 and higher</t>
  </si>
  <si>
    <t>NHDFlowline Main path - Stream Order 2 and 3</t>
  </si>
  <si>
    <t>NHDArea</t>
  </si>
  <si>
    <t>NHDWaterbody</t>
  </si>
  <si>
    <t>1 thru 12</t>
  </si>
  <si>
    <t>This map illustrates an index that measures the balance between workers and jobs within each census block group. An index value close to one indicates a balance between resident workers and jobs.</t>
  </si>
  <si>
    <t>This map estimates the degree of pedestrian-oriented street connectivity for each census block group, measured as street intersections per square mile. Intersections that exclude pedestrian passage were not counted.</t>
  </si>
  <si>
    <t xml:space="preserve">This map estimates the aggregate frequency of public transit service (trips per hour) in each census block group. Frequency reflects service during weekday afternoon peak commute period (4:00–7:00 pm). </t>
  </si>
  <si>
    <t>This map indicates the relative accessibility to jobs from residences via automobile (in terms of street network travel time) for each census block group, compared to other block groups in the same metropolitan region. Jobs in nearby block groups (based on travel time) are weighted more heavily than those further away.</t>
  </si>
  <si>
    <t>This map indicates the relative accessibility to working age populations (residences) from employment locations via auto commute (in terms of street-network travel time) for each census block group. People living in nearby block groups (based on travel time) are weighted more heavily than those further away.</t>
  </si>
  <si>
    <t>This map illustrates the number of households (i.e., occupied housing units) within each census block group in 2010. A household consists of all people who occupy a housing unit regardless of relationship. See user guide for details: https:</t>
  </si>
  <si>
    <t>Number of households with zero vehicles</t>
  </si>
  <si>
    <t xml:space="preserve">This map illustrates the number of households without vehicles within each census block group in 2010. The word vehicle refers to private motor vehicles such as cars and trucks. </t>
  </si>
  <si>
    <t xml:space="preserve">This map estimates zero-vehicle households as a percentage of all households within each census block group in 2010. The word vehicle refers to private motor vehicles such as cars and trucks. </t>
  </si>
  <si>
    <t>Percent of households with zero vehicles</t>
  </si>
  <si>
    <t xml:space="preserve">This map illustrates the total number of workers by home location in 2010 within each census block group. </t>
  </si>
  <si>
    <t>This map estimates the number of workers earning $1250 or less per month summarized by residence within each census block group.</t>
  </si>
  <si>
    <t xml:space="preserve">This map estimates the number of workers earning $1250 or less per month summarized by workplace location within each census block group. </t>
  </si>
  <si>
    <t xml:space="preserve">This map estimates the percentage of all workers within each census block group earning $1250 or less per month based on their workplace location. </t>
  </si>
  <si>
    <t>This map estimates the number of workers earning between $1250 and $3333 per month summarized by workplace location within each census block group.</t>
  </si>
  <si>
    <t xml:space="preserve">This map estimates the number of workers earning more than $3333 per month summarized by workplace location within each census block group. </t>
  </si>
  <si>
    <t>Percent of workers with less than 30 minutes travel time to work</t>
  </si>
  <si>
    <t>Percent of workers with greater than 90 minutes travel time to work</t>
  </si>
  <si>
    <t xml:space="preserve">This map illustrates the total number of jobs in 2010 within each census block group. </t>
  </si>
  <si>
    <t xml:space="preserve">This map estimates employment density (or jobs per acre) within each census block group. Developed acreage is calculated by excluding parks, water bodies, conservation easements, and other protected areas. </t>
  </si>
  <si>
    <t>Employment density (jobs/ac)</t>
  </si>
  <si>
    <t xml:space="preserve">This map estimates the jobs-to-housing balance (or total employment divided by total occupied housing units) within each census block group for 2010. </t>
  </si>
  <si>
    <t xml:space="preserve">This map portrays a measure of employment diversity within each census block group. Job counts used in the equation are from eight employment categories: retail, office, service, industrial, entertainment, education, healthcare, and public administration. </t>
  </si>
  <si>
    <t xml:space="preserve">This map estimates the number of retail jobs within each census block group in 2010. </t>
  </si>
  <si>
    <t>Retail - job density (jobs/ac)</t>
  </si>
  <si>
    <t xml:space="preserve">This map estimates the number of retail jobs per unprotected acre within each census block group in 2010. </t>
  </si>
  <si>
    <t xml:space="preserve">This map estimates the number of office jobs within each census block group in 2010. </t>
  </si>
  <si>
    <t>Office - job density (jobs/ac)</t>
  </si>
  <si>
    <t xml:space="preserve">This map estimates the number of office jobs per unprotected acre within each census block group in 2010. </t>
  </si>
  <si>
    <t xml:space="preserve">This map estimates the number of industrial jobs within each census block group in 2010. </t>
  </si>
  <si>
    <t>This map estimates the number of industrial jobs per unprotected acre within each census block group in 2010.</t>
  </si>
  <si>
    <t>Industrial - job density (jobs/ac)</t>
  </si>
  <si>
    <t>Health care - job density (jobs/ac)</t>
  </si>
  <si>
    <t>Entertainment - job density (jobs/ac)</t>
  </si>
  <si>
    <t>Public administration - job density (jobs/ac)</t>
  </si>
  <si>
    <t>Service - job density (jobs/ac)</t>
  </si>
  <si>
    <t>This map estimates the number of service jobs within each census block group in 2010.</t>
  </si>
  <si>
    <t xml:space="preserve">This map estimates the number of service jobs per unprotected acre within each census block group in 2010. </t>
  </si>
  <si>
    <t xml:space="preserve">This map estimates the number of public administration jobs per unprotected acre within each census block group in 2010. </t>
  </si>
  <si>
    <t xml:space="preserve">This map estimates the number of public administration jobs within each census block group in 2010. </t>
  </si>
  <si>
    <t xml:space="preserve">This map estimates the number of entertainment jobs within each census block group in 2010. </t>
  </si>
  <si>
    <t xml:space="preserve">This map estimates the number of entertainment jobs per unprotected acre within each census block group in 2010. </t>
  </si>
  <si>
    <t xml:space="preserve">This map estimates the number of education jobs within each census block group in 2010. </t>
  </si>
  <si>
    <t xml:space="preserve">This map estimates the number of education jobs per unprotected acre within each census block group in 2010. </t>
  </si>
  <si>
    <t xml:space="preserve">This map estimates the number of health care jobs within each census block group in 2010. </t>
  </si>
  <si>
    <t xml:space="preserve">This map estimates the number of health care jobs per unprotected acre within each census block group in 2010. </t>
  </si>
  <si>
    <t xml:space="preserve">This map illustrates the number of housing units (both occupied and vacant) within each census block group in 2010. A housing unit is any living quarters, such as a house, apartment, or mobile home. </t>
  </si>
  <si>
    <t xml:space="preserve">This map estimates residential density (or housing units per acre) within each census block group. Developed acreage is calculated by excluding parks, water bodies, conservation easements, and other protected areas. </t>
  </si>
  <si>
    <t>Residential density (hu/ac)</t>
  </si>
  <si>
    <t xml:space="preserve">The EnviroAtlas Potential Wetland Areas (PWA) dataset shows potential wetland areas at 30-meter resolution. Beginning two centuries ago, many wetlands were turned into farm fields or urban areas, yet wetlands play an important role in removing water pollution, regulating water storage and flows, and providing habitat for wildlife. Wetland restoration could help restore these benefits. Potential wetland areas, as developed for this map, are lands that naturally accumulate water due to topography and have historically had poorly or very poorly draining soils. This dataset was produced by the US EPA to support research and online mapping activities related to the EnviroAtlas. EnviroAtlas (https://www.epa.gov/enviroatlas) allows the user to interact with a web-based, easy-to-use, mapping application to view and analyze multiple ecosystem services for the contiguous United States. The dataset is available as downloadable data (https://edg.epa.gov/data/Public/ORD/EnviroAtlas) or as an EnviroAtlas map service. Additional descriptive information about each attribute in this dataset can be found in its associated EnviroAtlas Fact Sheet (https://www.epa.gov/enviroatlas/enviroatlas-fact-sheets). 
</t>
  </si>
  <si>
    <t>Total Population</t>
  </si>
  <si>
    <t>Supplemental/TotalPopulation.pdf</t>
  </si>
  <si>
    <t>Supplemental/PercentPopulationotherthanWhiteNonHispanic.pdf</t>
  </si>
  <si>
    <t>Supplemental/PercentPopulationover70YearsOld.pdf</t>
  </si>
  <si>
    <t>Supplemental/PercentPopulationunder1YearOld.pdf</t>
  </si>
  <si>
    <t>Supplemental/PercentPopulationunder13YearsOld.pdf</t>
  </si>
  <si>
    <t>Supplemental/Percentpopulationwithincomebelowtwicethepovertylevel.pdf</t>
  </si>
  <si>
    <t>Supplemental/PopulationotherthanWhiteNonHispanic.pdf</t>
  </si>
  <si>
    <t>Supplemental/PopulationOver70YearsOld.pdf</t>
  </si>
  <si>
    <t>Supplemental/Populationunder1YearOld.pdf</t>
  </si>
  <si>
    <t>Supplemental/Populationunder13YearsOld.pdf</t>
  </si>
  <si>
    <t>Supplemental/Populationwithincomebelowtwicethepovertylevel.pdf</t>
  </si>
  <si>
    <t>Supplemental/Dasymetricallocationofpopulation.pdf</t>
  </si>
  <si>
    <t>Supplemental/RareEcosystems.pdf</t>
  </si>
  <si>
    <t>Supplemental/HUC.pdf</t>
  </si>
  <si>
    <t>Supplemental/GAPStatus.pdf</t>
  </si>
  <si>
    <t>Supplemental/USEPAEcoregions.pdf</t>
  </si>
  <si>
    <t>Supplemental/NationalHydrographyDataset.pdf</t>
  </si>
  <si>
    <t>Supplemental/GAPEcologicalSystems.pdf</t>
  </si>
  <si>
    <t>Supplemental/PotentiallyRestorableWetlandsonAgriculturalLand.pdf</t>
  </si>
  <si>
    <t xml:space="preserve">This map service layer displays percent of population considered "low income" by census tract. "Low income" in this layer is defined as income in the previous 12 months that is less than 2 times the poverty level considering household composition and family size. The values were calculated using data extracted from American Community Survey tables (2008-2012). 
</t>
  </si>
  <si>
    <t xml:space="preserve">Percent Low Income Population (Less Than 2X Poverty Level) </t>
  </si>
  <si>
    <t>Supplemental/Numberofhouseholds.pdf</t>
  </si>
  <si>
    <t>Supplemental/Numberofhouseholdswithzerovehicles.pdf</t>
  </si>
  <si>
    <t>Supplemental/Percentofhouseholdswithzerovehicles.pdf</t>
  </si>
  <si>
    <t>Supplemental/Numberofworkershomelocation.pdf</t>
  </si>
  <si>
    <t>Supplemental/Numberoflowwageworkershomelocation.pdf</t>
  </si>
  <si>
    <t>Supplemental/Numberoflowwageworkersworklocation.pdf</t>
  </si>
  <si>
    <t>Supplemental/Numberofmiddlewageworkersworklocation.pdf</t>
  </si>
  <si>
    <t>Supplemental/Numberofhighwageworkersworklocation.pdf</t>
  </si>
  <si>
    <t>Supplemental/Totalhousingunits.pdf</t>
  </si>
  <si>
    <t>Supplemental/Residentialdensity.pdf</t>
  </si>
  <si>
    <t>Supplemental/Totalemployment.pdf</t>
  </si>
  <si>
    <t>Supplemental/Employmentdensity.pdf</t>
  </si>
  <si>
    <t>Supplemental/Employmenthousingratio.pdf</t>
  </si>
  <si>
    <t>Supplemental/Employmentdiversity.pdf</t>
  </si>
  <si>
    <t>Supplemental/Retailnumberofjobs.pdf</t>
  </si>
  <si>
    <t>Supplemental/Retailjobdensity.pdf</t>
  </si>
  <si>
    <t>Supplemental/Pedestrianorientedstreetintersectiondensity.pdf</t>
  </si>
  <si>
    <t>Supplemental/Transitserviceperhourduringeveningpeak.pdf</t>
  </si>
  <si>
    <t>Supplemental/Jobswithina45minutedriveweighted.pdf</t>
  </si>
  <si>
    <t>Supplemental/Publicadministrationjobdensity.pdf</t>
  </si>
  <si>
    <t>Supplemental/Publicadministrationnumberofjobs.pdf</t>
  </si>
  <si>
    <t>Supplemental/Officejobdensity.pdf</t>
  </si>
  <si>
    <t>Supplemental/Officenumberofjobs.pdf</t>
  </si>
  <si>
    <t>Supplemental/Industrialnumberofjobs.pdf</t>
  </si>
  <si>
    <t>Supplemental/Industrialjobdensity.pdf</t>
  </si>
  <si>
    <t>Supplemental/Healthcarenumberofjobs.pdf</t>
  </si>
  <si>
    <t>Supplemental/Healthcarejobdensity.pdf</t>
  </si>
  <si>
    <t>Supplemental/Entertainmentnumberofjobs.pdf</t>
  </si>
  <si>
    <t>Supplemental/Entertainmentjobdensity.pdf</t>
  </si>
  <si>
    <t>Supplemental/Educationjobdensity.pdf</t>
  </si>
  <si>
    <t>Supplemental/Educationnumberofjobs.pdf</t>
  </si>
  <si>
    <t>Supplemental/Servicejobdensity.pdf</t>
  </si>
  <si>
    <t>Supplemental/Servicenumberofjobs.pdf</t>
  </si>
  <si>
    <t>Acres of pollinated crops with no nearby pollinator habitat</t>
  </si>
  <si>
    <t>Average annual daily potential solar energy (kWh/m2/day)</t>
  </si>
  <si>
    <t xml:space="preserve">Number of high hazard potential dams </t>
  </si>
  <si>
    <t>Percent agriculture in areas of high water accumulation</t>
  </si>
  <si>
    <t>Percent developed land in areas of high water accumulation</t>
  </si>
  <si>
    <t>Percent forest in areas with high water accumulation</t>
  </si>
  <si>
    <t>Percent large size patches of natural land cover</t>
  </si>
  <si>
    <t>Percent medium size patches of natural land cover</t>
  </si>
  <si>
    <t>PctPRWAg</t>
  </si>
  <si>
    <t>Percent range in areas with high water accumulation</t>
  </si>
  <si>
    <t>Percent small size patches of natural land cover</t>
  </si>
  <si>
    <t>PDEV</t>
  </si>
  <si>
    <t>Percent wetlands in areas with high water accumulation</t>
  </si>
  <si>
    <t>BiotaImpLen</t>
  </si>
  <si>
    <t>Maximum bird species richness</t>
  </si>
  <si>
    <t>Mean bird species richness</t>
  </si>
  <si>
    <t>NIB bird species richness</t>
  </si>
  <si>
    <t>Bird_All_MAX</t>
  </si>
  <si>
    <t>Bird_All_MEAN</t>
  </si>
  <si>
    <t>Bird_All_NIB</t>
  </si>
  <si>
    <t>Maximum reptile species richness</t>
  </si>
  <si>
    <t>This map models the maximum number of bird species that are likely to be present in any single location within a subwatershed (12-digit HUC) in the Conterminous US. This map is based on habitat models, not wildlife observations. The maximum number does not represent the potential richness for the entire watershed.</t>
  </si>
  <si>
    <t>Mean reptile species richness</t>
  </si>
  <si>
    <t>Rep_MEAN</t>
  </si>
  <si>
    <t>NIB reptile species richness</t>
  </si>
  <si>
    <t>Rep_NIB</t>
  </si>
  <si>
    <t>Waterbody area (km2)</t>
  </si>
  <si>
    <t>This map estimates the total square kilometers of lakes, ponds, reservoirs, estuaries, playas, swamps, and marshes within each subwatershed (12-digit HUC).</t>
  </si>
  <si>
    <t>Stream length impaired by mercury (km)</t>
  </si>
  <si>
    <t>MercuryImpLen</t>
  </si>
  <si>
    <t>Stream length impaired by nuisance species (km)</t>
  </si>
  <si>
    <t>NuisanceImpLen</t>
  </si>
  <si>
    <t>Stream length impaired by organic enrichment or oxygen depletion (km)</t>
  </si>
  <si>
    <t>Stream length impaired by pathogens (km)</t>
  </si>
  <si>
    <t>Stream length impaired by pesticides (km)</t>
  </si>
  <si>
    <t>Stream length impaired by pH, acidity, or caustic conditions (km)</t>
  </si>
  <si>
    <t>Stream length with any other impairment (km)</t>
  </si>
  <si>
    <t>OrgEnrO2DepImpLen</t>
  </si>
  <si>
    <t>PathogenImpLen</t>
  </si>
  <si>
    <t>PesticidesImpLen</t>
  </si>
  <si>
    <t>pHImpLen</t>
  </si>
  <si>
    <t>OtherImpLen</t>
  </si>
  <si>
    <t>Stream length impaired by sediment or turbidity (km)</t>
  </si>
  <si>
    <t>SedTurbImpLen</t>
  </si>
  <si>
    <t>WaterbodyArea</t>
  </si>
  <si>
    <t>Additional_landcover</t>
  </si>
  <si>
    <t>column B</t>
  </si>
  <si>
    <t xml:space="preserve">column H </t>
  </si>
  <si>
    <t>column A</t>
  </si>
  <si>
    <t>sort order by columns B, F (reverse), and C.</t>
  </si>
  <si>
    <t>column C</t>
  </si>
  <si>
    <t>column D</t>
  </si>
  <si>
    <t>additional text changes need to be made for new national data to describe "origin" (reapportioned, new NLCD classification, etc.).</t>
  </si>
  <si>
    <t>column E</t>
  </si>
  <si>
    <t>attribute in database (if EnviroAtlas data).</t>
  </si>
  <si>
    <t>column F</t>
  </si>
  <si>
    <t>layer origin or original TOC group.</t>
  </si>
  <si>
    <t>column G</t>
  </si>
  <si>
    <t>metadata links - national needs populating, community needs to be figured out since each community has separate metadata link.</t>
  </si>
  <si>
    <t>colunn I</t>
  </si>
  <si>
    <t>column J</t>
  </si>
  <si>
    <t>column K</t>
  </si>
  <si>
    <t>column L</t>
  </si>
  <si>
    <t>column M</t>
  </si>
  <si>
    <t>column N</t>
  </si>
  <si>
    <t>column O</t>
  </si>
  <si>
    <t>column P</t>
  </si>
  <si>
    <t>column Q</t>
  </si>
  <si>
    <t>column R</t>
  </si>
  <si>
    <t>column S</t>
  </si>
  <si>
    <t>column T</t>
  </si>
  <si>
    <t>rest service URL or link</t>
  </si>
  <si>
    <t>rest service layer number (National service layers in red text as service is being completed - will be modified with text from column D and new metadata links)</t>
  </si>
  <si>
    <t>Tags (words not in title, description, or subcategory)</t>
  </si>
  <si>
    <t xml:space="preserve">column U </t>
  </si>
  <si>
    <t>ESN/ValueofCottonCrops.pdf</t>
  </si>
  <si>
    <t>Supplemental/WorkingAgePopulationWithina45MinuteDrive.pdf</t>
  </si>
  <si>
    <t>Supplemental/LandscapeConservationCooperatives.pdf</t>
  </si>
  <si>
    <t>Supplemental/SoilsDrainageClassDominantCondition.pdf</t>
  </si>
  <si>
    <t>ESN/Agriculturalwateruse.pdf</t>
  </si>
  <si>
    <t>ESN/Areaofsolarenergy.pdf</t>
  </si>
  <si>
    <t>ESN/Carbonstoragebytreebiomass.pdf</t>
  </si>
  <si>
    <t>ESN/Carbonstoragebytreerootbiomass.pdf</t>
  </si>
  <si>
    <t>ESN/Cultivatedbiologicalnitrogenfixation.pdf</t>
  </si>
  <si>
    <t>ESN/Domesticwateruse.pdf</t>
  </si>
  <si>
    <t>ESN/Fruityields.pdf</t>
  </si>
  <si>
    <t>ESN/Grainyields.pdf</t>
  </si>
  <si>
    <t>ESN/Hectaresoffruitcrops.pdf</t>
  </si>
  <si>
    <t>ESN/Hectaresofgraincrops.pdf</t>
  </si>
  <si>
    <t>ESN/Hectaresofvegetablecrops.pdf</t>
  </si>
  <si>
    <t>ESN/Industrialwateruse.pdf</t>
  </si>
  <si>
    <t>ESN/Manureapplication.pdf</t>
  </si>
  <si>
    <t>ESN/Maximumamphibianspeciesrichness.pdf</t>
  </si>
  <si>
    <t>ESN/Maximumbatspeciesrichness.pdf</t>
  </si>
  <si>
    <t>ESN/Maximumbiggamespeciesrichness.pdf</t>
  </si>
  <si>
    <t>ESN/Maximumbirdspeciesrichness.pdf</t>
  </si>
  <si>
    <t>ESN/Maximumfurbearerspeciesrichness.pdf</t>
  </si>
  <si>
    <t>ESN/Maximummammalspeciesrichness.pdf</t>
  </si>
  <si>
    <t>ESN/Maximummodeledthreatenedandendangeredvertebratespecies.pdf</t>
  </si>
  <si>
    <t>ESN/Maximumreptilespeciesrichness.pdf</t>
  </si>
  <si>
    <t>ESN/Maximumsmallgamespeciesrichness.pdf</t>
  </si>
  <si>
    <t>ESN/Maximumtotalvertebratespeciesrichness.pdf</t>
  </si>
  <si>
    <t>ESN/Maximumwaterfowlspeciesrichness.pdf</t>
  </si>
  <si>
    <t>ESN/Meanamphibianspeciesrichness.pdf</t>
  </si>
  <si>
    <t>ESN/Meanbatspeciesrichness.pdf</t>
  </si>
  <si>
    <t>ESN/Meanbiggamespeciesrichness.pdf</t>
  </si>
  <si>
    <t>ESN/Meanbirdspeciesrichness.pdf</t>
  </si>
  <si>
    <t>ESN/Meanfurbearerspeciesrichness.pdf</t>
  </si>
  <si>
    <t>ESN/Meanmammalspeciesrichness.pdf</t>
  </si>
  <si>
    <t>ESN/Meanmodeledthreatenedandendangeredvertebratespecies.pdf</t>
  </si>
  <si>
    <t>ESN/Meanreptilespeciesrichness.pdf</t>
  </si>
  <si>
    <t>ESN/Meansmallgamespeciesrichness.pdf</t>
  </si>
  <si>
    <t>ESN/Meantotalharvestablespeciesrichness.pdf</t>
  </si>
  <si>
    <t>ESN/Meantotalvertebratespeciesrichness.pdf</t>
  </si>
  <si>
    <t>ESN/Meanwaterfowlspeciesrichness.pdf</t>
  </si>
  <si>
    <t>ESN/Naturalbiologicalnitrogenfixation.pdf</t>
  </si>
  <si>
    <t>ESN/NIBamphibianspeciesrichness.pdf</t>
  </si>
  <si>
    <t>ESN/NIBbatspeciesrichness.pdf</t>
  </si>
  <si>
    <t>ESN/NIBbiggamespeciesrichness.pdf</t>
  </si>
  <si>
    <t>ESN/NIBbirdspeciesrichness.pdf</t>
  </si>
  <si>
    <t>ESN/NIBfurbearerspeciesrichness.pdf</t>
  </si>
  <si>
    <t>ESN/NIBmammalspeciesrichness.pdf</t>
  </si>
  <si>
    <t>ESN/NIBmodeledthreatenedandendangeredvertebratespecies.pdf</t>
  </si>
  <si>
    <t>ESN/NIBreptilespeciesrichness.pdf</t>
  </si>
  <si>
    <t>ESN/NIBsmallgamespeciesrichness.pdf</t>
  </si>
  <si>
    <t>ESN/NIBtotalvertebratespeciesrichness.pdf</t>
  </si>
  <si>
    <t>ESN/NIBwaterfowlspeciesrichness.pdf</t>
  </si>
  <si>
    <t>ESN/Numberoffruitcroptypes.pdf</t>
  </si>
  <si>
    <t>ESN/Numberofgraincroptypes.pdf</t>
  </si>
  <si>
    <t>ESN/Numberofvegetablecroptypes.pdf</t>
  </si>
  <si>
    <t>ESN/Percentagricultureonhydricsoil.pdf</t>
  </si>
  <si>
    <t>ESN/Percentemergentherbaceouswetlands.pdf</t>
  </si>
  <si>
    <t>ESN/Percentforestandwoodywetlands.pdf</t>
  </si>
  <si>
    <t>ESN/PercentGAPstatus1and2.pdf</t>
  </si>
  <si>
    <t>ESN/PercentGAPstatus12and3.pdf</t>
  </si>
  <si>
    <t>ESN/PercentGAPstatus3.pdf</t>
  </si>
  <si>
    <t>ESN/Percentimperviousarea.pdf</t>
  </si>
  <si>
    <t>ESN/PercentIUCNstatusIA.pdf</t>
  </si>
  <si>
    <t>ESN/PercentIUCNstatusIB.pdf</t>
  </si>
  <si>
    <t>ESN/PercentIUCNstatusII.pdf</t>
  </si>
  <si>
    <t>ESN/PercentIUCNstatusIII.pdf</t>
  </si>
  <si>
    <t>ESN/PercentIUCNstatusIV.pdf</t>
  </si>
  <si>
    <t>ESN/PercentIUCNstatusV.pdf</t>
  </si>
  <si>
    <t>ESN/PercentIUCNstatusVI.pdf</t>
  </si>
  <si>
    <t>ESN/PercentlandwithanyIUCNstatus.pdf</t>
  </si>
  <si>
    <t>ESN/Percentwetlands.pdf</t>
  </si>
  <si>
    <t>ESN/Streamdensity.pdf</t>
  </si>
  <si>
    <t>ESN/Streamlength.pdf</t>
  </si>
  <si>
    <t>ESN/Streamlengthimpairedbynutrients.pdf</t>
  </si>
  <si>
    <t>ESN/Syntheticnitrogenfertilizerapplication.pdf</t>
  </si>
  <si>
    <t>ESN/Thermoelectricwateruse.pdf</t>
  </si>
  <si>
    <t>ESN/Valueofgraincrops.pdf</t>
  </si>
  <si>
    <t>ESN/Vegetableyields.pdf</t>
  </si>
  <si>
    <t>ESC/Daycarecenterswithlt25percentgreenspaceinviewshed.pdf</t>
  </si>
  <si>
    <t>ESC/Greenspacepercapita.pdf</t>
  </si>
  <si>
    <t>ESC/Imperviousareapercapita.pdf</t>
  </si>
  <si>
    <t>ESC/K12schoolswithlt25percentgreenspaceinviewshed.pdf</t>
  </si>
  <si>
    <t>ESC/Percentgreenspace.pdf</t>
  </si>
  <si>
    <t>ESC/Percentofbusyroadwayborderedbylt25percenttreebuffer.pdf</t>
  </si>
  <si>
    <t>ESC/Percentofresidentialpopulationnotwithin500mofaparkentrance.pdf</t>
  </si>
  <si>
    <t>ESC/Percentofresidentialpopulationwithminimalviewsoftrees.pdf</t>
  </si>
  <si>
    <t>ESC/Percentofresidentialpopulationwithviewsofwater.pdf</t>
  </si>
  <si>
    <t>ESC/Percentofresidentialpopulationwithin300mofbusyroadway.pdf</t>
  </si>
  <si>
    <t>ESC/Percentofresidentialpopulationwithin500mofaparkentrance.pdf</t>
  </si>
  <si>
    <t>ESC/Percenttreecover.pdf</t>
  </si>
  <si>
    <t>ESC/Residentialpopulationnotwithin500mofaparkentrance.pdf</t>
  </si>
  <si>
    <t>ESC/Residentialpopulationwithminimalviewsoftrees.pdf</t>
  </si>
  <si>
    <t>ESC/Residentialpopulationwithviewsofwater.pdf</t>
  </si>
  <si>
    <t>ESC/Residentialpopulationwithin300mofbusyroadway.pdf</t>
  </si>
  <si>
    <t>ESC/Residentialpopulationwithin300mofbusyroadwaywithlt25percenttreebuffer.pdf</t>
  </si>
  <si>
    <t>ESC/Residentialpopulationwithin300mofbusyroadwaywithgt25percenttreebuffer.pdf</t>
  </si>
  <si>
    <t>ESC/Residentialpopulationwithin500mofaparkentrance.pdf</t>
  </si>
  <si>
    <t>ESC/Treecoverpercapita.pdf</t>
  </si>
  <si>
    <t>ESC/Estimatedpercentoftreecoverwithin26mofaroadedge.pdf</t>
  </si>
  <si>
    <t>ESC/Estimatedwalkingdistancetoaparkentrance.pdf</t>
  </si>
  <si>
    <t>ESC/Percentimperviousareawithin1squarekilometer.pdf</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</si>
  <si>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point features from the Assessed Waters database.</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</si>
  <si>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area features from the Assessed Waters database.</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</si>
  <si>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linear features from the Assessed Waters database.</t>
  </si>
  <si>
    <t>DataFactSheet</t>
  </si>
  <si>
    <t>metadataLookup</t>
  </si>
  <si>
    <t>C001</t>
  </si>
  <si>
    <t>C003</t>
  </si>
  <si>
    <t>C005</t>
  </si>
  <si>
    <t>C006</t>
  </si>
  <si>
    <t>C007</t>
  </si>
  <si>
    <t>C008</t>
  </si>
  <si>
    <t>C009</t>
  </si>
  <si>
    <t>C010</t>
  </si>
  <si>
    <t>C011</t>
  </si>
  <si>
    <t>C012</t>
  </si>
  <si>
    <t>C013</t>
  </si>
  <si>
    <t>C014</t>
  </si>
  <si>
    <t>C015</t>
  </si>
  <si>
    <t>C016</t>
  </si>
  <si>
    <t>C017</t>
  </si>
  <si>
    <t>C018</t>
  </si>
  <si>
    <t>C019</t>
  </si>
  <si>
    <t>C020</t>
  </si>
  <si>
    <t>C025</t>
  </si>
  <si>
    <t>C021</t>
  </si>
  <si>
    <t>C022</t>
  </si>
  <si>
    <t>C023</t>
  </si>
  <si>
    <t>C024</t>
  </si>
  <si>
    <t>C026</t>
  </si>
  <si>
    <t>C027</t>
  </si>
  <si>
    <t>N001</t>
  </si>
  <si>
    <t>N004</t>
  </si>
  <si>
    <t>N005</t>
  </si>
  <si>
    <t>N007,N008</t>
  </si>
  <si>
    <t>N009</t>
  </si>
  <si>
    <t>N012</t>
  </si>
  <si>
    <t>N013</t>
  </si>
  <si>
    <t>N016</t>
  </si>
  <si>
    <t>N017</t>
  </si>
  <si>
    <t>N018</t>
  </si>
  <si>
    <t>N019</t>
  </si>
  <si>
    <t>N021</t>
  </si>
  <si>
    <t>N023</t>
  </si>
  <si>
    <t>N026</t>
  </si>
  <si>
    <t>N027</t>
  </si>
  <si>
    <t>N028</t>
  </si>
  <si>
    <t>N030</t>
  </si>
  <si>
    <t>N031</t>
  </si>
  <si>
    <t>N033</t>
  </si>
  <si>
    <t>N034</t>
  </si>
  <si>
    <t>N035</t>
  </si>
  <si>
    <t>N037</t>
  </si>
  <si>
    <t>N038</t>
  </si>
  <si>
    <t>N041</t>
  </si>
  <si>
    <t>N043</t>
  </si>
  <si>
    <t>N044</t>
  </si>
  <si>
    <t>N045</t>
  </si>
  <si>
    <t>N047</t>
  </si>
  <si>
    <t>N049</t>
  </si>
  <si>
    <t>N050</t>
  </si>
  <si>
    <t>N052</t>
  </si>
  <si>
    <t>N051</t>
  </si>
  <si>
    <t>N055</t>
  </si>
  <si>
    <t>N048</t>
  </si>
  <si>
    <t>N010</t>
  </si>
  <si>
    <t>This map estimates the annual dry deposition of sulfur within each subwatershed (12-digit HUC) in kilograms per hectare for 2011. Dry deposition occurs when particles or gases attach to surfaces such as dust or smoke and fall to the earth's surface.</t>
  </si>
  <si>
    <t>This map estimates the annual wet deposition of sulfur within each subwatershed (12-digit HUC) in kilograms per hectare for 2011. Wet deposition occurs when rain, snow, or fog carry sulfur to the earth’s surface.</t>
  </si>
  <si>
    <t>This map estimates the square kilometers of area within each subwatershed (12-digit HUC) that offers the potential for harvesting solar energy for 2009. This map does not take into account land use or ownership.</t>
  </si>
  <si>
    <t>This map layer depicts the total acres of agricultural crops within a subwatershed (12-digit HUC) that require or would benefit from the presence of pollinators, but are without any nearby supporting habitat for 2006-2010.</t>
  </si>
  <si>
    <t>This map estimates the annual wet deposition of oxidized nitrogen within each subwatershed (12-digit HUC) in kilograms per hectare for 2011. Wet deposition occurs when rain, snow, or fog carry nitrogen to the earth’s surface.</t>
  </si>
  <si>
    <t>This map estimates the annual wet deposition of reduced nitrogen within each subwatershed (12-digit HUC) in kilograms per hectare for 2011. Wet deposition occurs when rain, snow, or fog carry nitrogen to the earth’s surface.</t>
  </si>
  <si>
    <t>Average annual daily potential wind energy (kWh/m2/day)</t>
  </si>
  <si>
    <t>AvgWindEnergy</t>
  </si>
  <si>
    <t>This map illustrates the number of day trips per year demanded for big game hunting by individuals over the age of 18 within each subwatershed (12-digit HUC) for 2010-2011.</t>
  </si>
  <si>
    <t>BG_Demand</t>
  </si>
  <si>
    <t>BW_Demand</t>
  </si>
  <si>
    <t>This map estimates the kilograms of dry carbon stored per square meter of above ground biomass of trees and forests in each subwatershed (12-digit HUC) for 2000.</t>
  </si>
  <si>
    <t>This map estimates the kilograms of dry carbon stored per square meter in below ground biomass in each subwatershed (12-digit HUC) for 2000. Biomass below ground includes tree root biomass and soils.</t>
  </si>
  <si>
    <t>This map depicts the thousands of tons of cotton that are grown annually within each subwatershed (12-digit HUC) for 2007-2010.</t>
  </si>
  <si>
    <t>FF_Demand</t>
  </si>
  <si>
    <t>This map depicts the thousands of tons of fruit crops that are grown annually within each subwatershed (12-digit HUC) for 2010.</t>
  </si>
  <si>
    <t>This map depicts the thousands of tons of major grain crops that are grown annually within each subwatershed (12-digit HUC) for 2007-2010.</t>
  </si>
  <si>
    <t>This map depicts the total hectares managed for cotton crops annually within each subwatershed (12-digit HUC) for 2007-2010.</t>
  </si>
  <si>
    <t>This map depicts the total hectares managed for fruit crops annually within each subwatershed (12-digit HUC) for 2010.</t>
  </si>
  <si>
    <t>This map depicts the total hectares managed for major grain crops annually within each subwatershed (12-digit HUC) for 2007-2010.</t>
  </si>
  <si>
    <t>This map depicts the total hectares managed for vegetable crops annually within each subwatershed (12-digit HUC) for 2010.</t>
  </si>
  <si>
    <t>Maximum modeled Partners in Flight Watch List bird species</t>
  </si>
  <si>
    <t>Maximum modeled State of the Birds species of conservation concern</t>
  </si>
  <si>
    <t>Bird_PIF_MAX</t>
  </si>
  <si>
    <t>Bird_BCC_MAX</t>
  </si>
  <si>
    <t>Maximum number of bird species vulnerable to range loss due to climate change by 2050</t>
  </si>
  <si>
    <t>Maximum number of bird species vulnerable to range loss due to climate change by 2080</t>
  </si>
  <si>
    <t>Bird_Aud_end_MAX</t>
  </si>
  <si>
    <t>Bird_Aud_thr_MAX</t>
  </si>
  <si>
    <t>Mean modeled Partners in Flight Watch List bird species</t>
  </si>
  <si>
    <t>Mean modeled State of the Birds species of conservation concern</t>
  </si>
  <si>
    <t>Mean number of bird species vulnerable to range loss due to climate change by 2050</t>
  </si>
  <si>
    <t>Mean number of bird species vulnerable to range loss due to climate change by 2080</t>
  </si>
  <si>
    <t>Bird_PIF_MEAN</t>
  </si>
  <si>
    <t>Bird_BCC_MEAN</t>
  </si>
  <si>
    <t>Bird_Aud_end_MEAN</t>
  </si>
  <si>
    <t>Bird_Aud_thr_MEAN</t>
  </si>
  <si>
    <t>MB_Demand</t>
  </si>
  <si>
    <t>NIB modeled Partners in Flight Watch List bird species</t>
  </si>
  <si>
    <t>NIB modeled State of the Birds species of conservation concern</t>
  </si>
  <si>
    <t>Bird_PIF_NIB</t>
  </si>
  <si>
    <t>Bird_BCC_NIB</t>
  </si>
  <si>
    <t>Bird_Aud_end_NIB</t>
  </si>
  <si>
    <t>Bird_Aud_thr_NIB</t>
  </si>
  <si>
    <t>NIB number of bird species vulnerable to range loss due to climate change by 2050</t>
  </si>
  <si>
    <t>NIB number of bird species vulnerable to range loss due to climate change by 2080</t>
  </si>
  <si>
    <t>This map depicts mean biological nitrogen fixation in natural and semi-natural ecosystems within each subwatershed (12-digit HUC) in kg N/ha/yr for 2006.</t>
  </si>
  <si>
    <t>This map depicts the number of fruit crop types that are grown annually within each subwatershed (12-digit HUC) for 2010.</t>
  </si>
  <si>
    <t>This map depicts the number of major grain crop types that are grown annually within each subwatershed (12-digit HUC) for 2007-2010.</t>
  </si>
  <si>
    <t>This map depicts the number of high hazard potential dams within each subwatershed (12-digit HUC). For this map, EnviroAtlas uses the 2009 National Inventory of Dams maintained by the US Army Corps of Engineers.</t>
  </si>
  <si>
    <t>Number of historic places</t>
  </si>
  <si>
    <t>Total_Hist</t>
  </si>
  <si>
    <t>This map depicts the number of vegetable crop types that are grown annually within each subwatershed (12-digit HUC) for 2010.</t>
  </si>
  <si>
    <t>This map depicts the percentage of land managed for agriculture that has hydric soils within each subwatershed (12-digit HUC) for 2006-2010. This includes all land dedicated to the production of crops, but excludes land managed for pasture.</t>
  </si>
  <si>
    <t>This map depicts the percent of land managed as cropland in each subwatershed (12-digit HUC) for 2011. For this map, EnviroAtlas uses all crop types in the Cropland Data Layer created by the United States Department of Agriculture.</t>
  </si>
  <si>
    <t>This map depicts the percent of land comprised of emergent herbaceous wetlands in each subwatershed (12-digit HUC) for 2011. For this map, EnviroAtlas uses the National Land Cover Database and its definition of  emergent herbaceous wetlands.</t>
  </si>
  <si>
    <t>This map illustrates the percentage of total land within each subwatershed (12-digit HUC) that is covered by trees and forest for 2011.</t>
  </si>
  <si>
    <t>This map illustrates the percentage of total land within each subwatershed (12-digit HUC) that is covered by trees and forest or woody wetlands for 2011. EnviroAtlas uses the National Land Cover Database definition of woody wetlands.</t>
  </si>
  <si>
    <t>This map layer portrays the percent of land within 30 meters of streams, rivers, and other hydrologically connected waterbodies within each subwatershed (12-digit HUC) that is covered by trees and forests for 2006.</t>
  </si>
  <si>
    <t>This map illustrates the percent of total land within each subwatershed (12-digit HUC) that is impervious for 2006. Impervious surfaces do not allow the penetration of water and include buildings, roads, and sidewalks.</t>
  </si>
  <si>
    <t>This map portrays the percentage of land within each subwatershed (12-digit HUC) that is protected. It includes all lands that have been classified by International Union for Conservation of Nature (IUCN) as protected areas for 2011.</t>
  </si>
  <si>
    <t>This map estimates the millions of gallons of water used daily for agricultural irrigation for each subwatershed (HUC-12) in the contiguous United States for 2001-2010. Estimates include self-supplied surface and groundwater, as well as water supplied by irrigation water providers, which may include governments, companies, or other organizations.</t>
  </si>
  <si>
    <t>This map estimates the annual dry deposition of oxidized nitrogen within each subwatershed (12-digit HUC) in kilograms per hectare for 2011. Dry deposition occurs when particles or gases attach to surfaces such as dust or smoke and fall to the earth's surface.</t>
  </si>
  <si>
    <t>This map estimates the annual dry deposition of reduced nitrogen within each subwatershed (12-digit HUC) in kilograms per hectare for 2011. Dry deposition occurs when particles or gases attach to surfaces such as dust or smoke and fall to the earth's surface.</t>
  </si>
  <si>
    <t>This map estimates the average daily potential kilowatt hours of solar energy that could be harvested per square meter within each subwatershed (12-digit HUC) for 2009. This calculation is based on environmental factors and does not take into account land ownership or viability of installing solar harvesting systems.</t>
  </si>
  <si>
    <t>This map estimates the average daily potential kilowatt hours of wind energy that could be harvested per square meter within each subwatershed (12-digit HUC), based on data from 2001-2012. This calculation is based on environmental factors and does not take into account land ownership or viability of installing wind harvesting systems.</t>
  </si>
  <si>
    <t>This map depicts the mean rate of biological nitrogen fixation from the cultivation of crops within each subwatershed (12-digit HUC) in kg N/ha/yr for 2006.</t>
  </si>
  <si>
    <t>This map estimates the millions of gallons of water used daily for domestic purposes in each subwatershed (HUC-12) for 2010-2011. For the purposes of this map, domestic or residential water use includes all indoor and outdoor uses, such as for drinking, bathing, cleaning, landscaping, and pools for primary residences.</t>
  </si>
  <si>
    <t>This map estimates the millions of gallons of water used daily for industrial processes in each subwatershed (HUC-12) for 2005-2010. Estimates include self-supplied surface and groundwater, as well as water supplied by water providers, which may include governments, companies, or other organizations.</t>
  </si>
  <si>
    <t>This map depicts the mean rate of manure application to agricultural lands from confined animal feeding operations within each subwatershed (12-digit HUC) in kg N/ha/yr for 2006.</t>
  </si>
  <si>
    <t>This map models the maximum number of bird species listed by Partners in Flight in their Watch List that are likely to be present in any single location within a subwatershed (12-digit HUC) in the Conterminous US for 2015. This map is based on habitat models, not wildlife observations. The maximum number does not represent the potential richness for the entire watershed.</t>
  </si>
  <si>
    <t>This map models the maximum number of reptile species that are likely to be present in any single location within a subwatershed (12-digit HUC) in the Conterminous US for 2015. This map is based on habitat models, not wildlife observations. The maximum number does not represent the potential richness for the entire watershed.</t>
  </si>
  <si>
    <t>This map models the mean number of bird species listed by Partners in Flight in their Watch List  that are likely to be present in any single location within a subwatershed (12-digit HUC) in the Conterminous US for 2015. This map is based on habitat models, not wildlife observations.</t>
  </si>
  <si>
    <t>This map depicts an index value of bird species richness for bird species listed by Partners in Flight in their Watch List for a subwatershed (12-digit HUC) in the Conterminous US for 2015. This map is based on habitat models, not wildlife observations. The index value is based on average values determined for each HUC. The Bird of Conservatation Concern Normalized Index of Biodiversity (NIB) was calculated by dividing the mean species richness value of each HUC by the maximum value for the study area.</t>
  </si>
  <si>
    <t>This map depicts an index value of bird species richness for Birds of Conservatation Concern for a subwatershed (12-digit HUC) in the Conterminous US for 2015. This map is based on habitat models, not wildlife observations. The index value is based on average values determined for each HUC. The Bird of Conservatation Concern Normalized Index of Biodiversity (NIB) was calculated by dividing the mean species richness value of each HUC by the maximum value for the study area.</t>
  </si>
  <si>
    <t>This map illustrates the total number of animal species associated with aquatic habitat that are listed as G1, G2, or in the federal endangered species program that may reside within each subwatershed (12-digit HUC) for 2011. G1 and G2 denote Global Conservation Ranks classified by NatureServe.</t>
  </si>
  <si>
    <t>This map illustrates the total number of plant species associated with aquatic habitat that are listed as G1, G2, or in the federal endangered species program that may reside within each subwatershed (12-digit HUC) for 2011. G1 and G2 denote Global Conservation Ranks classified by NatureServe.</t>
  </si>
  <si>
    <t>This map illustrates the total number of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</si>
  <si>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This map illustrates the total number of plant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</si>
  <si>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This map illustrates the total number of animal species associated with wetland habitat that are listed as G1, G2, or in the federal endangered species program that may reside within each subwatershed (12-digit HUC) for 2011. G1 and G2 denote Global Conservation Ranks classified by NatureServe.</t>
  </si>
  <si>
    <t>This map illustrates the total number of plant species associated with wetland habitat that are listed as G1, G2, or in the federal endangered species program that may reside within each subwatershed (12-digit HUC) for 2011. G1 and G2 denote Global Conservation Ranks classified by NatureServe.</t>
  </si>
  <si>
    <t>This map estimates the percent of land within a subwatershed (12-digit HUC) that is frequently or periodically wet due to high water accumulation and is managed for agriculture for 2006-2010. This map uses a wetness index of 550 from a compound topographic index (CTI) to determine if the area is considered to be wet.</t>
  </si>
  <si>
    <t>This map estimates the amount of developed land within each subwatershed (12-digit HUC) for 2011. For the purposes of this map, developed land cover includes a variety of development, such as single family homes, multifamily housing units, retail, commercial, industrial sites, and associated infrastructure. Developed land cover is not confined to city limits.</t>
  </si>
  <si>
    <t>This map estimates the percent of land within a subwatershed (12-digit HUC) that is frequently or periodically wet due to high water accumulation and has been developed or urbanized for 2006-2010. This map uses a wetness index of 550 from a compound topographic index (CTI) to determine if the area is considered to be wet. This map includes various types of development such as open spaces, parks, golf courses, single family homes, multifamily housing units, retail, commercial, industrial sites, and associated infrastructure.</t>
  </si>
  <si>
    <t>This map layer portrays the percent of land within 30 meters of streams, rivers, and other hydrologically connected waterbodies within each subwatershed (12-digit HUC) that is covered by trees and forests or woody wetlands for 2006. EnviroAtlas uses the 2006 National Land Cover Database definition of woody wetlands.</t>
  </si>
  <si>
    <t>This map estimates the percent of land within a subwatershed (12-digit HUC) that is frequently or periodically wet due to high water accumulation and is covered by trees and forests for 2006-2010. This map uses a wetness index of 550 from a compound topographic index (CTI) to determine if the area is considered to be wet.</t>
  </si>
  <si>
    <t>This map illustrates the percent of land within subwatershed (12-digit HUC) that has legally recognized easements for conservation or other protections in place to restrict human use or development for 2011. This layer includes both public and private land.</t>
  </si>
  <si>
    <t>This map illustrates the percent of land within a subwatershed (12-digit HUC) that is designated as Status 3 under the USGS Gap Analysis Program for 2011.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</si>
  <si>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This map portrays the percentage of land within each subwatershed (12-digit HUC) that has been classified as Status IA by International Union for Conservation of Nature (IUCN) for 2011. Category IA protected areas seek to protect biodiversity and natural features; human visitation, use, and impacts are strictly controlled.</t>
  </si>
  <si>
    <t>This map portrays the percentage of land within each subwatershed (12-digit HUC) that has been classified as Status IB by International Union for Conservation of Nature (IUCN) for 2011. Category IB protected areas include large unmodified or slightly modified areas, without permanent or significant human habitation. These lands are protected and managed so as to protect their natural condition.</t>
  </si>
  <si>
    <t>This map portrays the percentage of land within each subwatershed (12-digit HUC) that has been classified as Status II by International Union for Conservation of Nature (IUCN) for 2011. Category II protected areas 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</si>
  <si>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This map portrays the percentage of land within each subwatershed (12-digit HUC) that has been classified as Status III by International Union for Conservation of Nature (IUCN) for 2011. 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</si>
  <si>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This map portrays the percentage of land within each subwatershed (12-digit HUC) that has been classified as Status IV by International Union for Conservation of Nature (IUCN) for 2011. Category IV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</si>
  <si>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This map portrays the percentage of land within each subwatershed (12-digit HUC) that has been classified as Status V by International Union for Conservation of Nature (IUCN) for 2011. Category V protected areas have distinct character with significant, ecological, biological, cultural and scenic value: and where safeguarding the integrity of this interaction is vital to protecting and sustaining the area and its associated nature conservation and other values.</t>
  </si>
  <si>
    <t>This map portrays the percentage of land within each subwatershed (12-digit HUC) that has been classified as Status VI by International Union for Conservation of Nature (IUCN) for 2011. Category VI protected areas are generally large, with most of the area in a natural condition, where a proportion is under sustainable natural resource management and where low-level non-industrial use of natural resources compatible with nature conservation is seen as one of the main aims of the area.</t>
  </si>
  <si>
    <t>This map illustrates the percent of land within each subwatershed that is covered by large patches of natural areas for 2006-2010. Large natural areas are greater than 25,000 acres and covered by forests, shrubs, grasslands, barren land, or wetlands. It excludes areas that are covered by agriculture and developed land.</t>
  </si>
  <si>
    <t>This map illustrates the percent of land within each subwatershed that is covered by medium sized patches of natural areas for 2006-2010. Medium natural areas are less 25,000 acres but greater than 500 acres and are covered by forests, shrubs, grasslands, barren land, or wetlands. It excludes areas that are covered by agriculture and developed land.</t>
  </si>
  <si>
    <t>This map illustrates the percent of total land within each subwatershed (12-digit HUC) that has natural land cover for 2011. Natural land cover includes forests, shrubs, grasslands, barren land, and wetlands; it excludes agriculture and impervious surfaces.</t>
  </si>
  <si>
    <t>This map layer portrays the percent of naturally covered land within 30 meters of streams, rivers, and other hydrologically connected waterbodies within each subwatershed (12-digit HUC) for 2006. Natural land cover includes forests, shrubs, grasslands, barren land, and wetlands; it excludes agriculture and developed land.</t>
  </si>
  <si>
    <t>This map estimates the percent of land within each subwatershed (12-digit HUC) that could be classified as rare ecosystem forms that is protected for 2011. Ecosystem rarity in EnviroAtlas is based on size, shape, and type of ecosystem.</t>
  </si>
  <si>
    <t>strlak15p</t>
  </si>
  <si>
    <t>strlak5p</t>
  </si>
  <si>
    <t>This map depicts the percent of land managed as pasture in each subwatershed (12-digit HUC) for 2011. Pasture areas are planted for livestock grazing or the production of seed or hay crops.</t>
  </si>
  <si>
    <t>This map estimates the percent of land within each subwatershed (12-digit HUC) that may be suitable for wetland restoration and is on agricultural land for 2011.</t>
  </si>
  <si>
    <t>This map estimates the percent of land within a subwatershed (12-digit HUC) that is frequently or periodically wet due to high water accumulation and is covered by range land for 2006-2010. This map uses a wetness index of 550 from a compound topographic index (CTI) to determine if the area is considered to be wet. EnviroAtlas defines range as land dominated by shrubs or herbaceous vegetation.</t>
  </si>
  <si>
    <t>This map estimates the percent of land within each subwatershed (12-digit HUC) that could be classified as rare ecosystem forms for 2011. Ecosystem rarity in EnviroAtlas is based on size, shape, and type of ecosystem.</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</si>
  <si>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</si>
  <si>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This map depicts the percent of land comprised of woody and emergent herbaceous wetlands in each subwatershed (12-digit HUC) for 2011. For this map, EnviroAtlas uses the National Land Cover Database and its definitions of woody and emergent herbaceous wetlands.</t>
  </si>
  <si>
    <t>This map estimates the percent of land within a subwatershed (12-digit HUC) that is frequently or periodically wet due to high water accumulation and is covered by wetlands for 2006-2010. This map uses a wetness index of 550 from a compound topographic index (CTI) to determine if the area is considered to be wet. EnviroAtlas uses the National Land Cover Database classification of wetlands.</t>
  </si>
  <si>
    <t>This map estimates the total population that lives within 90 meters of a major road with little to no tree buffer for 2006. For the purposes of this map, little to no tree buffer means that no area within the 90 meters was classified in the National Land Cover Database as forest.</t>
  </si>
  <si>
    <t>This map estimates the drainage density within each subwatershed (12-digit HUC) for 2015-2016. The density is equal to the total stream length in kilometers within a subwatershed divided by its total area in square kilometers.</t>
  </si>
  <si>
    <t>This map estimates the total kilometers of streams, rivers, or other linear waterways within each subwatershed (12-digit HUC) for 2015-2016. It includes both natural and man-made water features, but excludes non-linear waterbodies such as lakes.</t>
  </si>
  <si>
    <t>This map depicts the total stream length in kilometers within the subwatershed (12-digit HUC) that has been listed as impaired by mercury for 2015-2016.</t>
  </si>
  <si>
    <t>This map depicts the total stream length in kilometers within the subwatershed (12-digit HUC) that has been listed as impaired due to the presence of metals other than mercury in the water for 2015-2016.</t>
  </si>
  <si>
    <t>This map depicts the total stream length in kilometers within the subwatershed (12-digit HUC) that has been listed as impaired by algal growth, noxious aquatic plants, and nuisance native or invasive plants, animals, fish, or microbes for 2015-2016.</t>
  </si>
  <si>
    <t>This map depicts the total stream length in kilometers within the subwatershed (12-digit HUC) that has been listed as impaired due to the presence of nutrients in the water for 2015-2016.</t>
  </si>
  <si>
    <t>This map depicts the total stream length in kilometers within the subwatershed (12-digit HUC) that has been listed as impaired by excessive organic materials or reduced oxygen for 2015-2016.</t>
  </si>
  <si>
    <t>This map depicts the total stream length in kilometers within the subwatershed (12-digit HUC) that has been listed as impaired by microbes, such as bacteria, that can spread disease for 2015-2016.</t>
  </si>
  <si>
    <t>This map depicts the total stream length in kilometers within the subwatershed (12-digit HUC) that has been listed as impaired by pesticides, such as herbicide and insecticide for 2015-2016.</t>
  </si>
  <si>
    <t>This map depicts the total stream length in kilometers within the subwatershed (12-digit HUC) that has been listed as impaired due to being too acidic or too alkaline for 2015-2016.</t>
  </si>
  <si>
    <t>This map depicts the total stream length in kilometers within the subwatershed (12-digit HUC) that has been listed as impaired by sediment or turbidity for 2015-2016.</t>
  </si>
  <si>
    <t>This map depicts the total stream length in kilometers within the subwatershed (12-digit HUC) that has been listed as impaired for having higher than average temperature for 2015-2016.</t>
  </si>
  <si>
    <t>This map depicts the total stream length in kilometers within the subwatershed (12-digit HUC) that has been listed as impaired due to any other cause, including flow alterations, habitat alterations, ammonia, biotoxins, chlorine, dioxins, oil and grease, PCBs, radiation, salinity, toxic substances, trash, taste, color, or odor for 2015-2016.</t>
  </si>
  <si>
    <t>This map depicts the total stream length in kilometers within the subwatershed (12-digit HUC) that has been listed as impaired for biota, including fish kills and fish consumption advisory for 2015-2016. Biota or biological impairment is an indication of water quality and not the source of impairment.</t>
  </si>
  <si>
    <t>This map depicts the mean rate of synthetic nitrogen fertilizer application to agricultural lands within each subwatershed (12-digit HUC) in kg N/ha/yr for 2006.</t>
  </si>
  <si>
    <t>This map estimates the millions of gallons of water used daily for thermoelectric power generation in each subwatershed (HUC-12) for 2009. Thermoelectric power creates electricity through steam powered turbines. This map is based on water withdrawn and does not include water that is returned to the watershed.</t>
  </si>
  <si>
    <t>This map estimates the total annual deposition of nitrogen within each subwatershed (12-digit HUC) in kilograms per hectare for 2011. This map includes both dry and wet deposition of oxidized and reduced nitrogen.</t>
  </si>
  <si>
    <t>This map estimates the annual  deposition of oxidized nitrogen within each subwatershed (12-digit HUC) in kilograms per hectare for 2011. This map includes both dry and wet deposition of oxidized nitrogen.</t>
  </si>
  <si>
    <t>This map estimates the annual deposition of reduced nitrogen within each subwatershed (12-digit HUC) in kilograms per hectare for 2011. This map includes both dry and wet deposition of reduced nitrogen.</t>
  </si>
  <si>
    <t>This map estimates the annual deposition of sulfur within each subwatershed (12-digit HUC) in kilograms per hectare for 2011. This map includes both dry and wet deposition of sulfur.</t>
  </si>
  <si>
    <t>This map illustrates the total number of species associated with aquatic habitat that are listed as G1, G2, or in the federal endangered species program that may reside within each subwatershed (12-digit HUC) for 2011.</t>
  </si>
  <si>
    <t>This map illustrates the total number of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</si>
  <si>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This map illustrates the total number of species associated with wetland habitat that are listed as G1, G2, or in the federal endangered species program that may reside within each subwatershed (12-digit HUC) for 2011. G1 and G2 denote Global Conservation Ranks classified by NatureServe.</t>
  </si>
  <si>
    <t>This map depicts annual sales in dollars for cotton produced within each subwatershed (12-digit HUC) for 2007-2010.</t>
  </si>
  <si>
    <t>This map depicts annual sales in dollars for major grain crops produced within each subwatershed (12-digit HUC) for 2007-2010.</t>
  </si>
  <si>
    <t>This map depicts the thousands of tons of vegetable crops that are grown annually within each subwatershed (12-digit HUC) for 2010.</t>
  </si>
  <si>
    <t>This map estimates the millions of gallons of surface water in each subwatershed (12-digit HUC) that is contained in the 2009 National Inventory of Dams reservoirs and/or behind dams. This map only estimates volume and does not take into account water rights, designated uses, or previous appropriations.</t>
  </si>
  <si>
    <t>N056</t>
  </si>
  <si>
    <t>N006</t>
  </si>
  <si>
    <t>N011</t>
  </si>
  <si>
    <t>N022</t>
  </si>
  <si>
    <t>N032</t>
  </si>
  <si>
    <t>N024</t>
  </si>
  <si>
    <t>N025</t>
  </si>
  <si>
    <r>
      <t xml:space="preserve">Light Blue fill are brand new layers from 06/20/2016. </t>
    </r>
    <r>
      <rPr>
        <sz val="11"/>
        <color rgb="FFFF0000"/>
        <rFont val="Calibri"/>
        <family val="2"/>
        <scheme val="minor"/>
      </rPr>
      <t>red text</t>
    </r>
    <r>
      <rPr>
        <sz val="11"/>
        <color theme="1"/>
        <rFont val="Calibri"/>
        <family val="2"/>
        <scheme val="minor"/>
      </rPr>
      <t xml:space="preserve"> are changes in the text from original layers, yellow fill are any changes, orange fill are new fields or layers from 06/01/2016.</t>
    </r>
  </si>
  <si>
    <t>Bird watching recreation demand</t>
  </si>
  <si>
    <t>Big game hunting recreation demand</t>
  </si>
  <si>
    <t>Freshwater fishing recreation demand</t>
  </si>
  <si>
    <t>Percent of stream and shoreline with 15% or more impervious cover within 30 meters</t>
  </si>
  <si>
    <t>Percent of stream and shoreline with 5% or more impervious cover within 30 meters</t>
  </si>
  <si>
    <t>Percentage of stream and water body shoreline lengths that had impervious cover greater than or equal to 15% within 30 meters for 2011.</t>
  </si>
  <si>
    <t>Percentage of stream and water body shoreline lengths that had impervious cover greater than or equal to 5% within 30 meters for 2011.</t>
  </si>
  <si>
    <t>Mean amphibian species richness</t>
  </si>
  <si>
    <t>NIB amphibian species richness</t>
  </si>
  <si>
    <t>Maximum amphibian species richness</t>
  </si>
  <si>
    <t>Mean bat species richness</t>
  </si>
  <si>
    <t>NIB bat species richness</t>
  </si>
  <si>
    <t>Maximum bat species richness</t>
  </si>
  <si>
    <t>Mean big game species richness</t>
  </si>
  <si>
    <t>NIB big game species richness</t>
  </si>
  <si>
    <t>Maximum big game species richness</t>
  </si>
  <si>
    <t>Mean fur bearer species richness</t>
  </si>
  <si>
    <t>NIB fur bearer species richness</t>
  </si>
  <si>
    <t>Maximum fur bearer species richness</t>
  </si>
  <si>
    <t>Mean total harvestable species richness</t>
  </si>
  <si>
    <t>NIB total harvestable species richness</t>
  </si>
  <si>
    <t>Maximum total harvestable species richness</t>
  </si>
  <si>
    <t>Mean land cover diversity</t>
  </si>
  <si>
    <t>NIB land cover diversity</t>
  </si>
  <si>
    <t>Maximum land cover diversity</t>
  </si>
  <si>
    <t>Mean mammal species richness</t>
  </si>
  <si>
    <t>NIB mammal species richness</t>
  </si>
  <si>
    <t>Maximum mammal species richness</t>
  </si>
  <si>
    <t>Mean small game species richness</t>
  </si>
  <si>
    <t>NIB small game species richness</t>
  </si>
  <si>
    <t>Maximum small game species richness</t>
  </si>
  <si>
    <t>Mean modeled threatened and endangered vertebrate species</t>
  </si>
  <si>
    <t>NIB modeled threatened and endangered vertebrate species</t>
  </si>
  <si>
    <t>Maximum modeled threatened and endangered vertebrate species</t>
  </si>
  <si>
    <t>Mean total vertebrate species richness</t>
  </si>
  <si>
    <t>NIB total vertebrate species richness</t>
  </si>
  <si>
    <t>Maximum total vertebrate species richness</t>
  </si>
  <si>
    <t>Mean waterfowl species richness</t>
  </si>
  <si>
    <t>NIB waterfowl species richness</t>
  </si>
  <si>
    <t>Maximum waterfowl species richness</t>
  </si>
  <si>
    <t>Migratory bird hunting recreation demand</t>
  </si>
  <si>
    <t>Acute respiratory symptoms avoided due to particulate matter [PM2.5] removed by tree cover (cases/yr) </t>
  </si>
  <si>
    <t>Asthma exacerbation avoided due to nitrogen dioxide removed by tree cover (cases/yr) </t>
  </si>
  <si>
    <t>Asthma exacerbation avoided due to sulfur dioxide removed by tree cover (cases/yr) </t>
  </si>
  <si>
    <t>Carbon monoxide removed annually by tree cover (kg/yr) </t>
  </si>
  <si>
    <t>Daily domestic water use (x1000 gal/day) </t>
  </si>
  <si>
    <t>Nitrogen dioxide removed annually by tree cover (kg/yr) </t>
  </si>
  <si>
    <t>Ozone removed annually by tree cover (kg/yr) </t>
  </si>
  <si>
    <t>Particulate matter [PM10] removed annually by tree cover (kg/yr) </t>
  </si>
  <si>
    <t>Particulate matter [PM2.5] removed annually by tree cover (kg/yr) </t>
  </si>
  <si>
    <t>Percent carbon monoxide removed annually by tree cover</t>
  </si>
  <si>
    <t>Percent impervious area in 15m stream and lake buffer </t>
  </si>
  <si>
    <t>Percent impervious area in 50m stream and lake buffer </t>
  </si>
  <si>
    <t>Percent land area in 15m stream and lake buffer </t>
  </si>
  <si>
    <t>Percent land area in 50m stream and lake buffer </t>
  </si>
  <si>
    <t>Percent nitrogen dioxide removed annually by tree cover</t>
  </si>
  <si>
    <t>Percent ozone removed annually by tree cover</t>
  </si>
  <si>
    <t>Percent particulate matter [PM10] removed annually by tree cover</t>
  </si>
  <si>
    <t>Percent particulate matter [PM2.5] removed annually by tree cover</t>
  </si>
  <si>
    <t>Percent reduction in annual runoff due to tree cover</t>
  </si>
  <si>
    <t>Percent sulfur dioxide removed annually by tree cover</t>
  </si>
  <si>
    <t>Percent tree cover in 15m stream and lake buffer </t>
  </si>
  <si>
    <t>Percent tree cover in 50m stream and lake buffer </t>
  </si>
  <si>
    <t>Percent vegetated cover in 15m stream and lake buffer </t>
  </si>
  <si>
    <t>Percent vegetated cover in 50m stream and lake buffer </t>
  </si>
  <si>
    <t>Reduction in annual runoff due to tree cover (m3/yr) </t>
  </si>
  <si>
    <t>Reduction in mean biochemical oxygen demand [BOD5] due to tree cover (kg/yr) </t>
  </si>
  <si>
    <t>Reduction in mean chemical oxygen demand [COD] due to tree cover (kg/yr) </t>
  </si>
  <si>
    <t>Reduction in mean load of copper due to tree cover (kg/yr) </t>
  </si>
  <si>
    <t>Reduction in mean load of nitrites and nitrates due to tree cover (kg/yr) </t>
  </si>
  <si>
    <t>Reduction in mean load of soluble phosphorus due to tree cover (kg/yr) </t>
  </si>
  <si>
    <t>Reduction in mean load of total Kjeldahl nitrogen [TKN] due to tree cover (kg/yr) </t>
  </si>
  <si>
    <t>Reduction in mean load of total phosphorus due to tree cover (kg/yr) </t>
  </si>
  <si>
    <t>Reduction in mean load of total suspended solids [TSS] due to tree cover (kg/yr) </t>
  </si>
  <si>
    <t>Reduction in median biochemical oxygen demand [BOD5] due to tree cover (kg/yr) </t>
  </si>
  <si>
    <t>Reduction in median chemical oxygen demand [COD] due to tree cover (kg/yr) </t>
  </si>
  <si>
    <t>Reduction in median load of copper due to tree cover (kg/yr) </t>
  </si>
  <si>
    <t>Reduction in median load of nitrites and nitrates due to tree cover (kg/yr) </t>
  </si>
  <si>
    <t>Reduction in median load of soluble phosphorus due to tree cover (kg/yr) </t>
  </si>
  <si>
    <t>Reduction in median load of total Kjeldahl nitrogen [TKN] due to tree cover (kg/yr) </t>
  </si>
  <si>
    <t>Reduction in median load of total phosphorus due to tree cover (kg/yr) </t>
  </si>
  <si>
    <t>Reduction in median load of total suspended solids [TSS] due to tree cover (kg/yr) </t>
  </si>
  <si>
    <t>School days not lost to illness due to ozone removed by tree cover (days/yr) </t>
  </si>
  <si>
    <t>Sulfur dioxide (kg/yr) removed annually by tree cover</t>
  </si>
  <si>
    <t>Total carbon sequestered by tree cover (mt/yr) </t>
  </si>
  <si>
    <t>Total carbon stored by tree cover (mt) </t>
  </si>
  <si>
    <t>Total land area in 15m stream and lake buffer (m2) </t>
  </si>
  <si>
    <t>Total land area in 50m stream and lake buffer (m2) </t>
  </si>
  <si>
    <t>Value of asthma exacerbation cases avoided due to nitrogen dioxide removed by tree cover ($/yr) </t>
  </si>
  <si>
    <t>Value of asthma exacerbation cases avoided due to sulfur dioxide removed by tree cover ($/yr) </t>
  </si>
  <si>
    <t>Value of carbon sequestered by tree cover ($/yr) </t>
  </si>
  <si>
    <t>Value of carbon stored by tree cover ($) </t>
  </si>
  <si>
    <t>Value of health, ecosystem, and materials damage avoided due to carbon monoxide removed by tree cover ($/yr) </t>
  </si>
  <si>
    <t>Value of health, ecosystem, and materials damage avoided due to particulate matter [PM10] removed by tree cover ($/yr) </t>
  </si>
  <si>
    <t>Value of hospital admissions avoided due to nitrogen dioxide removed by tree cover ($/yr) </t>
  </si>
  <si>
    <t>Value of hospital admissions avoided due to sulfur dioxide removed by tree cover ($/yr) </t>
  </si>
  <si>
    <t>Value of school days not lost to illness due to ozone removed by tree cover ($/yr) </t>
  </si>
  <si>
    <t>Estimated tree cover in 15m stream and lake buffer (percent)</t>
  </si>
  <si>
    <t>Estimated tree cover in 50m stream and lake buffer (percent)</t>
  </si>
  <si>
    <t>Estimated vegetated cover in 15m stream and lake buffer (percent)</t>
  </si>
  <si>
    <t>Estimated vegetated cover in 50m stream and lake buffer (percent)</t>
  </si>
  <si>
    <t>Annual oxidized nitrogen dry deposition (kg/ha)</t>
  </si>
  <si>
    <t>Annual oxidized nitrogen wet deposition (kg/ha)</t>
  </si>
  <si>
    <t>Annual reduced nitrogen dry deposition (kg/ha)</t>
  </si>
  <si>
    <t>Annual reduced nitrogen wet deposition (kg/ha)</t>
  </si>
  <si>
    <t>Annual sulfur dry deposition (kg/ha)</t>
  </si>
  <si>
    <t>Annual sulfur wet deposition (kg/ha)</t>
  </si>
  <si>
    <t>This map models the average number of bird species that are likely to be present in any single location within a subwatershed (12-digit HUC) in the Conterminous US. This map is based on habitat models, not wildlife observations.</t>
  </si>
  <si>
    <t>This map models the average number of reptile species that are likely to be present in any single location within a subwatershed (12-digit HUC) in the  Conterminous US. This map is based on habitat models, not wildlife observations.</t>
  </si>
  <si>
    <t>This map depicts an index value of bird species richness for a subwatershed (12-digit HUC) in the Conterminous US. This map is based on habitat models, not wildlife observations. The index value is based on average values determined for each HUC.</t>
  </si>
  <si>
    <t>This map depicts an index value of reptile species richness for a subwatershed (12-digit HUC) in the Conterminous US. This map is based on habitat models, not wildlife observations. The index value is based on average values determined for each HUC.</t>
  </si>
  <si>
    <t>Number of at-risk aquatic animal species</t>
  </si>
  <si>
    <t>Number of at-risk aquatic plant species</t>
  </si>
  <si>
    <t>Number of at-risk terrestrial animal species</t>
  </si>
  <si>
    <t>Number of at-risk terrestrial plant species</t>
  </si>
  <si>
    <t>Number of at-risk wetland animal species</t>
  </si>
  <si>
    <t>Number of at-risk wetland plant species</t>
  </si>
  <si>
    <t>Percent developed area</t>
  </si>
  <si>
    <t>Percent natural land cover in stream buffer</t>
  </si>
  <si>
    <t>Percent of rare ecosystem forms protected</t>
  </si>
  <si>
    <t>Percent potentially restorable wetlands on agricultural land</t>
  </si>
  <si>
    <t>Percent rare ecosystem forms</t>
  </si>
  <si>
    <t>Stream length impaired by metals other than mercury (km)</t>
  </si>
  <si>
    <t>Stream length with impaired biota (km)</t>
  </si>
  <si>
    <t>Total annual nitrogen deposition (kg/ha)</t>
  </si>
  <si>
    <t>Total annual oxidized nitrogen deposition (kg/ha)</t>
  </si>
  <si>
    <t>Total annual reduced nitrogen deposition (kg/ha)</t>
  </si>
  <si>
    <t>Total annual sulfur deposition (kg/ha)</t>
  </si>
  <si>
    <t>Total number of at-risk aquatic species</t>
  </si>
  <si>
    <t>Total number of at-risk terrestrial species</t>
  </si>
  <si>
    <t>Total number of at-risk wetland species</t>
  </si>
  <si>
    <t>Water supply from NID reservoirs (million gallons)</t>
  </si>
  <si>
    <t>This map models the maximum number of bat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</si>
  <si>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big game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</si>
  <si>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fur bearer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</si>
  <si>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diversity of land cover types within a subwatershed (12-digit HUC) in the SE or SW GAP regions  for 2013. The maximum value is the greatest number of land cover types found within 1 kilometer of any given point in the subwatershed.</t>
  </si>
  <si>
    <t>This map models the maximum number of mammal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</si>
  <si>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threatened and endangered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</si>
  <si>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small game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</si>
  <si>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harvestable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</si>
  <si>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vertebrate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</si>
  <si>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waterfowl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</si>
  <si>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average number of amphibian species that are likely to be present in any single location within a subwatershed (12-digit HUC) in the SE or SW GAP regions  for 2013. This map is based on habitat models, not wildlife observations.</t>
  </si>
  <si>
    <t>This map models the average number of bat species that are likely to be present in any single location within a subwatershed (12-digit HUC) in the SE or SW GAP regions  for 2013. This map is based on habitat models, not wildlife observations.</t>
  </si>
  <si>
    <t>This map models the average number of big game species that are likely to be present in any single location within a subwatershed (12-digit HUC) in the SE or SW GAP regions  for 2013. This map is based on habitat models, not wildlife observations.</t>
  </si>
  <si>
    <t>This map models the average number of fur bearer species that are likely to be present in any single location within a subwatershed (12-digit HUC) in the SE or SW GAP regions  for 2013. This map is based on habitat models, not wildlife observations.</t>
  </si>
  <si>
    <t>This map models the diversity of land cover types within a subwatershed (12-digit HUC) in the SE or SW GAP regions  for 2013. The mean value is the average number of land cover types found within 1 kilometer of any given point in the subwatershed.</t>
  </si>
  <si>
    <t>This map models the average number of mammal species that are likely to be present in any single location within a subwatershed (12-digit HUC) in the SE or SW GAP regions  for 2013. This map is based on habitat models, not wildlife observations.</t>
  </si>
  <si>
    <t>This map models the average number of threatened and endangered species that are likely to be present in any single location within a subwatershed (12-digit HUC) in the SE or SW GAP regions  for 2013. This map is based on habitat models, not wildlife observations.</t>
  </si>
  <si>
    <t>This map models the average number of small species that are likely to be present in any single location within a subwatershed (12-digit HUC) in the SE or SW GAP regions  for 2013. This map is based on habitat models, not wildlife observations.</t>
  </si>
  <si>
    <t>This map models the average number of harvestable species that are likely to be present in any single location within a subwatershed (12-digit HUC) in the SE or SW GAP regions  for 2013. This map is based on habitat models, not wildlife observations.</t>
  </si>
  <si>
    <t>This map models the average number of vertebrate species that are likely to be present in any single location within a subwatershed (12-digit HUC) in the SE or SW GAP regions  for 2013. This map is based on habitat models, not wildlife observations.</t>
  </si>
  <si>
    <t>This map models the average number of waterfowl species that are likely to be present in any single location within a subwatershed (12-digit HUC) in the SE or SW GAP regions  for 2013. This map is based on habitat models, not wildlife observations.</t>
  </si>
  <si>
    <t>This map depicts an index value of amphibian species richness for a subwatershed (12-digit HUC) in the SE or SW GAP regions  for 2013. This map is based on habitat models, not wildlife observations. The index value is based on average values determined for each HUC.</t>
  </si>
  <si>
    <t>This map depicts an index value of bat species richness for a subwatershed (12-digit HUC) in the SE or SW GAP regions  for 2013. This map is based on habitat models, not wildlife observations. The index value is based on average values determined for each HUC.</t>
  </si>
  <si>
    <t>This map depicts an index value of big game species richness for a subwatershed (12-digit HUC) in the SE or SW GAP regions  for 2013. This map is based on habitat models, not wildlife observations. The index value is based on average values determined for each HUC.</t>
  </si>
  <si>
    <t>This map depicts an index value of fur bearer species richness for a subwatershed (12-digit HUC) in the SE or SW GAP regions  for 2013. This map is based on habitat models, not wildlife observations. The index value is based on average values determined for each HUC.</t>
  </si>
  <si>
    <t>This map models the diversity of land cover types within a subwatershed (12-digit HUC) in the SE or SW GAP regions  for 2013. The index value is based on average values determined for each HUC.</t>
  </si>
  <si>
    <t>This map depicts an index value of mammal species richness for a subwatershed (12-digit HUC) in the SE or SW GAP regions  for 2013. This map is based on habitat models, not wildlife observations. The index value is based on average values determined for each HUC.</t>
  </si>
  <si>
    <t>This map depicts an index value of threatened and endangered species richness for a subwatershed (12-digit HUC) in the SE or SW GAP regions  for 2013. This map is based on habitat models, not wildlife observations. The index value is based on average values determined for each HUC.</t>
  </si>
  <si>
    <t>This map depicts an index value of small game species richness for a subwatershed (12-digit HUC) in the SE or SW GAP regions  for 2013. This map is based on habitat models, not wildlife observations. The index value is based on average values determined for each HUC.</t>
  </si>
  <si>
    <t>This map depicts an index value of vertebrate species richness for a subwatershed (12-digit HUC) in the SE or SW GAP regions  for 2013. This map is based on habitat models, not wildlife observations. The index value is based on average values determined for each HUC.</t>
  </si>
  <si>
    <t>This map depicts an index value of harvestable species richness for a subwatershed (12-digit HUC) in the SE or SW GAP regions  for 2013. This map is based on habitat models, not wildlife observations. The index value is based on average values determined for each HUC.</t>
  </si>
  <si>
    <t>This map depicts an index value of waterfowl species richness for a subwatershed (12-digit HUC) in the SE or SW GAP regions  for 2013. This map is based on habitat models, not wildlife observations. The index value is based on average values determined for each HUC.</t>
  </si>
  <si>
    <t>This map models the maximum number of amphibian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</si>
  <si>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bird species listed as species of conservation concern in the 2011 State of the Birds report (https://www.stateofthebirds.org/2011) that are likely to be present in any single location within a subwatershed (12-digit HUC) in the Conterminous US for 2015. This map is based on habitat models, not wildlife observations. The maximum number does not represent the potential richness for the entire watershed.</t>
  </si>
  <si>
    <t>This map models the maximum number of Audubon Climate Endangered bird species (https://climate.audubon.org/) that are likely to be present in any single location within a subwatershed (12-digit HUC) in the Conterminous US for 2015. These are bird species vulnerable to a loss of 50% or more of current range due to climate change by 2050. This map is based on habitat models, not wildlife observations. The maximum number does not represent the potential richness for the entire watershed.</t>
  </si>
  <si>
    <t>This map models the maximum number of Audubon Climate Threatened bird species (https://climate.audubon.org/) that are likely to be present in any single location within a subwatershed (12-digit HUC) in the Conterminous US for 2015. These are bird species vulnerable to a loss of 50% or more of current range due to climate change by 2080. This map is based on habitat models, not wildlife observations. The maximum number does not represent the potential richness for the entire watershed.</t>
  </si>
  <si>
    <t>This map models the mean number of bird species listed as species of conservation concern in the 2011 State of the Birds report (https://www.stateofthebirds.org/2011) that are likely to be present in any single location within a subwatershed (12-digit HUC) in the Conterminous US for 2015. This map is based on habitat models, not wildlife observations.</t>
  </si>
  <si>
    <t>This map models the average number of Audubon Climate Endangered bird species (https://climate.audubon.org/) that are likely to be present in any single location within a subwatershed (12-digit HUC) in the Conterminous US for 2015. These are bird species vulnerable to a loss of 50% or more of current range due to climate change by 2050. This map is based on habitat models, not wildlife observations.</t>
  </si>
  <si>
    <t>This map models the average number of Audubon Climate Threatened bird species (https://climate.audubon.org/) that are likely to be present in any single location within a subwatershed (12-digit HUC) in the Conterminous US for 2015. These are bird species vulnerable to a loss of 50% or more of current range due to climate change by 2080. This map is based on habitat models, not wildlife observations.</t>
  </si>
  <si>
    <t>This map depicts an index value of Audubon Climate Endangered bird species (https://climate.audubon.org/) richness for a subwatershed (12-digit HUC) in the Conterminous US for 2015. These are bird species vulnerable to a loss of 50% or more of current range due to climate change by 2050. This map is based on habitat models, not wildlife observations. The index value is based on average values determined for each HUC.</t>
  </si>
  <si>
    <t>This map depicts an index value of Audubon Climate Threatened bird species (https://climate.audubon.org/) richness for a subwatershed (12-digit HUC) in the Conterminous US for 2015. These are bird species vulnerable to a loss of 50% or more of current range due to climate change by 2080. This map is based on habitat models, not wildlife observations. The index value is based on average values determined for each HUC.</t>
  </si>
  <si>
    <t>NLCD (National Land Cover Database) classifications are based primarily on Landsat data along with ancillary data sources, such as topography, census and agricultural statistics, soil characteristics, wetlands, and other land cover maps. NLCD 2011 is a 16-class land cover classification scheme that has been applied consistently across the conterminous U.S. at a spatial resolution of 30 meters.For additional information, go to https://www.mrlc.gov/. See https://viewer.nationalmap.gov/help for assistance with The National Map viewer, services, or metadata.</t>
  </si>
  <si>
    <t>NLCD (National Land Cover Database) classifications are based primarily on Landsat data along with ancillary data sources, such as topography, census and agricultural statistics, soil characteristics, wetlands, and other land cover maps. NLCD 1992 is a 21-class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</si>
  <si>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NLCD  (National Land Cover Database) classifications are based primarily on Landsat data along with ancillary data sources, such as topography, census and agricultural statistics, soil characteristics, wetlands, and other land cover maps. NLCD 2001 is a 16-class land cover classification scheme that also has been applied to the conterminous U.S. at a spatial resolution of 30 meters, and includes Alaska, Hawaii, and Puerto Rico. For additional information, go to https://www.mrlc.gov/. See https://viewer.nationalmap.gov/help for assistance with The National Map viewer, services, or metadata.</t>
  </si>
  <si>
    <t>NLCD (National Land Cover Database) classifications are based primarily on Landsat data along with ancillary data sources, such as topography, census and agricultural statistics, soil characteristics, wetlands, and other land cover maps. NLCD 2006 is a 16-class scheme that quantifies land cover change for the conterminous U.S. between the years 2001 to 2006. Generation of NLCD 2006 helped identify and correct issues in the NLCD 2001 land cover and impervious surface products only and no changes were made to the NLCD 2001 canopy product. For additional information, go to https://www.mrlc.gov/. See https://viewer.nationalmap.gov/help for assistance with The National Map viewer, services, or metadata.</t>
  </si>
  <si>
    <t>https://soils.esri.com/arcgis/rest/services/soils/DrainageClass-DominantCondition/MapServer</t>
  </si>
  <si>
    <t>EMPTOT</t>
  </si>
  <si>
    <t xml:space="preserve">employ_rate </t>
  </si>
  <si>
    <t>D1C</t>
  </si>
  <si>
    <t>D2A_JPHH</t>
  </si>
  <si>
    <t>D2B_E8MIXA</t>
  </si>
  <si>
    <t>E8_RET10</t>
  </si>
  <si>
    <t>D1C8_Ret10</t>
  </si>
  <si>
    <t>E8_OFF10</t>
  </si>
  <si>
    <t>D1C8_Off10</t>
  </si>
  <si>
    <t>D1C8_Pub10</t>
  </si>
  <si>
    <t>E8_IND10</t>
  </si>
  <si>
    <t>D1C8_Ind10</t>
  </si>
  <si>
    <t>E8_SVC10</t>
  </si>
  <si>
    <t>D1C8_Svc10</t>
  </si>
  <si>
    <t>E8_ED10</t>
  </si>
  <si>
    <t>D1C8_Ed10</t>
  </si>
  <si>
    <t>E8_ENT10</t>
  </si>
  <si>
    <t>D1C8_Ent10</t>
  </si>
  <si>
    <t>E8_HLTH10</t>
  </si>
  <si>
    <t>D1C8_Hlth10</t>
  </si>
  <si>
    <t>E8_PUB10</t>
  </si>
  <si>
    <t>D2C_WREMIX</t>
  </si>
  <si>
    <t>D3b</t>
  </si>
  <si>
    <t>D4c</t>
  </si>
  <si>
    <t>D5ar</t>
  </si>
  <si>
    <t>D5ae</t>
  </si>
  <si>
    <t>Drivealone</t>
  </si>
  <si>
    <t>Carpool</t>
  </si>
  <si>
    <t>Public</t>
  </si>
  <si>
    <t>BikeWalk</t>
  </si>
  <si>
    <t>Home</t>
  </si>
  <si>
    <t>P_less_30</t>
  </si>
  <si>
    <t>P_30_60</t>
  </si>
  <si>
    <t>P_more_90</t>
  </si>
  <si>
    <t>P_60_90</t>
  </si>
  <si>
    <t>COUNTHU10</t>
  </si>
  <si>
    <t>D1A</t>
  </si>
  <si>
    <t>HH</t>
  </si>
  <si>
    <t>AUTOOWN0</t>
  </si>
  <si>
    <t>WORKERS</t>
  </si>
  <si>
    <t>R_LOWWAGEWK</t>
  </si>
  <si>
    <t>E_LOWWAGEW</t>
  </si>
  <si>
    <t>E_PCTLOWWA</t>
  </si>
  <si>
    <t>E_HIWAGEWK</t>
  </si>
  <si>
    <t>E_MEDWAGEW</t>
  </si>
  <si>
    <t>TOTALPOP</t>
  </si>
  <si>
    <t>PCT_LOWINC</t>
  </si>
  <si>
    <t>PERC_MINOR</t>
  </si>
  <si>
    <t>PERC_BPOV</t>
  </si>
  <si>
    <t>PERC_AGE_UNDER5</t>
  </si>
  <si>
    <t>PERC_AGE_UNDER18</t>
  </si>
  <si>
    <t>PERC_AGE_OVER64</t>
  </si>
  <si>
    <t>PERC_HOME_PRE50</t>
  </si>
  <si>
    <t>PERC_BELOW12</t>
  </si>
  <si>
    <t>PERC_HS_DG</t>
  </si>
  <si>
    <t>PCT_LINGISO</t>
  </si>
  <si>
    <t>AMERIND</t>
  </si>
  <si>
    <t>AMERIND_BPOV</t>
  </si>
  <si>
    <t>POP_DEN</t>
  </si>
  <si>
    <t>PCT_AO0</t>
  </si>
  <si>
    <t>https://leb.epa.gov/arcgis/rest/services/PeopleBuiltSpaces/Employment/MapServer</t>
  </si>
  <si>
    <t>https://leb.epa.gov/arcgis/rest/services/Supplemental/NHDPlusV21_EA/MapServer</t>
  </si>
  <si>
    <t>https://leb.epa.gov/arcgis/rest/services/Supplemental/Reference_BiophysicalData/MapServer/1</t>
  </si>
  <si>
    <t>https://leb.epa.gov/arcgis/rest/services/Supplemental/Reference_BiophysicalData/MapServer/2</t>
  </si>
  <si>
    <t>https://leb.epa.gov/arcgis/rest/services/Supplemental/Reference_BiophysicalData/MapServer/0</t>
  </si>
  <si>
    <t>ESN/Percentnaturallandcover.pdf</t>
  </si>
  <si>
    <t>ESN/Percentnaturallandcoverinstreambuffer.pdf</t>
  </si>
  <si>
    <t>ESN/Percentforestandwoodywetlandsinstreambuffer.pdf</t>
  </si>
  <si>
    <t>ESN/Percentagricultureinareasofhighwateraccumulation.pdf</t>
  </si>
  <si>
    <t>ESN/Averageannualdailypotentialsolarenergy.pdf</t>
  </si>
  <si>
    <t>ESN/Numberofatriskaquaticanimalspecies.pdf</t>
  </si>
  <si>
    <t>ESN/Numberofatriskaquaticplantspecies.pdf</t>
  </si>
  <si>
    <t>ESN/Numberofatriskterrestrialanimalspecies.pdf</t>
  </si>
  <si>
    <t>ESN/Numberofatriskterrestrialplantspecies.pdf</t>
  </si>
  <si>
    <t>ESN/Streamlengthimpairedbymetalsotherthanmercury.pdf</t>
  </si>
  <si>
    <t>ESC/AcuteRespiratorySymptomsAvoidedDueToOzoneRemovedbytreecover.pdf</t>
  </si>
  <si>
    <t>ESC/AcuteRespiratorySymptomsAvoidedDueToParticulateMatterPM25Removedbytreecover.pdf</t>
  </si>
  <si>
    <t>ESC/AsthmaExacerbationAvoidedDueToSulfurDioxideRemovedbytreecover.pdf</t>
  </si>
  <si>
    <t>ESC/AsthmaExacerbationAvoidedDuetonitrogenDioxideRemovedbytreecover.pdf</t>
  </si>
  <si>
    <t>ESC/Carbonmonoxideremovedannuallybytreecover.pdf</t>
  </si>
  <si>
    <t>ESC/Nitrogendioxideremovedannuallybytreecover.pdf</t>
  </si>
  <si>
    <t>ESC/Ozoneremovedannuallybytreecover.pdf</t>
  </si>
  <si>
    <t>ESC/ParticulatematterPM10removedannuallybytreecover.pdf</t>
  </si>
  <si>
    <t>ESC/ParticulatematterPM25removedannuallybytreecover.pdf</t>
  </si>
  <si>
    <t>ESC/Percentimperviousareain15mstreamandlakebuffer.pdf</t>
  </si>
  <si>
    <t>ESC/Percentimperviousareain50mstreamandlakebuffer.pdf</t>
  </si>
  <si>
    <t>ESC/Percentlandareain15mstreamandlakebuffer.pdf</t>
  </si>
  <si>
    <t>ESC/Percentlandareain50mstreamandlakebuffer.pdf</t>
  </si>
  <si>
    <t>ESC/Percentreductioninannualrunoffduetotreecover.pdf</t>
  </si>
  <si>
    <t>ESC/Percentsulfurdioxideremovedannuallybytreecover.pdf</t>
  </si>
  <si>
    <t>ESC/Percentozoneremovedannuallybytreecover.pdf</t>
  </si>
  <si>
    <t>ESC/PercentparticulatematterPM10removedannuallybytreecover.pdf</t>
  </si>
  <si>
    <t>ESC/PercentparticulatematterPM25removedannuallybytreecover.pdf</t>
  </si>
  <si>
    <t>ESC/Percentcarbonmonoxideremovedannuallybytreecover.pdf</t>
  </si>
  <si>
    <t>ESC/Percentnitrogendioxideremovedannuallybytreecover.pdf</t>
  </si>
  <si>
    <t>ESC/Percenttreecoverin15mstreamandlakebuffer.pdf</t>
  </si>
  <si>
    <t>ESC/Percenttreecoverin50mstreamandlakebuffer.pdf</t>
  </si>
  <si>
    <t>ESC/Percentvegetatedcoverin15mstreamandlakebuffer.pdf</t>
  </si>
  <si>
    <t>ESC/Percentvegetatedcoverin50mstreamandlakebuffer.pdf</t>
  </si>
  <si>
    <t>ESC/Totallandareain15mstreamandlakebuffer.pdf</t>
  </si>
  <si>
    <t>ESC/Totallandareain50mstreamandlakebuffer.pdf</t>
  </si>
  <si>
    <t>ESC/ValueofAsthmaExacerbationCasesAvoidedDueToNitrogenDioxideRemovedbytreecover.pdf</t>
  </si>
  <si>
    <t>ESC/ValueofAsthmaExacerbationCasesAvoidedDuetoSulfurDioxideRemovedbytreecover.pdf</t>
  </si>
  <si>
    <t>ESC/Valueofcarbonsequesteredbytreecover.pdf</t>
  </si>
  <si>
    <t>ESC/Valueofcarbonstoredbytreecover.pdf</t>
  </si>
  <si>
    <t>ESC/ValueofhospitaladmissionsavoidedDuetoSulfurDioxideRemovedbytreecover.pdf</t>
  </si>
  <si>
    <t>ESC/ValueofHospitalAdmissionsAvoidedDuetoNitrogenDioxideRemovedbytreecover.pdf</t>
  </si>
  <si>
    <t>ESC/ValueOfSchoolDaysNotLostToIllnessDueToOzoneRemovedbytreecover.pdf</t>
  </si>
  <si>
    <t>ESC/SchoolDaysNotLostToIllnessDueToOzoneRemovedbytreecover.pdf</t>
  </si>
  <si>
    <t>ESC/ReductioninmeanbiochemicaloxygendemandBOD5duetotreecover.pdf</t>
  </si>
  <si>
    <t>ESC/ReductioninmeanchemicaloxygendemandCODduetotreecover.pdf</t>
  </si>
  <si>
    <t>ESC/ReductioninMeanLoadofCopperduetotreecover.pdf</t>
  </si>
  <si>
    <t>ESC/ReductioninMeanLoadofNitritesandNitratesduetotreecover.pdf</t>
  </si>
  <si>
    <t>ESC/ReductioninMeanLoadofSolublePhosphorusduetotreecover.pdf</t>
  </si>
  <si>
    <t>ESC/ReductioninMeanLoadofTotalKjeldahlNitrogenTKNduetotreecover.pdf</t>
  </si>
  <si>
    <t>ESC/ReductioninMeanLoadofTotalPhosphorusduetotreecover.pdf</t>
  </si>
  <si>
    <t>ESC/ReductioninMeanLoadofTotalSuspendedSolidsTSSduetotreecover.pdf</t>
  </si>
  <si>
    <t>ESC/ReductioninmedianbiochemicaloxygendemandBOD5duetotreecover.pdf</t>
  </si>
  <si>
    <t>ESC/ReductioninmedianchemicaloxygendemandCODduetotreecover.pdf</t>
  </si>
  <si>
    <t>ESC/ReductioninMedianLoadofCopperduetotreecover.pdf</t>
  </si>
  <si>
    <t>ESC/ReductioninMedianLoadofNitritesandNitratesduetotreecover.pdf</t>
  </si>
  <si>
    <t>ESC/ReductioninMedianLoadofSolublePhosphorusduetotreecover.pdf</t>
  </si>
  <si>
    <t>ESC/ReductioninMedianLoadofTotalKjeldahlNitrogenTKNduetotreecover.pdf</t>
  </si>
  <si>
    <t>ESC/ReductioninMedianLoadofTotalPhosphorusduetotreecover.pdf</t>
  </si>
  <si>
    <t>ESC/ReductioninMedianLoadofTotalSuspendedSolidsTSSduetotreecover.pdf</t>
  </si>
  <si>
    <t>ESC/Reductioninannualrunoffduetotreecover.pdf</t>
  </si>
  <si>
    <t>ESC/Totalcarbonsequesteredbytreecover.pdf</t>
  </si>
  <si>
    <t>ESC/Totalcarbonstoredbytreecover.pdf</t>
  </si>
  <si>
    <t>ESC/Sulfurdioxideremovedannuallybytreecover.pdf</t>
  </si>
  <si>
    <t>Supplemental/Landcover.pdf</t>
  </si>
  <si>
    <t>Supplemental/Treecoverconfigurationandconnectivity.pdf</t>
  </si>
  <si>
    <t>Supplemental/Estimatedintersectiondensityofwalkableroads.pdf</t>
  </si>
  <si>
    <t>Supplemental/Percentgreenspacealongwalkableroads.pdf</t>
  </si>
  <si>
    <t>Supplemental/Percenttreecoveralongwalkableroads.pdf</t>
  </si>
  <si>
    <t>ESC/Estimatedtreecoverin15mstreamandlakebuffer.pdf</t>
  </si>
  <si>
    <t>ESC/Estimatedtreecoverin50mstreamandlakebuffer.pdf</t>
  </si>
  <si>
    <t>ESC/Estimatedvegetatedcoverin15mstreamandlakebuffer.pdf</t>
  </si>
  <si>
    <t>ESC/Estimatedvegetatedcoverin50mstreamandlakebuffer.pdf</t>
  </si>
  <si>
    <t>Supplemental/TotalPopulationcensusblockgroup.pdf</t>
  </si>
  <si>
    <t>ESN/Percentforestlandinstreambuffer.pdf</t>
  </si>
  <si>
    <t>ESN/Streamlengthimpairedbymercury.pdf</t>
  </si>
  <si>
    <t>ESN/Totalnumberofatriskaquaticspecies.pdf</t>
  </si>
  <si>
    <t>ESN/Totalnumberofatriskterrestrialspecies.pdf</t>
  </si>
  <si>
    <t>Supplemental/Percentoflowwageworkersworklocation.pdf</t>
  </si>
  <si>
    <t>ESN/Hectaresofcottoncrops.pdf</t>
  </si>
  <si>
    <t>ESN/Maximumtotalharvestablespeciesrichness.pdf</t>
  </si>
  <si>
    <t>ESN/Numberofhistoricplaces.pdf</t>
  </si>
  <si>
    <t>Supplemental/NationalWetlandInventory.pdf</t>
  </si>
  <si>
    <t>ESN/NIBtotalharvestablespeciesrichness.pdf</t>
  </si>
  <si>
    <t>ESN/Percentdevelopedlandinareasofhighwateraccumulation.pdf</t>
  </si>
  <si>
    <r>
      <t>Supplemental/</t>
    </r>
    <r>
      <rPr>
        <sz val="11"/>
        <color rgb="FF0000FF"/>
        <rFont val="Calibri"/>
        <family val="2"/>
        <scheme val="minor"/>
      </rPr>
      <t>ConnectivityNaturalLandCover2011WaterasBackground</t>
    </r>
    <r>
      <rPr>
        <sz val="11"/>
        <rFont val="Calibri"/>
        <family val="2"/>
        <scheme val="minor"/>
      </rPr>
      <t>.pdf</t>
    </r>
  </si>
  <si>
    <r>
      <t>Supplemental/</t>
    </r>
    <r>
      <rPr>
        <sz val="11"/>
        <color rgb="FF0000FF"/>
        <rFont val="Calibri"/>
        <family val="2"/>
        <scheme val="minor"/>
      </rPr>
      <t>ConnectivityNaturalLandCover2011WaterasForeground</t>
    </r>
    <r>
      <rPr>
        <sz val="11"/>
        <rFont val="Calibri"/>
        <family val="2"/>
        <scheme val="minor"/>
      </rPr>
      <t>.pdf</t>
    </r>
  </si>
  <si>
    <r>
      <t>Supplemental/</t>
    </r>
    <r>
      <rPr>
        <sz val="11"/>
        <color rgb="FF0000FF"/>
        <rFont val="Calibri"/>
        <family val="2"/>
        <scheme val="minor"/>
      </rPr>
      <t>ConnectivityNaturalLandCover2011WaterIgnored</t>
    </r>
    <r>
      <rPr>
        <sz val="11"/>
        <rFont val="Calibri"/>
        <family val="2"/>
        <scheme val="minor"/>
      </rPr>
      <t>.pdf</t>
    </r>
  </si>
  <si>
    <t>ESN/Percentdevelopedarea.pdf</t>
  </si>
  <si>
    <t>ESN/Percentforestinareaswithhighwateraccumulation.pdf</t>
  </si>
  <si>
    <t>ESN/Annualoxidizednitrogendrydeposition.pdf</t>
  </si>
  <si>
    <t>ESN/Annualoxidizednitrogenwetdeposition.pdf</t>
  </si>
  <si>
    <t>ESN/Annualreducednitrogendrydeposition.pdf</t>
  </si>
  <si>
    <t>ESN/Annualreducednitrogenwetdeposition.pdf</t>
  </si>
  <si>
    <t>ESN/Annualsulfurdrydeposition.pdf</t>
  </si>
  <si>
    <t>ESN/Annualsulfurwetdeposition.pdf</t>
  </si>
  <si>
    <t>ESN/Percentpotentiallyrestorablewetlandsonagriculturalland.pdf</t>
  </si>
  <si>
    <t>ESN/Percentrangeinareaswithhighwateraccumulation.pdf</t>
  </si>
  <si>
    <t>ESN/Percentwetlandsinareaswithhighwateraccumulation.pdf</t>
  </si>
  <si>
    <t>ESN/Populationnearroadwaywithlittletonotreebuffer.pdf</t>
  </si>
  <si>
    <t>ESN/Streamlengthwithimpairedbiota.pdf</t>
  </si>
  <si>
    <t>ESN/Totalannualnitrogendeposition.pdf</t>
  </si>
  <si>
    <t>ESN/Totalannualoxidizednitrogendeposition.pdf</t>
  </si>
  <si>
    <t>ESN/Totalannualreducednitrogendeposition.pdf</t>
  </si>
  <si>
    <t>ESN/Totalannualsulfurdeposition.pdf</t>
  </si>
  <si>
    <t>ESC/Percentgreenspacewithin14squarekilometer.pdf</t>
  </si>
  <si>
    <t>data fact sheet folder/PDF file. Yellow fill have title changes to documents. Additional text in red states status: "missing - in progress" or "SB has draft for or in review" (SB is Sandy Bryce).</t>
  </si>
  <si>
    <t>column v</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</si>
  <si>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</si>
  <si>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</si>
  <si>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CRP_acres</t>
  </si>
  <si>
    <t>Topic</t>
  </si>
  <si>
    <t>Topic Status</t>
  </si>
  <si>
    <t>Confirmed</t>
  </si>
  <si>
    <t>Land Cover: Type</t>
  </si>
  <si>
    <t>Pending</t>
  </si>
  <si>
    <t>Water Use</t>
  </si>
  <si>
    <t>Engagement with Outdoors</t>
  </si>
  <si>
    <t>Land Cover: Near-Water</t>
  </si>
  <si>
    <t>Near-Road Environments</t>
  </si>
  <si>
    <t>Carbon Storage</t>
  </si>
  <si>
    <t>Landscape Pattern</t>
  </si>
  <si>
    <t>Crop Productivity</t>
  </si>
  <si>
    <t>Pollutants: Nutrients</t>
  </si>
  <si>
    <t>Pollutants: Other</t>
  </si>
  <si>
    <t>Energy Potential</t>
  </si>
  <si>
    <t>Species: Other</t>
  </si>
  <si>
    <t>Species: Game</t>
  </si>
  <si>
    <t>Protected Lands</t>
  </si>
  <si>
    <t>Ecosystem Type</t>
  </si>
  <si>
    <t>Impaired Waters</t>
  </si>
  <si>
    <t>DELETE</t>
  </si>
  <si>
    <t>Boundaries</t>
  </si>
  <si>
    <t>Ecosystem Markets</t>
  </si>
  <si>
    <t>FUTURE - NATIONAL</t>
  </si>
  <si>
    <t>Air Quality - Other air metrics - # days ozone/pm exceeded, NATA</t>
  </si>
  <si>
    <t>Date of first &amp; last hard freeze</t>
  </si>
  <si>
    <t>Days of sunshine</t>
  </si>
  <si>
    <t>Days over 90 degrees</t>
  </si>
  <si>
    <t>Days under 32 degrees</t>
  </si>
  <si>
    <t>Evapotranspiration</t>
  </si>
  <si>
    <t>Heat index</t>
  </si>
  <si>
    <t>Percent calm days</t>
  </si>
  <si>
    <t>Solar radiation</t>
  </si>
  <si>
    <t>Wind chill</t>
  </si>
  <si>
    <t>FUTURE - COMMUNITY</t>
  </si>
  <si>
    <t>Solar Energy Potential</t>
  </si>
  <si>
    <t>Access to recreation within a 2 hour drive</t>
  </si>
  <si>
    <t>Candidate areas for ecological restoration (CERA)</t>
  </si>
  <si>
    <t>Household income and well-being – Adjusted quality of life threshold income and % of households below threshold</t>
  </si>
  <si>
    <t>Business and residential vacancy (number and percent, 2010-2014; 20 metrics total)</t>
  </si>
  <si>
    <t>Crop Phosphorus Removal</t>
  </si>
  <si>
    <t>Agricultural Phosphorus Balance</t>
  </si>
  <si>
    <t>Phosphorus Manure Application</t>
  </si>
  <si>
    <t>Inorganic Phosphorus Fertilizer Application</t>
  </si>
  <si>
    <t>N in surface runoff</t>
  </si>
  <si>
    <t>N in non-tile drain subsurface flow</t>
  </si>
  <si>
    <t>N in tile drain subsurface flow</t>
  </si>
  <si>
    <t>N attached to sediment</t>
  </si>
  <si>
    <t xml:space="preserve">N percolation </t>
  </si>
  <si>
    <t>Labile P in surface runoff</t>
  </si>
  <si>
    <t>P attached to sediment</t>
  </si>
  <si>
    <t>P in tile drain subsurface flow</t>
  </si>
  <si>
    <t>Amount of agriculture not draining through natural buffer (nutrient loading or non-point)</t>
  </si>
  <si>
    <t xml:space="preserve">Pesticide data - multiple </t>
  </si>
  <si>
    <t>DMR - water point sources (nut, toxics, sediment) - 8 layers</t>
  </si>
  <si>
    <t xml:space="preserve"> Neonicotinoids application (pollinator stressor pesticides) </t>
  </si>
  <si>
    <t>GAP Species Status 1</t>
  </si>
  <si>
    <t>GAP Species Status 2</t>
  </si>
  <si>
    <t>Global Rank Species G1</t>
  </si>
  <si>
    <t>Global Rank Species G2</t>
  </si>
  <si>
    <t>Global Rank Species G3</t>
  </si>
  <si>
    <t>Global Rank Species T&amp;E</t>
  </si>
  <si>
    <t>Aquatic Diversity (Native)</t>
  </si>
  <si>
    <t>Grassland Obligate Vertebrate Species</t>
  </si>
  <si>
    <t>Invasive species occurrence</t>
  </si>
  <si>
    <t>Riparian Obligate Vertebrate Species</t>
  </si>
  <si>
    <t>Groundwater recharge</t>
  </si>
  <si>
    <t>Stream flashiness</t>
  </si>
  <si>
    <t>Runoff flow from Ag fields</t>
  </si>
  <si>
    <t>Non-tile drain subsurface flow from Ag fields</t>
  </si>
  <si>
    <t xml:space="preserve"> Tile drain subsurface flow from Ag fields </t>
  </si>
  <si>
    <t xml:space="preserve">Percolation from Ag fields </t>
  </si>
  <si>
    <t>Floodplains</t>
  </si>
  <si>
    <t>The 1-meter resolution land cover map provides a detailed view of the urban environment for analysis of multiple human and ecosystem health metrics and services summarized by U.S. Census block group. Greenspace and impervious surface land cover classes figure prominently.</t>
  </si>
  <si>
    <t>The 1-meter resolution tree cover configuration and connectivity map categorizes tree cover into structural elements (e.g. core, edge, connector, etc.).</t>
  </si>
  <si>
    <t>Land cover (Community)</t>
  </si>
  <si>
    <t>Tree cover configuration and connectivity (Community)</t>
  </si>
  <si>
    <t>Health and Economic Outcomes</t>
  </si>
  <si>
    <t>Wetlands and Lowlands</t>
  </si>
  <si>
    <t>Species: At-Risk and Priority</t>
  </si>
  <si>
    <t>https://leb.epa.gov/arcgis/rest/services/Other/Community_BGmetrics/MapServer</t>
  </si>
  <si>
    <t>https://www.fws.gov/wetlands/arcgis/rest/services/Wetlands/MapServer</t>
  </si>
  <si>
    <t>EnviroAtlas Communities and vicinities</t>
  </si>
  <si>
    <t>Supplemental/CommunityVicinity.pdf</t>
  </si>
  <si>
    <t>Supplemental/NLCD.pdf</t>
  </si>
  <si>
    <t>ESC/Dailydomesticwateruse.pdf</t>
  </si>
  <si>
    <t>column w</t>
  </si>
  <si>
    <t>column x</t>
  </si>
  <si>
    <t>Topic category</t>
  </si>
  <si>
    <t>single field listing of Benefit Category and Topic categories.</t>
  </si>
  <si>
    <t>ESN/Percentrareecosystemforms.pdf</t>
  </si>
  <si>
    <t>ESN/Percentrareecosystemformsprotected.pdf</t>
  </si>
  <si>
    <t>Topic category name status - several are still in draft mode.</t>
  </si>
  <si>
    <t>x</t>
  </si>
  <si>
    <t>Value of cotton crops (dollars/yr)</t>
  </si>
  <si>
    <t>Value of grain crops (dollars/yr)</t>
  </si>
  <si>
    <t>Percent low-wage workers [work location]</t>
  </si>
  <si>
    <t>Level IV Ecoregion Status (December 2011)</t>
  </si>
  <si>
    <t>This map illustrates the number of day trips per year demanded for freshwater fishing by individuals over the age of 18 within each subwatershed (12-digit HUC) for 2010-2011.</t>
  </si>
  <si>
    <t>This map illustrates the number of day trips per year demanded for migratory bird hunting by individuals over the age of 18 within each subwatershed (12-digit HUC) for 2010-2011.</t>
  </si>
  <si>
    <r>
      <t>Number of historic places</t>
    </r>
    <r>
      <rPr>
        <sz val="11"/>
        <color rgb="FFFF0000"/>
        <rFont val="Calibri"/>
        <family val="2"/>
        <scheme val="minor"/>
      </rPr>
      <t xml:space="preserve"> </t>
    </r>
    <r>
      <rPr>
        <b/>
        <sz val="11"/>
        <color rgb="FFFF0000"/>
        <rFont val="Calibri"/>
        <family val="2"/>
        <scheme val="minor"/>
      </rPr>
      <t>[census block group]</t>
    </r>
  </si>
  <si>
    <t>Cumed</t>
  </si>
  <si>
    <t>TPmean</t>
  </si>
  <si>
    <t>MFor_P</t>
  </si>
  <si>
    <t>AWD_MGAL</t>
  </si>
  <si>
    <t>AMPH_MAX</t>
  </si>
  <si>
    <t>AMPH_AVG</t>
  </si>
  <si>
    <t>AMPH_AVG_I</t>
  </si>
  <si>
    <t>BAT_MAX</t>
  </si>
  <si>
    <t>BAT_AVG</t>
  </si>
  <si>
    <t>BAT_AVG_I</t>
  </si>
  <si>
    <t>BIGGA_MAX</t>
  </si>
  <si>
    <t>BIGGA_AVG</t>
  </si>
  <si>
    <t>BIGGA_AVG_I</t>
  </si>
  <si>
    <t>FURB_MAX</t>
  </si>
  <si>
    <t>FURB_AVG</t>
  </si>
  <si>
    <t>FURB_AVG_I</t>
  </si>
  <si>
    <t>HARV_MAX</t>
  </si>
  <si>
    <t>HARV_AVG</t>
  </si>
  <si>
    <t>HARV_AVG_I</t>
  </si>
  <si>
    <t>MAM_MAX</t>
  </si>
  <si>
    <t>MAM_AVG</t>
  </si>
  <si>
    <t>MAM_AVG_I</t>
  </si>
  <si>
    <t>SMGA_AVG</t>
  </si>
  <si>
    <t>SMGA_AVG_I</t>
  </si>
  <si>
    <t>TE_AVG</t>
  </si>
  <si>
    <t>TE_AVG_I</t>
  </si>
  <si>
    <t>TOTAL_MAX</t>
  </si>
  <si>
    <t>TOTAL_AVG</t>
  </si>
  <si>
    <t>TOTAL_AVG_I</t>
  </si>
  <si>
    <t>WTFL_MAX</t>
  </si>
  <si>
    <t>WTFL_AVG</t>
  </si>
  <si>
    <t>WTFL_AVG_I</t>
  </si>
  <si>
    <t>LD_MAX</t>
  </si>
  <si>
    <t>LD_AVG</t>
  </si>
  <si>
    <t>LD_AVG_I</t>
  </si>
  <si>
    <t>FRUITHECTARES</t>
  </si>
  <si>
    <t>VEGHECTARES</t>
  </si>
  <si>
    <t>FRUITCOUNT</t>
  </si>
  <si>
    <t>VEGCOUNT</t>
  </si>
  <si>
    <t>FRUITYIELD</t>
  </si>
  <si>
    <t>VEGYIELD</t>
  </si>
  <si>
    <t>COT_HA</t>
  </si>
  <si>
    <t>COT_DOLS</t>
  </si>
  <si>
    <t>GRAIN_HA</t>
  </si>
  <si>
    <t>GRAIN_DOLS</t>
  </si>
  <si>
    <t>GRAIN_COUN</t>
  </si>
  <si>
    <t>GRAIN_KTONS</t>
  </si>
  <si>
    <t>COT_KTONS</t>
  </si>
  <si>
    <t>MetalsImpLen</t>
  </si>
  <si>
    <t>IWD_MGAL</t>
  </si>
  <si>
    <t>ESTPOP</t>
  </si>
  <si>
    <t>TWD_MGAL</t>
  </si>
  <si>
    <t>WET_AG</t>
  </si>
  <si>
    <t>WET_URB</t>
  </si>
  <si>
    <t>WET_FOR</t>
  </si>
  <si>
    <t>WET_WETL</t>
  </si>
  <si>
    <t>WET_RNG</t>
  </si>
  <si>
    <t>Number of daycare centers</t>
  </si>
  <si>
    <r>
      <t>Supplemental/</t>
    </r>
    <r>
      <rPr>
        <sz val="11"/>
        <color rgb="FF0000FF"/>
        <rFont val="Calibri"/>
        <family val="2"/>
        <scheme val="minor"/>
      </rPr>
      <t>Numberofdaycarecenters</t>
    </r>
    <r>
      <rPr>
        <sz val="11"/>
        <rFont val="Calibri"/>
        <family val="2"/>
        <scheme val="minor"/>
      </rPr>
      <t>.pdf</t>
    </r>
  </si>
  <si>
    <r>
      <t>Supplemental/</t>
    </r>
    <r>
      <rPr>
        <sz val="11"/>
        <color rgb="FF0000FF"/>
        <rFont val="Calibri"/>
        <family val="2"/>
        <scheme val="minor"/>
      </rPr>
      <t>Numberofschools</t>
    </r>
    <r>
      <rPr>
        <sz val="11"/>
        <rFont val="Calibri"/>
        <family val="2"/>
        <scheme val="minor"/>
      </rPr>
      <t>.pdf</t>
    </r>
  </si>
  <si>
    <t>ESN/Acresofcropswithnonearbypollinatorhabitat.pdf</t>
  </si>
  <si>
    <t>Workers per job  - Equilibrium Index</t>
  </si>
  <si>
    <r>
      <t>Supplemental/</t>
    </r>
    <r>
      <rPr>
        <sz val="11"/>
        <color rgb="FF0000FF"/>
        <rFont val="Calibri"/>
        <family val="2"/>
        <scheme val="minor"/>
      </rPr>
      <t>Workersperjobequilibriumindex</t>
    </r>
    <r>
      <rPr>
        <sz val="11"/>
        <rFont val="Calibri"/>
        <family val="2"/>
        <scheme val="minor"/>
      </rPr>
      <t>.pdf</t>
    </r>
  </si>
  <si>
    <t>EnviroAtlasCommunity Boundaries</t>
  </si>
  <si>
    <t>(service and 4 layers)</t>
  </si>
  <si>
    <t>EPA Region boundarieswith Exclusive Economic Zones</t>
  </si>
  <si>
    <t>https://enviroatlas.epa.gov/arcgis/rest/services/Supplemental/EPA_Regions/MapServer</t>
  </si>
  <si>
    <t>Census Block Groups</t>
  </si>
  <si>
    <t>https://enviroatlas.epa.gov/arcgis/rest/services/Supplemental/Reference_Boundaries/MapServer</t>
  </si>
  <si>
    <t>Hawaii (GAP Ecological Systems)</t>
  </si>
  <si>
    <t>Alaska (GAP Ecological Systems)</t>
  </si>
  <si>
    <t>IUCN Category (Land Protection Status (IUCN))</t>
  </si>
  <si>
    <t>https://gis1.usgs.gov/arcgis/rest/services/PADUS1_4/IUCNCategories/MapServer</t>
  </si>
  <si>
    <t>https://gis1.usgs.gov/arcgis/rest/services/PADUS1_4/GAP_Status_Code/MapServer</t>
  </si>
  <si>
    <t>GAP Status Code (Land Protection Status (GAP))</t>
  </si>
  <si>
    <t>General Agency Level (Land Stewardship)</t>
  </si>
  <si>
    <t>https://gis1.usgs.gov/arcgis/rest/services/PADUS1_4/General_Agency_Level/MapServer</t>
  </si>
  <si>
    <t>Land_Cover_2011_CONUS (NLCD_2011, National Land Cover Database (NLCD))</t>
  </si>
  <si>
    <t>Land_Cover_1992 (NLCD_1992, National Land Cover Database (NLCD))</t>
  </si>
  <si>
    <t>Land_Cover_2001_CONUS (NLCD_2001, National Land Cover Database (NLCD))</t>
  </si>
  <si>
    <t>Land_Cover_2006_CONUS (NLCD_2006, National Land Cover Database (NLCD))</t>
  </si>
  <si>
    <t>Supplemental/EcosystemMarketsImperiledSpeciesandHabitats.pdf</t>
  </si>
  <si>
    <t>Supplemental/EcosystemMarketsWetlandsandStreams.pdf</t>
  </si>
  <si>
    <t>Supplemental/EcosystemMarketsForestCarbon.pdf</t>
  </si>
  <si>
    <t>Total Population [census block group]</t>
  </si>
  <si>
    <t>Supplemental/Numberofdaycarecenters.pdf</t>
  </si>
  <si>
    <t>Supplemental/Numberofschools.pdf</t>
  </si>
  <si>
    <t>Supplemental/Workersperjobequilibriumindex.pdf</t>
  </si>
  <si>
    <t>https://gis.fws.gov/arcgis/rest/services/FWS_LCC/MapServer</t>
  </si>
  <si>
    <t>color coded or shaded by combination of column B and F. (This can be filtered to remove "future" or "Deleted" layers)</t>
  </si>
  <si>
    <t>People and Built Spaces (this can be filtered to get PBS/Demographics, Boundaries, or "blank" for main EnviroAtlas TOC)</t>
  </si>
  <si>
    <r>
      <t>Percent impervious area</t>
    </r>
    <r>
      <rPr>
        <b/>
        <sz val="11"/>
        <color rgb="FFFF0000"/>
        <rFont val="Calibri"/>
        <family val="2"/>
        <scheme val="minor"/>
      </rPr>
      <t xml:space="preserve"> [census block group]</t>
    </r>
  </si>
  <si>
    <r>
      <t xml:space="preserve">Total Population </t>
    </r>
    <r>
      <rPr>
        <b/>
        <sz val="11"/>
        <color rgb="FFFF0000"/>
        <rFont val="Calibri"/>
        <family val="2"/>
        <scheme val="minor"/>
      </rPr>
      <t>[census block group]</t>
    </r>
  </si>
  <si>
    <t>ESC/Percentimperviousareacensusblockgroup.pdf</t>
  </si>
  <si>
    <t>ESC/Numberofhestoricplacescensusblockgroup.pdf</t>
  </si>
  <si>
    <t>https://leb.epa.gov/arcgis/rest/services/Other/HydrologicUnits/MapServer</t>
  </si>
  <si>
    <t>all</t>
  </si>
  <si>
    <t xml:space="preserve">  </t>
  </si>
  <si>
    <t>NHD Plus V2 features</t>
  </si>
  <si>
    <t>EnviroAtlas Community Boundaries</t>
  </si>
  <si>
    <t>Supplemental/Assessedwaters.pdf</t>
  </si>
  <si>
    <t>Supplemental/ConnectivityNaturalLandCover2011WaterasBackground.pdf</t>
  </si>
  <si>
    <t>Supplemental/ConnectivityNaturalLandCover2011WaterasForeground.pdf</t>
  </si>
  <si>
    <t>Supplemental/ConnectivityNaturalLandCover2011WaterIgnored.pdf</t>
  </si>
  <si>
    <t>Assessed Waters</t>
  </si>
  <si>
    <t>GAP Ecological Systems</t>
  </si>
  <si>
    <t>Supplemental/EcosystemMarketsWatersheds.pdf</t>
  </si>
  <si>
    <t xml:space="preserve">Commuting and Walkability </t>
  </si>
  <si>
    <t>Housing and Facilities</t>
  </si>
  <si>
    <t>Community Demographics</t>
  </si>
  <si>
    <t xml:space="preserve">Employment </t>
  </si>
  <si>
    <t>National Demographics</t>
  </si>
  <si>
    <t>no</t>
  </si>
  <si>
    <t>yes</t>
  </si>
  <si>
    <t>cachedServicExists: (cache folder in CD: https://leb.epa.gov/arcgiscache_exp/ and planned for Production: https://enviroatlas.epa.gov/arcgiscache_exp)</t>
  </si>
  <si>
    <t>column y</t>
  </si>
  <si>
    <t>States, County, and Census Block Group boundaries</t>
  </si>
  <si>
    <t>Census boundaries for States, Counties, and Census Block Groups</t>
  </si>
  <si>
    <t>US EPA Regions</t>
  </si>
  <si>
    <t>114th Congressional District boundaries and labels</t>
  </si>
  <si>
    <t>NHDPlus V2 Hydrologic Unit Code boundaries and labels</t>
  </si>
  <si>
    <t>tileLink</t>
  </si>
  <si>
    <t>tileLink: (cache folder in CD: https://leb.epa.gov/arcgiscache_exp/ */_alllayers/L*/R*/C*.png. and planned for Production: https://enviroatlas.epa.gov/arcgiscache_exp/ */_alllayers/L*/R*/C*.png)</t>
  </si>
  <si>
    <t>ESN/Averageannualdailypotentialwindenergy.pdf</t>
  </si>
  <si>
    <t>ESN/Acresoflandenrolledincrp.pdf</t>
  </si>
  <si>
    <t>ESN/Averageannualprecipitation.pdf</t>
  </si>
  <si>
    <t>ESN/Biggamehuntingrecreationdemand.pdf</t>
  </si>
  <si>
    <t>ESN/Birdwatchingrecreationdemand.pdf</t>
  </si>
  <si>
    <t>ESN/Freshwaterfishingrecreationdemand.pdf</t>
  </si>
  <si>
    <t>ESN/Maximumlandcoverdiversity.pdf</t>
  </si>
  <si>
    <t>ESN/Meanlandcoverdiversity.pdf</t>
  </si>
  <si>
    <t>ESN/Migratorybirdhuntingrecreationdemand.pdf</t>
  </si>
  <si>
    <t>ESN/NIBlandcoverdiversity.pdf</t>
  </si>
  <si>
    <t>ESN/Numberofatriskwetlandanimalspecies.pdf</t>
  </si>
  <si>
    <t>ESN/Numberofatriskwetlandplantspecies.pdf</t>
  </si>
  <si>
    <t>ESN/Percentcropland.pdf</t>
  </si>
  <si>
    <t>ESN/Percentforest.pdf</t>
  </si>
  <si>
    <t>ESN/Percentlargesizepatchesofnaturallandcover.pdf</t>
  </si>
  <si>
    <t>ESN/Percentmediumsizepatchesofnaturallandcover.pdf</t>
  </si>
  <si>
    <t>ESN/Percentsmallsizepatchesofnaturallandcover.pdf</t>
  </si>
  <si>
    <t>ESN/Streamlengthimpairedbynuisancespecies.pdf</t>
  </si>
  <si>
    <t>ESN/Streamlengthimpairedbypathogens.pdf</t>
  </si>
  <si>
    <t>ESN/Streamlengthimpairedbyorganiceenrichmentoroxygendepletion.pdf</t>
  </si>
  <si>
    <t>ESN/Streamlengthimpairedbypesticides.pdf</t>
  </si>
  <si>
    <t>ESN/Streamlengthimpairedbyphacidityorcausticonditions.pdf</t>
  </si>
  <si>
    <t>ESN/Streamlengthimpairedbysedimentorturbidity.pdf</t>
  </si>
  <si>
    <t>ESN/Streamlengthimpairedfortemperature.pdf</t>
  </si>
  <si>
    <t>ESN/Streamlengthwithanyotherimpaired.pdf</t>
  </si>
  <si>
    <t>ESN/Totalnumberofatriskwetlandspecies.pdf</t>
  </si>
  <si>
    <t>ESN/Watersupplyfromnidreservoirs.pdf</t>
  </si>
  <si>
    <t>ESN/Waterbodyarea.pdf</t>
  </si>
  <si>
    <t>NHDPlus V2 features</t>
  </si>
  <si>
    <t>USEPA Regions</t>
  </si>
  <si>
    <t>Congressional District boundaries and labels</t>
  </si>
  <si>
    <t>Hydrologic Unit Code (HUC) Boundaries and labels</t>
  </si>
  <si>
    <t>ESC/Agriculturallandpercapita.pdf</t>
  </si>
  <si>
    <t>ESN/Cottonyields.pdf</t>
  </si>
  <si>
    <t>Supplemental/ProtectedAreaOwnerName.pdf</t>
  </si>
  <si>
    <t>ESN/MaximummodeledPartnersinFlightWatchListbirdspecies.pdf</t>
  </si>
  <si>
    <t>ESN/MaximummodeledStateoftheBirdsspeciesofconservationconcern.pdf</t>
  </si>
  <si>
    <t>ESN/Maximumnumberofbirdspeciesvulnerabletorangelossduetoclimatechangeby2050.pdf</t>
  </si>
  <si>
    <t>ESN/Maximumnumberofbirdspeciesvulnerabletorangelossduetoclimatechangeby2080.pdf</t>
  </si>
  <si>
    <t>ESN/MeanmodeledPartnersinFlightWatchListbirdspecies.pdf</t>
  </si>
  <si>
    <t>ESN/MeanmodeledStateoftheBirdsspeciesofconservationconcern.pdf</t>
  </si>
  <si>
    <t>ESN/Meannumberofbirdspeciesvulnerabletorangelossduetoclimatechangeby2050.pdf</t>
  </si>
  <si>
    <t>ESN/Meannumberofbirdspeciesvulnerabletorangelossduetoclimatechangeby2080.pdf</t>
  </si>
  <si>
    <t>ESN/NIBmodeledPartnersinFlightWatchListbirdspecies.pdf</t>
  </si>
  <si>
    <t>ESN/NIBmodeledStateoftheBirdsspeciesofconservationconcern.pdf</t>
  </si>
  <si>
    <t>ESN/NIBnumberofbirdspeciesvulnerabletorangelossduetoclimatechangeby2050.pdf</t>
  </si>
  <si>
    <t>ESN/NIBnumberofbirdspeciesvulnerabletorangelossduetoclimatechangeby2080.pdf</t>
  </si>
  <si>
    <t>ESN/Numberofhighhazardpotentialdams.pdf</t>
  </si>
  <si>
    <t>ESN/Percentofstreamandshorelinewith15ormoreimperviouscoverwithin30meters.pdf</t>
  </si>
  <si>
    <t>ESN/Percentofstreamandshorelinewith5ormoreimperviouscoverwithin30meters.pdf</t>
  </si>
  <si>
    <t>ESN/Percentpasture.pdf</t>
  </si>
  <si>
    <t>Supplemental/PotenialWetlandArea.pdf</t>
  </si>
  <si>
    <t>Supplemental/Employmentrate.pdf</t>
  </si>
  <si>
    <t>Acute respiratory symptoms avoided due to ozone removed by tree cover (cases/yr)</t>
  </si>
  <si>
    <t xml:space="preserve">air quality, pollutant, removal,  human, well-being, </t>
  </si>
  <si>
    <t>farms, food, crop</t>
  </si>
  <si>
    <t>heat, health, risk, safety</t>
  </si>
  <si>
    <t xml:space="preserve">forest, plants, vegetation, health, well-being,  human, </t>
  </si>
  <si>
    <t>human, people</t>
  </si>
  <si>
    <t xml:space="preserve">children, human, Window View, education, well-being,  vegetation, plants, trees, forest, health, </t>
  </si>
  <si>
    <t>human, outdoors, nature, recreation, activity, well-being, health</t>
  </si>
  <si>
    <t>development, urban, human, runoff, heat island, temperature</t>
  </si>
  <si>
    <t>forest, plants, vegetation, health, well-being, human</t>
  </si>
  <si>
    <t xml:space="preserve">human, culture, education, recreation, </t>
  </si>
  <si>
    <t xml:space="preserve">farms, food, human, crops, </t>
  </si>
  <si>
    <t>trees, plants, vegetation, forest, outdoors, recreation, nature</t>
  </si>
  <si>
    <t>development, urban, human, runoff, river, pond, riparian</t>
  </si>
  <si>
    <t>water, river, pond, riparian</t>
  </si>
  <si>
    <t xml:space="preserve">forest, plants, vegetation, developed, human, transportation, health, well-being, </t>
  </si>
  <si>
    <t xml:space="preserve">human, well-being, nature, recreation, transportation, nature, health, </t>
  </si>
  <si>
    <t xml:space="preserve">Window View, human, nature, forest, vegetation, plants, well-being, health, </t>
  </si>
  <si>
    <t xml:space="preserve">Window View, human, nature, river, lake, stream, well-being, health, </t>
  </si>
  <si>
    <t xml:space="preserve">developed, human, transportation, health, well-being, </t>
  </si>
  <si>
    <t xml:space="preserve">human, well-being, nature, recreation, transportation, nature, , health, </t>
  </si>
  <si>
    <t>rivers, streams, filtration, risk, safety, danger, flood mitigation, pollution, canopy, forest, vegetation</t>
  </si>
  <si>
    <t>plants, vegetation, forest, nature, grean infrastructure, green space</t>
  </si>
  <si>
    <t>forest, water, river, plants, vegetation, riparian</t>
  </si>
  <si>
    <t>forest, water, river, pond, plants, herbaceous, riparian</t>
  </si>
  <si>
    <t>forest, water, river, plants, herbaceous, riparian</t>
  </si>
  <si>
    <t>water, habitat, filtration, plants, vegetation, natural cover, green infrastructure, green space</t>
  </si>
  <si>
    <t>flood mitigation, rivers, streams, filtration, risk, safety, danger, flood, mitigation, pollution, canopy, forest, vegetation</t>
  </si>
  <si>
    <t>forest, plants, vegetation, water quality</t>
  </si>
  <si>
    <t>forest, plants, vegetation, health, well-being,  human,  water quality, metals</t>
  </si>
  <si>
    <t>forest, plants, vegetation, water quality, nutrients</t>
  </si>
  <si>
    <t>forest, plants, vegetation, nutrients, water quality</t>
  </si>
  <si>
    <t>forest, plants, vegetation, water quality, sediment</t>
  </si>
  <si>
    <t>forest, plants, vegetation, health, well-being,  human, water quality, metals</t>
  </si>
  <si>
    <t xml:space="preserve">Window View, human, well-being, nature, health, </t>
  </si>
  <si>
    <t xml:space="preserve">air quality, pollutant, removal, education, children,  human, </t>
  </si>
  <si>
    <t>climate, forest, plants, vegetation</t>
  </si>
  <si>
    <t>plants, vegetation, forest, human, people, green infrastructure, green space</t>
  </si>
  <si>
    <t>air quality, pollutant removal, money, dollars</t>
  </si>
  <si>
    <t>climate, money, dollars, forest, plants, vegetation</t>
  </si>
  <si>
    <t xml:space="preserve">air quaity, pollutant removal, money, dollars, education, children,  human, </t>
  </si>
  <si>
    <t>agriculture, impervious, herbaceous, woody, developed, urban, wetlands, forest, trees, grass, vegetation, water, lakes, agriculture, crops, orchard, shrub, open space</t>
  </si>
  <si>
    <t xml:space="preserve">forest, vegetation, plants, conservation, wildlife, habitat, </t>
  </si>
  <si>
    <t>people, human, transportation</t>
  </si>
  <si>
    <t xml:space="preserve">forest, plants, vegetation, developed, human, transportation, health, well-being, green, </t>
  </si>
  <si>
    <t>water, stream, river, pond, forest, vegetation, riparian</t>
  </si>
  <si>
    <t>water, stream, river, pond, forest, trees, grass, herbaceous, plants, riparian</t>
  </si>
  <si>
    <t xml:space="preserve">human, recreation, nature, transportation, well-being, health, </t>
  </si>
  <si>
    <t xml:space="preserve">forest, trees, plants, vegetation, developed, human, transportation, health, well-being, </t>
  </si>
  <si>
    <t>Access, Proxmity, recreation, human, outdoors, nature, trees, plants, vegetation, forest, well-being, health,</t>
  </si>
  <si>
    <t>development, urban, human, runoff, water, heat,</t>
  </si>
  <si>
    <t>education, children, human, people</t>
  </si>
  <si>
    <t>people, human, race, ethnicity</t>
  </si>
  <si>
    <t>people, human, age, elderly</t>
  </si>
  <si>
    <t>people, human, age, children</t>
  </si>
  <si>
    <t>people, human, money</t>
  </si>
  <si>
    <t>people, human</t>
  </si>
  <si>
    <t xml:space="preserve">Weather and Climate </t>
  </si>
  <si>
    <t>Pollutant Reduction: Air</t>
  </si>
  <si>
    <t>Water Supply, Runoff, and Flow</t>
  </si>
  <si>
    <t>Pollutant Reduction: Water</t>
  </si>
  <si>
    <t>FSA, USDA, land use, agriculture, farms, habitat, conservation reserve, restoration</t>
  </si>
  <si>
    <t>pollination, bees, food, farms, farming, agriculture</t>
  </si>
  <si>
    <t>farming, farms, crops, human, people</t>
  </si>
  <si>
    <t xml:space="preserve">air, water, health, </t>
  </si>
  <si>
    <t>air quality, water quality, acidification</t>
  </si>
  <si>
    <t>power, electricity, resource,</t>
  </si>
  <si>
    <t>water supply, rain, snow, resources</t>
  </si>
  <si>
    <t xml:space="preserve">food, nature, resource, animals, wildlife, </t>
  </si>
  <si>
    <t xml:space="preserve">nature, animals, wildlife, </t>
  </si>
  <si>
    <t>farms, farming, agriculture, food</t>
  </si>
  <si>
    <t>farms, food, human, agriculture, nutrients, health</t>
  </si>
  <si>
    <t xml:space="preserve">food, nature, resource,  animals, wildlife, </t>
  </si>
  <si>
    <t>human, people, manufacturing</t>
  </si>
  <si>
    <t>CAFO, nitrogen, water quality, air quality, agriculture, farms, fertilizer</t>
  </si>
  <si>
    <t xml:space="preserve">Gap Analysis Program, animals, wildlife, </t>
  </si>
  <si>
    <t xml:space="preserve">Gap Analysis Program, animals, wildlife, food, resources, </t>
  </si>
  <si>
    <t xml:space="preserve">conservation, wildlife, habitat, recreation, outdoors, biodiversity, species, vegetation, plants, trees, forest, </t>
  </si>
  <si>
    <t>Normalized Index of Biodiversity, Gap Analysis Program, animals, wildlife, threatened, endangered</t>
  </si>
  <si>
    <t>Gap Analysis Program, animals, wildlife, threatened, endangered</t>
  </si>
  <si>
    <t xml:space="preserve">game, food, nature, resource, animals, wildlife, </t>
  </si>
  <si>
    <t xml:space="preserve">nutrients, air, water, health, </t>
  </si>
  <si>
    <t xml:space="preserve">Normalized Index of Biodiversity, Gap Analysis Program, animals, wildlife, </t>
  </si>
  <si>
    <t xml:space="preserve">Normalized Index of Biodiversity, Gap Analysis Program, animals, wildlife, food, resources, </t>
  </si>
  <si>
    <t>wildlife, threatened, endangered, water, rivers, lakes, streams</t>
  </si>
  <si>
    <t>threatened, endangered, vegetation, water, rivers, lakes, streams</t>
  </si>
  <si>
    <t>wildlife, threatened, endangered</t>
  </si>
  <si>
    <t>threatened, endangered, vegetation</t>
  </si>
  <si>
    <t>danger, river, streams, risk, resources, safety</t>
  </si>
  <si>
    <t xml:space="preserve">land use, flooding, crop loss </t>
  </si>
  <si>
    <t xml:space="preserve">land use, farms, farming, crops, wetland, </t>
  </si>
  <si>
    <t xml:space="preserve">farms, food, human, </t>
  </si>
  <si>
    <t xml:space="preserve">human, urban, cities, </t>
  </si>
  <si>
    <t>land use, human, urban, cities</t>
  </si>
  <si>
    <t>water, plants, vegetation, natural cover, habitat</t>
  </si>
  <si>
    <t>trees, plants, vegetation, woods, natural cover, habitat</t>
  </si>
  <si>
    <t>trees, plants, vegetation, water, natural cover, habitat</t>
  </si>
  <si>
    <t>trees, water, river, plants, woods, riparian</t>
  </si>
  <si>
    <t>land cover, trees, vegetation, flood mitigation, buffer, riparian</t>
  </si>
  <si>
    <t>Gap Analysis Program, land use, protection, parks</t>
  </si>
  <si>
    <t>Gap Analysis Program, land use, protection, parks, resources, food, fuel, materials, recreation</t>
  </si>
  <si>
    <t>land use, habitat, protection, parks</t>
  </si>
  <si>
    <t>land use, habitat, protection, recreation, education, culture, parks</t>
  </si>
  <si>
    <t>land use, habitat, protection, recreation, education, parks</t>
  </si>
  <si>
    <t>land use, protection, recreation, education, wildlife, plants, animals, parks</t>
  </si>
  <si>
    <t>land use, habitat, protection, recreation, education, culture, human, people, parks</t>
  </si>
  <si>
    <t>land use, habitat, protection, recreation, education, culture, resources, food, fuel, materials, parks, agriculture, farms, farming, economy</t>
  </si>
  <si>
    <t xml:space="preserve">conservation, habitat, recreation, outdoors, vegetation, plants, trees, </t>
  </si>
  <si>
    <t>trees, plants, vegetation, forest, outdoors, recreation, nature, biodiversity</t>
  </si>
  <si>
    <t>water, river, forest, trees, grass, herbaceous, plants, vegetation, riparian</t>
  </si>
  <si>
    <t xml:space="preserve">conservation, rarity, habitat, vegetation, plants, trees, forest, species, biodiversity, </t>
  </si>
  <si>
    <t>development, urban, human, runoff, river, lake, pond, riparian</t>
  </si>
  <si>
    <t xml:space="preserve">agriculture, food, farms, animals, </t>
  </si>
  <si>
    <t>land use, water quality, flood mitigation, groundwater recharge, filtration</t>
  </si>
  <si>
    <t>land cover, grassland, vegetation, flood mitigation, buffer, riparian, natural areas</t>
  </si>
  <si>
    <t>water, habitat, filtration, plants, vegetation, natural cover, habitat</t>
  </si>
  <si>
    <t>land cover, vegetation, flood mitigation, buffer, riparian, natural areas</t>
  </si>
  <si>
    <t>resources, rivers, hydrography, hydrology</t>
  </si>
  <si>
    <t>water quality, river, pollution,</t>
  </si>
  <si>
    <t>water quality, river, pollution, insects, plants, fish,</t>
  </si>
  <si>
    <t>water quality, air quality, agriculture, farms</t>
  </si>
  <si>
    <t>human, people, electricity, power</t>
  </si>
  <si>
    <t>water quality, air quality</t>
  </si>
  <si>
    <t xml:space="preserve">animals, plants, wildlife, threatened, endangered, </t>
  </si>
  <si>
    <t>animals, plants, wildlife, threatened, endangered</t>
  </si>
  <si>
    <t>farms, farming, agriculture, money, food</t>
  </si>
  <si>
    <t>resources, lakes</t>
  </si>
  <si>
    <t>resources, lakes, hydrography, hydrology</t>
  </si>
  <si>
    <t>land cover, water quality, flood mitigation, groundwater recharge, habitat</t>
  </si>
  <si>
    <t>land use, water quality, flood mitigation, groundwater recharge, habitat</t>
  </si>
  <si>
    <t>people, human, work, jobs, economy</t>
  </si>
  <si>
    <t>people, human, work, jobs, economy, money</t>
  </si>
  <si>
    <t>homes, residence, people, human, population</t>
  </si>
  <si>
    <t>education, human, people</t>
  </si>
  <si>
    <t>children, human, people</t>
  </si>
  <si>
    <t>people, human, economy, money</t>
  </si>
  <si>
    <t>homes, residence, people, human</t>
  </si>
  <si>
    <t>human, people, ethnicity</t>
  </si>
  <si>
    <t>human, people, race, ethnicity</t>
  </si>
  <si>
    <t xml:space="preserve">people, human, </t>
  </si>
  <si>
    <t xml:space="preserve">human, people, race, ethnicity, indigenous </t>
  </si>
  <si>
    <t>people, human, government</t>
  </si>
  <si>
    <t>people, human, government, economy</t>
  </si>
  <si>
    <t>hydrology, hydrography</t>
  </si>
  <si>
    <t>watershed, hydrology, hydrography</t>
  </si>
  <si>
    <t>National Hydrography Dataset, hydrology</t>
  </si>
  <si>
    <t>National Hydrography Dataset, river, stream, hydrology</t>
  </si>
  <si>
    <t>National Hydrography Dataset, lake, pond, hydrology</t>
  </si>
  <si>
    <t>International Union for Conservation of Nature, land use</t>
  </si>
  <si>
    <t>Gap Analysis Program, land use</t>
  </si>
  <si>
    <t>land use, government, protection</t>
  </si>
  <si>
    <t>habitat, water quality, flood mitigation, groundwater recharge</t>
  </si>
  <si>
    <t>habitat, wildlife, plants, animals,  soil, land cover, geology, trees, forest, wetlands, water, rivers, streams, lakes,</t>
  </si>
  <si>
    <t xml:space="preserve">water quality, river, pollution, impaired, lake, stream, </t>
  </si>
  <si>
    <t xml:space="preserve">water quality, pollution, impaired, lake,  </t>
  </si>
  <si>
    <t xml:space="preserve">water quality, river, pollution, lake, stream, </t>
  </si>
  <si>
    <t xml:space="preserve">water quality pollution, lake,  </t>
  </si>
  <si>
    <t>protection, land, resources, habitat</t>
  </si>
  <si>
    <t>agriculture, impervious, herbaceous, woody, developed, urban, wetlands, forest, trees, grass, vegetation, water, lakes, agriculture, crops, pasture, open space, ice, snow, deciduous, evergreen</t>
  </si>
  <si>
    <t>NRCS, wetlands</t>
  </si>
  <si>
    <t>people, human, urban</t>
  </si>
  <si>
    <t xml:space="preserve">Species: At-Risk and Priority </t>
  </si>
  <si>
    <t xml:space="preserve">National Demographics </t>
  </si>
  <si>
    <t>water, conservation, economy, protection, conservation, resources,</t>
  </si>
  <si>
    <t>animals, plants, endangered, threatened, conservation, protection, economy,  resources,</t>
  </si>
  <si>
    <t xml:space="preserve">water, river, economy, protection,  conservation, </t>
  </si>
  <si>
    <t>climate, trees, plants, vegetation, economy, protection, conservation, resources,</t>
  </si>
  <si>
    <t>economy, protection, conservation,  policy, regulation, resources,</t>
  </si>
  <si>
    <t>This map illustrates USEPA (Omernik) Level III and IV ecoregions, a geographic framework used for an ecosystem approach to land and water resource management. Ecoregions define relatively homogeneous geographical areas that contain similarities in the character of environmental resources.</t>
  </si>
  <si>
    <t>MSPA connectivity with water as background and 30-meter edge width for the conterminous United States</t>
  </si>
  <si>
    <t>This EnviroAtlas dataset categorizes land cover into structural elements such as core, edge, or connector. Water is treated as background in this dataset, and edges have a width of 1 pixel (30 meters).</t>
  </si>
  <si>
    <t>MSPA2011_WB_8111</t>
  </si>
  <si>
    <t>MSPA connectivity with water as background and 90-meter edge width for the conterminous United States</t>
  </si>
  <si>
    <t>This EnviroAtlas dataset categorizes land cover into structural elements such as core, edge, or connector. Water is treated as background in this dataset, and edges have a width of 3 pixels (90 meters).</t>
  </si>
  <si>
    <t>MSPA2011_WB_8311</t>
  </si>
  <si>
    <t>MSPA connectivity with water as foreground and 30-meter edge width for the conterminous United States</t>
  </si>
  <si>
    <t>This EnviroAtlas dataset categorizes land cover into structural elements such as core, edge, or connector. Water is treated as foreground in this dataset, and edges have a width of 1 pixel (30 meters).</t>
  </si>
  <si>
    <t>MSPA2011_WF_8111</t>
  </si>
  <si>
    <t>MSPA connectivity with water as foreground and 90-meter edge width for the conterminous United States</t>
  </si>
  <si>
    <t>This EnviroAtlas dataset categorizes land cover into structural elements such as core, edge, or connector. Water is treated as foreground in this dataset, and edges have a width of 3 pixels (90 meters).</t>
  </si>
  <si>
    <t>MSPA2011_WF_8311</t>
  </si>
  <si>
    <t>MSPA connectivity with water as missing and 30-meter edge width for the conterminous United States</t>
  </si>
  <si>
    <t>This EnviroAtlas dataset categorizes land cover into structural elements such as core, edge, or connector. Water is treated as missing in this dataset, and edges have a width of 1 pixel (30 meters).</t>
  </si>
  <si>
    <t>MSPA2011_WM_8111</t>
  </si>
  <si>
    <t>MSPA connectivity with water as missing and 90-meter edge width for the conterminous United States</t>
  </si>
  <si>
    <t>This EnviroAtlas dataset categorizes land cover into structural elements such as core, edge, or connector. Water is treated as missing in this dataset, and edges have a width of 3 pixels (90 meters).</t>
  </si>
  <si>
    <t>MSPA2011_WM_8311</t>
  </si>
  <si>
    <t>REMOVED</t>
  </si>
  <si>
    <t>National Hydrography Dataset, river, stream, lake, pond, hydrology</t>
  </si>
  <si>
    <r>
      <t>Supplemental/</t>
    </r>
    <r>
      <rPr>
        <strike/>
        <sz val="11"/>
        <color rgb="FF0000FF"/>
        <rFont val="Calibri"/>
        <family val="2"/>
        <scheme val="minor"/>
      </rPr>
      <t>ConnectivityNaturalLandCover2011WaterasBackground</t>
    </r>
    <r>
      <rPr>
        <strike/>
        <sz val="11"/>
        <rFont val="Calibri"/>
        <family val="2"/>
        <scheme val="minor"/>
      </rPr>
      <t>.pdf</t>
    </r>
  </si>
  <si>
    <r>
      <t>Supplemental/</t>
    </r>
    <r>
      <rPr>
        <strike/>
        <sz val="11"/>
        <color rgb="FF0000FF"/>
        <rFont val="Calibri"/>
        <family val="2"/>
        <scheme val="minor"/>
      </rPr>
      <t>ConnectivityNaturalLandCover2011WaterasForeground</t>
    </r>
    <r>
      <rPr>
        <strike/>
        <sz val="11"/>
        <rFont val="Calibri"/>
        <family val="2"/>
        <scheme val="minor"/>
      </rPr>
      <t>.pdf</t>
    </r>
  </si>
  <si>
    <r>
      <t>Supplemental/</t>
    </r>
    <r>
      <rPr>
        <strike/>
        <sz val="11"/>
        <color rgb="FF0000FF"/>
        <rFont val="Calibri"/>
        <family val="2"/>
        <scheme val="minor"/>
      </rPr>
      <t>ConnectivityNaturalLandCover2011WaterIgnored</t>
    </r>
    <r>
      <rPr>
        <strike/>
        <sz val="11"/>
        <rFont val="Calibri"/>
        <family val="2"/>
        <scheme val="minor"/>
      </rPr>
      <t>.pdf</t>
    </r>
  </si>
  <si>
    <r>
      <t>Supplemental/</t>
    </r>
    <r>
      <rPr>
        <strike/>
        <sz val="11"/>
        <color rgb="FF0000FF"/>
        <rFont val="Calibri"/>
        <family val="2"/>
        <scheme val="minor"/>
      </rPr>
      <t>Assessedwaters</t>
    </r>
    <r>
      <rPr>
        <strike/>
        <sz val="11"/>
        <rFont val="Calibri"/>
        <family val="2"/>
        <scheme val="minor"/>
      </rPr>
      <t>.pdf</t>
    </r>
  </si>
  <si>
    <t>ESC/Averagereductionindaytimeambienttemperature.pdf</t>
  </si>
  <si>
    <t>ESC/Averagereductioninnighttimeambienttemperature.pdf</t>
  </si>
  <si>
    <t>ESC/Percentofbusyroadwayborderedbygt25percenttreebuffer.pdf</t>
  </si>
  <si>
    <t>ESC/Percentwetlands.pdf</t>
  </si>
  <si>
    <t>Supplemental/Congressionaldistricts.pdf</t>
  </si>
  <si>
    <t>Supplemental/Counties.pdf</t>
  </si>
  <si>
    <t>Supplemental/Censusblockgroups.pdf</t>
  </si>
  <si>
    <t>Supplemental/States.pdf</t>
  </si>
  <si>
    <t>PctTree</t>
  </si>
  <si>
    <t>PFor</t>
  </si>
  <si>
    <t>PVege</t>
  </si>
  <si>
    <t>ParkProxD</t>
  </si>
  <si>
    <t>GreenProxP</t>
  </si>
  <si>
    <t>ImpProxP</t>
  </si>
  <si>
    <t>Pct_GS</t>
  </si>
  <si>
    <t>Pct_TC</t>
  </si>
  <si>
    <t>Value</t>
  </si>
  <si>
    <t>IntDen</t>
  </si>
  <si>
    <t>CONG_DIST</t>
  </si>
  <si>
    <t>GEOID10</t>
  </si>
  <si>
    <t>EPAREGION</t>
  </si>
  <si>
    <t>HUC4</t>
  </si>
  <si>
    <t>HUC8</t>
  </si>
  <si>
    <t>HUC_12</t>
  </si>
  <si>
    <t>FTYPE</t>
  </si>
  <si>
    <t>REACHCODE</t>
  </si>
  <si>
    <t>IUCN_Cat</t>
  </si>
  <si>
    <t>GAP_Sts</t>
  </si>
  <si>
    <t>Mang_Type</t>
  </si>
  <si>
    <t>WETLAND_TYPE</t>
  </si>
  <si>
    <t>area_names</t>
  </si>
  <si>
    <t>VALUE</t>
  </si>
  <si>
    <t>drclassdcd</t>
  </si>
  <si>
    <t>L4_KEY</t>
  </si>
  <si>
    <t>Community</t>
  </si>
  <si>
    <t>Name</t>
  </si>
  <si>
    <t>https://leb.epa.gov/arcgis/rest/services/Communities/Community_Locations/MapServer</t>
  </si>
  <si>
    <t>0,1</t>
  </si>
  <si>
    <t>tileURL</t>
  </si>
  <si>
    <t>N057</t>
  </si>
  <si>
    <t>Topics (2017_03-29)</t>
  </si>
  <si>
    <t>https://leb.epa.gov/arcgis/rest/services/Supplemental/MSPA_2011_WB_8111/MapServer</t>
  </si>
  <si>
    <t>https://leb.epa.gov/arcgis/rest/services/test_services/MSPA_2011_WB_8311/ImageServer</t>
  </si>
  <si>
    <t>E010</t>
  </si>
  <si>
    <t>N020</t>
  </si>
  <si>
    <t>N014</t>
  </si>
  <si>
    <t>N015</t>
  </si>
  <si>
    <t>E011</t>
  </si>
  <si>
    <t>E007</t>
  </si>
  <si>
    <t>E012</t>
  </si>
  <si>
    <t>N054</t>
  </si>
  <si>
    <t>E001</t>
  </si>
  <si>
    <t>E013</t>
  </si>
  <si>
    <t>E058</t>
  </si>
  <si>
    <t>E059</t>
  </si>
  <si>
    <t>E060</t>
  </si>
  <si>
    <t>E061</t>
  </si>
  <si>
    <t>E062</t>
  </si>
  <si>
    <t>E063</t>
  </si>
  <si>
    <t>E005</t>
  </si>
  <si>
    <t>EnviroAtlas Communities and vicinities. The EnviroAtlas boundary for the each Community area was determined using the 2010 Census definition of an Urban Area.</t>
  </si>
  <si>
    <t>confirmed</t>
  </si>
  <si>
    <t>Commuting and Walkability</t>
  </si>
  <si>
    <t>Employment</t>
  </si>
  <si>
    <t>Weather and Climate</t>
  </si>
  <si>
    <t>https://leb.epa.gov/arcgis/rest/services/Supplemental/Landcover_Allcommunities/MapServer/tile</t>
  </si>
  <si>
    <t>https://leb.epa.gov/arcgis/rest/services/Supplemental/Connectivity_AllCommunities/MapServer/tile</t>
  </si>
  <si>
    <t>https://leb.epa.gov/arcgis/rest/services/Supplemental/NrRd_PFor_AllCommunities/MapServer/tile</t>
  </si>
  <si>
    <t>https://leb.epa.gov/arcgis/rest/services/Supplemental/RB15m_For_AllCommunities/MapServer/tile</t>
  </si>
  <si>
    <t>https://leb.epa.gov/arcgis/rest/services/Supplemental/RB51m_For_AllCommunities/MapServer/tile</t>
  </si>
  <si>
    <t>https://leb.epa.gov/arcgis/rest/services/Supplemental/PctStTC_AllCommunities/MapServer/tile</t>
  </si>
  <si>
    <t>https://leb.epa.gov/arcgis/rest/services/Supplemental/ImpProx_AllCommunities/MapServer/tile</t>
  </si>
  <si>
    <t>https://leb.epa.gov/arcgis/rest/services/Supplemental/GreenProx_AllCommunities/MapServer/tile</t>
  </si>
  <si>
    <t>https://leb.epa.gov/arcgis/rest/services/Supplemental/PctStGS_AllCommunities/MapServer/tile</t>
  </si>
  <si>
    <t>https://leb.epa.gov/arcgis/rest/services/Supplemental/Park_prox_AllCommunities/MapServer/tile</t>
  </si>
  <si>
    <t>https://leb.epa.gov/arcgis/rest/services/Supplemental/RB51m_Vege_AllCommunities/MapServer/tile</t>
  </si>
  <si>
    <t>https://leb.epa.gov/arcgis/rest/services/Supplemental/RB15m_Vege_AllCommunities/MapServertile</t>
  </si>
  <si>
    <t>https://leb.epa.gov/arcgis/rest/services/Supplemental/IntDen_AllCommunities/MapServer/tile</t>
  </si>
  <si>
    <t>dem_metric</t>
  </si>
  <si>
    <t>dem_natbycbg</t>
  </si>
  <si>
    <t>Col F</t>
  </si>
  <si>
    <t>Col B</t>
  </si>
  <si>
    <t>Boundary</t>
  </si>
  <si>
    <t>NOTE</t>
  </si>
  <si>
    <t>National</t>
  </si>
  <si>
    <t>Geog = HUC 12</t>
  </si>
  <si>
    <t>Demographics</t>
  </si>
  <si>
    <t>additional_landcover</t>
  </si>
  <si>
    <t>For EA communities only, no standard geog</t>
  </si>
  <si>
    <t>for EA communities only, Geog = Census Block Group</t>
  </si>
  <si>
    <t>EA or Smart Locations data for conterminous US, Geog = Census Block Group</t>
  </si>
  <si>
    <t>From EA, National coverage, no standard geog</t>
  </si>
  <si>
    <t>Non- EA, no standard geog</t>
  </si>
  <si>
    <t>Non-EA, no standard geog</t>
  </si>
  <si>
    <t>Non-EA service - most are Census Tracts</t>
  </si>
  <si>
    <t>Mix of EA or Non-EA services, mostly linear features</t>
  </si>
  <si>
    <t>Column F/B categories:</t>
  </si>
  <si>
    <t>serviceType</t>
  </si>
  <si>
    <t>dynamic</t>
  </si>
  <si>
    <t>feature</t>
  </si>
  <si>
    <t>image</t>
  </si>
  <si>
    <t>This map illustrates the number of day trips per year demanded for bird watching by individuals over the age of 18 within each subwatershed (12-digit HUC) for 2010-2011.</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</si>
  <si>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area features from the Impaired Waters database.</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</si>
  <si>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point features from the Impaired Waters database.</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</si>
  <si>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linear features from the Impaired Waters database.</t>
  </si>
  <si>
    <t xml:space="preserve">Clean Air - x; </t>
  </si>
  <si>
    <t xml:space="preserve">Climate Stabilization - x; Natural Hazard Mitigation - x; </t>
  </si>
  <si>
    <t xml:space="preserve">Clean Air - x; Climate Stabilization - x; </t>
  </si>
  <si>
    <t xml:space="preserve">Clean and Plentiful Water - x; </t>
  </si>
  <si>
    <t xml:space="preserve">Recreation, Culture, and Aesthetics - x; </t>
  </si>
  <si>
    <t xml:space="preserve">Natural Hazard Mitigation - x; Recreation, Culture, and Aesthetics - x; </t>
  </si>
  <si>
    <t xml:space="preserve">Climate Stabilization - x; Food, Fuel, and Materials - x; Natural Hazard Mitigation - x; Recreation, Culture, and Aesthetics - x; </t>
  </si>
  <si>
    <t xml:space="preserve">Clean Air - x; Clean and Plentiful Water - x; Climate Stabilization - x; </t>
  </si>
  <si>
    <t xml:space="preserve">Natural Hazard Mitigation - x; </t>
  </si>
  <si>
    <t xml:space="preserve">Clean and Plentiful Water - x; Natural Hazard Mitigation - x; Recreation, Culture, and Aesthetics - x; </t>
  </si>
  <si>
    <t xml:space="preserve">Clean Air - x; Recreation, Culture, and Aesthetics - x; </t>
  </si>
  <si>
    <t xml:space="preserve">Clean and Plentiful Water - x; Natural Hazard Mitigation - x; </t>
  </si>
  <si>
    <t xml:space="preserve">Climate Stabilization - x; </t>
  </si>
  <si>
    <t xml:space="preserve">Clean Air - x; Clean and Plentiful Water - x; Climate Stabilization - x; Food, Fuel, and Materials - x; Natural Hazard Mitigation - x; Recreation, Culture, and Aesthetics - x; </t>
  </si>
  <si>
    <t xml:space="preserve">Food, Fuel, and Materials - x; </t>
  </si>
  <si>
    <t xml:space="preserve">Clean and Plentiful Water - x; Food, Fuel, and Materials - x; </t>
  </si>
  <si>
    <t xml:space="preserve">Clean and Plentiful Water - x; Food, Fuel, and Materials - x; Natural Hazard Mitigation - x; Recreation, Culture, and Aesthetics - x; </t>
  </si>
  <si>
    <t xml:space="preserve">Clean and Plentiful Water - x; Food, Fuel, and Materials - x; Natural Hazard Mitigation - x; </t>
  </si>
  <si>
    <t xml:space="preserve">Clean Air - x; Clean and Plentiful Water - x; Natural Hazard Mitigation - x; </t>
  </si>
  <si>
    <t>Supplemental/EnablingConditionsforEcosystemMarkets.pdf</t>
  </si>
  <si>
    <t>https://enviroatlas.epa.gov/arcgis/rest/services/PeopleBuiltSpaces/Employment/MapServer</t>
  </si>
  <si>
    <t>https://enviroatlas.epa.gov/arcgis/rest/services/Supplemental/PWA_WMerc/MapServer</t>
  </si>
  <si>
    <t>https://enviroatlas.epa.gov/arcgis/rest/services/Supplemental/PRWAg_WMerc/MapServer</t>
  </si>
  <si>
    <t>https://enviroatlas.epa.gov/arcgis/rest/services/Supplemental/ESN_Rare_Ecosystems/MapServer/0</t>
  </si>
  <si>
    <t>https://enviroatlas.epa.gov/arcgis/rest/services/PeopleBuiltSpaces/Accessibility/MapServer</t>
  </si>
  <si>
    <t>https://enviroatlas.epa.gov/arcgis/rest/services/PeopleBuiltSpaces/Demographics/MapServer</t>
  </si>
  <si>
    <t>https://enviroatlas.epa.gov/arcgis/rest/services/PeopleBuiltSpaces/Housing/MapServer</t>
  </si>
  <si>
    <t>https://enviroatlas.epa.gov/arcgis/rest/services/Supplemental/NHDPlusV21_EA/MapServer</t>
  </si>
  <si>
    <t>https://enviroatlas.epa.gov/arcgis/rest/services/Supplemental/IntDen_AllCommunities/MapServer</t>
  </si>
  <si>
    <t>Supplemental/114thCongressionalDistricts.pdf</t>
  </si>
  <si>
    <t>Supplemental/EPARegions.pdf</t>
  </si>
  <si>
    <t>Supplemental/TigerBoundaries.pdf</t>
  </si>
  <si>
    <t>popupJSON</t>
  </si>
  <si>
    <t>","label":"</t>
  </si>
  <si>
    <t>tile</t>
  </si>
  <si>
    <t>column z</t>
  </si>
  <si>
    <t>FOR TABS EA_main, PBS, and BOUNDARY</t>
  </si>
  <si>
    <t>E009</t>
  </si>
  <si>
    <t>https://enviroatlas.epa.gov/arcgis/rest/services/Supplemental/Landcover_Allcommunities/MapServer</t>
  </si>
  <si>
    <t>https://enviroatlas.epa.gov/arcgis/rest/services/Supplemental/Connectivity_AllCommunities/MapServer</t>
  </si>
  <si>
    <t>https://enviroatlas.epa.gov/arcgis/rest/services/Supplemental/NrRd_PFor_AllCommunities/MapServer</t>
  </si>
  <si>
    <t>https://enviroatlas.epa.gov/arcgis/rest/services/Supplemental/RB15m_For_AllCommunities/MapServer</t>
  </si>
  <si>
    <t>https://enviroatlas.epa.gov/arcgis/rest/services/Supplemental/RB51m_For_AllCommunities/MapServer</t>
  </si>
  <si>
    <t>https://enviroatlas.epa.gov/arcgis/rest/services/Supplemental/RB15m_Vege_AllCommunities/MapServer</t>
  </si>
  <si>
    <t>https://enviroatlas.epa.gov/arcgis/rest/services/Supplemental/RB51m_Vege_AllCommunities/MapServer</t>
  </si>
  <si>
    <t>https://enviroatlas.epa.gov/arcgis/rest/services/Supplemental/PctStGS_AllCommunities/MapServer</t>
  </si>
  <si>
    <t>https://enviroatlas.epa.gov/arcgis/rest/services/Supplemental/GreenProx_AllCommunities/MapServer</t>
  </si>
  <si>
    <t>https://enviroatlas.epa.gov/arcgis/rest/services/Supplemental/ImpProx_AllCommunities/MapServer</t>
  </si>
  <si>
    <t>https://enviroatlas.epa.gov/arcgis/rest/services/Supplemental/PctStTC_AllCommunities/MapServer</t>
  </si>
  <si>
    <t>https://enviroatlas.epa.gov/arcgis/rest/services/Other/National2016_master/MapServer</t>
  </si>
  <si>
    <t>https://enviroatlas.epa.gov/arcgiscache_exp/Agriculturalwateruse/_alllayers</t>
  </si>
  <si>
    <t>https://enviroatlas.epa.gov/arcgiscache_exp/Annualoxidizednitrogendrydeposition/_alllayers</t>
  </si>
  <si>
    <t>https://enviroatlas.epa.gov/arcgiscache_exp/Annualoxidizednitrogenwetdeposition/_alllayers</t>
  </si>
  <si>
    <t>https://enviroatlas.epa.gov/arcgiscache_exp/Annualreducednitrogendrydeposition/_alllayers</t>
  </si>
  <si>
    <t>https://enviroatlas.epa.gov/arcgiscache_exp/Annualreducednitrogenwetdeposition/_alllayers</t>
  </si>
  <si>
    <t>https://enviroatlas.epa.gov/arcgiscache_exp/Annualsulfurdrydeposition/_alllayers</t>
  </si>
  <si>
    <t>https://enviroatlas.epa.gov/arcgiscache_exp/Annualsulfurwetdeposition/_alllayers</t>
  </si>
  <si>
    <t>https://enviroatlas.epa.gov/arcgiscache_exp/Areaofsolarenergy/_alllayers</t>
  </si>
  <si>
    <t>https://enviroatlas.epa.gov/arcgiscache_exp/Averageannualdailypotentialsolarenergy/_alllayers</t>
  </si>
  <si>
    <t>https://enviroatlas.epa.gov/arcgiscache_exp/Averageannualdailypotentialwindenergy/_alllayers</t>
  </si>
  <si>
    <t>https://enviroatlas.epa.gov/arcgiscache_exp/Averageannualprecipitation/_alllayers</t>
  </si>
  <si>
    <t>https://enviroatlas.epa.gov/arcgiscache_exp/Biggamehuntingrecreationdemand/_alllayers</t>
  </si>
  <si>
    <t>https://enviroatlas.epa.gov/arcgiscache_exp/Birdwatchingrecreationdemand/_alllayers</t>
  </si>
  <si>
    <t>https://enviroatlas.epa.gov/arcgiscache_exp/Carbonstoragebytreebiomass/_alllayers</t>
  </si>
  <si>
    <t>https://enviroatlas.epa.gov/arcgiscache_exp/Carbonstoragebytreerootbiomass/_alllayers</t>
  </si>
  <si>
    <t>https://enviroatlas.epa.gov/arcgiscache_exp/Cottonyields/_alllayers</t>
  </si>
  <si>
    <t>https://enviroatlas.epa.gov/arcgiscache_exp/Cultivatedbiologicalnitrogenfixation/_alllayers</t>
  </si>
  <si>
    <t>https://enviroatlas.epa.gov/arcgiscache_exp/Domesticwateruse/_alllayers</t>
  </si>
  <si>
    <t>https://enviroatlas.epa.gov/arcgiscache_exp/Freshwaterfishingrecreationdemand/_alllayers</t>
  </si>
  <si>
    <t>https://enviroatlas.epa.gov/arcgiscache_exp/Fruityields/_alllayers</t>
  </si>
  <si>
    <t>https://enviroatlas.epa.gov/arcgiscache_exp/Grainyields/_alllayers</t>
  </si>
  <si>
    <t>https://enviroatlas.epa.gov/arcgiscache_exp/Hectaresofcottoncrops/_alllayers</t>
  </si>
  <si>
    <t>https://enviroatlas.epa.gov/arcgiscache_exp/Hectaresoffruitcrops/_alllayers</t>
  </si>
  <si>
    <t>https://enviroatlas.epa.gov/arcgiscache_exp/Hectaresofgraincrops/_alllayers</t>
  </si>
  <si>
    <t>https://enviroatlas.epa.gov/arcgiscache_exp/Hectaresofvegetablecrops/_alllayers</t>
  </si>
  <si>
    <t>https://enviroatlas.epa.gov/arcgiscache_exp/Industrialwateruse/_alllayers</t>
  </si>
  <si>
    <t>https://enviroatlas.epa.gov/arcgiscache_exp/Manureapplication/_alllayers</t>
  </si>
  <si>
    <t>https://enviroatlas.epa.gov/arcgiscache_exp/Maximumamphibianspeciesrichness/_alllayers</t>
  </si>
  <si>
    <t>https://enviroatlas.epa.gov/arcgiscache_exp/Maximumbatspeciesrichness/_alllayers</t>
  </si>
  <si>
    <t>https://enviroatlas.epa.gov/arcgiscache_exp/Maximumbiggamespeciesrichness/_alllayers</t>
  </si>
  <si>
    <t>https://enviroatlas.epa.gov/arcgiscache_exp/Maximumbirdspeciesrichness/_alllayers</t>
  </si>
  <si>
    <t>https://enviroatlas.epa.gov/arcgiscache_exp/Maximumfurbearerspeciesrichness/_alllayers</t>
  </si>
  <si>
    <t>https://enviroatlas.epa.gov/arcgiscache_exp/Maximumlandcoverdiversity/_alllayers</t>
  </si>
  <si>
    <t>https://enviroatlas.epa.gov/arcgiscache_exp/Maximummammalspeciesrichness/_alllayers</t>
  </si>
  <si>
    <t>https://enviroatlas.epa.gov/arcgiscache_exp/MaximummodeledPartnersinFlightWatchListbirdspecies/_alllayers</t>
  </si>
  <si>
    <t>https://enviroatlas.epa.gov/arcgiscache_exp/MaximummodeledStateoftheBirdsspeciesofconservationconcern/_alllayers</t>
  </si>
  <si>
    <t>https://enviroatlas.epa.gov/arcgiscache_exp/Maximummodeledthreatenedandendangeredvertebratespecies/_alllayers</t>
  </si>
  <si>
    <t>https://enviroatlas.epa.gov/arcgiscache_exp/Maximumnumberofbirdspeciesvulnerabletorangelossduetoclimatechangeby2050/_alllayers</t>
  </si>
  <si>
    <t>https://enviroatlas.epa.gov/arcgiscache_exp/Maximumnumberofbirdspeciesvulnerabletorangelossduetoclimatechangeby2080/_alllayers</t>
  </si>
  <si>
    <t>https://enviroatlas.epa.gov/arcgiscache_exp/Maximumreptilespeciesrichness/_alllayers</t>
  </si>
  <si>
    <t>https://enviroatlas.epa.gov/arcgiscache_exp/Maximumsmallgamespeciesrichness/_alllayers</t>
  </si>
  <si>
    <t>https://enviroatlas.epa.gov/arcgiscache_exp/Maximumtotalharvestablespeciesrichness/_alllayers</t>
  </si>
  <si>
    <t>https://enviroatlas.epa.gov/arcgiscache_exp/Maximumtotalvertebratespeciesrichness/_alllayers</t>
  </si>
  <si>
    <t>https://enviroatlas.epa.gov/arcgiscache_exp/Maximumwaterfowlspeciesrichness/_alllayers</t>
  </si>
  <si>
    <t>https://enviroatlas.epa.gov/arcgiscache_exp/Meanamphibianspeciesrichness/_alllayers</t>
  </si>
  <si>
    <t>https://enviroatlas.epa.gov/arcgiscache_exp/Meanbatspeciesrichness/_alllayers</t>
  </si>
  <si>
    <t>https://enviroatlas.epa.gov/arcgiscache_exp/Meanbiggamespeciesrichness/_alllayers</t>
  </si>
  <si>
    <t>https://enviroatlas.epa.gov/arcgiscache_exp/Meanbirdspeciesrichness/_alllayers</t>
  </si>
  <si>
    <t>https://enviroatlas.epa.gov/arcgiscache_exp/Meanfurbearerspeciesrichness/_alllayers</t>
  </si>
  <si>
    <t>https://enviroatlas.epa.gov/arcgiscache_exp/Meanlandcoverdiversity/_alllayers</t>
  </si>
  <si>
    <t>https://enviroatlas.epa.gov/arcgiscache_exp/Meanmammalspeciesrichness/_alllayers</t>
  </si>
  <si>
    <t>https://enviroatlas.epa.gov/arcgiscache_exp/MeanmodeledPartnersinFlightWatchListbirdspecies/_alllayers</t>
  </si>
  <si>
    <t>https://enviroatlas.epa.gov/arcgiscache_exp/MeanmodeledStateoftheBirdsspeciesofconservationconcern/_alllayers</t>
  </si>
  <si>
    <t>https://enviroatlas.epa.gov/arcgiscache_exp/Meanmodeledthreatenedandendangeredvertebratespecies/_alllayers</t>
  </si>
  <si>
    <t>https://enviroatlas.epa.gov/arcgiscache_exp/Meannumberofbirdspeciesvulnerabletorangelossduetoclimatechangeby2050/_alllayers</t>
  </si>
  <si>
    <t>https://enviroatlas.epa.gov/arcgiscache_exp/Meannumberofbirdspeciesvulnerabletorangelossduetoclimatechangeby2080/_alllayers</t>
  </si>
  <si>
    <t>https://enviroatlas.epa.gov/arcgiscache_exp/Meanreptilespeciesrichness/_alllayers</t>
  </si>
  <si>
    <t>https://enviroatlas.epa.gov/arcgiscache_exp/Meansmallgamespeciesrichness/_alllayers</t>
  </si>
  <si>
    <t>https://enviroatlas.epa.gov/arcgiscache_exp/Meantotalharvestablespeciesrichness/_alllayers</t>
  </si>
  <si>
    <t>https://enviroatlas.epa.gov/arcgiscache_exp/Meantotalvertebratespeciesrichness/_alllayers</t>
  </si>
  <si>
    <t>https://enviroatlas.epa.gov/arcgiscache_exp/Meanwaterfowlspeciesrichness/_alllayers</t>
  </si>
  <si>
    <t>https://enviroatlas.epa.gov/arcgiscache_exp/Migratorybirdhuntingrecreationdemand/_alllayers</t>
  </si>
  <si>
    <t>https://enviroatlas.epa.gov/arcgiscache_exp/Naturalbiologicalnitrogenfixation/_alllayers</t>
  </si>
  <si>
    <t>https://enviroatlas.epa.gov/arcgiscache_exp/NIBamphibianspeciesrichness/_alllayers</t>
  </si>
  <si>
    <t>https://enviroatlas.epa.gov/arcgiscache_exp/NIBbatspeciesrichness/_alllayers</t>
  </si>
  <si>
    <t>https://enviroatlas.epa.gov/arcgiscache_exp/NIBbiggamespeciesrichness/_alllayers</t>
  </si>
  <si>
    <t>https://enviroatlas.epa.gov/arcgiscache_exp/NIBbirdspeciesrichness/_alllayers</t>
  </si>
  <si>
    <t>https://enviroatlas.epa.gov/arcgiscache_exp/NIBfurbearerspeciesrichness/_alllayers</t>
  </si>
  <si>
    <t>https://enviroatlas.epa.gov/arcgiscache_exp/NIBlandcoverdiversity/_alllayers</t>
  </si>
  <si>
    <t>https://enviroatlas.epa.gov/arcgiscache_exp/NIBmammalspeciesrichness/_alllayers</t>
  </si>
  <si>
    <t>https://enviroatlas.epa.gov/arcgiscache_exp/NIBmodeledPartnersinFlightWatchListbirdspecies/_alllayers</t>
  </si>
  <si>
    <t>https://enviroatlas.epa.gov/arcgiscache_exp/NIBmodeledStateoftheBirdsspeciesofconservationconcern/_alllayers</t>
  </si>
  <si>
    <t>https://enviroatlas.epa.gov/arcgiscache_exp/NIBmodeledthreatenedandendangeredvertebratespecies/_alllayers</t>
  </si>
  <si>
    <t>https://enviroatlas.epa.gov/arcgiscache_exp/NIBnumberofbirdspeciesvulnerabletorangelossduetoclimatechangeby2050/_alllayers</t>
  </si>
  <si>
    <t>https://enviroatlas.epa.gov/arcgiscache_exp/NIBnumberofbirdspeciesvulnerabletorangelossduetoclimatechangeby2080/_alllayers</t>
  </si>
  <si>
    <t>https://enviroatlas.epa.gov/arcgiscache_exp/NIBreptilespeciesrichness/_alllayers</t>
  </si>
  <si>
    <t>https://enviroatlas.epa.gov/arcgiscache_exp/NIBsmallgamespeciesrichness/_alllayers</t>
  </si>
  <si>
    <t>https://enviroatlas.epa.gov/arcgiscache_exp/NIBtotalharvestablespeciesrichness/_alllayers</t>
  </si>
  <si>
    <t>https://enviroatlas.epa.gov/arcgiscache_exp/NIBtotalvertebratespeciesrichness/_alllayers</t>
  </si>
  <si>
    <t>https://enviroatlas.epa.gov/arcgiscache_exp/NIBwaterfowlspeciesrichness/_alllayers</t>
  </si>
  <si>
    <t>https://enviroatlas.epa.gov/arcgiscache_exp/Numberofatriskaquaticanimalspecies/_alllayers</t>
  </si>
  <si>
    <t>https://enviroatlas.epa.gov/arcgiscache_exp/Numberofatriskaquaticplantspecies/_alllayers</t>
  </si>
  <si>
    <t>https://enviroatlas.epa.gov/arcgiscache_exp/Numberofatriskterrestrialanimalspecies/_alllayers</t>
  </si>
  <si>
    <t>https://enviroatlas.epa.gov/arcgiscache_exp/Numberofatriskterrestrialplantspecies/_alllayers</t>
  </si>
  <si>
    <t>https://enviroatlas.epa.gov/arcgiscache_exp/Numberofatriskwetlandanimalspecies/_alllayers</t>
  </si>
  <si>
    <t>https://enviroatlas.epa.gov/arcgiscache_exp/Numberofatriskwetlandplantspecies/_alllayers</t>
  </si>
  <si>
    <t>https://enviroatlas.epa.gov/arcgiscache_exp/Numberofhighhazardpotentialdams/pdf/_alllayers</t>
  </si>
  <si>
    <t>https://enviroatlas.epa.gov/arcgiscache_exp/Numberofhistoricplaces/_alllayers</t>
  </si>
  <si>
    <t>https://enviroatlas.epa.gov/arcgiscache_exp/Percentagricultureinareasofhighwateraccumulation/_alllayers</t>
  </si>
  <si>
    <t>https://enviroatlas.epa.gov/arcgiscache_exp/Percentagricultureonhydricsoil/_alllayers</t>
  </si>
  <si>
    <t>https://enviroatlas.epa.gov/arcgiscache_exp/Percentcropland/_alllayers</t>
  </si>
  <si>
    <t>https://enviroatlas.epa.gov/arcgiscache_exp/Percentdevelopedarea/_alllayers</t>
  </si>
  <si>
    <t>https://enviroatlas.epa.gov/arcgiscache_exp/Percentdevelopedlandinareasofhighwateraccumulation/_alllayers</t>
  </si>
  <si>
    <t>https://enviroatlas.epa.gov/arcgiscache_exp/Percentemergentherbaceouswetlands/_alllayers</t>
  </si>
  <si>
    <t>https://enviroatlas.epa.gov/arcgiscache_exp/Percentforest/_alllayers</t>
  </si>
  <si>
    <t>https://enviroatlas.epa.gov/arcgiscache_exp/Percentforestandwoodywetlands/_alllayers</t>
  </si>
  <si>
    <t>https://enviroatlas.epa.gov/arcgiscache_exp/Percentforestandwoodywetlandsinstreambuffer/_alllayers</t>
  </si>
  <si>
    <t>https://enviroatlas.epa.gov/arcgiscache_exp/Percentforestinareaswithhighwateraccumulation/_alllayers</t>
  </si>
  <si>
    <t>https://enviroatlas.epa.gov/arcgiscache_exp/Percentforestlandinstreambuffer/_alllayers</t>
  </si>
  <si>
    <t>https://enviroatlas.epa.gov/arcgiscache_exp/PercentGAPstatus1and2/_alllayers</t>
  </si>
  <si>
    <t>https://enviroatlas.epa.gov/arcgiscache_exp/PercentGAPstatus12and3/_alllayers</t>
  </si>
  <si>
    <t>https://enviroatlas.epa.gov/arcgiscache_exp/PercentGAPstatus3/_alllayers</t>
  </si>
  <si>
    <t>https://enviroatlas.epa.gov/arcgiscache_exp/Percentimperviousarea/_alllayers</t>
  </si>
  <si>
    <t>https://enviroatlas.epa.gov/arcgiscache_exp/PercentIUCNstatusIA/_alllayers</t>
  </si>
  <si>
    <t>https://enviroatlas.epa.gov/arcgiscache_exp/PercentIUCNstatusIB/_alllayers</t>
  </si>
  <si>
    <t>https://enviroatlas.epa.gov/arcgiscache_exp/PercentIUCNstatusII/_alllayers</t>
  </si>
  <si>
    <t>https://enviroatlas.epa.gov/arcgiscache_exp/PercentIUCNstatusIII/_alllayers</t>
  </si>
  <si>
    <t>https://enviroatlas.epa.gov/arcgiscache_exp/PercentIUCNstatusIV/_alllayers</t>
  </si>
  <si>
    <t>https://enviroatlas.epa.gov/arcgiscache_exp/PercentIUCNstatusV/_alllayers</t>
  </si>
  <si>
    <t>https://enviroatlas.epa.gov/arcgiscache_exp/PercentIUCNstatusVI/_alllayers</t>
  </si>
  <si>
    <t>https://enviroatlas.epa.gov/arcgiscache_exp/PercentlandwithanyIUCNstatus/_alllayers</t>
  </si>
  <si>
    <t>https://enviroatlas.epa.gov/arcgiscache_exp/Percentlargesizepatchesofnaturallandcover/_alllayers</t>
  </si>
  <si>
    <t>https://enviroatlas.epa.gov/arcgiscache_exp/Percentmediumsizepatchesofnaturallandcover/_alllayers</t>
  </si>
  <si>
    <t>https://enviroatlas.epa.gov/arcgiscache_exp/Percentnaturallandcover/_alllayers</t>
  </si>
  <si>
    <t>https://enviroatlas.epa.gov/arcgiscache_exp/Percentnaturallandcoverinstreambuffer/_alllayers</t>
  </si>
  <si>
    <t>https://enviroatlas.epa.gov/arcgiscache_exp/Percentrareecosystemformsprotected/_alllayers</t>
  </si>
  <si>
    <t>https://enviroatlas.epa.gov/arcgiscache_exp/Percentofstreamandshorelinewith15ormoreimperviouscoverwithin30meters/_alllayers</t>
  </si>
  <si>
    <t>https://enviroatlas.epa.gov/arcgiscache_exp/Percentofstreamandshorelinewith5ormoreimperviouscoverwithin30meters/_alllayers</t>
  </si>
  <si>
    <t>https://enviroatlas.epa.gov/arcgiscache_exp/Percentpasture/_alllayers</t>
  </si>
  <si>
    <t>https://enviroatlas.epa.gov/arcgiscache_exp/Percentpotentiallyrestorablewetlandsonagriculturalland/_alllayers</t>
  </si>
  <si>
    <t>https://enviroatlas.epa.gov/arcgiscache_exp/Percentrangeinareaswithhighwateraccumulation/_alllayers</t>
  </si>
  <si>
    <t>https://enviroatlas.epa.gov/arcgiscache_exp/Percentrareecosystemforms/_alllayers</t>
  </si>
  <si>
    <t>https://enviroatlas.epa.gov/arcgiscache_exp/Percentsmallsizepatchesofnaturallandcover/_alllayers</t>
  </si>
  <si>
    <t>https://enviroatlas.epa.gov/arcgiscache_exp/Percentwetlands/_alllayers</t>
  </si>
  <si>
    <t>https://enviroatlas.epa.gov/arcgiscache_exp/Percentwetlandsinareaswithhighwateraccumulation/_alllayers</t>
  </si>
  <si>
    <t>https://enviroatlas.epa.gov/arcgiscache_exp/Populationnearroadwaywithlittletonotreebuffer/_alllayers</t>
  </si>
  <si>
    <t>https://enviroatlas.epa.gov/arcgiscache_exp/Streamdensity/_alllayers</t>
  </si>
  <si>
    <t>https://enviroatlas.epa.gov/arcgiscache_exp/Streamlength/_alllayers</t>
  </si>
  <si>
    <t>https://enviroatlas.epa.gov/arcgiscache_exp/Streamlengthimpairedbymercury/_alllayers</t>
  </si>
  <si>
    <t>https://enviroatlas.epa.gov/arcgiscache_exp/Streamlengthimpairedbymetalsotherthanmercury/_alllayers</t>
  </si>
  <si>
    <t>https://enviroatlas.epa.gov/arcgiscache_exp/Streamlengthimpairedbynuisancespecies/_alllayers</t>
  </si>
  <si>
    <t>https://enviroatlas.epa.gov/arcgiscache_exp/Streamlengthimpairedbynutrients/_alllayers</t>
  </si>
  <si>
    <t>https://enviroatlas.epa.gov/arcgiscache_exp/Streamlengthimpairedbyorganiceenrichmentoroxygendepletion/_alllayers</t>
  </si>
  <si>
    <t>https://enviroatlas.epa.gov/arcgiscache_exp/Streamlengthimpairedbypathogens/_alllayers</t>
  </si>
  <si>
    <t>https://enviroatlas.epa.gov/arcgiscache_exp/Streamlengthimpairedbypesticides/_alllayers</t>
  </si>
  <si>
    <t>https://enviroatlas.epa.gov/arcgiscache_exp/Streamlengthimpairedbyphacidityorcausticonditions/_alllayers</t>
  </si>
  <si>
    <t>https://enviroatlas.epa.gov/arcgiscache_exp/Streamlengthimpairedbysedimentorturbidity/_alllayers</t>
  </si>
  <si>
    <t>https://enviroatlas.epa.gov/arcgiscache_exp/Streamlengthimpairedfortemperature/_alllayers</t>
  </si>
  <si>
    <t>https://enviroatlas.epa.gov/arcgiscache_exp/Streamlengthwithimpairedbiota/_alllayers</t>
  </si>
  <si>
    <t>https://enviroatlas.epa.gov/arcgiscache_exp/Syntheticnitrogenfertilizerapplication/_alllayers</t>
  </si>
  <si>
    <t>https://enviroatlas.epa.gov/arcgiscache_exp/Thermoelectricwateruse/_alllayers</t>
  </si>
  <si>
    <t>https://enviroatlas.epa.gov/arcgiscache_exp/Totalannualnitrogendeposition/_alllayers</t>
  </si>
  <si>
    <t>https://enviroatlas.epa.gov/arcgiscache_exp/Totalannualoxidizednitrogendeposition/_alllayers</t>
  </si>
  <si>
    <t>https://enviroatlas.epa.gov/arcgiscache_exp/Totalannualreducednitrogendeposition/_alllayers</t>
  </si>
  <si>
    <t>https://enviroatlas.epa.gov/arcgiscache_exp/Totalannualsulfurdeposition/_alllayers</t>
  </si>
  <si>
    <t>https://enviroatlas.epa.gov/arcgiscache_exp/Totalnumberofatriskaquaticspecies/_alllayers</t>
  </si>
  <si>
    <t>https://enviroatlas.epa.gov/arcgiscache_exp/Totalnumberofatriskterrestrialspecies/_alllayers</t>
  </si>
  <si>
    <t>https://enviroatlas.epa.gov/arcgiscache_exp/Totalnumberofatriskwetlandspecies/_alllayers</t>
  </si>
  <si>
    <t>https://enviroatlas.epa.gov/arcgiscache_exp/ValueofCottonCrops/_alllayers</t>
  </si>
  <si>
    <t>https://enviroatlas.epa.gov/arcgiscache_exp/Valueofgraincrops/_alllayers</t>
  </si>
  <si>
    <t>https://enviroatlas.epa.gov/arcgiscache_exp/Vegetableyields/_alllayers</t>
  </si>
  <si>
    <t>https://enviroatlas.epa.gov/arcgiscache_exp/Watersupplyfromnidreservoirs/_alllayers</t>
  </si>
  <si>
    <t>https://enviroatlas.epa.gov/arcgiscache_exp/Waterbodyarea/_alllayers</t>
  </si>
  <si>
    <t>https://enviroatlas.epa.gov/arcgiscache_exp/Acresoflandenrolledincrp/_alllayers</t>
  </si>
  <si>
    <t>decimals</t>
  </si>
  <si>
    <t xml:space="preserve">Biodiversity Conservation - x; Food, Fuel, and Materials - Land Cover: Type; </t>
  </si>
  <si>
    <t xml:space="preserve">Biodiversity Conservation - x; Natural Hazard Mitigation - x; </t>
  </si>
  <si>
    <t xml:space="preserve">Biodiversity Conservation - x; Clean Air - x; Clean and Plentiful Water - x; Climate Stabilization - x; Natural Hazard Mitigation - x; Recreation, Culture, and Aesthetics - x; </t>
  </si>
  <si>
    <t xml:space="preserve">Biodiversity Conservation - x; Clean and Plentiful Water - x; Natural Hazard Mitigation - x; Recreation, Culture, and Aesthetics - x; </t>
  </si>
  <si>
    <t xml:space="preserve">Biodiversity Conservation - x; Clean and Plentiful Water - x; Climate Stabilization - x; Natural Hazard Mitigation - x; Recreation, Culture, and Aesthetics - x; </t>
  </si>
  <si>
    <t xml:space="preserve">Biodiversity Conservation - x; Clean Air - x; Climate Stabilization - x; Natural Hazard Mitigation - x; Recreation, Culture, and Aesthetics - x; </t>
  </si>
  <si>
    <t xml:space="preserve">Biodiversity Conservation - x; Clean Air - x; Clean and Plentiful Water - x; Climate Stabilization - x; Food, Fuel, and Materials - x; Natural Hazard Mitigation - x; Recreation, Culture, and Aesthetics - x; </t>
  </si>
  <si>
    <t xml:space="preserve">Biodiversity Conservation - x; Recreation, Culture, and Aesthetics - x; </t>
  </si>
  <si>
    <t xml:space="preserve">Biodiversity Conservation - x; Clean and Plentiful Water - x; Recreation, Culture, and Aesthetics - x; </t>
  </si>
  <si>
    <t xml:space="preserve">Biodiversity Conservation - x; Food, Fuel, and Materials - x; </t>
  </si>
  <si>
    <t xml:space="preserve">Biodiversity Conservation - x; Clean Air - x; Clean and Plentiful Water - x; </t>
  </si>
  <si>
    <t xml:space="preserve">Biodiversity Conservation - x; </t>
  </si>
  <si>
    <t xml:space="preserve">Biodiversity Conservation - x; Clean and Plentiful Water - x; Climate Stabilization - x; Food, Fuel, and Materials - x; Natural Hazard Mitigation - x; Recreation, Culture, and Aesthetics - x; </t>
  </si>
  <si>
    <t xml:space="preserve">Biodiversity Conservation - x; Clean Air - x; Clean and Plentiful Water - x; Climate Stabilization - x; Food, Fuel, and Materials - x; Recreation, Culture, and Aesthetics - x; </t>
  </si>
  <si>
    <t xml:space="preserve">Biodiversity Conservation - x; Clean Air - x; Clean and Plentiful Water - x; Natural Hazard Mitigation - x; Recreation, Culture, and Aesthetics - x; </t>
  </si>
  <si>
    <t xml:space="preserve">Biodiversity Conservation - x; Clean Air - x; Clean and Plentiful Water - x; Recreation, Culture, and Aesthetics - x; </t>
  </si>
  <si>
    <t>BC formula only - ignore this</t>
  </si>
  <si>
    <t>Popup formula only - ignore this</t>
  </si>
  <si>
    <t>popup section1</t>
  </si>
  <si>
    <t>popup section2</t>
  </si>
  <si>
    <t>popup section3</t>
  </si>
  <si>
    <t>popup section4</t>
  </si>
  <si>
    <t>{"popup":{"showAttachments":"false","fieldInfos":[{"visible":"true","fieldName":"O3_Acute_Respiratory_Symptoms_I","label":"Acute respiratory symptoms avoided due to ozone removed by tree cover (cases/yr))\u00a0","format":{"places":2,"digitSeparator":true}}],"title":"Block Group ID: {GEOID10}"}}</t>
  </si>
  <si>
    <t>{"popup":{"showAttachments":"false","fieldInfos":[{"visible":"true","fieldName":"</t>
  </si>
  <si>
    <t>,"digitSeparator":true}}],"title":"Block Group ID: {GEOID10}"}}</t>
  </si>
  <si>
    <t>,"digitSeparator":true}}],"title":"HUC 12 ID: {HUC_12}"}}</t>
  </si>
  <si>
    <t>"}],"title":"Dasymetric allocation of population"}}</t>
  </si>
  <si>
    <t>"}],"title":"Potential Wetland Area"}}</t>
  </si>
  <si>
    <t>"}],"title":"Potentially Restorable Wetlands on Agricultural Land"}}</t>
  </si>
  <si>
    <t>"}],"title":"Rare Ecosystems"}}</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</si>
  <si>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</si>
  <si>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</si>
  <si>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</si>
  <si>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</si>
  <si>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</si>
  <si>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</si>
  <si>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</si>
  <si>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{"popup":{"title":"PADUS v1.4: {Unit_Nm}","fieldInfos":[{"fieldName":"OBJECTID","label":"OBJECTID","tooltip":"","visible":false,"stringFieldOption":"textbox"},{"fieldName":"SHAPE","label":"SHAPE","tooltip":"","visible":false,"stringFieldOption":"textbox"},{"fieldName":"Category","label":"Category","tooltip":"","visible":true,"stringFieldOption":"textbox"},{"fieldName":"Access","label":"Public Access","tooltip":"","visible":true,"stringFieldOption":"textbox"},{"fieldName":"Des_Tp","label":"Designation Type","tooltip":"","visible":true,"stringFieldOption":"textbox"},{"fieldName":"GAP_Sts","label":"GAP Status Code","tooltip":"","visible":true,"stringFieldOption":"textbox"},{"fieldName":"IUCN_Cat","label":"IUCN Category","tooltip":"","visible":true,"stringFieldOption":"textbox"},{"fieldName":"Unit_Nm","label":"Unit Name","tooltip":"","visible":true,"stringFieldOption":"textbox"},{"fieldName":"Loc_Ds","label":"Local Designation","tooltip":"","visible":true,"stringFieldOption":"textbox"},{"fieldName":"Own_Type","label":"Owner Type","tooltip":"","visible":true,"stringFieldOption":"textbox"},{"fieldName":"Own_Name","label":"Owner Name","tooltip":"","visible":true,"stringFieldOption":"textbox"},{"fieldName":"Loc_Own","label":"Local Owner","tooltip":"","visible":true,"stringFieldOption":"textbox"},{"fieldName":"Loc_Nm","label":"Local Name","tooltip":"","visible":true,"stringFieldOption":"textbox"},{"fieldName":"Mang_Type","label":"Manager Type","tooltip":"","visible":true,"stringFieldOption":"textbox"},{"fieldName":"Loc_Mang","label":"Local Manager","tooltip":"","visible":true,"stringFieldOption":"textbox"},{"fieldName":"Mang_Name","label":"Manager Name","tooltip":"","visible":true,"stringFieldOption":"textbox"},{"fieldName":"State_Nm","label":"State Name","tooltip":"","visible":true,"stringFieldOption":"textbox"},{"fieldName":"Agg_Src","label":"Aggregator Source","tooltip":"","visible":true,"stringFieldOption":"textbox"},{"fieldName":"GIS_Src","label":"GIS Source","tooltip":"","visible":true,"stringFieldOption":"textbox"},{"fieldName":"Src_Date","label":"GIS Source Date","tooltip":"","visible":true,"stringFieldOption":"textbox"},{"fieldName":"GIS_Acres","label":"GIS Acres","tooltip":"","visible":true,"format":{"places":0,"digitSeparator":true},"stringFieldOption":"textbox"},{"fieldName":"Source_PAID","label":"Source Protected Area ID","tooltip":"","visible":true,"stringFieldOption":"textbox"},{"fieldName":"WDPA_Cd","label":"WDPA Site Code","tooltip":"","visible":true,"format":{"places":0,"digitSeparator":true},"stringFieldOption":"textbox"},{"fieldName":"Access_Src","label":"Public Access Source","tooltip":"","visible":true,"stringFieldOption":"textbox"},{"fieldName":"GAPCdSrc","label":"GAP Status Code Source","tooltip":"","visible":true,"stringFieldOption":"textbox"},{"fieldName":"GAPCdDt","label":"GAP Status Code Date","tooltip":"","visible":true,"stringFieldOption":"textbox"},{"fieldName":"IUCNCtSrc","label":"IUCN Category Source","tooltip":"","visible":true,"stringFieldOption":"textbox"},{"fieldName":"IUCNCtDt","label":"IUCN Category Date","tooltip":"","visible":true,"stringFieldOption":"textbox"},{"fieldName":"Date_Est","label":"Date of Establishment","tooltip":"","visible":true,"stringFieldOption":"textbox"},{"fieldName":"Comments","label":"Comments","tooltip":"","visible":true,"stringFieldOption":"textbox"},{"fieldName":"SHAPE_Length","label":"SHAPE_Length","tooltip":"","visible":false,"format":{"places":2,"digitSeparator":true},"stringFieldOption":"textbox"},{"fieldName":"SHAPE_Area","label":"SHAPE_Area","tooltip":"","visible":false,"format":{"places":2,"digitSeparator":true},"stringFieldOption":"textbox"},{"fieldName":"Rast_Pri","label":"Rast_Pri","tooltip":"","visible":true,"format":{"places":0,"digitSeparator":true},"stringFieldOption":"textbox"}],"description":null,"showAttachments":true,"mediaInfos":[]}</t>
  </si>
  <si>
    <t>{"popup":{"showAttachments":"false","fieldInfos":[{"visible":"true","fieldName":"Value","label":"Dasymetric allocation of population"}],"title":"Dasymetric allocation of population"}}</t>
  </si>
  <si>
    <t>{"popup":{"showAttachments":"false","fieldInfos":[{"visible":"true","fieldName":"Value","label":"Potential Wetland Area"}],"title":"Potential Wetland Area"}}</t>
  </si>
  <si>
    <t>{"popup":{"showAttachments":"false","fieldInfos":[{"visible":"true","fieldName":"Value","label":"Potentially Restorable Wetlands on Agricultural Land"}],"title":"Potentially Restorable Wetlands on Agricultural Land"}}</t>
  </si>
  <si>
    <t>{"popup":{"showAttachments":"false","fieldInfos":[{"visible":"true","fieldName":"Value","label":"Rare Ecosystems"}],"title":"Rare Ecosystems"}}</t>
  </si>
  <si>
    <t>{"popup":{"showAttachments":"false","fieldInfos":[{"visible":"true","fieldName":"EPAREGION","label":"EPA Regions)\u00a0"}],"title":"EPA Region: {EPAREGION}"}}</t>
  </si>
  <si>
    <t>{"layers":[{"id":1,"popup":{"title":"Assessed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</si>
  <si>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</si>
  <si>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t>
  </si>
  <si>
    <t>\u00a0","format":{"places":</t>
  </si>
  <si>
    <t>{"popup":{"showAttachments":"false","fieldInfos":[{"visible":"true","fieldName":"PM25_Acute_Respiratory_Symptoms_I","label":"Acute respiratory symptoms avoided due to particulate matter [PM2.5] removed by tree cover (cases/yr) \u00a0","format":{"places":2,"digitSeparator":true}}],"title":"Block Group ID: {GEOID10}"}}</t>
  </si>
  <si>
    <t>{"popup":{"showAttachments":"false","fieldInfos":[{"visible":"true","fieldName":"Ag_PC","label":"Agricultural land per capita (m2/person) \u00a0","format":{"places":0,"digitSeparator":true}}],"title":"Block Group ID: {GEOID10}"}}</t>
  </si>
  <si>
    <t>{"popup":{"showAttachments":"false","fieldInfos":[{"visible":"true","fieldName":"NO2_Asthma_Exacerbation_I","label":"Asthma exacerbation avoided due to nitrogen dioxide removed by tree cover (cases/yr) \u00a0","format":{"places":2,"digitSeparator":true}}],"title":"Block Group ID: {GEOID10}"}}</t>
  </si>
  <si>
    <t>{"popup":{"showAttachments":"false","fieldInfos":[{"visible":"true","fieldName":"SO2_Asthma_Exacerbation_I","label":"Asthma exacerbation avoided due to sulfur dioxide removed by tree cover (cases/yr) \u00a0","format":{"places":3,"digitSeparator":true}}],"title":"Block Group ID: {GEOID10}"}}</t>
  </si>
  <si>
    <t>{"popup":{"showAttachments":"false","fieldInfos":[{"visible":"true","fieldName":"maxtempreduction","label":"Average reduction in daytime ambient temperature (Celsius) \u00a0","format":{"places":2,"digitSeparator":true}}],"title":"Block Group ID: {GEOID10}"}}</t>
  </si>
  <si>
    <t>{"popup":{"showAttachments":"false","fieldInfos":[{"visible":"true","fieldName":"maxtempreductionnight","label":"Average reduction in nighttime ambient temperature (Celsius) \u00a0","format":{"places":2,"digitSeparator":true}}],"title":"Block Group ID: {GEOID10}"}}</t>
  </si>
  <si>
    <t>{"popup":{"showAttachments":"false","fieldInfos":[{"visible":"true","fieldName":"CORemoval","label":"Carbon monoxide removed annually by tree cover (kg/yr) \u00a0","format":{"places":0,"digitSeparator":true}}],"title":"Block Group ID: {GEOID10}"}}</t>
  </si>
  <si>
    <t>{"popup":{"showAttachments":"false","fieldInfos":[{"visible":"true","fieldName":"DWDbyBG","label":"Daily domestic water use (x1000 gal/day) \u00a0","format":{"places":0,"digitSeparator":true}}],"title":"Block Group ID: {GEOID10}"}}</t>
  </si>
  <si>
    <t>{"popup":{"showAttachments":"false","fieldInfos":[{"visible":"true","fieldName":"Day_Low","label":"Day care centers with &lt; 25 percent green space in viewshed \u00a0","format":{"places":0,"digitSeparator":true}}],"title":"Block Group ID: {GEOID10}"}}</t>
  </si>
  <si>
    <t>{"popup":{"showAttachments":"false","fieldInfos":[{"visible":"true","fieldName":"Green_PC","label":"Green space per capita (m2/person) \u00a0","format":{"places":0,"digitSeparator":true}}],"title":"Block Group ID: {GEOID10}"}}</t>
  </si>
  <si>
    <t>{"popup":{"showAttachments":"false","fieldInfos":[{"visible":"true","fieldName":"Imp_PC","label":"Impervious area per capita (m2/person) \u00a0","format":{"places":0,"digitSeparator":true}}],"title":"Block Group ID: {GEOID10}"}}</t>
  </si>
  <si>
    <t>{"popup":{"showAttachments":"false","fieldInfos":[{"visible":"true","fieldName":"K12_Low","label":"K-12 schools with &lt; 25 percent green space in viewshed \u00a0","format":{"places":0,"digitSeparator":true}}],"title":"Block Group ID: {GEOID10}"}}</t>
  </si>
  <si>
    <t>{"popup":{"showAttachments":"false","fieldInfos":[{"visible":"true","fieldName":"NO2Removal","label":"Nitrogen dioxide removed annually by tree cover (kg/yr) \u00a0","format":{"places":0,"digitSeparator":true}}],"title":"Block Group ID: {GEOID10}"}}</t>
  </si>
  <si>
    <t>{"popup":{"showAttachments":"false","fieldInfos":[{"visible":"true","fieldName":"O3Removal","label":"Ozone removed annually by tree cover (kg/yr) \u00a0","format":{"places":0,"digitSeparator":true}}],"title":"Block Group ID: {GEOID10}"}}</t>
  </si>
  <si>
    <t>{"popup":{"showAttachments":"false","fieldInfos":[{"visible":"true","fieldName":"PM10Remova","label":"Particulate matter [PM10] removed annually by tree cover (kg/yr) \u00a0","format":{"places":0,"digitSeparator":true}}],"title":"Block Group ID: {GEOID10}"}}</t>
  </si>
  <si>
    <t>{"popup":{"showAttachments":"false","fieldInfos":[{"visible":"true","fieldName":"PM25Remova","label":"Particulate matter [PM2.5] removed annually by tree cover (kg/yr) \u00a0","format":{"places":0,"digitSeparator":true}}],"title":"Block Group ID: {GEOID10}"}}</t>
  </si>
  <si>
    <t>{"popup":{"showAttachments":"false","fieldInfos":[{"visible":"true","fieldName":"Ag_P ","label":"Percent agriculture \u00a0","format":{"places":1,"digitSeparator":true}}],"title":"Block Group ID: {GEOID10}"}}</t>
  </si>
  <si>
    <t>{"popup":{"showAttachments":"false","fieldInfos":[{"visible":"true","fieldName":"Green_P ","label":"Percent green space \u00a0","format":{"places":0,"digitSeparator":true}}],"title":"Block Group ID: {GEOID10}"}}</t>
  </si>
  <si>
    <t>{"popup":{"showAttachments":"false","fieldInfos":[{"visible":"true","fieldName":"RB15_ImpP","label":"Percent impervious area in 15m stream and lake buffer \u00a0","format":{"places":0,"digitSeparator":true}}],"title":"Block Group ID: {GEOID10}"}}</t>
  </si>
  <si>
    <t>{"popup":{"showAttachments":"false","fieldInfos":[{"visible":"true","fieldName":"RB50_ImpP","label":"Percent impervious area in 50m stream and lake buffer \u00a0","format":{"places":0,"digitSeparator":true}}],"title":"Block Group ID: {GEOID10}"}}</t>
  </si>
  <si>
    <t>{"popup":{"showAttachments":"false","fieldInfos":[{"visible":"true","fieldName":"RB15_LABGP","label":"Percent land area in 15m stream and lake buffer \u00a0","format":{"places":1,"digitSeparator":true}}],"title":"Block Group ID: {GEOID10}"}}</t>
  </si>
  <si>
    <t>{"popup":{"showAttachments":"false","fieldInfos":[{"visible":"true","fieldName":"RB50_LABGP","label":"Percent land area in 50m stream and lake buffer \u00a0","format":{"places":0,"digitSeparator":true}}],"title":"Block Group ID: {GEOID10}"}}</t>
  </si>
  <si>
    <t>{"popup":{"showAttachments":"false","fieldInfos":[{"visible":"true","fieldName":"Lane_PctIB","label":"Percent of busy roadway bordered by &lt; 25 percent tree buffer \u00a0","format":{"places":0,"digitSeparator":true}}],"title":"Block Group ID: {GEOID10}"}}</t>
  </si>
  <si>
    <t>{"popup":{"showAttachments":"false","fieldInfos":[{"visible":"true","fieldName":"Lane_PctSB","label":"Percent of busy roadway bordered by &gt; 25 percent tree buffer \u00a0","format":{"places":0,"digitSeparator":true}}],"title":"Block Group ID: {GEOID10}"}}</t>
  </si>
  <si>
    <t>{"popup":{"showAttachments":"false","fieldInfos":[{"visible":"true","fieldName":"BWDP_Pct","label":"Percent of residential population not within 500m of a park entrance \u00a0","format":{"places":0,"digitSeparator":true}}],"title":"Block Group ID: {GEOID10}"}}</t>
  </si>
  <si>
    <t>{"popup":{"showAttachments":"false","fieldInfos":[{"visible":"true","fieldName":"WVT_Pct","label":"Percent of residential population with minimal views of trees \u00a0","format":{"places":1,"digitSeparator":true}}],"title":"Block Group ID: {GEOID10}"}}</t>
  </si>
  <si>
    <t>{"popup":{"showAttachments":"false","fieldInfos":[{"visible":"true","fieldName":"WVW_Pct","label":"Percent of residential population with views of water \u00a0","format":{"places":1,"digitSeparator":true}}],"title":"Block Group ID: {GEOID10}"}}</t>
  </si>
  <si>
    <t>{"popup":{"showAttachments":"false","fieldInfos":[{"visible":"true","fieldName":"Buff_Pct","label":"Percent of residential population within 300m of busy roadway \u00a0","format":{"places":0,"digitSeparator":true}}],"title":"Block Group ID: {GEOID10}"}}</t>
  </si>
  <si>
    <t>{"popup":{"showAttachments":"false","fieldInfos":[{"visible":"true","fieldName":"IWDP_Pct","label":"Percent of residential population within 500m of a park entrance \u00a0","format":{"places":0,"digitSeparator":true}}],"title":"Block Group ID: {GEOID10}"}}</t>
  </si>
  <si>
    <t>{"popup":{"showAttachments":"false","fieldInfos":[{"visible":"true","fieldName":"RB15_ForP","label":"Percent tree cover in 15m stream and lake buffer \u00a0","format":{"places":0,"digitSeparator":true}}],"title":"Block Group ID: {GEOID10}"}}</t>
  </si>
  <si>
    <t>{"popup":{"showAttachments":"false","fieldInfos":[{"visible":"true","fieldName":"RB50_ForP","label":"Percent tree cover in 50m stream and lake buffer \u00a0","format":{"places":0,"digitSeparator":true}}],"title":"Block Group ID: {GEOID10}"}}</t>
  </si>
  <si>
    <t>{"popup":{"showAttachments":"false","fieldInfos":[{"visible":"true","fieldName":"RB15_VegP","label":"Percent vegetated cover in 15m stream and lake buffer \u00a0","format":{"places":0,"digitSeparator":true}}],"title":"Block Group ID: {GEOID10}"}}</t>
  </si>
  <si>
    <t>{"popup":{"showAttachments":"false","fieldInfos":[{"visible":"true","fieldName":"RB50_VegP","label":"Percent vegetated cover in 50m stream and lake buffer \u00a0","format":{"places":0,"digitSeparator":true}}],"title":"Block Group ID: {GEOID10}"}}</t>
  </si>
  <si>
    <t>{"popup":{"showAttachments":"false","fieldInfos":[{"visible":"true","fieldName":"Wet_P","label":"Percent wetlands \u00a0","format":{"places":1,"digitSeparator":true}}],"title":"Block Group ID: {GEOID10}"}}</t>
  </si>
  <si>
    <t>{"popup":{"showAttachments":"false","fieldInfos":[{"visible":"true","fieldName":"Runoff","label":"Reduction in annual runoff due to tree cover (m3/yr) \u00a0","format":{"places":0,"digitSeparator":true}}],"title":"Block Group ID: {GEOID10}"}}</t>
  </si>
  <si>
    <t>{"popup":{"showAttachments":"false","fieldInfos":[{"visible":"true","fieldName":"BODmean","label":"Reduction in mean biochemical oxygen demand [BOD5] due to tree cover (kg/yr) \u00a0","format":{"places":0,"digitSeparator":true}}],"title":"Block Group ID: {GEOID10}"}}</t>
  </si>
  <si>
    <t>{"popup":{"showAttachments":"false","fieldInfos":[{"visible":"true","fieldName":"CODmean","label":"Reduction in mean chemical oxygen demand [COD] due to tree cover (kg/yr) \u00a0","format":{"places":0,"digitSeparator":true}}],"title":"Block Group ID: {GEOID10}"}}</t>
  </si>
  <si>
    <t>{"popup":{"showAttachments":"false","fieldInfos":[{"visible":"true","fieldName":"Cumean","label":"Reduction in mean load of copper due to tree cover (kg/yr) \u00a0","format":{"places":3,"digitSeparator":true}}],"title":"Block Group ID: {GEOID10}"}}</t>
  </si>
  <si>
    <t>{"popup":{"showAttachments":"false","fieldInfos":[{"visible":"true","fieldName":"NO23mean","label":"Reduction in mean load of nitrites and nitrates due to tree cover (kg/yr) \u00a0","format":{"places":2,"digitSeparator":true}}],"title":"Block Group ID: {GEOID10}"}}</t>
  </si>
  <si>
    <t>{"popup":{"showAttachments":"false","fieldInfos":[{"visible":"true","fieldName":"SolPmean","label":"Reduction in mean load of soluble phosphorus due to tree cover (kg/yr) \u00a0","format":{"places":2,"digitSeparator":true}}],"title":"Block Group ID: {GEOID10}"}}</t>
  </si>
  <si>
    <t>{"popup":{"showAttachments":"false","fieldInfos":[{"visible":"true","fieldName":"TKNmean","label":"Reduction in mean load of total Kjeldahl nitrogen [TKN] due to tree cover (kg/yr) \u00a0","format":{"places":1,"digitSeparator":true}}],"title":"Block Group ID: {GEOID10}"}}</t>
  </si>
  <si>
    <t>{"popup":{"showAttachments":"false","fieldInfos":[{"visible":"true","fieldName":"TPmean","label":"Reduction in mean load of total phosphorus due to tree cover (kg/yr) \u00a0","format":{"places":2,"digitSeparator":true}}],"title":"Block Group ID: {GEOID10}"}}</t>
  </si>
  <si>
    <t>{"popup":{"showAttachments":"false","fieldInfos":[{"visible":"true","fieldName":"TSSmean","label":"Reduction in mean load of total suspended solids [TSS] due to tree cover (kg/yr) \u00a0","format":{"places":0,"digitSeparator":true}}],"title":"Block Group ID: {GEOID10}"}}</t>
  </si>
  <si>
    <t>{"popup":{"showAttachments":"false","fieldInfos":[{"visible":"true","fieldName":"BODmed","label":"Reduction in median biochemical oxygen demand [BOD5] due to tree cover (kg/yr) \u00a0","format":{"places":0,"digitSeparator":true}}],"title":"Block Group ID: {GEOID10}"}}</t>
  </si>
  <si>
    <t>{"popup":{"showAttachments":"false","fieldInfos":[{"visible":"true","fieldName":"CODmed","label":"Reduction in median chemical oxygen demand [COD] due to tree cover (kg/yr) \u00a0","format":{"places":0,"digitSeparator":true}}],"title":"Block Group ID: {GEOID10}"}}</t>
  </si>
  <si>
    <t>{"popup":{"showAttachments":"false","fieldInfos":[{"visible":"true","fieldName":"Cumed","label":"Reduction in median load of copper due to tree cover (kg/yr) \u00a0","format":{"places":4,"digitSeparator":true}}],"title":"Block Group ID: {GEOID10}"}}</t>
  </si>
  <si>
    <t>{"popup":{"showAttachments":"false","fieldInfos":[{"visible":"true","fieldName":"NO2_3med","label":"Reduction in median load of nitrites and nitrates due to tree cover (kg/yr) \u00a0","format":{"places":2,"digitSeparator":true}}],"title":"Block Group ID: {GEOID10}"}}</t>
  </si>
  <si>
    <t>{"popup":{"showAttachments":"false","fieldInfos":[{"visible":"true","fieldName":"SolPmed","label":"Reduction in median load of soluble phosphorus due to tree cover (kg/yr) \u00a0","format":{"places":2,"digitSeparator":true}}],"title":"Block Group ID: {GEOID10}"}}</t>
  </si>
  <si>
    <t>{"popup":{"showAttachments":"false","fieldInfos":[{"visible":"true","fieldName":"TKNmed","label":"Reduction in median load of total Kjeldahl nitrogen [TKN] due to tree cover (kg/yr) \u00a0","format":{"places":1,"digitSeparator":true}}],"title":"Block Group ID: {GEOID10}"}}</t>
  </si>
  <si>
    <t>{"popup":{"showAttachments":"false","fieldInfos":[{"visible":"true","fieldName":"Tpmed","label":"Reduction in median load of total phosphorus due to tree cover (kg/yr) \u00a0","format":{"places":2,"digitSeparator":true}}],"title":"Block Group ID: {GEOID10}"}}</t>
  </si>
  <si>
    <t>{"popup":{"showAttachments":"false","fieldInfos":[{"visible":"true","fieldName":"TSSmed","label":"Reduction in median load of total suspended solids [TSS] due to tree cover (kg/yr) \u00a0","format":{"places":0,"digitSeparator":true}}],"title":"Block Group ID: {GEOID10}"}}</t>
  </si>
  <si>
    <t>{"popup":{"showAttachments":"false","fieldInfos":[{"visible":"true","fieldName":"BWDP_Pop","label":"Residential population not within 500m of a park entrance \u00a0","format":{"places":0,"digitSeparator":true}}],"title":"Block Group ID: {GEOID10}"}}</t>
  </si>
  <si>
    <t>{"popup":{"showAttachments":"false","fieldInfos":[{"visible":"true","fieldName":"WVT_Pop","label":"Residential population with minimal views of trees \u00a0","format":{"places":0,"digitSeparator":true}}],"title":"Block Group ID: {GEOID10}"}}</t>
  </si>
  <si>
    <t>{"popup":{"showAttachments":"false","fieldInfos":[{"visible":"true","fieldName":"WVW_Pop","label":"Residential population with views of water \u00a0","format":{"places":0,"digitSeparator":true}}],"title":"Block Group ID: {GEOID10}"}}</t>
  </si>
  <si>
    <t>{"popup":{"showAttachments":"false","fieldInfos":[{"visible":"true","fieldName":"IBuff_Pop","label":"Residential population within 300m of busy roadway with &lt; 25 percent tree buffer \u00a0","format":{"places":0,"digitSeparator":true}}],"title":"Block Group ID: {GEOID10}"}}</t>
  </si>
  <si>
    <t>{"popup":{"showAttachments":"false","fieldInfos":[{"visible":"true","fieldName":"SBuff_Pop","label":"Residential population within 300m of busy roadway with &gt; 25 percent tree buffer \u00a0","format":{"places":0,"digitSeparator":true}}],"title":"Block Group ID: {GEOID10}"}}</t>
  </si>
  <si>
    <t>{"popup":{"showAttachments":"false","fieldInfos":[{"visible":"true","fieldName":"IWDP_Pop","label":"Residential population within 500m of a park entrance \u00a0","format":{"places":0,"digitSeparator":true}}],"title":"Block Group ID: {GEOID10}"}}</t>
  </si>
  <si>
    <t>{"popup":{"showAttachments":"false","fieldInfos":[{"visible":"true","fieldName":"O3_School_Loss_Days_I","label":"School days not lost to illness due to ozone removed by tree cover (days/yr) \u00a0","format":{"places":2,"digitSeparator":true}}],"title":"Block Group ID: {GEOID10}"}}</t>
  </si>
  <si>
    <t>{"popup":{"showAttachments":"false","fieldInfos":[{"visible":"true","fieldName":"MTCSEQ","label":"Total carbon sequestered by tree cover (mt/yr) \u00a0","format":{"places":0,"digitSeparator":true}}],"title":"Block Group ID: {GEOID10}"}}</t>
  </si>
  <si>
    <t>{"popup":{"showAttachments":"false","fieldInfos":[{"visible":"true","fieldName":"MTCSTOR","label":"Total carbon stored by tree cover (mt) \u00a0","format":{"places":0,"digitSeparator":true}}],"title":"Block Group ID: {GEOID10}"}}</t>
  </si>
  <si>
    <t>{"popup":{"showAttachments":"false","fieldInfos":[{"visible":"true","fieldName":"RB15_LArea","label":"Total land area in 15m stream and lake buffer (m2) \u00a0","format":{"places":0,"digitSeparator":true}}],"title":"Block Group ID: {GEOID10}"}}</t>
  </si>
  <si>
    <t>{"popup":{"showAttachments":"false","fieldInfos":[{"visible":"true","fieldName":"RB50_LArea","label":"Total land area in 50m stream and lake buffer (m2) \u00a0","format":{"places":0,"digitSeparator":true}}],"title":"Block Group ID: {GEOID10}"}}</t>
  </si>
  <si>
    <t>{"popup":{"showAttachments":"false","fieldInfos":[{"visible":"true","fieldName":"MFor_PC","label":"Tree cover per capita (m2/person) \u00a0","format":{"places":0,"digitSeparator":true}}],"title":"Block Group ID: {GEOID10}"}}</t>
  </si>
  <si>
    <t>{"popup":{"showAttachments":"false","fieldInfos":[{"visible":"true","fieldName":"NO2_Asthma_Exacerbation_V","label":"Value of asthma exacerbation cases avoided due to nitrogen dioxide removed by tree cover ($/yr) \u00a0","format":{"places":0,"digitSeparator":true}}],"title":"Block Group ID: {GEOID10}"}}</t>
  </si>
  <si>
    <t>{"popup":{"showAttachments":"false","fieldInfos":[{"visible":"true","fieldName":"SO2_Asthma_Exacerbation_V","label":"Value of asthma exacerbation cases avoided due to sulfur dioxide removed by tree cover ($/yr) \u00a0","format":{"places":2,"digitSeparator":true}}],"title":"Block Group ID: {GEOID10}"}}</t>
  </si>
  <si>
    <t>{"popup":{"showAttachments":"false","fieldInfos":[{"visible":"true","fieldName":"DOLCSEQ","label":"Value of carbon sequestered by tree cover ($/yr) \u00a0","format":{"places":0,"digitSeparator":true}}],"title":"Block Group ID: {GEOID10}"}}</t>
  </si>
  <si>
    <t>{"popup":{"showAttachments":"false","fieldInfos":[{"visible":"true","fieldName":"DOLCSTOR","label":"Value of carbon stored by tree cover ($) \u00a0","format":{"places":0,"digitSeparator":true}}],"title":"Block Group ID: {GEOID10}"}}</t>
  </si>
  <si>
    <t>{"popup":{"showAttachments":"false","fieldInfos":[{"visible":"true","fieldName":"COValue","label":"Value of health, ecosystem, and materials damage avoided due to carbon monoxide removed by tree cover ($/yr) \u00a0","format":{"places":0,"digitSeparator":true}}],"title":"Block Group ID: {GEOID10}"}}</t>
  </si>
  <si>
    <t>{"popup":{"showAttachments":"false","fieldInfos":[{"visible":"true","fieldName":"PM10Value","label":"Value of health, ecosystem, and materials damage avoided due to particulate matter [PM10] removed by tree cover ($/yr) \u00a0","format":{"places":0,"digitSeparator":true}}],"title":"Block Group ID: {GEOID10}"}}</t>
  </si>
  <si>
    <t>{"popup":{"showAttachments":"false","fieldInfos":[{"visible":"true","fieldName":"NO2_Hospital_Admissions_V","label":"Value of hospital admissions avoided due to nitrogen dioxide removed by tree cover ($/yr) \u00a0","format":{"places":0,"digitSeparator":true}}],"title":"Block Group ID: {GEOID10}"}}</t>
  </si>
  <si>
    <t>{"popup":{"showAttachments":"false","fieldInfos":[{"visible":"true","fieldName":"SO2_Hospital_Admissions_V","label":"Value of hospital admissions avoided due to sulfur dioxide removed by tree cover ($/yr) \u00a0","format":{"places":0,"digitSeparator":true}}],"title":"Block Group ID: {GEOID10}"}}</t>
  </si>
  <si>
    <t>{"popup":{"showAttachments":"false","fieldInfos":[{"visible":"true","fieldName":"O3_School_Loss_Days_V","label":"Value of school days not lost to illness due to ozone removed by tree cover ($/yr) \u00a0","format":{"places":0,"digitSeparator":true}}],"title":"Block Group ID: {GEOID10}"}}</t>
  </si>
  <si>
    <t>{"popup":{"showAttachments":"false","fieldInfos":[{"visible":"true","fieldName":"GEOID10","label":"States\u00a0"}],"title":"MSPA Water as Background with 30m edge"}}</t>
  </si>
  <si>
    <t>\u00a0"}],"title":"MSPA Water as Background with 30m edge"}}</t>
  </si>
  <si>
    <t>{"popup":{"showAttachments":"false","fieldInfos":[{"visible":"true","fieldName":"MSPA2011_WB_8111","label":"MSPA connectivity with water as background and 30-meter edge width for the conterminous United States\u00a0"}],"title":"MSPA Water as Background with 90m edge"}}</t>
  </si>
  <si>
    <t>\u00a0"}],"title":"MSPA Water as Background with 90m edge"}}</t>
  </si>
  <si>
    <t>{"popup":{"showAttachments":"false","fieldInfos":[{"visible":"true","fieldName":"MSPA2011_WB_8311","label":"MSPA connectivity with water as background and 90-meter edge width for the conterminous United States\u00a0"}],"title":"MSPA Water as Foreground with 30m edge"}}</t>
  </si>
  <si>
    <t>\u00a0"}],"title":"MSPA Water as Foreground with 30m edge"}}</t>
  </si>
  <si>
    <t>{"popup":{"showAttachments":"false","fieldInfos":[{"visible":"true","fieldName":"MSPA2011_WF_8111","label":"MSPA connectivity with water as foreground and 30-meter edge width for the conterminous United States\u00a0"}],"title":"MSPA Water as Foreground with 90m edge"}}</t>
  </si>
  <si>
    <t>\u00a0"}],"title":"MSPA Water as Foreground with 90m edge"}}</t>
  </si>
  <si>
    <t>{"popup":{"showAttachments":"false","fieldInfos":[{"visible":"true","fieldName":"MSPA2011_WF_8311","label":"MSPA connectivity with water as foreground and 90-meter edge width for the conterminous United States\u00a0"}],"title":"MSPA Water as missing with 30m edge"}}</t>
  </si>
  <si>
    <t>\u00a0"}],"title":"MSPA Water as missing with 30m edge"}}</t>
  </si>
  <si>
    <t>{"popup":{"showAttachments":"false","fieldInfos":[{"visible":"true","fieldName":"MSPA2011_WM_8111","label":"MSPA connectivity with water as missing and 30-meter edge width for the conterminous United States\u00a0"}],"title":"MSPA Water as missing with 90m edge"}}</t>
  </si>
  <si>
    <t>\u00a0"}],"title":"MSPA Water as missing with 90m edge"}}</t>
  </si>
  <si>
    <t>{"popup":{"showAttachments":"false","fieldInfos":[{"visible":"true","fieldName":"D2B_E8MIXA","label":"Employment diversity\u00a0","format":{"places":2,"digitSeparator":true}}],"title":"Block Group ID: {GEOID10}"}}</t>
  </si>
  <si>
    <t>{"popup":{"showAttachments":"false","fieldInfos":[{"visible":"true","fieldName":"employ_rate ","label":"Employment Rate\u00a0","format":{"places":0,"digitSeparator":true}}],"title":"Block Group ID: {GEOID10}"}}</t>
  </si>
  <si>
    <t>{"popup":{"showAttachments":"false","fieldInfos":[{"visible":"true","fieldName":"D2A_JPHH","label":"Employment:housing ratio\u00a0","format":{"places":2,"digitSeparator":true}}],"title":"Block Group ID: {GEOID10}"}}</t>
  </si>
  <si>
    <t>{"popup":{"showAttachments":"false","fieldInfos":[{"visible":"true","fieldName":"D5ar","label":"Jobs within a 45-minute drive, weighted\u00a0","format":{"places":0,"digitSeparator":true}}],"title":"Block Group ID: {GEOID10}"}}</t>
  </si>
  <si>
    <t>{"popup":{"showAttachments":"false","fieldInfos":[{"visible":"true","fieldName":"E_HIWAGEWK","label":"Number of high-wage workers [work location]\u00a0","format":{"places":0,"digitSeparator":true}}],"title":"Block Group ID: {GEOID10}"}}</t>
  </si>
  <si>
    <t>{"popup":{"showAttachments":"false","fieldInfos":[{"visible":"true","fieldName":"HH","label":"Number of households\u00a0","format":{"places":0,"digitSeparator":true}}],"title":"Block Group ID: {GEOID10}"}}</t>
  </si>
  <si>
    <t>{"popup":{"showAttachments":"false","fieldInfos":[{"visible":"true","fieldName":"AUTOOWN0","label":"Number of households with zero vehicles\u00a0","format":{"places":0,"digitSeparator":true}}],"title":"Block Group ID: {GEOID10}"}}</t>
  </si>
  <si>
    <t>{"popup":{"showAttachments":"false","fieldInfos":[{"visible":"true","fieldName":"R_LOWWAGEWK","label":"Number of low-wage workers [home location]\u00a0","format":{"places":0,"digitSeparator":true}}],"title":"Block Group ID: {GEOID10}"}}</t>
  </si>
  <si>
    <t>{"popup":{"showAttachments":"false","fieldInfos":[{"visible":"true","fieldName":"E_LOWWAGEW","label":"Number of low-wage workers [work location]\u00a0","format":{"places":0,"digitSeparator":true}}],"title":"Block Group ID: {GEOID10}"}}</t>
  </si>
  <si>
    <t>{"popup":{"showAttachments":"false","fieldInfos":[{"visible":"true","fieldName":"E_MEDWAGEW","label":"Number of middle-wage workers [work location]\u00a0","format":{"places":0,"digitSeparator":true}}],"title":"Block Group ID: {GEOID10}"}}</t>
  </si>
  <si>
    <t>{"popup":{"showAttachments":"false","fieldInfos":[{"visible":"true","fieldName":"WORKERS","label":"Number of workers [home location]\u00a0","format":{"places":0,"digitSeparator":true}}],"title":"Block Group ID: {GEOID10}"}}</t>
  </si>
  <si>
    <t>{"popup":{"showAttachments":"false","fieldInfos":[{"visible":"true","fieldName":"D3b","label":"Pedestrian-oriented street intersection density\u00a0","format":{"places":2,"digitSeparator":true}}],"title":"Block Group ID: {GEOID10}"}}</t>
  </si>
  <si>
    <t>{"popup":{"showAttachments":"false","fieldInfos":[{"visible":"true","fieldName":"PERC_HS_DG","label":"Percent 25 Years And Over With A High School Degree\u00a0","format":{"places":2,"digitSeparator":true}}],"title":"Census Tract ID: {GEOID10}"}}</t>
  </si>
  <si>
    <t>\u00a0","format":{"places":2,"digitSeparator":true}}],"title":"Census Tract ID: {GEOID10}"}}</t>
  </si>
  <si>
    <t>{"popup":{"showAttachments":"false","fieldInfos":[{"visible":"true","fieldName":"PERC_BELOW12","label":"Percent 25 Years And Over With Less Than A High School Degree\u00a0","format":{"places":2,"digitSeparator":true}}],"title":"Census Tract ID: {GEOID10}"}}</t>
  </si>
  <si>
    <t>{"popup":{"showAttachments":"false","fieldInfos":[{"visible":"true","fieldName":"PERC_AGE_UNDER18","label":"Percent Age Less Than 18 Years Old\u00a0","format":{"places":2,"digitSeparator":true}}],"title":"Census Tract ID: {GEOID10}"}}</t>
  </si>
  <si>
    <t>{"popup":{"showAttachments":"false","fieldInfos":[{"visible":"true","fieldName":"PERC_AGE_UNDER5","label":"Percent Age Less Than 5 Years Old\u00a0","format":{"places":2,"digitSeparator":true}}],"title":"Census Tract ID: {GEOID10}"}}</t>
  </si>
  <si>
    <t>{"popup":{"showAttachments":"false","fieldInfos":[{"visible":"true","fieldName":"PERC_BPOV","label":"Percent Below Poverty Level\u00a0","format":{"places":2,"digitSeparator":true}}],"title":"Census Tract ID: {GEOID10}"}}</t>
  </si>
  <si>
    <t>{"popup":{"showAttachments":"false","fieldInfos":[{"visible":"true","fieldName":"PERC_HOME_PRE50","label":"Percent Housing Units Built Before 1950\u00a0","format":{"places":2,"digitSeparator":true}}],"title":"Census Tract ID: {GEOID10}"}}</t>
  </si>
  <si>
    <t>{"popup":{"showAttachments":"false","fieldInfos":[{"visible":"true","fieldName":"PCT_LINGISO","label":"Percent Linguistically Isolated Households\u00a0","format":{"places":2,"digitSeparator":true}}],"title":"Census Tract ID: {GEOID10}"}}</t>
  </si>
  <si>
    <t>{"popup":{"showAttachments":"false","fieldInfos":[{"visible":"true","fieldName":"PCT_LOWINC","label":"Percent Low Income Population (Less Than 2X Poverty Level) \u00a0","format":{"places":2,"digitSeparator":true}}],"title":"Census Tract ID: {GEOID10}"}}</t>
  </si>
  <si>
    <t>{"popup":{"showAttachments":"false","fieldInfos":[{"visible":"true","fieldName":"PERC_MINOR","label":"Percent Minority\u00a0","format":{"places":2,"digitSeparator":true}}],"title":"Census Tract ID: {GEOID10}"}}</t>
  </si>
  <si>
    <t>{"popup":{"showAttachments":"false","fieldInfos":[{"visible":"true","fieldName":"PCT_AO0","label":"Percent of households with zero vehicles\u00a0","format":{"places":0,"digitSeparator":true}}],"title":"Block Group ID: {GEOID10}"}}</t>
  </si>
  <si>
    <t>{"popup":{"showAttachments":"false","fieldInfos":[{"visible":"true","fieldName":"E_PCTLOWWA","label":"Percent low-wage workers [work location]\u00a0","format":{"places":0,"digitSeparator":true}}],"title":"Block Group ID: {GEOID10}"}}</t>
  </si>
  <si>
    <t>{"popup":{"showAttachments":"false","fieldInfos":[{"visible":"true","fieldName":"BikeWalk","label":"Percent of workers who bike or walk to work\u00a0","format":{"places":0,"digitSeparator":true}}],"title":"Block Group ID: {GEOID10}"}}</t>
  </si>
  <si>
    <t>{"popup":{"showAttachments":"false","fieldInfos":[{"visible":"true","fieldName":"Carpool","label":"Percent of workers who carpool to work\u00a0","format":{"places":0,"digitSeparator":true}}],"title":"Block Group ID: {GEOID10}"}}</t>
  </si>
  <si>
    <t>{"popup":{"showAttachments":"false","fieldInfos":[{"visible":"true","fieldName":"Public","label":"Percent of workers who commute to work by public transportation\u00a0","format":{"places":0,"digitSeparator":true}}],"title":"Block Group ID: {GEOID10}"}}</t>
  </si>
  <si>
    <t>{"popup":{"showAttachments":"false","fieldInfos":[{"visible":"true","fieldName":"Drivealone","label":"Percent of workers who drive to work alone\u00a0","format":{"places":0,"digitSeparator":true}}],"title":"Block Group ID: {GEOID10}"}}</t>
  </si>
  <si>
    <t>{"popup":{"showAttachments":"false","fieldInfos":[{"visible":"true","fieldName":"Home","label":"Percent of workers who work from home\u00a0","format":{"places":0,"digitSeparator":true}}],"title":"Block Group ID: {GEOID10}"}}</t>
  </si>
  <si>
    <t>{"popup":{"showAttachments":"false","fieldInfos":[{"visible":"true","fieldName":"P_30_60","label":"Percent of workers with 30 - 60 minutes travel time to work\u00a0","format":{"places":0,"digitSeparator":true}}],"title":"Block Group ID: {GEOID10}"}}</t>
  </si>
  <si>
    <t>{"popup":{"showAttachments":"false","fieldInfos":[{"visible":"true","fieldName":"P_60_90","label":"Percent of workers with 60 - 90 minutes travel time to work\u00a0","format":{"places":0,"digitSeparator":true}}],"title":"Block Group ID: {GEOID10}"}}</t>
  </si>
  <si>
    <t>{"popup":{"showAttachments":"false","fieldInfos":[{"visible":"true","fieldName":"P_more_90","label":"Percent of workers with greater than 90 minutes travel time to work\u00a0","format":{"places":0,"digitSeparator":true}}],"title":"Block Group ID: {GEOID10}"}}</t>
  </si>
  <si>
    <t>{"popup":{"showAttachments":"false","fieldInfos":[{"visible":"true","fieldName":"P_less_30","label":"Percent of workers with less than 30 minutes travel time to work\u00a0","format":{"places":0,"digitSeparator":true}}],"title":"Block Group ID: {GEOID10}"}}</t>
  </si>
  <si>
    <t>{"popup":{"showAttachments":"false","fieldInfos":[{"visible":"true","fieldName":"PERC_AGE_OVER64","label":"Percent Population Age Greater Than 64 Years Old\u00a0","format":{"places":2,"digitSeparator":true}}],"title":"Census Tract ID: {GEOID10}"}}</t>
  </si>
  <si>
    <t>{"popup":{"showAttachments":"false","fieldInfos":[{"visible":"true","fieldName":"AMERIND","label":"Population of American Indian and Alaskan Native\u00a0","format":{"places":2,"digitSeparator":true}}],"title":"Census Tract ID: {GEOID10}"}}</t>
  </si>
  <si>
    <t>{"popup":{"showAttachments":"false","fieldInfos":[{"visible":"true","fieldName":"AMERIND_BPOV","label":"Population of American Indian and Alaskan Native Below Poverty Level\u00a0","format":{"places":2,"digitSeparator":true}}],"title":"Census Tract ID: {GEOID10}"}}</t>
  </si>
  <si>
    <t>{"popup":{"showAttachments":"false","fieldInfos":[{"visible":"true","fieldName":"EMPTOT","label":"Total employment\u00a0","format":{"places":0,"digitSeparator":true}}],"title":"Block Group ID: {GEOID10}"}}</t>
  </si>
  <si>
    <t>{"popup":{"showAttachments":"false","fieldInfos":[{"visible":"true","fieldName":"COUNTHU10","label":"Total housing units\u00a0","format":{"places":0,"digitSeparator":true}}],"title":"Block Group ID: {GEOID10}"}}</t>
  </si>
  <si>
    <t>{"popup":{"showAttachments":"false","fieldInfos":[{"visible":"true","fieldName":"TOTALPOP","label":"Total Population\u00a0","format":{"places":2,"digitSeparator":true}}],"title":"Census Tract ID: {GEOID10}"}}</t>
  </si>
  <si>
    <t>{"popup":{"showAttachments":"false","fieldInfos":[{"visible":"true","fieldName":"D4c","label":"Transit service per hour during evening peak\u00a0","format":{"places":2,"digitSeparator":true}}],"title":"Block Group ID: {GEOID10}"}}</t>
  </si>
  <si>
    <t>{"popup":{"showAttachments":"false","fieldInfos":[{"visible":"true","fieldName":"D2C_WREMIX","label":"Workers per job  - Equilibrium Index\u00a0","format":{"places":4,"digitSeparator":true}}],"title":"Block Group ID: {GEOID10}"}}</t>
  </si>
  <si>
    <t>{"popup":{"showAttachments":"false","fieldInfos":[{"visible":"true","fieldName":"D5ae","label":"Working age population within a 45-minute drive, weighted\u00a0","format":{"places":0,"digitSeparator":true}}],"title":"Block Group ID: {GEOID10}"}}</t>
  </si>
  <si>
    <t>{"popup":{"showAttachments":"false","fieldInfos":[{"visible":"true","fieldName":"GEOID10","label":"Counties\u00a0"}],"title":"COUNTY: {GEOID10}"}}</t>
  </si>
  <si>
    <t>\u00a0"}],"title":"COUNTY: {GEOID10}"}}</t>
  </si>
  <si>
    <t>{"popup":{"showAttachments":"false","fieldInfos":[{"visible":"true","fieldName":"GEOID10","label":"Census Block Groups\u00a0"}],"title":"Census Block Group ID: {GEOID10}"}}</t>
  </si>
  <si>
    <t>\u00a0"}],"title":"Census Block Group ID: {GEOID10}"}}</t>
  </si>
  <si>
    <t>\u00a0"}],"title":"EPA Region: {EPAREGION}"}}</t>
  </si>
  <si>
    <t>\u00a0"}],"title":"Block Group ID: {GEOID10}"}}</t>
  </si>
  <si>
    <t>{"popup":{"showAttachments":"false","fieldInfos":[{"visible":"true","fieldName":"GEOID10","label":"States\u00a0"}],"title":"STATE: {GEOID10}"}}</t>
  </si>
  <si>
    <t>\u00a0"}],"title":"STATE: {GEOID10}"}}</t>
  </si>
  <si>
    <t>\u00a0"}],"title":"NLCD Land Cover - 2011: {VALUE}"}}</t>
  </si>
  <si>
    <t>\u00a0"}],"title":"NLCD Land Cover - 1992: {VALUE}"}}</t>
  </si>
  <si>
    <t>\u00a0"}],"title":"NLCD Land Cover - 2001: {VALUE}"}}</t>
  </si>
  <si>
    <t>\u00a0"}],"title":"NLCD Land Cover - 2006: {VALUE}"}}</t>
  </si>
  <si>
    <t>{"popup":{"showAttachments":"false","fieldInfos":[{"visible":"true","fieldName":"drclassdcd","label":"Soils Drainage Class - dominant condition\u00a0"}],"title":"Soils Drainage Class: {drclassdcd}"}}</t>
  </si>
  <si>
    <t>\u00a0"}],"title":"Soils Drainage Class: {drclassdcd}"}}</t>
  </si>
  <si>
    <t>{"popup":{"showAttachments":"false","fieldInfos":[{"visible":"true","fieldName":"VALUE","label":"GAP Ecological Systems\u00a0","format":{"places":2,"digitSeparator":true}}],"title":"Block Group ID: {GEOID10}"}}</t>
  </si>
  <si>
    <t>\u00a0","format":{"places":2,"digitSeparator":true}}],"title":"Block Group ID: {GEOID10}"}}</t>
  </si>
  <si>
    <t>{"popup":{"showAttachments":"false","fieldInfos":[{"visible":"true","fieldName":"VALUE","label":"Land_Cover_2011_CONUS (NLCD_2011, National Land Cover Database (NLCD)\u00a0"}],"title":"NLCD Land Cover - 2011: {VALUE}"}}</t>
  </si>
  <si>
    <t>{"popup":{"showAttachments":"false","fieldInfos":[{"visible":"true","fieldName":"VALUE","label":"Land_Cover_1992 (NLCD_1992, National Land Cover Database (NLCD)\u00a0"}],"title":"NLCD Land Cover - 1992: {VALUE}"}}</t>
  </si>
  <si>
    <t>{"popup":{"showAttachments":"false","fieldInfos":[{"visible":"true","fieldName":"VALUE","label":"Land_Cover_2001_CONUS (NLCD_2001, National Land Cover Database (NLCD)\u00a0"}],"title":"NLCD Land Cover - 2001: {VALUE}"}}</t>
  </si>
  <si>
    <t>{"popup":{"showAttachments":"false","fieldInfos":[{"visible":"true","fieldName":"VALUE","label":"Land_Cover_2006_CONUS (NLCD_2006, National Land Cover Database (NLCD)\u00a0"}],"title":"NLCD Land Cover - 2006: {VALUE}"}}</t>
  </si>
  <si>
    <t>{"popup":{"showAttachments":"false","fieldInfos":[{"visible":"true","fieldName":"O3_Acute_Respiratory_Symptoms_I","label":"Acute respiratory symptoms avoided due to ozone removed by tree cover (cases/yr) \u00a0","format":{"places":2,"digitSeparator":true}}],"title":"Block Group ID: {GEOID10}"}}</t>
  </si>
  <si>
    <t>{"popup":{"showAttachments":"false","fieldInfos":[{"visible":"true","fieldName":"total_his_count","label":"Number of historic places [census block group] \u00a0","format":{"places":0,"digitSeparator":true}}],"title":"Block Group ID: {GEOID10}"}}</t>
  </si>
  <si>
    <t>{"popup":{"showAttachments":"false","fieldInfos":[{"visible":"true","fieldName":"COAQYr","label":"Percent carbon monoxide removed annually by tree cover \u00a0","format":{"places":4,"digitSeparator":true}}],"title":"Block Group ID: {GEOID10}"}}</t>
  </si>
  <si>
    <t>{"popup":{"showAttachments":"false","fieldInfos":[{"visible":"true","fieldName":"Imp_P ","label":"Percent impervious area [census block group] \u00a0","format":{"places":0,"digitSeparator":true}}],"title":"Block Group ID: {GEOID10}"}}</t>
  </si>
  <si>
    <t>{"popup":{"showAttachments":"false","fieldInfos":[{"visible":"true","fieldName":"NO2AQYr","label":"Percent nitrogen dioxide removed annually by tree cover \u00a0","format":{"places":2,"digitSeparator":true}}],"title":"Block Group ID: {GEOID10}"}}</t>
  </si>
  <si>
    <t>{"popup":{"showAttachments":"false","fieldInfos":[{"visible":"true","fieldName":"O3AQYr","label":"Percent ozone removed annually by tree cover \u00a0","format":{"places":2,"digitSeparator":true}}],"title":"Block Group ID: {GEOID10}"}}</t>
  </si>
  <si>
    <t>{"popup":{"showAttachments":"false","fieldInfos":[{"visible":"true","fieldName":"P10AQYr","label":"Percent particulate matter [PM10] removed annually by tree cover \u00a0","format":{"places":2,"digitSeparator":true}}],"title":"Block Group ID: {GEOID10}"}}</t>
  </si>
  <si>
    <t>{"popup":{"showAttachments":"false","fieldInfos":[{"visible":"true","fieldName":"P25AQYr","label":"Percent particulate matter [PM2.5] removed annually by tree cover \u00a0","format":{"places":2,"digitSeparator":true}}],"title":"Block Group ID: {GEOID10}"}}</t>
  </si>
  <si>
    <t>{"popup":{"showAttachments":"false","fieldInfos":[{"visible":"true","fieldName":"Change","label":"Percent reduction in annual runoff due to tree cover \u00a0","format":{"places":1,"digitSeparator":true}}],"title":"Block Group ID: {GEOID10}"}}</t>
  </si>
  <si>
    <t>{"popup":{"showAttachments":"false","fieldInfos":[{"visible":"true","fieldName":"SO2AQYr","label":"Percent sulfur dioxide removed annually by tree cover \u00a0","format":{"places":2,"digitSeparator":true}}],"title":"Block Group ID: {GEOID10}"}}</t>
  </si>
  <si>
    <t>{"popup":{"showAttachments":"false","fieldInfos":[{"visible":"true","fieldName":"MFor_P","label":"Percent tree cover \u00a0","format":{"places":0,"digitSeparator":true}}],"title":"Block Group ID: {GEOID10}"}}</t>
  </si>
  <si>
    <t>{"popup":{"showAttachments":"false","fieldInfos":[{"visible":"true","fieldName":"Buff_Pop","label":"Residential population within 300m of busy roadway \u00a0","format":{"places":0,"digitSeparator":true}}],"title":"Block Group ID: {GEOID10}"}}</t>
  </si>
  <si>
    <t>{"popup":{"showAttachments":"false","fieldInfos":[{"visible":"true","fieldName":"SO2Removal","label":"Sulfur dioxide (kg/yr) removed annually by tree cover \u00a0","format":{"places":0,"digitSeparator":true}}],"title":"Block Group ID: {GEOID10}"}}</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</si>
  <si>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</si>
  <si>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</si>
  <si>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</si>
  <si>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</si>
  <si>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</si>
  <si>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green space within 1/4 square kilometer: {GreenProxP}","fieldInfos":[{"fieldName":"OBJECTID","label":"OBJECTID","tooltip":"","visible":false,"stringFieldOption":"textbox"},{"fieldName":"Shape","label":"Shape","tooltip":"","visible":false,"stringFieldOption":"textbox"},{"fieldName":"GreenProxP","label":"GreenProxP","tooltip":"","visible":true,"format":{"places":0,"digitSeparator":true},"stringFieldOption":"textbox"},{"fieldName":"Shape_Length","label":"Shape_Length","tooltip":"","visible":false,"format":{"places":2,"digitSeparator":true},"stringFieldOption":"textbox"},{"fieldName":"Shape_Area","label":"Shape_Area","tooltip":"","visible":false,"format":{"places":2,"digitSeparator":true},"stringFieldOption":"textbox"},{"fieldName":"Shape_Leng","label":"Shape_Length","tooltip":"","visible":false,"format":{"places":2,"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Hyperlink","tooltip":"","visible":true,"stringFieldOption":"textbox"},{"fieldName":"ORIG_FID","label":"ORIG_FID","tooltip":"","visible":false,"format":{"places":0,"digitSeparator":true},"stringFieldOption":"textbox"}],"description":null,"showAttachments":true,"mediaInfos":[]}}</t>
  </si>
  <si>
    <t>{"popup":{"title":"Percent impervious area within 1 square kilometer:{ImpProxP}","fieldInfos":[{"fieldName":"OBJECTID","label":"OBJECTID","isEditable":false,"visible":false},{"fieldName":"Shape","label":"Shape","isEditable":false,"visible":false},{"fieldName":"ImpProxP","label":"ImpProxP","isEditable":false,"visible":true,"format":{"places":0,"digitSeparator":true}},{"fieldName":"Shape_Length","label":"Shape_Length","isEditable":false,"visible":false,"format":{"places":2,"digitSeparator":true}},{"fieldName":"Shape_Area","label":"Shape_Area","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Hyperlink","isEditable":false,"visible":true,"stringFieldOption":"textbox"},{"fieldName":"ORIG_FID","label":"ORIG_FID","isEditable":false,"visible":false,"format":{"places":0,"digitSeparator":true}}],"description":null,"showAttachments":false,"mediaInfos":[]}}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</si>
  <si>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</si>
  <si>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{"popup":{"showAttachments":"false","fieldInfos":[{"visible":"true","fieldName":"CRP_acres","label":"Acres of land enrolled in CRP \u00a0","format":{"places":0,"digitSeparator":true}}],"title":"HUC 12 ID: {HUC_12}"}}</t>
  </si>
  <si>
    <t>{"popup":{"showAttachments":"false","fieldInfos":[{"visible":"true","fieldName":"Acres_Unpo","label":"Acres of pollinated crops with no nearby pollinator habitat \u00a0","format":{"places":1,"digitSeparator":true}}],"title":"HUC 12 ID: {HUC_12}"}}</t>
  </si>
  <si>
    <t>{"popup":{"showAttachments":"false","fieldInfos":[{"visible":"true","fieldName":"AWD_MGAL","label":"Agricultural water use (million gallons/day) \u00a0","format":{"places":2,"digitSeparator":true}}],"title":"HUC 12 ID: {HUC_12}"}}</t>
  </si>
  <si>
    <t>{"popup":{"showAttachments":"false","fieldInfos":[{"visible":"true","fieldName":"DD_OXN_T","label":"Annual oxidized nitrogen dry deposition (kg/ha) \u00a0","format":{"places":2,"digitSeparator":true}}],"title":"HUC 12 ID: {HUC_12}"}}</t>
  </si>
  <si>
    <t>{"popup":{"showAttachments":"false","fieldInfos":[{"visible":"true","fieldName":"AWD_OXN_T","label":"Annual oxidized nitrogen wet deposition (kg/ha) \u00a0","format":{"places":2,"digitSeparator":true}}],"title":"HUC 12 ID: {HUC_12}"}}</t>
  </si>
  <si>
    <t>{"popup":{"showAttachments":"false","fieldInfos":[{"visible":"true","fieldName":"DD_REDN_T","label":"Annual reduced nitrogen dry deposition (kg/ha) \u00a0","format":{"places":2,"digitSeparator":true}}],"title":"HUC 12 ID: {HUC_12}"}}</t>
  </si>
  <si>
    <t>{"popup":{"showAttachments":"false","fieldInfos":[{"visible":"true","fieldName":"AWD_REDN_T","label":"Annual reduced nitrogen wet deposition (kg/ha) \u00a0","format":{"places":2,"digitSeparator":true}}],"title":"HUC 12 ID: {HUC_12}"}}</t>
  </si>
  <si>
    <t>{"popup":{"showAttachments":"false","fieldInfos":[{"visible":"true","fieldName":"DD_S_T","label":"Annual sulfur dry deposition (kg/ha) \u00a0","format":{"places":2,"digitSeparator":true}}],"title":"HUC 12 ID: {HUC_12}"}}</t>
  </si>
  <si>
    <t>{"popup":{"showAttachments":"false","fieldInfos":[{"visible":"true","fieldName":"AWD_S_T","label":"Annual sulfur wet deposition (kg/ha) \u00a0","format":{"places":2,"digitSeparator":true}}],"title":"HUC 12 ID: {HUC_12}"}}</t>
  </si>
  <si>
    <t>{"popup":{"showAttachments":"false","fieldInfos":[{"visible":"true","fieldName":"SolE_Area","label":"Area of solar energy (km2) \u00a0","format":{"places":1,"digitSeparator":true}}],"title":"HUC 12 ID: {HUC_12}"}}</t>
  </si>
  <si>
    <t>{"popup":{"showAttachments":"false","fieldInfos":[{"visible":"true","fieldName":"SolE_Mean","label":"Average annual daily potential solar energy (kWh/m2/day) \u00a0","format":{"places":2,"digitSeparator":true}}],"title":"HUC 12 ID: {HUC_12}"}}</t>
  </si>
  <si>
    <t>{"popup":{"showAttachments":"false","fieldInfos":[{"visible":"true","fieldName":"AvgWindEnergy","label":"Average annual daily potential wind energy (kWh/m2/day) \u00a0","format":{"places":0,"digitSeparator":true}}],"title":"HUC 12 ID: {HUC_12}"}}</t>
  </si>
  <si>
    <t>{"popup":{"showAttachments":"false","fieldInfos":[{"visible":"true","fieldName":"MeanPrecip","label":"Average annual precipitation (inches/yr) \u00a0","format":{"places":1,"digitSeparator":true}}],"title":"HUC 12 ID: {HUC_12}"}}</t>
  </si>
  <si>
    <t>{"popup":{"showAttachments":"false","fieldInfos":[{"visible":"true","fieldName":"BG_Demand","label":"Big game hunting recreation demand \u00a0","format":{"places":0,"digitSeparator":true}}],"title":"HUC 12 ID: {HUC_12}"}}</t>
  </si>
  <si>
    <t>{"popup":{"showAttachments":"false","fieldInfos":[{"visible":"true","fieldName":"BW_Demand","label":"Bird watching recreation demand \u00a0","format":{"places":0,"digitSeparator":true}}],"title":"HUC 12 ID: {HUC_12}"}}</t>
  </si>
  <si>
    <t>{"popup":{"showAttachments":"false","fieldInfos":[{"visible":"true","fieldName":"BMASS_KG_M","label":"Carbon storage by tree biomass (kg/m2) \u00a0","format":{"places":2,"digitSeparator":true}}],"title":"HUC 12 ID: {HUC_12}"}}</t>
  </si>
  <si>
    <t>{"popup":{"showAttachments":"false","fieldInfos":[{"visible":"true","fieldName":"ROOT_BIOM_KG_M2","label":"Carbon storage by tree root biomass (kg/m2) \u00a0","format":{"places":2,"digitSeparator":true}}],"title":"HUC 12 ID: {HUC_12}"}}</t>
  </si>
  <si>
    <t>{"popup":{"showAttachments":"false","fieldInfos":[{"visible":"true","fieldName":"COT_KTONS","label":"Cotton yields (thousand tons/yr) \u00a0","format":{"places":5,"digitSeparator":true}}],"title":"HUC 12 ID: {HUC_12}"}}</t>
  </si>
  <si>
    <t>{"popup":{"showAttachments":"false","fieldInfos":[{"visible":"true","fieldName":"CBNF_Mean","label":"Cultivated biological nitrogen fixation (kg N/ha/yr) \u00a0","format":{"places":1,"digitSeparator":true}}],"title":"HUC 12 ID: {HUC_12}"}}</t>
  </si>
  <si>
    <t>{"popup":{"showAttachments":"false","fieldInfos":[{"visible":"true","fieldName":"DWD_mgal","label":"Domestic water use (million gallons/day) \u00a0","format":{"places":4,"digitSeparator":true}}],"title":"HUC 12 ID: {HUC_12}"}}</t>
  </si>
  <si>
    <t>{"popup":{"showAttachments":"false","fieldInfos":[{"visible":"true","fieldName":"FF_Demand","label":"Freshwater fishing recreation demand \u00a0","format":{"places":0,"digitSeparator":true}}],"title":"HUC 12 ID: {HUC_12}"}}</t>
  </si>
  <si>
    <t>{"popup":{"showAttachments":"false","fieldInfos":[{"visible":"true","fieldName":"FRUITYIELD","label":"Fruit yields (thousand tons/yr) \u00a0","format":{"places":5,"digitSeparator":true}}],"title":"HUC 12 ID: {HUC_12}"}}</t>
  </si>
  <si>
    <t>{"popup":{"showAttachments":"false","fieldInfos":[{"visible":"true","fieldName":"GRAIN_KTONS","label":"Grain yields (thousand tons/yr) \u00a0","format":{"places":4,"digitSeparator":true}}],"title":"HUC 12 ID: {HUC_12}"}}</t>
  </si>
  <si>
    <t>{"popup":{"showAttachments":"false","fieldInfos":[{"visible":"true","fieldName":"COT_HA","label":"Hectares of cotton crops \u00a0","format":{"places":1,"digitSeparator":true}}],"title":"HUC 12 ID: {HUC_12}"}}</t>
  </si>
  <si>
    <t>{"popup":{"showAttachments":"false","fieldInfos":[{"visible":"true","fieldName":"FRUITHECTARES","label":"Hectares of fruit crops \u00a0","format":{"places":1,"digitSeparator":true}}],"title":"HUC 12 ID: {HUC_12}"}}</t>
  </si>
  <si>
    <t>{"popup":{"showAttachments":"false","fieldInfos":[{"visible":"true","fieldName":"GRAIN_HA","label":"Hectares of grain crops \u00a0","format":{"places":0,"digitSeparator":true}}],"title":"HUC 12 ID: {HUC_12}"}}</t>
  </si>
  <si>
    <t>{"popup":{"showAttachments":"false","fieldInfos":[{"visible":"true","fieldName":"VEGHECTARES","label":"Hectares of vegetable crops \u00a0","format":{"places":1,"digitSeparator":true}}],"title":"HUC 12 ID: {HUC_12}"}}</t>
  </si>
  <si>
    <t>{"popup":{"showAttachments":"false","fieldInfos":[{"visible":"true","fieldName":"IWD_MGAL","label":"Industrial water use (million gallons/day) \u00a0","format":{"places":3,"digitSeparator":true}}],"title":"HUC 12 ID: {HUC_12}"}}</t>
  </si>
  <si>
    <t>{"popup":{"showAttachments":"false","fieldInfos":[{"visible":"true","fieldName":"ManureMean","label":"Manure application (kg N/ha/yr) \u00a0","format":{"places":2,"digitSeparator":true}}],"title":"HUC 12 ID: {HUC_12}"}}</t>
  </si>
  <si>
    <t>{"popup":{"showAttachments":"false","fieldInfos":[{"visible":"true","fieldName":"AMPH_MAX","label":"Maximum amphibian species richness \u00a0","format":{"places":0,"digitSeparator":true}}],"title":"HUC 12 ID: {HUC_12}"}}</t>
  </si>
  <si>
    <t>{"popup":{"showAttachments":"false","fieldInfos":[{"visible":"true","fieldName":"BAT_MAX","label":"Maximum bat species richness \u00a0","format":{"places":0,"digitSeparator":true}}],"title":"HUC 12 ID: {HUC_12}"}}</t>
  </si>
  <si>
    <t>{"popup":{"showAttachments":"false","fieldInfos":[{"visible":"true","fieldName":"BIGGA_MAX","label":"Maximum big game species richness \u00a0","format":{"places":0,"digitSeparator":true}}],"title":"HUC 12 ID: {HUC_12}"}}</t>
  </si>
  <si>
    <t>{"popup":{"showAttachments":"false","fieldInfos":[{"visible":"true","fieldName":"Bird_All_MAX","label":"Maximum bird species richness \u00a0","format":{"places":0,"digitSeparator":true}}],"title":"HUC 12 ID: {HUC_12}"}}</t>
  </si>
  <si>
    <t>{"popup":{"showAttachments":"false","fieldInfos":[{"visible":"true","fieldName":"FURB_MAX","label":"Maximum fur bearer species richness \u00a0","format":{"places":0,"digitSeparator":true}}],"title":"HUC 12 ID: {HUC_12}"}}</t>
  </si>
  <si>
    <t>{"popup":{"showAttachments":"false","fieldInfos":[{"visible":"true","fieldName":"LD_MAX","label":"Maximum land cover diversity \u00a0","format":{"places":0,"digitSeparator":true}}],"title":"HUC 12 ID: {HUC_12}"}}</t>
  </si>
  <si>
    <t>{"popup":{"showAttachments":"false","fieldInfos":[{"visible":"true","fieldName":"MAM_MAX","label":"Maximum mammal species richness \u00a0","format":{"places":0,"digitSeparator":true}}],"title":"HUC 12 ID: {HUC_12}"}}</t>
  </si>
  <si>
    <t>{"popup":{"showAttachments":"false","fieldInfos":[{"visible":"true","fieldName":"Bird_PIF_MAX","label":"Maximum modeled Partners in Flight Watch List bird species \u00a0","format":{"places":0,"digitSeparator":true}}],"title":"HUC 12 ID: {HUC_12}"}}</t>
  </si>
  <si>
    <t>{"popup":{"showAttachments":"false","fieldInfos":[{"visible":"true","fieldName":"Bird_BCC_MAX","label":"Maximum modeled State of the Birds species of conservation concern \u00a0","format":{"places":0,"digitSeparator":true}}],"title":"HUC 12 ID: {HUC_12}"}}</t>
  </si>
  <si>
    <t>{"popup":{"showAttachments":"false","fieldInfos":[{"visible":"true","fieldName":"TE_MAX","label":"Maximum modeled threatened and endangered vertebrate species \u00a0","format":{"places":0,"digitSeparator":true}}],"title":"HUC 12 ID: {HUC_12}"}}</t>
  </si>
  <si>
    <t>{"popup":{"showAttachments":"false","fieldInfos":[{"visible":"true","fieldName":"Bird_Aud_end_MAX","label":"Maximum number of bird species vulnerable to range loss due to climate change by 2050 \u00a0","format":{"places":0,"digitSeparator":true}}],"title":"HUC 12 ID: {HUC_12}"}}</t>
  </si>
  <si>
    <t>{"popup":{"showAttachments":"false","fieldInfos":[{"visible":"true","fieldName":"Bird_Aud_thr_MAX","label":"Maximum number of bird species vulnerable to range loss due to climate change by 2080 \u00a0","format":{"places":0,"digitSeparator":true}}],"title":"HUC 12 ID: {HUC_12}"}}</t>
  </si>
  <si>
    <t>{"popup":{"showAttachments":"false","fieldInfos":[{"visible":"true","fieldName":"Rep_MAX","label":"Maximum reptile species richness \u00a0","format":{"places":0,"digitSeparator":true}}],"title":"HUC 12 ID: {HUC_12}"}}</t>
  </si>
  <si>
    <t>{"popup":{"showAttachments":"false","fieldInfos":[{"visible":"true","fieldName":"SMGA_MAX","label":"Maximum small game species richness \u00a0","format":{"places":0,"digitSeparator":true}}],"title":"HUC 12 ID: {HUC_12}"}}</t>
  </si>
  <si>
    <t>{"popup":{"showAttachments":"false","fieldInfos":[{"visible":"true","fieldName":"HARV_MAX","label":"Maximum total harvestable species richness \u00a0","format":{"places":0,"digitSeparator":true}}],"title":"HUC 12 ID: {HUC_12}"}}</t>
  </si>
  <si>
    <t>{"popup":{"showAttachments":"false","fieldInfos":[{"visible":"true","fieldName":"TOTAL_MAX","label":"Maximum total vertebrate species richness \u00a0","format":{"places":0,"digitSeparator":true}}],"title":"HUC 12 ID: {HUC_12}"}}</t>
  </si>
  <si>
    <t>{"popup":{"showAttachments":"false","fieldInfos":[{"visible":"true","fieldName":"WTFL_MAX","label":"Maximum waterfowl species richness \u00a0","format":{"places":0,"digitSeparator":true}}],"title":"HUC 12 ID: {HUC_12}"}}</t>
  </si>
  <si>
    <t>{"popup":{"showAttachments":"false","fieldInfos":[{"visible":"true","fieldName":"AMPH_AVG","label":"Mean amphibian species richness \u00a0","format":{"places":1,"digitSeparator":true}}],"title":"HUC 12 ID: {HUC_12}"}}</t>
  </si>
  <si>
    <t>{"popup":{"showAttachments":"false","fieldInfos":[{"visible":"true","fieldName":"BAT_AVG","label":"Mean bat species richness \u00a0","format":{"places":1,"digitSeparator":true}}],"title":"HUC 12 ID: {HUC_12}"}}</t>
  </si>
  <si>
    <t>{"popup":{"showAttachments":"false","fieldInfos":[{"visible":"true","fieldName":"BIGGA_AVG","label":"Mean big game species richness \u00a0","format":{"places":1,"digitSeparator":true}}],"title":"HUC 12 ID: {HUC_12}"}}</t>
  </si>
  <si>
    <t>{"popup":{"showAttachments":"false","fieldInfos":[{"visible":"true","fieldName":"Bird_All_MEAN","label":"Mean bird species richness \u00a0","format":{"places":1,"digitSeparator":true}}],"title":"HUC 12 ID: {HUC_12}"}}</t>
  </si>
  <si>
    <t>{"popup":{"showAttachments":"false","fieldInfos":[{"visible":"true","fieldName":"FURB_AVG","label":"Mean fur bearer species richness \u00a0","format":{"places":1,"digitSeparator":true}}],"title":"HUC 12 ID: {HUC_12}"}}</t>
  </si>
  <si>
    <t>{"popup":{"showAttachments":"false","fieldInfos":[{"visible":"true","fieldName":"LD_AVG","label":"Mean land cover diversity \u00a0","format":{"places":1,"digitSeparator":true}}],"title":"HUC 12 ID: {HUC_12}"}}</t>
  </si>
  <si>
    <t>{"popup":{"showAttachments":"false","fieldInfos":[{"visible":"true","fieldName":"MAM_AVG","label":"Mean mammal species richness \u00a0","format":{"places":1,"digitSeparator":true}}],"title":"HUC 12 ID: {HUC_12}"}}</t>
  </si>
  <si>
    <t>{"popup":{"showAttachments":"false","fieldInfos":[{"visible":"true","fieldName":"Bird_PIF_MEAN","label":"Mean modeled Partners in Flight Watch List bird species \u00a0","format":{"places":1,"digitSeparator":true}}],"title":"HUC 12 ID: {HUC_12}"}}</t>
  </si>
  <si>
    <t>{"popup":{"showAttachments":"false","fieldInfos":[{"visible":"true","fieldName":"Bird_BCC_MEAN","label":"Mean modeled State of the Birds species of conservation concern \u00a0","format":{"places":1,"digitSeparator":true}}],"title":"HUC 12 ID: {HUC_12}"}}</t>
  </si>
  <si>
    <t>{"popup":{"showAttachments":"false","fieldInfos":[{"visible":"true","fieldName":"TE_AVG","label":"Mean modeled threatened and endangered vertebrate species \u00a0","format":{"places":1,"digitSeparator":true}}],"title":"HUC 12 ID: {HUC_12}"}}</t>
  </si>
  <si>
    <t>{"popup":{"showAttachments":"false","fieldInfos":[{"visible":"true","fieldName":"Bird_Aud_end_MEAN","label":"Mean number of bird species vulnerable to range loss due to climate change by 2050 \u00a0","format":{"places":2,"digitSeparator":true}}],"title":"HUC 12 ID: {HUC_12}"}}</t>
  </si>
  <si>
    <t>{"popup":{"showAttachments":"false","fieldInfos":[{"visible":"true","fieldName":"Bird_Aud_thr_MEAN","label":"Mean number of bird species vulnerable to range loss due to climate change by 2080 \u00a0","format":{"places":1,"digitSeparator":true}}],"title":"HUC 12 ID: {HUC_12}"}}</t>
  </si>
  <si>
    <t>{"popup":{"showAttachments":"false","fieldInfos":[{"visible":"true","fieldName":"Rep_MEAN","label":"Mean reptile species richness \u00a0","format":{"places":1,"digitSeparator":true}}],"title":"HUC 12 ID: {HUC_12}"}}</t>
  </si>
  <si>
    <t>{"popup":{"showAttachments":"false","fieldInfos":[{"visible":"true","fieldName":"SMGA_AVG","label":"Mean small game species richness \u00a0","format":{"places":1,"digitSeparator":true}}],"title":"HUC 12 ID: {HUC_12}"}}</t>
  </si>
  <si>
    <t>{"popup":{"showAttachments":"false","fieldInfos":[{"visible":"true","fieldName":"HARV_AVG","label":"Mean total harvestable species richness \u00a0","format":{"places":1,"digitSeparator":true}}],"title":"HUC 12 ID: {HUC_12}"}}</t>
  </si>
  <si>
    <t>{"popup":{"showAttachments":"false","fieldInfos":[{"visible":"true","fieldName":"TOTAL_AVG","label":"Mean total vertebrate species richness \u00a0","format":{"places":1,"digitSeparator":true}}],"title":"HUC 12 ID: {HUC_12}"}}</t>
  </si>
  <si>
    <t>{"popup":{"showAttachments":"false","fieldInfos":[{"visible":"true","fieldName":"WTFL_AVG","label":"Mean waterfowl species richness \u00a0","format":{"places":1,"digitSeparator":true}}],"title":"HUC 12 ID: {HUC_12}"}}</t>
  </si>
  <si>
    <t>{"popup":{"showAttachments":"false","fieldInfos":[{"visible":"true","fieldName":"MB_Demand","label":"Migratory bird hunting recreation demand \u00a0","format":{"places":0,"digitSeparator":true}}],"title":"HUC 12 ID: {HUC_12}"}}</t>
  </si>
  <si>
    <t>{"popup":{"showAttachments":"false","fieldInfos":[{"visible":"true","fieldName":"BNF","label":"Natural biological nitrogen fixation (kg N/ha/yr) \u00a0","format":{"places":2,"digitSeparator":true}}],"title":"HUC 12 ID: {HUC_12}"}}</t>
  </si>
  <si>
    <t>{"popup":{"showAttachments":"false","fieldInfos":[{"visible":"true","fieldName":"AMPH_AVG_I","label":"NIB amphibian species richness \u00a0","format":{"places":2,"digitSeparator":true}}],"title":"HUC 12 ID: {HUC_12}"}}</t>
  </si>
  <si>
    <t>{"popup":{"showAttachments":"false","fieldInfos":[{"visible":"true","fieldName":"BAT_AVG_I","label":"NIB bat species richness \u00a0","format":{"places":2,"digitSeparator":true}}],"title":"HUC 12 ID: {HUC_12}"}}</t>
  </si>
  <si>
    <t>{"popup":{"showAttachments":"false","fieldInfos":[{"visible":"true","fieldName":"BIGGA_AVG_I","label":"NIB big game species richness \u00a0","format":{"places":2,"digitSeparator":true}}],"title":"HUC 12 ID: {HUC_12}"}}</t>
  </si>
  <si>
    <t>{"popup":{"showAttachments":"false","fieldInfos":[{"visible":"true","fieldName":"Bird_All_NIB","label":"NIB bird species richness \u00a0","format":{"places":2,"digitSeparator":true}}],"title":"HUC 12 ID: {HUC_12}"}}</t>
  </si>
  <si>
    <t>{"popup":{"showAttachments":"false","fieldInfos":[{"visible":"true","fieldName":"FURB_AVG_I","label":"NIB fur bearer species richness \u00a0","format":{"places":2,"digitSeparator":true}}],"title":"HUC 12 ID: {HUC_12}"}}</t>
  </si>
  <si>
    <t>{"popup":{"showAttachments":"false","fieldInfos":[{"visible":"true","fieldName":"LD_AVG_I","label":"NIB land cover diversity \u00a0","format":{"places":2,"digitSeparator":true}}],"title":"HUC 12 ID: {HUC_12}"}}</t>
  </si>
  <si>
    <t>{"popup":{"showAttachments":"false","fieldInfos":[{"visible":"true","fieldName":"MAM_AVG_I","label":"NIB mammal species richness \u00a0","format":{"places":2,"digitSeparator":true}}],"title":"HUC 12 ID: {HUC_12}"}}</t>
  </si>
  <si>
    <t>{"popup":{"showAttachments":"false","fieldInfos":[{"visible":"true","fieldName":"Bird_PIF_NIB","label":"NIB modeled Partners in Flight Watch List bird species \u00a0","format":{"places":2,"digitSeparator":true}}],"title":"HUC 12 ID: {HUC_12}"}}</t>
  </si>
  <si>
    <t>{"popup":{"showAttachments":"false","fieldInfos":[{"visible":"true","fieldName":"Bird_BCC_NIB","label":"NIB modeled State of the Birds species of conservation concern \u00a0","format":{"places":2,"digitSeparator":true}}],"title":"HUC 12 ID: {HUC_12}"}}</t>
  </si>
  <si>
    <t>{"popup":{"showAttachments":"false","fieldInfos":[{"visible":"true","fieldName":"TE_AVG_I","label":"NIB modeled threatened and endangered vertebrate species \u00a0","format":{"places":2,"digitSeparator":true}}],"title":"HUC 12 ID: {HUC_12}"}}</t>
  </si>
  <si>
    <t>{"popup":{"showAttachments":"false","fieldInfos":[{"visible":"true","fieldName":"Bird_Aud_end_NIB","label":"NIB number of bird species vulnerable to range loss due to climate change by 2050 \u00a0","format":{"places":2,"digitSeparator":true}}],"title":"HUC 12 ID: {HUC_12}"}}</t>
  </si>
  <si>
    <t>{"popup":{"showAttachments":"false","fieldInfos":[{"visible":"true","fieldName":"Bird_Aud_thr_NIB","label":"NIB number of bird species vulnerable to range loss due to climate change by 2080 \u00a0","format":{"places":2,"digitSeparator":true}}],"title":"HUC 12 ID: {HUC_12}"}}</t>
  </si>
  <si>
    <t>{"popup":{"showAttachments":"false","fieldInfos":[{"visible":"true","fieldName":"Rep_NIB","label":"NIB reptile species richness \u00a0","format":{"places":2,"digitSeparator":true}}],"title":"HUC 12 ID: {HUC_12}"}}</t>
  </si>
  <si>
    <t>{"popup":{"showAttachments":"false","fieldInfos":[{"visible":"true","fieldName":"SMGA_AVG_I","label":"NIB small game species richness \u00a0","format":{"places":2,"digitSeparator":true}}],"title":"HUC 12 ID: {HUC_12}"}}</t>
  </si>
  <si>
    <t>{"popup":{"showAttachments":"false","fieldInfos":[{"visible":"true","fieldName":"HARV_AVG_I","label":"NIB total harvestable species richness \u00a0","format":{"places":2,"digitSeparator":true}}],"title":"HUC 12 ID: {HUC_12}"}}</t>
  </si>
  <si>
    <t>{"popup":{"showAttachments":"false","fieldInfos":[{"visible":"true","fieldName":"TOTAL_AVG_I","label":"NIB total vertebrate species richness \u00a0","format":{"places":2,"digitSeparator":true}}],"title":"HUC 12 ID: {HUC_12}"}}</t>
  </si>
  <si>
    <t>{"popup":{"showAttachments":"false","fieldInfos":[{"visible":"true","fieldName":"WTFL_AVG_I","label":"NIB waterfowl species richness \u00a0","format":{"places":2,"digitSeparator":true}}],"title":"HUC 12 ID: {HUC_12}"}}</t>
  </si>
  <si>
    <t>{"popup":{"showAttachments":"false","fieldInfos":[{"visible":"true","fieldName":"AQ_TOT_A","label":"Number of at-risk aquatic animal species \u00a0","format":{"places":0,"digitSeparator":true}}],"title":"HUC 12 ID: {HUC_12}"}}</t>
  </si>
  <si>
    <t>{"popup":{"showAttachments":"false","fieldInfos":[{"visible":"true","fieldName":"AQ_TOT_P","label":"Number of at-risk aquatic plant species \u00a0","format":{"places":0,"digitSeparator":true}}],"title":"HUC 12 ID: {HUC_12}"}}</t>
  </si>
  <si>
    <t>{"popup":{"showAttachments":"false","fieldInfos":[{"visible":"true","fieldName":"TR_TOT_A","label":"Number of at-risk terrestrial animal species \u00a0","format":{"places":0,"digitSeparator":true}}],"title":"HUC 12 ID: {HUC_12}"}}</t>
  </si>
  <si>
    <t>{"popup":{"showAttachments":"false","fieldInfos":[{"visible":"true","fieldName":"TR_TOT_P","label":"Number of at-risk terrestrial plant species \u00a0","format":{"places":0,"digitSeparator":true}}],"title":"HUC 12 ID: {HUC_12}"}}</t>
  </si>
  <si>
    <t>{"popup":{"showAttachments":"false","fieldInfos":[{"visible":"true","fieldName":"WT_TOT_A","label":"Number of at-risk wetland animal species \u00a0","format":{"places":0,"digitSeparator":true}}],"title":"HUC 12 ID: {HUC_12}"}}</t>
  </si>
  <si>
    <t>{"popup":{"showAttachments":"false","fieldInfos":[{"visible":"true","fieldName":"WT_TOT_P","label":"Number of at-risk wetland plant species \u00a0","format":{"places":0,"digitSeparator":true}}],"title":"HUC 12 ID: {HUC_12}"}}</t>
  </si>
  <si>
    <t>{"popup":{"showAttachments":"false","fieldInfos":[{"visible":"true","fieldName":"FRUITCOUNT","label":"Number of fruit crop types (annually) \u00a0","format":{"places":0,"digitSeparator":true}}],"title":"HUC 12 ID: {HUC_12}"}}</t>
  </si>
  <si>
    <t>{"popup":{"showAttachments":"false","fieldInfos":[{"visible":"true","fieldName":"GRAIN_COUN","label":"Number of grain crop types (annually) \u00a0","format":{"places":0,"digitSeparator":true}}],"title":"HUC 12 ID: {HUC_12}"}}</t>
  </si>
  <si>
    <t>{"popup":{"showAttachments":"false","fieldInfos":[{"visible":"true","fieldName":"NIDamCount","label":"Number of high hazard potential dams  \u00a0","format":{"places":0,"digitSeparator":true}}],"title":"HUC 12 ID: {HUC_12}"}}</t>
  </si>
  <si>
    <t>{"popup":{"showAttachments":"false","fieldInfos":[{"visible":"true","fieldName":"Total_Hist","label":"Number of historic places \u00a0","format":{"places":0,"digitSeparator":true}}],"title":"HUC 12 ID: {HUC_12}"}}</t>
  </si>
  <si>
    <t>{"popup":{"showAttachments":"false","fieldInfos":[{"visible":"true","fieldName":"VEGCOUNT","label":"Number of vegetable crop types (annually) \u00a0","format":{"places":0,"digitSeparator":true}}],"title":"HUC 12 ID: {HUC_12}"}}</t>
  </si>
  <si>
    <t>{"popup":{"showAttachments":"false","fieldInfos":[{"visible":"true","fieldName":"WET_AG","label":"Percent agriculture in areas of high water accumulation \u00a0","format":{"places":1,"digitSeparator":true}}],"title":"HUC 12 ID: {HUC_12}"}}</t>
  </si>
  <si>
    <t>{"popup":{"showAttachments":"false","fieldInfos":[{"visible":"true","fieldName":"PAGHYD80","label":"Percent agriculture on hydric soil \u00a0","format":{"places":1,"digitSeparator":true}}],"title":"HUC 12 ID: {HUC_12}"}}</t>
  </si>
  <si>
    <t>{"popup":{"showAttachments":"false","fieldInfos":[{"visible":"true","fieldName":"PAGC","label":"Percent cropland \u00a0","format":{"places":2,"digitSeparator":true}}],"title":"HUC 12 ID: {HUC_12}"}}</t>
  </si>
  <si>
    <t>{"popup":{"showAttachments":"false","fieldInfos":[{"visible":"true","fieldName":"PDEV","label":"Percent developed area \u00a0","format":{"places":1,"digitSeparator":true}}],"title":"HUC 12 ID: {HUC_12}"}}</t>
  </si>
  <si>
    <t>{"popup":{"showAttachments":"false","fieldInfos":[{"visible":"true","fieldName":"WET_URB","label":"Percent developed land in areas of high water accumulation \u00a0","format":{"places":2,"digitSeparator":true}}],"title":"HUC 12 ID: {HUC_12}"}}</t>
  </si>
  <si>
    <t>{"popup":{"showAttachments":"false","fieldInfos":[{"visible":"true","fieldName":"PWETL95","label":"Percent emergent herbaceous wetlands \u00a0","format":{"places":2,"digitSeparator":true}}],"title":"HUC 12 ID: {HUC_12}"}}</t>
  </si>
  <si>
    <t>{"popup":{"showAttachments":"false","fieldInfos":[{"visible":"true","fieldName":"PFOR","label":"Percent forest \u00a0","format":{"places":1,"digitSeparator":true}}],"title":"HUC 12 ID: {HUC_12}"}}</t>
  </si>
  <si>
    <t>{"popup":{"showAttachments":"false","fieldInfos":[{"visible":"true","fieldName":"PFOR90","label":"Percent forest and woody wetlands \u00a0","format":{"places":1,"digitSeparator":true}}],"title":"HUC 12 ID: {HUC_12}"}}</t>
  </si>
  <si>
    <t>{"popup":{"showAttachments":"false","fieldInfos":[{"visible":"true","fieldName":"RFOR9030","label":"Percent forest and woody wetlands in stream buffer \u00a0","format":{"places":1,"digitSeparator":true}}],"title":"HUC 12 ID: {HUC_12}"}}</t>
  </si>
  <si>
    <t>{"popup":{"showAttachments":"false","fieldInfos":[{"visible":"true","fieldName":"WET_FOR","label":"Percent forest in areas with high water accumulation \u00a0","format":{"places":1,"digitSeparator":true}}],"title":"HUC 12 ID: {HUC_12}"}}</t>
  </si>
  <si>
    <t>{"popup":{"showAttachments":"false","fieldInfos":[{"visible":"true","fieldName":"RFOR30","label":"Percent forest land in stream buffer \u00a0","format":{"places":1,"digitSeparator":true}}],"title":"HUC 12 ID: {HUC_12}"}}</t>
  </si>
  <si>
    <t>{"popup":{"showAttachments":"false","fieldInfos":[{"visible":"true","fieldName":"PGAPSTAT1_2","label":"Percent GAP status 1 and 2 \u00a0","format":{"places":1,"digitSeparator":true}}],"title":"HUC 12 ID: {HUC_12}"}}</t>
  </si>
  <si>
    <t>{"popup":{"showAttachments":"false","fieldInfos":[{"visible":"true","fieldName":"PGAPSTAT123","label":"Percent GAP status 1, 2, and 3 \u00a0","format":{"places":0,"digitSeparator":true}}],"title":"HUC 12 ID: {HUC_12}"}}</t>
  </si>
  <si>
    <t>{"popup":{"showAttachments":"false","fieldInfos":[{"visible":"true","fieldName":"PGAPSTAT3","label":"Percent GAP status 3 \u00a0","format":{"places":1,"digitSeparator":true}}],"title":"HUC 12 ID: {HUC_12}"}}</t>
  </si>
  <si>
    <t>{"popup":{"showAttachments":"false","fieldInfos":[{"visible":"true","fieldName":"PIMPV","label":"Percent impervious area \u00a0","format":{"places":2,"digitSeparator":true}}],"title":"HUC 12 ID: {HUC_12}"}}</t>
  </si>
  <si>
    <t>{"popup":{"showAttachments":"false","fieldInfos":[{"visible":"true","fieldName":"PIUCN_IA","label":"Percent IUCN status IA \u00a0","format":{"places":8,"digitSeparator":true}}],"title":"HUC 12 ID: {HUC_12}"}}</t>
  </si>
  <si>
    <t>{"popup":{"showAttachments":"false","fieldInfos":[{"visible":"true","fieldName":"PIUCN_IB","label":"Percent IUCN status IB \u00a0","format":{"places":2,"digitSeparator":true}}],"title":"HUC 12 ID: {HUC_12}"}}</t>
  </si>
  <si>
    <t>{"popup":{"showAttachments":"false","fieldInfos":[{"visible":"true","fieldName":"PIUCN_II","label":"Percent IUCN status II \u00a0","format":{"places":2,"digitSeparator":true}}],"title":"HUC 12 ID: {HUC_12}"}}</t>
  </si>
  <si>
    <t>{"popup":{"showAttachments":"false","fieldInfos":[{"visible":"true","fieldName":"PIUCN_III","label":"Percent IUCN status III \u00a0","format":{"places":9,"digitSeparator":true}}],"title":"HUC 12 ID: {HUC_12}"}}</t>
  </si>
  <si>
    <t>{"popup":{"showAttachments":"false","fieldInfos":[{"visible":"true","fieldName":"PIUCN_IV","label":"Percent IUCN status IV \u00a0","format":{"places":6,"digitSeparator":true}}],"title":"HUC 12 ID: {HUC_12}"}}</t>
  </si>
  <si>
    <t>{"popup":{"showAttachments":"false","fieldInfos":[{"visible":"true","fieldName":"PIUCN_V","label":"Percent IUCN status V \u00a0","format":{"places":4,"digitSeparator":true}}],"title":"HUC 12 ID: {HUC_12}"}}</t>
  </si>
  <si>
    <t>{"popup":{"showAttachments":"false","fieldInfos":[{"visible":"true","fieldName":"PIUCN_VI","label":"Percent IUCN status VI \u00a0","format":{"places":2,"digitSeparator":true}}],"title":"HUC 12 ID: {HUC_12}"}}</t>
  </si>
  <si>
    <t>{"popup":{"showAttachments":"false","fieldInfos":[{"visible":"true","fieldName":"PIUCN_ALL","label":"Percent land with any IUCN status \u00a0","format":{"places":1,"digitSeparator":true}}],"title":"HUC 12 ID: {HUC_12}"}}</t>
  </si>
  <si>
    <t>{"popup":{"showAttachments":"false","fieldInfos":[{"visible":"true","fieldName":"NATLarge","label":"Percent large size patches of natural land cover \u00a0","format":{"places":2,"digitSeparator":true}}],"title":"HUC 12 ID: {HUC_12}"}}</t>
  </si>
  <si>
    <t>{"popup":{"showAttachments":"false","fieldInfos":[{"visible":"true","fieldName":"NATMedium","label":"Percent medium size patches of natural land cover \u00a0","format":{"places":2,"digitSeparator":true}}],"title":"HUC 12 ID: {HUC_12}"}}</t>
  </si>
  <si>
    <t>{"popup":{"showAttachments":"false","fieldInfos":[{"visible":"true","fieldName":"N_INDEX","label":"Percent natural land cover \u00a0","format":{"places":2,"digitSeparator":true}}],"title":"HUC 12 ID: {HUC_12}"}}</t>
  </si>
  <si>
    <t>{"popup":{"showAttachments":"false","fieldInfos":[{"visible":"true","fieldName":"RNAT30","label":"Percent natural land cover in stream buffer \u00a0","format":{"places":0,"digitSeparator":true}}],"title":"HUC 12 ID: {HUC_12}"}}</t>
  </si>
  <si>
    <t>{"popup":{"showAttachments":"false","fieldInfos":[{"visible":"true","fieldName":"Percent_Rare_Area_Protected","label":"Percent of rare ecosystem forms protected \u00a0","format":{"places":0,"digitSeparator":true}}],"title":"HUC 12 ID: {HUC_12}"}}</t>
  </si>
  <si>
    <t>{"popup":{"showAttachments":"false","fieldInfos":[{"visible":"true","fieldName":"strlak15p","label":"Percent of stream and shoreline with 15% or more impervious cover within 30 meters \u00a0","format":{"places":2,"digitSeparator":true}}],"title":"HUC 12 ID: {HUC_12}"}}</t>
  </si>
  <si>
    <t>{"popup":{"showAttachments":"false","fieldInfos":[{"visible":"true","fieldName":"strlak5p","label":"Percent of stream and shoreline with 5% or more impervious cover within 30 meters \u00a0","format":{"places":2,"digitSeparator":true}}],"title":"HUC 12 ID: {HUC_12}"}}</t>
  </si>
  <si>
    <t>{"popup":{"showAttachments":"false","fieldInfos":[{"visible":"true","fieldName":"PAGP","label":"Percent pasture \u00a0","format":{"places":1,"digitSeparator":true}}],"title":"HUC 12 ID: {HUC_12}"}}</t>
  </si>
  <si>
    <t>{"popup":{"showAttachments":"false","fieldInfos":[{"visible":"true","fieldName":"PctPRWAg","label":"Percent potentially restorable wetlands on agricultural land \u00a0","format":{"places":0,"digitSeparator":true}}],"title":"HUC 12 ID: {HUC_12}"}}</t>
  </si>
  <si>
    <t>{"popup":{"showAttachments":"false","fieldInfos":[{"visible":"true","fieldName":"WET_RNG","label":"Percent range in areas with high water accumulation \u00a0","format":{"places":1,"digitSeparator":true}}],"title":"HUC 12 ID: {HUC_12}"}}</t>
  </si>
  <si>
    <t>{"popup":{"showAttachments":"false","fieldInfos":[{"visible":"true","fieldName":"Percent_of_HUC_Rare","label":"Percent rare ecosystem forms \u00a0","format":{"places":2,"digitSeparator":true}}],"title":"HUC 12 ID: {HUC_12}"}}</t>
  </si>
  <si>
    <t>{"popup":{"showAttachments":"false","fieldInfos":[{"visible":"true","fieldName":"NATSmall","label":"Percent small size patches of natural land cover \u00a0","format":{"places":2,"digitSeparator":true}}],"title":"HUC 12 ID: {HUC_12}"}}</t>
  </si>
  <si>
    <t>{"popup":{"showAttachments":"false","fieldInfos":[{"visible":"true","fieldName":"PWETL","label":"Percent wetlands \u00a0","format":{"places":3,"digitSeparator":true}}],"title":"HUC 12 ID: {HUC_12}"}}</t>
  </si>
  <si>
    <t>{"popup":{"showAttachments":"false","fieldInfos":[{"visible":"true","fieldName":"WET_WETL","label":"Percent wetlands in areas with high water accumulation \u00a0","format":{"places":2,"digitSeparator":true}}],"title":"HUC 12 ID: {HUC_12}"}}</t>
  </si>
  <si>
    <t>{"popup":{"showAttachments":"false","fieldInfos":[{"visible":"true","fieldName":"ESTPOP","label":"Population near roadway with little to no tree buffer \u00a0","format":{"places":0,"digitSeparator":true}}],"title":"HUC 12 ID: {HUC_12}"}}</t>
  </si>
  <si>
    <t>{"popup":{"showAttachments":"false","fieldInfos":[{"visible":"true","fieldName":"StreamDensity","label":"Stream density (km/km2) \u00a0","format":{"places":3,"digitSeparator":true}}],"title":"HUC 12 ID: {HUC_12}"}}</t>
  </si>
  <si>
    <t>{"popup":{"showAttachments":"false","fieldInfos":[{"visible":"true","fieldName":"TotalLength","label":"Stream length (km) \u00a0","format":{"places":1,"digitSeparator":true}}],"title":"HUC 12 ID: {HUC_12}"}}</t>
  </si>
  <si>
    <t>{"popup":{"showAttachments":"false","fieldInfos":[{"visible":"true","fieldName":"MercuryImpLen","label":"Stream length impaired by mercury (km) \u00a0","format":{"places":2,"digitSeparator":true}}],"title":"HUC 12 ID: {HUC_12}"}}</t>
  </si>
  <si>
    <t>{"popup":{"showAttachments":"false","fieldInfos":[{"visible":"true","fieldName":"MetalsImpLen","label":"Stream length impaired by metals other than mercury (km) \u00a0","format":{"places":1,"digitSeparator":true}}],"title":"HUC 12 ID: {HUC_12}"}}</t>
  </si>
  <si>
    <t>{"popup":{"showAttachments":"false","fieldInfos":[{"visible":"true","fieldName":"NuisanceImpLen","label":"Stream length impaired by nuisance species (km) \u00a0","format":{"places":2,"digitSeparator":true}}],"title":"HUC 12 ID: {HUC_12}"}}</t>
  </si>
  <si>
    <t>{"popup":{"showAttachments":"false","fieldInfos":[{"visible":"true","fieldName":"NutImpLen","label":"Stream length impaired by nutrients (km) \u00a0","format":{"places":1,"digitSeparator":true}}],"title":"HUC 12 ID: {HUC_12}"}}</t>
  </si>
  <si>
    <t>{"popup":{"showAttachments":"false","fieldInfos":[{"visible":"true","fieldName":"OrgEnrO2DepImpLen","label":"Stream length impaired by organic enrichment or oxygen depletion (km) \u00a0","format":{"places":2,"digitSeparator":true}}],"title":"HUC 12 ID: {HUC_12}"}}</t>
  </si>
  <si>
    <t>{"popup":{"showAttachments":"false","fieldInfos":[{"visible":"true","fieldName":"PathogenImpLen","label":"Stream length impaired by pathogens (km) \u00a0","format":{"places":2,"digitSeparator":true}}],"title":"HUC 12 ID: {HUC_12}"}}</t>
  </si>
  <si>
    <t>{"popup":{"showAttachments":"false","fieldInfos":[{"visible":"true","fieldName":"PesticidesImpLen","label":"Stream length impaired by pesticides (km) \u00a0","format":{"places":2,"digitSeparator":true}}],"title":"HUC 12 ID: {HUC_12}"}}</t>
  </si>
  <si>
    <t>{"popup":{"showAttachments":"false","fieldInfos":[{"visible":"true","fieldName":"pHImpLen","label":"Stream length impaired by pH, acidity, or caustic conditions (km) \u00a0","format":{"places":1,"digitSeparator":true}}],"title":"HUC 12 ID: {HUC_12}"}}</t>
  </si>
  <si>
    <t>{"popup":{"showAttachments":"false","fieldInfos":[{"visible":"true","fieldName":"SedTurbImpLen","label":"Stream length impaired by sediment or turbidity (km) \u00a0","format":{"places":1,"digitSeparator":true}}],"title":"HUC 12 ID: {HUC_12}"}}</t>
  </si>
  <si>
    <t>{"popup":{"showAttachments":"false","fieldInfos":[{"visible":"true","fieldName":"TempImpLen","label":"Stream length impaired for temperature (km) \u00a0","format":{"places":1,"digitSeparator":true}}],"title":"HUC 12 ID: {HUC_12}"}}</t>
  </si>
  <si>
    <t>{"popup":{"showAttachments":"false","fieldInfos":[{"visible":"true","fieldName":"OtherImpLen","label":"Stream length with any other impairment (km) \u00a0","format":{"places":1,"digitSeparator":true}}],"title":"HUC 12 ID: {HUC_12}"}}</t>
  </si>
  <si>
    <t>{"popup":{"showAttachments":"false","fieldInfos":[{"visible":"true","fieldName":"BiotaImpLen","label":"Stream length with impaired biota (km) \u00a0","format":{"places":2,"digitSeparator":true}}],"title":"HUC 12 ID: {HUC_12}"}}</t>
  </si>
  <si>
    <t>{"popup":{"showAttachments":"false","fieldInfos":[{"visible":"true","fieldName":"SNFA_MEAN","label":"Synthetic nitrogen fertilizer application (kg N/ha/yr) \u00a0","format":{"places":1,"digitSeparator":true}}],"title":"HUC 12 ID: {HUC_12}"}}</t>
  </si>
  <si>
    <t>{"popup":{"showAttachments":"false","fieldInfos":[{"visible":"true","fieldName":"TWD_MGAL","label":"Thermoelectric water use (million gallons/day) \u00a0","format":{"places":9,"digitSeparator":true}}],"title":"HUC 12 ID: {HUC_12}"}}</t>
  </si>
  <si>
    <t>{"popup":{"showAttachments":"false","fieldInfos":[{"visible":"true","fieldName":"TD_N_T","label":"Total annual nitrogen deposition (kg/ha) \u00a0","format":{"places":1,"digitSeparator":true}}],"title":"HUC 12 ID: {HUC_12}"}}</t>
  </si>
  <si>
    <t>{"popup":{"showAttachments":"false","fieldInfos":[{"visible":"true","fieldName":"TD_OXN_T","label":"Total annual oxidized nitrogen deposition (kg/ha) \u00a0","format":{"places":1,"digitSeparator":true}}],"title":"HUC 12 ID: {HUC_12}"}}</t>
  </si>
  <si>
    <t>{"popup":{"showAttachments":"false","fieldInfos":[{"visible":"true","fieldName":"TD_REDN_T","label":"Total annual reduced nitrogen deposition (kg/ha) \u00a0","format":{"places":1,"digitSeparator":true}}],"title":"HUC 12 ID: {HUC_12}"}}</t>
  </si>
  <si>
    <t>{"popup":{"showAttachments":"false","fieldInfos":[{"visible":"true","fieldName":"TD_S_T","label":"Total annual sulfur deposition (kg/ha) \u00a0","format":{"places":2,"digitSeparator":true}}],"title":"HUC 12 ID: {HUC_12}"}}</t>
  </si>
  <si>
    <t>{"popup":{"showAttachments":"false","fieldInfos":[{"visible":"true","fieldName":"AQ_TOT","label":"Total number of at-risk aquatic species \u00a0","format":{"places":0,"digitSeparator":true}}],"title":"HUC 12 ID: {HUC_12}"}}</t>
  </si>
  <si>
    <t>{"popup":{"showAttachments":"false","fieldInfos":[{"visible":"true","fieldName":"TR_TOT","label":"Total number of at-risk terrestrial species \u00a0","format":{"places":0,"digitSeparator":true}}],"title":"HUC 12 ID: {HUC_12}"}}</t>
  </si>
  <si>
    <t>{"popup":{"showAttachments":"false","fieldInfos":[{"visible":"true","fieldName":"WT_TOT","label":"Total number of at-risk wetland species \u00a0","format":{"places":0,"digitSeparator":true}}],"title":"HUC 12 ID: {HUC_12}"}}</t>
  </si>
  <si>
    <t>{"popup":{"showAttachments":"false","fieldInfos":[{"visible":"true","fieldName":"COT_DOLS","label":"Value of cotton crops (dollars/yr) \u00a0","format":{"places":2,"digitSeparator":true}}],"title":"HUC 12 ID: {HUC_12}"}}</t>
  </si>
  <si>
    <t>{"popup":{"showAttachments":"false","fieldInfos":[{"visible":"true","fieldName":"GRAIN_DOLS","label":"Value of grain crops (dollars/yr) \u00a0","format":{"places":2,"digitSeparator":true}}],"title":"HUC 12 ID: {HUC_12}"}}</t>
  </si>
  <si>
    <t>{"popup":{"showAttachments":"false","fieldInfos":[{"visible":"true","fieldName":"VEGYIELD","label":"Vegetable yields (thousand tons/yr) \u00a0","format":{"places":4,"digitSeparator":true}}],"title":"HUC 12 ID: {HUC_12}"}}</t>
  </si>
  <si>
    <t>{"popup":{"showAttachments":"false","fieldInfos":[{"visible":"true","fieldName":"NIDamMGAL","label":"Water supply from NID reservoirs (million gallons) \u00a0","format":{"places":0,"digitSeparator":true}}],"title":"HUC 12 ID: {HUC_12}"}}</t>
  </si>
  <si>
    <t>{"popup":{"showAttachments":"false","fieldInfos":[{"visible":"true","fieldName":"WaterbodyArea","label":"Waterbody area (km2) \u00a0","format":{"places":1,"digitSeparator":true}}],"title":"HUC 12 ID: {HUC_12}"}}</t>
  </si>
  <si>
    <t>{"layers":[{"id":0,"popup":{"title":"HUC (4 Digit) Subregion: {HUC4}","fieldInfos":[{"fieldName":"HUC4","label":"HUC4","tooltip":"","visible":false,"stringFieldOption":"textbox"}],"description":null,"showAttachments":true,"mediaInfos":[]}},{"id":2,"popup":{"title":"HUC (8 Digit) Subbasin: {HUC8}","fieldInfos":[{"fieldName":"HUC8","label":"HUC8","tooltip":"","visible":false,"stringFieldOption":"textbox"}],"description":null,"showAttachments":true,"mediaInfos":[]}},{"id":4,"popup":{"title":"HUC (8 Digit) Subbasin: {HUC8}","fieldInfos":[{"fieldName":"HUC_12","label":"HUC 12 Digit Subwatershed","tooltip":"","visible":true,"stringFieldOption":"textbox"},{"fieldName":"Pct_Land","label":"Pct_Land","tooltip":"","visible":false,"format":{"places":2,"digitSeparator":true},"stringFieldOption":"textbox"},{"fiel}dName":"HUC4","label":"HUC4","tooltip":"","visible":false,"stringFieldOption":"textbox"},{"fieldName":"HUC8","label":"HUC8","tooltip":"","visible":false,"stringFieldOption":"textbox"}],"description":null,"showAttachments":true,"mediaInfos":[]}}]}</t>
  </si>
  <si>
    <t>{"layers":[{"id":0,"popup":{"title":"NHDFlowline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(Strahler)","tooltip":"","visible":true,"format":{"places":0,"digitSeparator":true},"stringFieldOption":"textbox"}],"description":null,"showAttachments":true,"mediaInfos":[]}},{"id":1,"popup":{"title":"NHDFlowline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(Strahler)","tooltip":"","visible":true,"format":{"places":0,"digitSeparator":true},"stringFieldOption":"textbox"}],"description":null,"showAttachments":true,"mediaInfos":[]}},{"id":2,"popup":{"title":"NHDArea: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FTYPE","label":"FTYPE","tooltip":"","visible":true,"stringFieldOption":"textbox"},{"fieldName":"FCODE","label":"FCODE","tooltip":"","visible":true,"format":{"places":0,"digitSeparator":false},"stringFieldOption":"textbox"}],"description":null,"showAttachments":true,"mediaInfos":[]}},{"id":3,"popup":{"title":"NHDWaterbody: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REACHCODE","label":"REACHCODE","tooltip":"","visible":true,"stringFieldOption":"textbox"},{"fieldName":"FTYPE","label":"FTYPE","tooltip":"","visible":true,"stringFieldOption":"textbox"},{"fieldName":"FCODE","label":"FCODE","tooltip":"","visible":true,"format":{"places":0,"digitSeparator":false},"stringFieldOption":"textbox"}],"description":null,"showAttachments":true,"mediaInfos":[]}}]}</t>
  </si>
  <si>
    <t>{"popup":{"title":"Landscape Conservation Cooperatives: {area_names}","fieldInfos":[{"fieldName":"Shape","label":"Shape","tooltip":"","visible":false,"format":null,"stringFieldOption":"textbox"},{"fieldName":"area_names","label":"area_names","tooltip":"","visible":true,"format":null,"stringFieldOption":"textbox"},{"fieldName":"Area_Num","label":"Area_Num","tooltip":"","visible":true,"format":{"places":0,"digitSeparator":true},"stringFieldOption":"textbox"},{"fieldName":"OBJECTID","label":"OBJECTID","tooltip":"","visible":false,"format":null,"stringFieldOption":"textbox"},{"fieldName":"BCR_number","label":"BCR_number","tooltip":"","visible":true,"format":null,"stringFieldOption":"textbox"},{"fieldName":"Shape.area","label":"Shape.area","tooltip":"","visible":false,"format":{"places":2,"digitSeparator":true},"stringFieldOption":"textbox"},{"fieldName":"Shape.len","label":"Shape.len","tooltip":"","visible":false,"format":{"places":2,"digitSeparator":true},"stringFieldOption":"textbox"},{"fieldName":"GlobalID","label":"GlobalID","tooltip":"","visible":false,"format":null,"stringFieldOption":"textbox"}],"description":null,"showAttachments":true,"mediaInfos":[]}}</t>
  </si>
  <si>
    <t>Ecosystems and Ecoregions</t>
  </si>
  <si>
    <t>https://enviroatlas.epa.gov/arcgiscache_exp/Acresofpollinatedcropswithnonearbypollinatorhabitat/_alllayers</t>
  </si>
  <si>
    <t>https://enviroatlas.epa.gov/arcgiscache_exp/Numberoffruitcroptypesannually/_alllayers</t>
  </si>
  <si>
    <t>https://enviroatlas.epa.gov/arcgiscache_exp/Numberofgraincroptypesannually/_alllayers</t>
  </si>
  <si>
    <t>https://enviroatlas.epa.gov/arcgiscache_exp/Numberofvegetablecroptypesannually/_alllayers</t>
  </si>
  <si>
    <t>https://enviroatlas.epa.gov/arcgiscache_exp/Streamlengthwithanyotherimpairment/_alllayers</t>
  </si>
  <si>
    <t>https://enviroatlas.epa.gov/arcgis/rest/services/Supplemental/Dasymetric_WMerc/MapServer</t>
  </si>
  <si>
    <t>https://enviroatlas.epa.gov/arcgis/rest/services/Supplemental/Park_Prox_AllCommunities/MapServer</t>
  </si>
  <si>
    <t>https://enviroatlas.epa.gov/arcgiscache_exp/Employmentdiversity/_alllayers</t>
  </si>
  <si>
    <t>https://enviroatlas.epa.gov/arcgiscache_exp/Employmentrate/_alllayers</t>
  </si>
  <si>
    <t>https://enviroatlas.epa.gov/arcgiscache_exp/Employmenthousingratio/_alllayers</t>
  </si>
  <si>
    <t>https://enviroatlas.epa.gov/arcgiscache_exp/Jobswithinw45minutedriveweighted/_alllayers</t>
  </si>
  <si>
    <t>https://enviroatlas.epa.gov/arcgiscache_exp/Numberofhighwageworkersworklocation/_alllayers</t>
  </si>
  <si>
    <t>https://enviroatlas.epa.gov/arcgiscache_exp/Numberofhouseholds/_alllayers</t>
  </si>
  <si>
    <t>https://enviroatlas.epa.gov/arcgiscache_exp/Numberofhouseholdswithzerovehicles/_alllayers</t>
  </si>
  <si>
    <t>https://enviroatlas.epa.gov/arcgiscache_exp/Numberoflowwageworkershomelocation/_alllayers</t>
  </si>
  <si>
    <t>https://enviroatlas.epa.gov/arcgiscache_exp/Numberoflowlagelorkerslorklocation/_alllayers</t>
  </si>
  <si>
    <t>https://enviroatlas.epa.gov/arcgiscache_exp/Numberofmiddlewageworkersworklocation/_alllayers</t>
  </si>
  <si>
    <t>https://enviroatlas.epa.gov/arcgiscache_exp/Numberofworkershomelocation/_alllayers</t>
  </si>
  <si>
    <t>https://enviroatlas.epa.gov/arcgiscache_exp/Pedestrianorientedstreetintersectiondensity/_alllayers</t>
  </si>
  <si>
    <t>https://enviroatlas.epa.gov/arcgiscache_exp/Percentlowwageworkersworklocation/_alllayers</t>
  </si>
  <si>
    <t>https://enviroatlas.epa.gov/arcgiscache_exp/Percentofhouseholdswithzerovehicles/_alllayers</t>
  </si>
  <si>
    <t>https://enviroatlas.epa.gov/arcgiscache_exp/Residentialdensity/_alllayers</t>
  </si>
  <si>
    <t>https://enviroatlas.epa.gov/arcgiscache_exp/Totalemployment/_alllayers</t>
  </si>
  <si>
    <t>https://enviroatlas.epa.gov/arcgiscache_exp/Totalhousingunits/_alllayers</t>
  </si>
  <si>
    <t>https://enviroatlas.epa.gov/arcgiscache_exp/Transitserviceperhourduringeveningpeak/_alllayers</t>
  </si>
  <si>
    <t>https://enviroatlas.epa.gov/arcgiscache_exp/WorkersperjobEquilibriumIndex/_alllayers</t>
  </si>
  <si>
    <t>https://enviroatlas.epa.gov/arcgiscache_exp/Employmentdensity/_alllayers</t>
  </si>
  <si>
    <t>https://enviroatlas.epa.gov/arcgiscache_exp/Workingagepopulationwithinq45minutedriveweighted
/_alllayers</t>
  </si>
  <si>
    <t>{"popup":{"showAttachments":"false","fieldInfos":[{"visible":"true","fieldName":"D1C","label":"Employment density (jobs/ac) \u00a0","format":{"places":2,"digitSeparator":true}}],"title":"Block Group ID: {GEOID10}"}}</t>
  </si>
  <si>
    <t>{"popup":{"showAttachments":"false","fieldInfos":[{"visible":"true","fieldName":"POP_DEN","label":"Population Density (per square mile)\u00a0","format":{"places":2,"digitSeparator":true}}],"title":"Census Tract ID: {GEOID10}"}}</t>
  </si>
  <si>
    <t>{"popup":{"showAttachments":"false","fieldInfos":[{"visible":"true","fieldName":"D1A","label":"Residential density (hu/ac)\u00a0","format":{"places":2,"digitSeparator":true}}],"title":"Block Group ID: {GEOID10}"}}</t>
  </si>
  <si>
    <t>Percentofworkerswhobikeorwalktowork</t>
  </si>
  <si>
    <t>Percentofworkerswhocarpooltowork</t>
  </si>
  <si>
    <t>Percentofworkerswhocommutetoworkbypublictransportation</t>
  </si>
  <si>
    <t>Percentofworkerswhodrivetoworkalone</t>
  </si>
  <si>
    <t>Percentofworkerswhoworkfromhome</t>
  </si>
  <si>
    <t>Percentofworkerswithgreaterthan90minutestraveltimetowork</t>
  </si>
  <si>
    <t>Percentofworkerswithlessthan30minutestraveltimetowork</t>
  </si>
  <si>
    <t>https://enviroatlas.epa.gov/arcgiscache_exp/Percentofworkerswhobikeorwalktowork/_alllayers</t>
  </si>
  <si>
    <t>https://enviroatlas.epa.gov/arcgiscache_exp/Percentofworkerswhocarpooltowork/_alllayers</t>
  </si>
  <si>
    <t>https://enviroatlas.epa.gov/arcgiscache_exp/Percentofworkerswhocommutetoworkbypublictransportation/_alllayers</t>
  </si>
  <si>
    <t>https://enviroatlas.epa.gov/arcgiscache_exp/Percentofworkerswhodrivetoworkalone/_alllayers</t>
  </si>
  <si>
    <t>https://enviroatlas.epa.gov/arcgiscache_exp/Percentofworkerswhoworkfromhome/_alllayers</t>
  </si>
  <si>
    <t>Percentofworkerswith3060minutestraveltimetowork</t>
  </si>
  <si>
    <t>Percentofworkerswith6090minutestraveltimetowork</t>
  </si>
  <si>
    <t>https://enviroatlas.epa.gov/arcgiscache_exp/Percentofworkerswith3060minutestraveltimetowork/_alllayers</t>
  </si>
  <si>
    <t>https://enviroatlas.epa.gov/arcgiscache_exp/Percentofworkerswith6090minutestraveltimetowork/_alllayers</t>
  </si>
  <si>
    <t>https://enviroatlas.epa.gov/arcgiscache_exp/Percentofworkerswithgreaterthan90minutestraveltimetowork/_alllayers</t>
  </si>
  <si>
    <t>https://enviroatlas.epa.gov/arcgiscache_exp/Percentofworkerswithlessthan30minutestraveltimetowork/_alllayers</t>
  </si>
  <si>
    <t>Enabling Conditions</t>
  </si>
  <si>
    <t>E003,E004</t>
  </si>
  <si>
    <t>Watersheds - Projects and Markets</t>
  </si>
  <si>
    <t>https://leb.epa.gov/arcgis/rest/services/Other/EcoMarket_watersheds/MapServer</t>
  </si>
  <si>
    <t>0,4,6</t>
  </si>
  <si>
    <t>35,37</t>
  </si>
  <si>
    <t>16,20,24</t>
  </si>
  <si>
    <t>11,14</t>
  </si>
  <si>
    <t>Imperiled Species and Habitats - Projects and Markets</t>
  </si>
  <si>
    <t>Wetlands and Streams - Projects and Markets</t>
  </si>
  <si>
    <t>https://leb.epa.gov/arcgis/rest/services/Other/EcoMarket_imperiledspeciesandhabitats/MapServer</t>
  </si>
  <si>
    <t>https://leb.epa.gov/arcgis/rest/services/Other/EcoMarket_wetlandsandstreams/MapServer</t>
  </si>
  <si>
    <t>https://leb.epa.gov/arcgis/rest/services/Other/EcoMarket_enablingconditions/MapServer</t>
  </si>
  <si>
    <t>This dataset contains polygons and points representing the location of markets and projects primarily targeting imperiled species and/or habitat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habitat exchanges. Points represent the centroids of market and project polygons with the exception of national markets, whose points represent administrative headquarters locations.</t>
  </si>
  <si>
    <t xml:space="preserve">This dataset contains polygons and points representing the location of markets and projects primarily targeting watershed-related ecosystem services per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Points represent the centroids of market and project polygons with the exception of national markets, whose points represent administrative headquarters locations. </t>
  </si>
  <si>
    <t>This dataset contains polygons and points representing the location of markets and projects primarily targeting wetland and stream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in-lieu fee programs. Points represent the centroids of market and project polygons with the exception of national markets, whose points represent administrative headquarters locations.</t>
  </si>
  <si>
    <t>This dataset contains polygons and points representing the location of markets and projects primarily targeting forest carbon-related ecosystem services per Ecosystem Marketplace research. Polygons for projects represent the area of primary impact. Polygons for markets represent the entire region that shares market infrastructure and rules, or a larger program encompassing many smaller projects. Points represent the centroids of forest carbon markets and lat/lon locations of forest carbon projects with the exception of national markets, whose points represent administrative headquarters locations.</t>
  </si>
  <si>
    <t>This dataset contains polygons representing guidance, enabling policies, and regulatory drivers that facilitate ecosystem services markets per Ecosystem Marketplace research. It includes conditions that specifically establish ecosystem market mechanisms, as well as conditions that indirectly function as the regulatory driver for ecosystem markets. Data cover watershed, Imperiled Species and Habitats, wetland and streams, and forest carbon asset types. Scales represented include watershed (HUC8), state, regional, national, and federal lands.</t>
  </si>
  <si>
    <t>Number of historic places [census block group]</t>
  </si>
  <si>
    <t>Percent impervious area [census block group]</t>
  </si>
  <si>
    <t>National Land Cover Database (NLCD 1992 - 2011)</t>
  </si>
  <si>
    <t>{"popup":{"title":"PADUS v1.4: {Unit_Nm}","fieldInfos":[{"fieldName":"OBJECTID","label":"OBJECTID","tooltip":"","visible":false,"stringFieldOption":"textbox"},{"fieldName":"SHAPE","label":"SHAPE","tooltip":"","visible":false,"stringFieldOption":"textbox"},{"fieldName":"Category","label":"Category","tooltip":"","visible":true,"stringFieldOption":"textbox"},{"fieldName":"Access","label":"Public Access","tooltip":"","visible":true,"stringFieldOption":"textbox"},{"fieldName":"Des_Tp","label":"Designation Type","tooltip":"","visible":true,"stringFieldOption":"textbox"},{"fieldName":"GAP_Sts","label":"GAP Status Code","tooltip":"","visible":true,"stringFieldOption":"textbox"},{"fieldName":"IUCN_Cat","label":"IUCN Category","tooltip":"","visible":true,"stringFieldOption":"textbox"},{"fieldName":"Unit_Nm","label":"Unit Name","tooltip":"","visible":true,"stringFieldOption":"textbox"},{"fieldName":"Loc_Ds","label":"Local Designation","tooltip":"","visible":true,"stringFieldOption":"textbox"},{"fieldName":"Own_Type","label":"Owner Type","tooltip":"","visible":true,"stringFieldOption":"textbox"},{"fieldName":"Own_Name","label":"Owner Name","tooltip":"","visible":true,"stringFieldOption":"textbox"},{"fieldName":"Loc_Own","label":"Local Owner","tooltip":"","visible":true,"stringFieldOption":"textbox"},{"fieldName":"Loc_Nm","label":"Local Name","tooltip":"","visible":true,"stringFieldOption":"textbox"},{"fieldName":"Mang_Type","label":"Manager Type","tooltip":"","visible":true,"stringFieldOption":"textbox"},{"fieldName":"Loc_Mang","label":"Local Manager","tooltip":"","visible":true,"stringFieldOption":"textbox"},{"fieldName":"Mang_Name","label":"Manager Name","tooltip":"","visible":true,"stringFieldOption":"textbox"},{"fieldName":"State_Nm","label":"State Name","tooltip":"","visible":true,"stringFieldOption":"textbox"},{"fieldName":"Agg_Src","label":"Aggregator Source","tooltip":"","visible":true,"stringFieldOption":"textbox"},{"fieldName":"GIS_Src","label":"GIS Source","tooltip":"","visible":true,"stringFieldOption":"textbox"},{"fieldName":"Src_Date","label":"GIS Source Date","tooltip":"","visible":true,"stringFieldOption":"textbox"},{"fieldName":"GIS_Acres","label":"GIS Acres","tooltip":"","visible":true,"format":{"places":0,"digitSeparator":true},"stringFieldOption":"textbox"},{"fieldName":"Source_PAID","label":"Source Protected Area ID","tooltip":"","visible":true,"stringFieldOption":"textbox"},{"fieldName":"WDPA_Cd","label":"WDPA Site Code","tooltip":"","visible":true,"format":{"places":0,"digitSeparator":true},"stringFieldOption":"textbox"},{"fieldName":"Access_Src","label":"Public Access Source","tooltip":"","visible":true,"stringFieldOption":"textbox"},{"fieldName":"GAPCdSrc","label":"GAP Status Code Source","tooltip":"","visible":true,"stringFieldOption":"textbox"},{"fieldName":"GAPCdDt","label":"GAP Status Code Date","tooltip":"","visible":true,"stringFieldOption":"textbox"},{"fieldName":"IUCNCtSrc","label":"IUCN Category Source","tooltip":"","visible":true,"stringFieldOption":"textbox"},{"fieldName":"IUCNCtDt","label":"IUCN Category Date","tooltip":"","visible":true,"stringFieldOption":"textbox"},{"fieldName":"Date_Est","label":"Date of Establishment","tooltip":"","visible":true,"stringFieldOption":"textbox"},{"fieldName":"Comments","label":"Comments","tooltip":"","visible":true,"stringFieldOption":"textbox"},{"fieldName":"SHAPE_Length","label":"SHAPE_Length","tooltip":"","visible":false,"format":{"places":2,"digitSeparator":true},"stringFieldOption":"textbox"},{"fieldName":"SHAPE_Area","label":"SHAPE_Area","tooltip":"","visible":false,"format":{"places":2,"digitSeparator":true},"stringFieldOption":"textbox"},{"fieldName":"Rast_Pri","label":"Rast_Pri","tooltip":"","visible":true,"format":{"places":0,"digitSeparator":true},"stringFieldOption":"textbox"}],"description":null,"showAttachments":true,"mediaInfos":[]}}</t>
  </si>
  <si>
    <t>{"popup":{"title":"Level IV Ecoregion Polygons: {US_L4NAME}","fieldInfos":[{"fieldName":"OBJECTID","label":"OBJECTID","tooltip":"","visible":false,"format":null,"stringFieldOption":"textbox"},{"fieldName":"Shape","label":"Shape","tooltip":"","visible":false,"format":null,"stringFieldOption":"textbox"},{"fieldName":"US_L4CODE","label":"US_L4CODE","tooltip":"","visible":false,"format":null,"stringFieldOption":"textbox"},{"fieldName":"OBJECTID_1","label":"OBJECTID","tooltip":"","visible":false,"format":{"places":0,"digitSeparator":true},"stringFieldOption":"textbox"},{"fieldName":"US_L4CODE_1","label":"US_L4CODE","tooltip":"","visible":false,"format":null,"stringFieldOption":"textbox"},{"fieldName":"US_L4NAME","label":"US_L4NAME","tooltip":"","visible":false,"format":null,"stringFieldOption":"textbox"},{"fieldName":"US_L3CODE","label":"US_L3CODE","tooltip":"","visible":false,"format":null,"stringFieldOption":"textbox"},{"fieldName":"US_L3NAME","label":"US_L3NAME","tooltip":"","visible":false,"format":null,"stringFieldOption":"textbox"},{"fieldName":"NA_L3CODE","label":"NA_L3CODE","tooltip":"","visible":false,"format":null,"stringFieldOption":"textbox"},{"fieldName":"NA_L3NAME","label":"NA_L3NAME","tooltip":"","visible":false,"format":null,"stringFieldOption":"textbox"},{"fieldName":"NA_L2CODE","label":"NA_L2CODE","tooltip":"","visible":false,"format":null,"stringFieldOption":"textbox"},{"fieldName":"NA_L2NAME","label":"NA_L2NAME","tooltip":"","visible":false,"format":null,"stringFieldOption":"textbox"},{"fieldName":"NA_L1CODE","label":"NA_L1CODE","tooltip":"","visible":false,"format":null,"stringFieldOption":"textbox"},{"fieldName":"NA_L1NAME","label":"NA_L1NAME","tooltip":"","visible":false,"format":null,"stringFieldOption":"textbox"},{"fieldName":"STATE_NAME","label":"STATE NAME","tooltip":"","visible":true,"format":null,"stringFieldOption":"textbox"},{"fieldName":"EPA_REGION","label":"EPA REGION","tooltip":"","visible":true,"format":{"places":0,"digitSeparator":true},"stringFieldOption":"textbox"},{"fieldName":"L4_KEY","label":"Level IV","tooltip":"","visible":true,"format":null,"stringFieldOption":"textbox"},{"fieldName":"L3_KEY","label":"Level III","tooltip":"","visible":true,"format":null,"stringFieldOption":"textbox"},{"fieldName":"L2_KEY","label":"Level II","tooltip":"","visible":true,"format":null,"stringFieldOption":"textbox"},{"fieldName":"L1_KEY","label":"Level I","tooltip":"","visible":true,"format":null,"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</si>
  <si>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{"layers":[{"id":1,"popup":{"title":"Impaired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</si>
  <si>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{"layers":[{"id":1,"popup":{"title":"Assessed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</si>
  <si>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</si>
  <si>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{"popup":{"showAttachments":"false","fieldInfos":[{"visible":"true","fieldName":"Day_Count","label":"Number of daycare centers\u00a0","format":{"places":0,"digitSeparator":true}}],"title":"Block Group ID: {GEOID10}"}}</t>
  </si>
  <si>
    <t>{"popup":{"showAttachments":"false","fieldInfos":[{"visible":"true","fieldName":"K12_Count","label":"Number of schools (K-12)\u00a0","format":{"places":0,"digitSeparator":true}}],"title":"Block Group ID: {GEOID10}"}}</t>
  </si>
  <si>
    <t>{"popup":{"showAttachments":"false","fieldInfos":[{"visible":"true","fieldName":"NonWt_Pct","label":"Percent population other than White, non-Hispanic\u00a0","format":{"places":2,"digitSeparator":true}}],"title":"Block Group ID: {GEOID10}"}}</t>
  </si>
  <si>
    <t>{"popup":{"showAttachments":"false","fieldInfos":[{"visible":"true","fieldName":"over_70pct","label":"Percent population over 70 years old\u00a0","format":{"places":2,"digitSeparator":true}}],"title":"Block Group ID: {GEOID10}"}}</t>
  </si>
  <si>
    <t>{"popup":{"showAttachments":"false","fieldInfos":[{"visible":"true","fieldName":"under_1pct","label":"Percent population under 1 year old\u00a0","format":{"places":2,"digitSeparator":true}}],"title":"Block Group ID: {GEOID10}"}}</t>
  </si>
  <si>
    <t>{"popup":{"showAttachments":"false","fieldInfos":[{"visible":"true","fieldName":"under_13pc","label":"Percent population under 13 years old\u00a0","format":{"places":2,"digitSeparator":true}}],"title":"Block Group ID: {GEOID10}"}}</t>
  </si>
  <si>
    <t>{"popup":{"showAttachments":"false","fieldInfos":[{"visible":"true","fieldName":"PLx2_Pct","label":"Percent population with income below twice the poverty level\u00a0","format":{"places":2,"digitSeparator":true}}],"title":"Block Group ID: {GEOID10}"}}</t>
  </si>
  <si>
    <t>{"popup":{"showAttachments":"false","fieldInfos":[{"visible":"true","fieldName":"NonWhite","label":"Population other than White, non-Hispanic\u00a0","format":{"places":0,"digitSeparator":true}}],"title":"Block Group ID: {GEOID10}"}}</t>
  </si>
  <si>
    <t>{"popup":{"showAttachments":"false","fieldInfos":[{"visible":"true","fieldName":"over_70","label":"Population over 70 years old\u00a0","format":{"places":0,"digitSeparator":true}}],"title":"Block Group ID: {GEOID10}"}}</t>
  </si>
  <si>
    <t>{"popup":{"showAttachments":"false","fieldInfos":[{"visible":"true","fieldName":"under_1","label":"Population under 1 year old\u00a0","format":{"places":0,"digitSeparator":true}}],"title":"Block Group ID: {GEOID10}"}}</t>
  </si>
  <si>
    <t>{"popup":{"showAttachments":"false","fieldInfos":[{"visible":"true","fieldName":"under_13","label":"Population under 13 years old\u00a0","format":{"places":0,"digitSeparator":true}}],"title":"Block Group ID: {GEOID10}"}}</t>
  </si>
  <si>
    <t>{"popup":{"showAttachments":"false","fieldInfos":[{"visible":"true","fieldName":"PLx2_Pop","label":"Population with income below twice the poverty level\u00a0","format":{"places":0,"digitSeparator":true}}],"title":"Block Group ID: {GEOID10}"}}</t>
  </si>
  <si>
    <t>{"popup":{"showAttachments":"false","fieldInfos":[{"visible":"true","fieldName":"SUM_POP10","label":"Total Population [census block group]\u00a0","format":{"places":0,"digitSeparator":true}}],"title":"Block Group ID: {GEOID10}"}}</t>
  </si>
  <si>
    <t>{"popup":{"showAttachments":"false","fieldInfos":[{"visible":"true","fieldName":"D1C","label":"Employment density (jobs/ac)\u00a0","format":{"places":2,"digitSeparator":true}}],"title":"Block Group ID: {GEOID10}"}}</t>
  </si>
  <si>
    <t>{"layers":[{"id":6,"popup":{"showAttachments":"false","fieldInfos":[{"visible":"true","fieldName":"VALUE","label":"Land_Cover_2011_CONUS (NLCD_2011, National Land Cover Database (NLCD)\u00a0"}],"title":"NLCD Land Cover - 2011: {VALUE}"}},{"id":37,"popup":{"showAttachments":"false","fieldInfos":[{"visible":"true","fieldName":"VALUE","label":"Land_Cover_1992 (NLCD_1992, National Land Cover Database (NLCD)\u00a0"}],"title":"NLCD Land Cover - 1992: {VALUE}"}},{"id":24,"popup":{"showAttachments":"false","fieldInfos":[{"visible":"true","fieldName":"VALUE","label":"Land_Cover_1992 (NLCD_2001, National Land Cover Database (NLCD)\u00a0"}],"title":"NLCD Land Cover - 2001: {VALUE}"}},{"id":14,"popup":{"showAttachments":"false","fieldInfos":[{"visible":"true","fieldName":"VALUE","label":"Land_Cover_2006_CONUS (NLCD_2006, National Land Cover Database (NLCD)\u00a0"}],"title":"NLCD Land Cover - 2006: {VALUE}"}}]}</t>
  </si>
  <si>
    <t>{"popup":{"showAttachments":"false","fieldInfos":[{"visible":"true","fieldName":"WTFL_MAX","label":"Maximum waterfowl species richness\u00a0","format":{"places":0,"digitSeparator":true}}],"title":"HUC 12 ID: {HUC_12}"}}</t>
  </si>
  <si>
    <t>{"popup":{"showAttachments":"false","fieldInfos":[{"visible":"true","fieldName":"AMPH_AVG","label":"Mean amphibian species richness\u00a0","format":{"places":1,"digitSeparator":true}}],"title":"HUC 12 ID: {HUC_12}"}}</t>
  </si>
  <si>
    <t>{"popup":{"showAttachments":"false","fieldInfos":[{"visible":"true","fieldName":"BAT_AVG","label":"Mean bat species richness\u00a0","format":{"places":1,"digitSeparator":true}}],"title":"HUC 12 ID: {HUC_12}"}}</t>
  </si>
  <si>
    <t>{"popup":{"showAttachments":"false","fieldInfos":[{"visible":"true","fieldName":"BIGGA_AVG","label":"Mean big game species richness\u00a0","format":{"places":1,"digitSeparator":true}}],"title":"HUC 12 ID: {HUC_12}"}}</t>
  </si>
  <si>
    <t>{"popup":{"showAttachments":"false","fieldInfos":[{"visible":"true","fieldName":"Bird_All_MEAN","label":"Mean bird species richness\u00a0","format":{"places":1,"digitSeparator":true}}],"title":"HUC 12 ID: {HUC_12}"}}</t>
  </si>
  <si>
    <t>{"popup":{"showAttachments":"false","fieldInfos":[{"visible":"true","fieldName":"FURB_AVG","label":"Mean fur bearer species richness\u00a0","format":{"places":1,"digitSeparator":true}}],"title":"HUC 12 ID: {HUC_12}"}}</t>
  </si>
  <si>
    <t>{"popup":{"showAttachments":"false","fieldInfos":[{"visible":"true","fieldName":"LD_AVG","label":"Mean land cover diversity\u00a0","format":{"places":1,"digitSeparator":true}}],"title":"HUC 12 ID: {HUC_12}"}}</t>
  </si>
  <si>
    <t>{"popup":{"showAttachments":"false","fieldInfos":[{"visible":"true","fieldName":"MAM_AVG","label":"Mean mammal species richness\u00a0","format":{"places":1,"digitSeparator":true}}],"title":"HUC 12 ID: {HUC_12}"}}</t>
  </si>
  <si>
    <t>{"popup":{"showAttachments":"false","fieldInfos":[{"visible":"true","fieldName":"Bird_PIF_MEAN","label":"Mean modeled Partners in Flight Watch List bird species\u00a0","format":{"places":1,"digitSeparator":true}}],"title":"HUC 12 ID: {HUC_12}"}}</t>
  </si>
  <si>
    <t>{"popup":{"showAttachments":"false","fieldInfos":[{"visible":"true","fieldName":"Bird_BCC_MEAN","label":"Mean modeled State of the Birds species of conservation concern\u00a0","format":{"places":1,"digitSeparator":true}}],"title":"HUC 12 ID: {HUC_12}"}}</t>
  </si>
  <si>
    <t>{"popup":{"showAttachments":"false","fieldInfos":[{"visible":"true","fieldName":"TE_AVG","label":"Mean modeled threatened and endangered vertebrate species\u00a0","format":{"places":1,"digitSeparator":true}}],"title":"HUC 12 ID: {HUC_12}"}}</t>
  </si>
  <si>
    <t>{"popup":{"showAttachments":"false","fieldInfos":[{"visible":"true","fieldName":"Bird_Aud_end_MEAN","label":"Mean number of bird species vulnerable to range loss due to climate change by 2050\u00a0","format":{"places":2,"digitSeparator":true}}],"title":"HUC 12 ID: {HUC_12}"}}</t>
  </si>
  <si>
    <t>{"popup":{"showAttachments":"false","fieldInfos":[{"visible":"true","fieldName":"Bird_Aud_thr_MEAN","label":"Mean number of bird species vulnerable to range loss due to climate change by 2080\u00a0","format":{"places":1,"digitSeparator":true}}],"title":"HUC 12 ID: {HUC_12}"}}</t>
  </si>
  <si>
    <t>{"popup":{"showAttachments":"false","fieldInfos":[{"visible":"true","fieldName":"Rep_MEAN","label":"Mean reptile species richness\u00a0","format":{"places":1,"digitSeparator":true}}],"title":"HUC 12 ID: {HUC_12}"}}</t>
  </si>
  <si>
    <t>{"popup":{"showAttachments":"false","fieldInfos":[{"visible":"true","fieldName":"SMGA_AVG","label":"Mean small game species richness\u00a0","format":{"places":1,"digitSeparator":true}}],"title":"HUC 12 ID: {HUC_12}"}}</t>
  </si>
  <si>
    <t>{"popup":{"showAttachments":"false","fieldInfos":[{"visible":"true","fieldName":"HARV_AVG","label":"Mean total harvestable species richness\u00a0","format":{"places":1,"digitSeparator":true}}],"title":"HUC 12 ID: {HUC_12}"}}</t>
  </si>
  <si>
    <t>{"popup":{"showAttachments":"false","fieldInfos":[{"visible":"true","fieldName":"TOTAL_AVG","label":"Mean total vertebrate species richness\u00a0","format":{"places":1,"digitSeparator":true}}],"title":"HUC 12 ID: {HUC_12}"}}</t>
  </si>
  <si>
    <t>{"popup":{"showAttachments":"false","fieldInfos":[{"visible":"true","fieldName":"WTFL_AVG","label":"Mean waterfowl species richness\u00a0","format":{"places":1,"digitSeparator":true}}],"title":"HUC 12 ID: {HUC_12}"}}</t>
  </si>
  <si>
    <t>{"popup":{"showAttachments":"false","fieldInfos":[{"visible":"true","fieldName":"MB_Demand","label":"Migratory bird hunting recreation demand\u00a0","format":{"places":0,"digitSeparator":true}}],"title":"HUC 12 ID: {HUC_12}"}}</t>
  </si>
  <si>
    <t>{"popup":{"showAttachments":"false","fieldInfos":[{"visible":"true","fieldName":"BNF","label":"Natural biological nitrogen fixation (kg N/ha/yr)\u00a0","format":{"places":2,"digitSeparator":true}}],"title":"HUC 12 ID: {HUC_12}"}}</t>
  </si>
  <si>
    <t>{"popup":{"showAttachments":"false","fieldInfos":[{"visible":"true","fieldName":"AMPH_AVG_I","label":"NIB amphibian species richness\u00a0","format":{"places":2,"digitSeparator":true}}],"title":"HUC 12 ID: {HUC_12}"}}</t>
  </si>
  <si>
    <t>{"popup":{"showAttachments":"false","fieldInfos":[{"visible":"true","fieldName":"BAT_AVG_I","label":"NIB bat species richness\u00a0","format":{"places":2,"digitSeparator":true}}],"title":"HUC 12 ID: {HUC_12}"}}</t>
  </si>
  <si>
    <t>{"popup":{"showAttachments":"false","fieldInfos":[{"visible":"true","fieldName":"BIGGA_AVG_I","label":"NIB big game species richness\u00a0","format":{"places":2,"digitSeparator":true}}],"title":"HUC 12 ID: {HUC_12}"}}</t>
  </si>
  <si>
    <t>{"popup":{"showAttachments":"false","fieldInfos":[{"visible":"true","fieldName":"Bird_All_NIB","label":"NIB bird species richness\u00a0","format":{"places":2,"digitSeparator":true}}],"title":"HUC 12 ID: {HUC_12}"}}</t>
  </si>
  <si>
    <t>{"popup":{"showAttachments":"false","fieldInfos":[{"visible":"true","fieldName":"FURB_AVG_I","label":"NIB fur bearer species richness\u00a0","format":{"places":2,"digitSeparator":true}}],"title":"HUC 12 ID: {HUC_12}"}}</t>
  </si>
  <si>
    <t>{"popup":{"showAttachments":"false","fieldInfos":[{"visible":"true","fieldName":"LD_AVG_I","label":"NIB land cover diversity\u00a0","format":{"places":2,"digitSeparator":true}}],"title":"HUC 12 ID: {HUC_12}"}}</t>
  </si>
  <si>
    <t>{"popup":{"showAttachments":"false","fieldInfos":[{"visible":"true","fieldName":"MAM_AVG_I","label":"NIB mammal species richness\u00a0","format":{"places":2,"digitSeparator":true}}],"title":"HUC 12 ID: {HUC_12}"}}</t>
  </si>
  <si>
    <t>{"popup":{"showAttachments":"false","fieldInfos":[{"visible":"true","fieldName":"Bird_PIF_NIB","label":"NIB modeled Partners in Flight Watch List bird species\u00a0","format":{"places":2,"digitSeparator":true}}],"title":"HUC 12 ID: {HUC_12}"}}</t>
  </si>
  <si>
    <t>{"popup":{"showAttachments":"false","fieldInfos":[{"visible":"true","fieldName":"Bird_BCC_NIB","label":"NIB modeled State of the Birds species of conservation concern\u00a0","format":{"places":2,"digitSeparator":true}}],"title":"HUC 12 ID: {HUC_12}"}}</t>
  </si>
  <si>
    <t>{"popup":{"showAttachments":"false","fieldInfos":[{"visible":"true","fieldName":"TE_AVG_I","label":"NIB modeled threatened and endangered vertebrate species\u00a0","format":{"places":2,"digitSeparator":true}}],"title":"HUC 12 ID: {HUC_12}"}}</t>
  </si>
  <si>
    <t>{"popup":{"showAttachments":"false","fieldInfos":[{"visible":"true","fieldName":"Bird_Aud_end_NIB","label":"NIB number of bird species vulnerable to range loss due to climate change by 2050\u00a0","format":{"places":2,"digitSeparator":true}}],"title":"HUC 12 ID: {HUC_12}"}}</t>
  </si>
  <si>
    <t>{"popup":{"showAttachments":"false","fieldInfos":[{"visible":"true","fieldName":"Bird_Aud_thr_NIB","label":"NIB number of bird species vulnerable to range loss due to climate change by 2080\u00a0","format":{"places":2,"digitSeparator":true}}],"title":"HUC 12 ID: {HUC_12}"}}</t>
  </si>
  <si>
    <t>{"popup":{"showAttachments":"false","fieldInfos":[{"visible":"true","fieldName":"Rep_NIB","label":"NIB reptile species richness\u00a0","format":{"places":2,"digitSeparator":true}}],"title":"HUC 12 ID: {HUC_12}"}}</t>
  </si>
  <si>
    <t>{"popup":{"showAttachments":"false","fieldInfos":[{"visible":"true","fieldName":"SMGA_AVG_I","label":"NIB small game species richness\u00a0","format":{"places":2,"digitSeparator":true}}],"title":"HUC 12 ID: {HUC_12}"}}</t>
  </si>
  <si>
    <t>{"popup":{"showAttachments":"false","fieldInfos":[{"visible":"true","fieldName":"HARV_AVG_I","label":"NIB total harvestable species richness\u00a0","format":{"places":2,"digitSeparator":true}}],"title":"HUC 12 ID: {HUC_12}"}}</t>
  </si>
  <si>
    <t>{"popup":{"showAttachments":"false","fieldInfos":[{"visible":"true","fieldName":"TOTAL_AVG_I","label":"NIB total vertebrate species richness\u00a0","format":{"places":2,"digitSeparator":true}}],"title":"HUC 12 ID: {HUC_12}"}}</t>
  </si>
  <si>
    <t>{"popup":{"showAttachments":"false","fieldInfos":[{"visible":"true","fieldName":"WTFL_AVG_I","label":"NIB waterfowl species richness\u00a0","format":{"places":2,"digitSeparator":true}}],"title":"HUC 12 ID: {HUC_12}"}}</t>
  </si>
  <si>
    <t>{"popup":{"showAttachments":"false","fieldInfos":[{"visible":"true","fieldName":"AQ_TOT_A","label":"Number of at-risk aquatic animal species\u00a0","format":{"places":0,"digitSeparator":true}}],"title":"HUC 12 ID: {HUC_12}"}}</t>
  </si>
  <si>
    <t>{"popup":{"showAttachments":"false","fieldInfos":[{"visible":"true","fieldName":"AQ_TOT_P","label":"Number of at-risk aquatic plant species\u00a0","format":{"places":0,"digitSeparator":true}}],"title":"HUC 12 ID: {HUC_12}"}}</t>
  </si>
  <si>
    <t>{"popup":{"showAttachments":"false","fieldInfos":[{"visible":"true","fieldName":"TR_TOT_A","label":"Number of at-risk terrestrial animal species\u00a0","format":{"places":0,"digitSeparator":true}}],"title":"HUC 12 ID: {HUC_12}"}}</t>
  </si>
  <si>
    <t>{"popup":{"showAttachments":"false","fieldInfos":[{"visible":"true","fieldName":"TR_TOT_P","label":"Number of at-risk terrestrial plant species\u00a0","format":{"places":0,"digitSeparator":true}}],"title":"HUC 12 ID: {HUC_12}"}}</t>
  </si>
  <si>
    <t>{"popup":{"showAttachments":"false","fieldInfos":[{"visible":"true","fieldName":"WT_TOT_A","label":"Number of at-risk wetland animal species\u00a0","format":{"places":0,"digitSeparator":true}}],"title":"HUC 12 ID: {HUC_12}"}}</t>
  </si>
  <si>
    <t>{"popup":{"showAttachments":"false","fieldInfos":[{"visible":"true","fieldName":"WT_TOT_P","label":"Number of at-risk wetland plant species\u00a0","format":{"places":0,"digitSeparator":true}}],"title":"HUC 12 ID: {HUC_12}"}}</t>
  </si>
  <si>
    <t>{"popup":{"showAttachments":"false","fieldInfos":[{"visible":"true","fieldName":"FRUITCOUNT","label":"Number of fruit crop types (annually)\u00a0","format":{"places":0,"digitSeparator":true}}],"title":"HUC 12 ID: {HUC_12}"}}</t>
  </si>
  <si>
    <t>{"popup":{"showAttachments":"false","fieldInfos":[{"visible":"true","fieldName":"GRAIN_COUN","label":"Number of grain crop types (annually)\u00a0","format":{"places":0,"digitSeparator":true}}],"title":"HUC 12 ID: {HUC_12}"}}</t>
  </si>
  <si>
    <t>{"popup":{"showAttachments":"false","fieldInfos":[{"visible":"true","fieldName":"NIDamCount","label":"Number of high hazard potential dams \u00a0","format":{"places":0,"digitSeparator":true}}],"title":"HUC 12 ID: {HUC_12}"}}</t>
  </si>
  <si>
    <t>{"popup":{"showAttachments":"false","fieldInfos":[{"visible":"true","fieldName":"Total_Hist","label":"Number of historic places\u00a0","format":{"places":0,"digitSeparator":true}}],"title":"HUC 12 ID: {HUC_12}"}}</t>
  </si>
  <si>
    <t>{"popup":{"showAttachments":"false","fieldInfos":[{"visible":"true","fieldName":"VEGCOUNT","label":"Number of vegetable crop types (annually)\u00a0","format":{"places":0,"digitSeparator":true}}],"title":"HUC 12 ID: {HUC_12}"}}</t>
  </si>
  <si>
    <t>{"popup":{"showAttachments":"false","fieldInfos":[{"visible":"true","fieldName":"WET_AG","label":"Percent agriculture in areas of high water accumulation\u00a0","format":{"places":1,"digitSeparator":true}}],"title":"HUC 12 ID: {HUC_12}"}}</t>
  </si>
  <si>
    <t>{"popup":{"showAttachments":"false","fieldInfos":[{"visible":"true","fieldName":"PAGHYD80","label":"Percent agriculture on hydric soil\u00a0","format":{"places":1,"digitSeparator":true}}],"title":"HUC 12 ID: {HUC_12}"}}</t>
  </si>
  <si>
    <t>{"popup":{"showAttachments":"false","fieldInfos":[{"visible":"true","fieldName":"PAGC","label":"Percent cropland\u00a0","format":{"places":2,"digitSeparator":true}}],"title":"HUC 12 ID: {HUC_12}"}}</t>
  </si>
  <si>
    <t>{"popup":{"showAttachments":"false","fieldInfos":[{"visible":"true","fieldName":"PDEV","label":"Percent developed area\u00a0","format":{"places":1,"digitSeparator":true}}],"title":"HUC 12 ID: {HUC_12}"}}</t>
  </si>
  <si>
    <t>{"popup":{"showAttachments":"false","fieldInfos":[{"visible":"true","fieldName":"WET_URB","label":"Percent developed land in areas of high water accumulation\u00a0","format":{"places":2,"digitSeparator":true}}],"title":"HUC 12 ID: {HUC_12}"}}</t>
  </si>
  <si>
    <t>{"popup":{"showAttachments":"false","fieldInfos":[{"visible":"true","fieldName":"PWETL95","label":"Percent emergent herbaceous wetlands\u00a0","format":{"places":2,"digitSeparator":true}}],"title":"HUC 12 ID: {HUC_12}"}}</t>
  </si>
  <si>
    <t>{"popup":{"showAttachments":"false","fieldInfos":[{"visible":"true","fieldName":"PFOR","label":"Percent forest\u00a0","format":{"places":1,"digitSeparator":true}}],"title":"HUC 12 ID: {HUC_12}"}}</t>
  </si>
  <si>
    <t>{"popup":{"showAttachments":"false","fieldInfos":[{"visible":"true","fieldName":"PFOR90","label":"Percent forest and woody wetlands\u00a0","format":{"places":1,"digitSeparator":true}}],"title":"HUC 12 ID: {HUC_12}"}}</t>
  </si>
  <si>
    <t>{"popup":{"showAttachments":"false","fieldInfos":[{"visible":"true","fieldName":"RFOR9030","label":"Percent forest and woody wetlands in stream buffer\u00a0","format":{"places":1,"digitSeparator":true}}],"title":"HUC 12 ID: {HUC_12}"}}</t>
  </si>
  <si>
    <t>{"popup":{"showAttachments":"false","fieldInfos":[{"visible":"true","fieldName":"WET_FOR","label":"Percent forest in areas with high water accumulation\u00a0","format":{"places":1,"digitSeparator":true}}],"title":"HUC 12 ID: {HUC_12}"}}</t>
  </si>
  <si>
    <t>{"popup":{"showAttachments":"false","fieldInfos":[{"visible":"true","fieldName":"RFOR30","label":"Percent forest land in stream buffer\u00a0","format":{"places":1,"digitSeparator":true}}],"title":"HUC 12 ID: {HUC_12}"}}</t>
  </si>
  <si>
    <t>{"popup":{"showAttachments":"false","fieldInfos":[{"visible":"true","fieldName":"PGAPSTAT1_2","label":"Percent GAP status 1 and 2\u00a0","format":{"places":1,"digitSeparator":true}}],"title":"HUC 12 ID: {HUC_12}"}}</t>
  </si>
  <si>
    <t>{"popup":{"showAttachments":"false","fieldInfos":[{"visible":"true","fieldName":"PGAPSTAT123","label":"Percent GAP status 1, 2, and 3\u00a0","format":{"places":0,"digitSeparator":true}}],"title":"HUC 12 ID: {HUC_12}"}}</t>
  </si>
  <si>
    <t>{"popup":{"showAttachments":"false","fieldInfos":[{"visible":"true","fieldName":"PGAPSTAT3","label":"Percent GAP status 3\u00a0","format":{"places":1,"digitSeparator":true}}],"title":"HUC 12 ID: {HUC_12}"}}</t>
  </si>
  <si>
    <t>{"popup":{"showAttachments":"false","fieldInfos":[{"visible":"true","fieldName":"PIMPV","label":"Percent impervious area\u00a0","format":{"places":2,"digitSeparator":true}}],"title":"HUC 12 ID: {HUC_12}"}}</t>
  </si>
  <si>
    <t>{"popup":{"showAttachments":"false","fieldInfos":[{"visible":"true","fieldName":"PIUCN_IA","label":"Percent IUCN status IA\u00a0","format":{"places":8,"digitSeparator":true}}],"title":"HUC 12 ID: {HUC_12}"}}</t>
  </si>
  <si>
    <t>{"popup":{"showAttachments":"false","fieldInfos":[{"visible":"true","fieldName":"PIUCN_IB","label":"Percent IUCN status IB\u00a0","format":{"places":2,"digitSeparator":true}}],"title":"HUC 12 ID: {HUC_12}"}}</t>
  </si>
  <si>
    <t>{"popup":{"showAttachments":"false","fieldInfos":[{"visible":"true","fieldName":"PIUCN_II","label":"Percent IUCN status II\u00a0","format":{"places":2,"digitSeparator":true}}],"title":"HUC 12 ID: {HUC_12}"}}</t>
  </si>
  <si>
    <t>{"popup":{"showAttachments":"false","fieldInfos":[{"visible":"true","fieldName":"PIUCN_III","label":"Percent IUCN status III\u00a0","format":{"places":9,"digitSeparator":true}}],"title":"HUC 12 ID: {HUC_12}"}}</t>
  </si>
  <si>
    <t>{"popup":{"showAttachments":"false","fieldInfos":[{"visible":"true","fieldName":"PIUCN_IV","label":"Percent IUCN status IV\u00a0","format":{"places":6,"digitSeparator":true}}],"title":"HUC 12 ID: {HUC_12}"}}</t>
  </si>
  <si>
    <t>{"popup":{"showAttachments":"false","fieldInfos":[{"visible":"true","fieldName":"PIUCN_V","label":"Percent IUCN status V\u00a0","format":{"places":4,"digitSeparator":true}}],"title":"HUC 12 ID: {HUC_12}"}}</t>
  </si>
  <si>
    <t>{"popup":{"showAttachments":"false","fieldInfos":[{"visible":"true","fieldName":"PIUCN_VI","label":"Percent IUCN status VI\u00a0","format":{"places":2,"digitSeparator":true}}],"title":"HUC 12 ID: {HUC_12}"}}</t>
  </si>
  <si>
    <t>{"popup":{"showAttachments":"false","fieldInfos":[{"visible":"true","fieldName":"PIUCN_ALL","label":"Percent land with any IUCN status\u00a0","format":{"places":1,"digitSeparator":true}}],"title":"HUC 12 ID: {HUC_12}"}}</t>
  </si>
  <si>
    <t>{"popup":{"showAttachments":"false","fieldInfos":[{"visible":"true","fieldName":"NATLarge","label":"Percent large size patches of natural land cover\u00a0","format":{"places":2,"digitSeparator":true}}],"title":"HUC 12 ID: {HUC_12}"}}</t>
  </si>
  <si>
    <t>{"popup":{"showAttachments":"false","fieldInfos":[{"visible":"true","fieldName":"NATMedium","label":"Percent medium size patches of natural land cover\u00a0","format":{"places":2,"digitSeparator":true}}],"title":"HUC 12 ID: {HUC_12}"}}</t>
  </si>
  <si>
    <t>{"popup":{"showAttachments":"false","fieldInfos":[{"visible":"true","fieldName":"N_INDEX","label":"Percent natural land cover\u00a0","format":{"places":2,"digitSeparator":true}}],"title":"HUC 12 ID: {HUC_12}"}}</t>
  </si>
  <si>
    <t>{"popup":{"showAttachments":"false","fieldInfos":[{"visible":"true","fieldName":"RNAT30","label":"Percent natural land cover in stream buffer\u00a0","format":{"places":0,"digitSeparator":true}}],"title":"HUC 12 ID: {HUC_12}"}}</t>
  </si>
  <si>
    <t>{"popup":{"showAttachments":"false","fieldInfos":[{"visible":"true","fieldName":"Percent_Rare_Area_Protected","label":"Percent of rare ecosystem forms protected\u00a0","format":{"places":0,"digitSeparator":true}}],"title":"HUC 12 ID: {HUC_12}"}}</t>
  </si>
  <si>
    <t>{"popup":{"showAttachments":"false","fieldInfos":[{"visible":"true","fieldName":"strlak15p","label":"Percent of stream and shoreline with 15% or more impervious cover within 30 meters\u00a0","format":{"places":2,"digitSeparator":true}}],"title":"HUC 12 ID: {HUC_12}"}}</t>
  </si>
  <si>
    <t>{"popup":{"showAttachments":"false","fieldInfos":[{"visible":"true","fieldName":"strlak5p","label":"Percent of stream and shoreline with 5% or more impervious cover within 30 meters\u00a0","format":{"places":2,"digitSeparator":true}}],"title":"HUC 12 ID: {HUC_12}"}}</t>
  </si>
  <si>
    <t>{"popup":{"showAttachments":"false","fieldInfos":[{"visible":"true","fieldName":"PAGP","label":"Percent pasture\u00a0","format":{"places":1,"digitSeparator":true}}],"title":"HUC 12 ID: {HUC_12}"}}</t>
  </si>
  <si>
    <t>{"popup":{"showAttachments":"false","fieldInfos":[{"visible":"true","fieldName":"PctPRWAg","label":"Percent potentially restorable wetlands on agricultural land\u00a0","format":{"places":0,"digitSeparator":true}}],"title":"HUC 12 ID: {HUC_12}"}}</t>
  </si>
  <si>
    <t>{"popup":{"showAttachments":"false","fieldInfos":[{"visible":"true","fieldName":"WET_RNG","label":"Percent range in areas with high water accumulation\u00a0","format":{"places":1,"digitSeparator":true}}],"title":"HUC 12 ID: {HUC_12}"}}</t>
  </si>
  <si>
    <t>{"popup":{"showAttachments":"false","fieldInfos":[{"visible":"true","fieldName":"Percent_of_HUC_Rare","label":"Percent rare ecosystem forms\u00a0","format":{"places":2,"digitSeparator":true}}],"title":"HUC 12 ID: {HUC_12}"}}</t>
  </si>
  <si>
    <t>{"popup":{"showAttachments":"false","fieldInfos":[{"visible":"true","fieldName":"NATSmall","label":"Percent small size patches of natural land cover\u00a0","format":{"places":2,"digitSeparator":true}}],"title":"HUC 12 ID: {HUC_12}"}}</t>
  </si>
  <si>
    <t>{"popup":{"showAttachments":"false","fieldInfos":[{"visible":"true","fieldName":"PWETL","label":"Percent wetlands\u00a0","format":{"places":3,"digitSeparator":true}}],"title":"HUC 12 ID: {HUC_12}"}}</t>
  </si>
  <si>
    <t>{"popup":{"showAttachments":"false","fieldInfos":[{"visible":"true","fieldName":"WET_WETL","label":"Percent wetlands in areas with high water accumulation\u00a0","format":{"places":2,"digitSeparator":true}}],"title":"HUC 12 ID: {HUC_12}"}}</t>
  </si>
  <si>
    <t>{"popup":{"showAttachments":"false","fieldInfos":[{"visible":"true","fieldName":"ESTPOP","label":"Population near roadway with little to no tree buffer\u00a0","format":{"places":0,"digitSeparator":true}}],"title":"HUC 12 ID: {HUC_12}"}}</t>
  </si>
  <si>
    <t>{"popup":{"showAttachments":"false","fieldInfos":[{"visible":"true","fieldName":"StreamDensity","label":"Stream density (km/km2)\u00a0","format":{"places":3,"digitSeparator":true}}],"title":"HUC 12 ID: {HUC_12}"}}</t>
  </si>
  <si>
    <t>{"popup":{"showAttachments":"false","fieldInfos":[{"visible":"true","fieldName":"TotalLength","label":"Stream length (km)\u00a0","format":{"places":1,"digitSeparator":true}}],"title":"HUC 12 ID: {HUC_12}"}}</t>
  </si>
  <si>
    <t>{"popup":{"showAttachments":"false","fieldInfos":[{"visible":"true","fieldName":"MercuryImpLen","label":"Stream length impaired by mercury (km)\u00a0","format":{"places":2,"digitSeparator":true}}],"title":"HUC 12 ID: {HUC_12}"}}</t>
  </si>
  <si>
    <t>{"popup":{"showAttachments":"false","fieldInfos":[{"visible":"true","fieldName":"MetalsImpLen","label":"Stream length impaired by metals other than mercury (km)\u00a0","format":{"places":1,"digitSeparator":true}}],"title":"HUC 12 ID: {HUC_12}"}}</t>
  </si>
  <si>
    <t>{"popup":{"showAttachments":"false","fieldInfos":[{"visible":"true","fieldName":"NuisanceImpLen","label":"Stream length impaired by nuisance species (km)\u00a0","format":{"places":2,"digitSeparator":true}}],"title":"HUC 12 ID: {HUC_12}"}}</t>
  </si>
  <si>
    <t>{"popup":{"showAttachments":"false","fieldInfos":[{"visible":"true","fieldName":"NutImpLen","label":"Stream length impaired by nutrients (km)\u00a0","format":{"places":1,"digitSeparator":true}}],"title":"HUC 12 ID: {HUC_12}"}}</t>
  </si>
  <si>
    <t>{"popup":{"showAttachments":"false","fieldInfos":[{"visible":"true","fieldName":"OrgEnrO2DepImpLen","label":"Stream length impaired by organic enrichment or oxygen depletion (km)\u00a0","format":{"places":2,"digitSeparator":true}}],"title":"HUC 12 ID: {HUC_12}"}}</t>
  </si>
  <si>
    <t>{"popup":{"showAttachments":"false","fieldInfos":[{"visible":"true","fieldName":"PathogenImpLen","label":"Stream length impaired by pathogens (km)\u00a0","format":{"places":2,"digitSeparator":true}}],"title":"HUC 12 ID: {HUC_12}"}}</t>
  </si>
  <si>
    <t>{"popup":{"showAttachments":"false","fieldInfos":[{"visible":"true","fieldName":"PesticidesImpLen","label":"Stream length impaired by pesticides (km)\u00a0","format":{"places":2,"digitSeparator":true}}],"title":"HUC 12 ID: {HUC_12}"}}</t>
  </si>
  <si>
    <t>{"popup":{"showAttachments":"false","fieldInfos":[{"visible":"true","fieldName":"pHImpLen","label":"Stream length impaired by pH, acidity, or caustic conditions (km)\u00a0","format":{"places":1,"digitSeparator":true}}],"title":"HUC 12 ID: {HUC_12}"}}</t>
  </si>
  <si>
    <t>{"popup":{"showAttachments":"false","fieldInfos":[{"visible":"true","fieldName":"SedTurbImpLen","label":"Stream length impaired by sediment or turbidity (km)\u00a0","format":{"places":1,"digitSeparator":true}}],"title":"HUC 12 ID: {HUC_12}"}}</t>
  </si>
  <si>
    <t>{"popup":{"showAttachments":"false","fieldInfos":[{"visible":"true","fieldName":"TempImpLen","label":"Stream length impaired for temperature (km)\u00a0","format":{"places":1,"digitSeparator":true}}],"title":"HUC 12 ID: {HUC_12}"}}</t>
  </si>
  <si>
    <t>{"popup":{"showAttachments":"false","fieldInfos":[{"visible":"true","fieldName":"OtherImpLen","label":"Stream length with any other impairment (km)\u00a0","format":{"places":1,"digitSeparator":true}}],"title":"HUC 12 ID: {HUC_12}"}}</t>
  </si>
  <si>
    <t>{"popup":{"showAttachments":"false","fieldInfos":[{"visible":"true","fieldName":"BiotaImpLen","label":"Stream length with impaired biota (km)\u00a0","format":{"places":2,"digitSeparator":true}}],"title":"HUC 12 ID: {HUC_12}"}}</t>
  </si>
  <si>
    <t>{"popup":{"showAttachments":"false","fieldInfos":[{"visible":"true","fieldName":"SNFA_MEAN","label":"Synthetic nitrogen fertilizer application (kg N/ha/yr)\u00a0","format":{"places":1,"digitSeparator":true}}],"title":"HUC 12 ID: {HUC_12}"}}</t>
  </si>
  <si>
    <t>{"popup":{"showAttachments":"false","fieldInfos":[{"visible":"true","fieldName":"TWD_MGAL","label":"Thermoelectric water use (million gallons/day)\u00a0","format":{"places":9,"digitSeparator":true}}],"title":"HUC 12 ID: {HUC_12}"}}</t>
  </si>
  <si>
    <t>{"popup":{"showAttachments":"false","fieldInfos":[{"visible":"true","fieldName":"TD_N_T","label":"Total annual nitrogen deposition (kg/ha)\u00a0","format":{"places":1,"digitSeparator":true}}],"title":"HUC 12 ID: {HUC_12}"}}</t>
  </si>
  <si>
    <t>{"popup":{"showAttachments":"false","fieldInfos":[{"visible":"true","fieldName":"TD_OXN_T","label":"Total annual oxidized nitrogen deposition (kg/ha)\u00a0","format":{"places":1,"digitSeparator":true}}],"title":"HUC 12 ID: {HUC_12}"}}</t>
  </si>
  <si>
    <t>{"popup":{"showAttachments":"false","fieldInfos":[{"visible":"true","fieldName":"TD_REDN_T","label":"Total annual reduced nitrogen deposition (kg/ha)\u00a0","format":{"places":1,"digitSeparator":true}}],"title":"HUC 12 ID: {HUC_12}"}}</t>
  </si>
  <si>
    <t>{"popup":{"showAttachments":"false","fieldInfos":[{"visible":"true","fieldName":"TD_S_T","label":"Total annual sulfur deposition (kg/ha)\u00a0","format":{"places":2,"digitSeparator":true}}],"title":"HUC 12 ID: {HUC_12}"}}</t>
  </si>
  <si>
    <t>{"popup":{"showAttachments":"false","fieldInfos":[{"visible":"true","fieldName":"AQ_TOT","label":"Total number of at-risk aquatic species\u00a0","format":{"places":0,"digitSeparator":true}}],"title":"HUC 12 ID: {HUC_12}"}}</t>
  </si>
  <si>
    <t>{"popup":{"showAttachments":"false","fieldInfos":[{"visible":"true","fieldName":"TR_TOT","label":"Total number of at-risk terrestrial species\u00a0","format":{"places":0,"digitSeparator":true}}],"title":"HUC 12 ID: {HUC_12}"}}</t>
  </si>
  <si>
    <t>{"popup":{"showAttachments":"false","fieldInfos":[{"visible":"true","fieldName":"WT_TOT","label":"Total number of at-risk wetland species\u00a0","format":{"places":0,"digitSeparator":true}}],"title":"HUC 12 ID: {HUC_12}"}}</t>
  </si>
  <si>
    <t>{"popup":{"showAttachments":"false","fieldInfos":[{"visible":"true","fieldName":"COT_DOLS","label":"Value of cotton crops (dollars/yr)\u00a0","format":{"places":2,"digitSeparator":true}}],"title":"HUC 12 ID: {HUC_12}"}}</t>
  </si>
  <si>
    <t>{"popup":{"showAttachments":"false","fieldInfos":[{"visible":"true","fieldName":"GRAIN_DOLS","label":"Value of grain crops (dollars/yr)\u00a0","format":{"places":2,"digitSeparator":true}}],"title":"HUC 12 ID: {HUC_12}"}}</t>
  </si>
  <si>
    <t>{"popup":{"showAttachments":"false","fieldInfos":[{"visible":"true","fieldName":"VEGYIELD","label":"Vegetable yields (thousand tons/yr)\u00a0","format":{"places":4,"digitSeparator":true}}],"title":"HUC 12 ID: {HUC_12}"}}</t>
  </si>
  <si>
    <t>{"popup":{"showAttachments":"false","fieldInfos":[{"visible":"true","fieldName":"NIDamMGAL","label":"Water supply from NID reservoirs (million gallons)\u00a0","format":{"places":0,"digitSeparator":true}}],"title":"HUC 12 ID: {HUC_12}"}}</t>
  </si>
  <si>
    <t>{"popup":{"showAttachments":"false","fieldInfos":[{"visible":"true","fieldName":"WaterbodyArea","label":"Waterbody area (km2)\u00a0","format":{"places":1,"digitSeparator":true}}],"title":"HUC 12 ID: {HUC_12}"}}</t>
  </si>
  <si>
    <t>water, river, economy, protection,  conservation, wetland mitigation, compensatory mitigation, wetland bank,stream mitigation,stream bank</t>
  </si>
  <si>
    <t>animals, plants, endangered, threatened, conservation, protection, economy,  resources,species bank,habitat bank,conservation bank,species credit,habitat credit,habitat exchange</t>
  </si>
  <si>
    <t>climate, trees, plants, vegetation, economy, protection, conservation, resources,carbon offset,carbon credit</t>
  </si>
  <si>
    <t>water, conservation, economy, protection, conservation, resources,water quality trading, nutrient trading,water markets</t>
  </si>
  <si>
    <t>N039</t>
  </si>
  <si>
    <t>https://leb.epa.gov/arcgis/rest/services/Other/EcoMarket_forestandlandusecarbon/MapServer</t>
  </si>
  <si>
    <t>{"layers":[{"id":7,"popup":{"title":"Level IV Ecoregion Polygons: {US_L4NAME}","fieldInfos":[{"fieldName":"STATE_NAME","label":"STATE NAME","tooltip":"","visible":true,"format":null,"stringFieldOption":"textbox"},{"fieldName":"EPA_REGION","label":"EPA REGION","tooltip":"","visible":true,"format":{"places":0,"digitSeparator":true},"stringFieldOption":"textbox"},{"fieldName":"L4_KEY","label":"Level IV","tooltip":"","visible":true,"format":null,"stringFieldOption":"textbox"},{"fieldName":"L3_KEY","label":"Level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I","tooltip":"","visible":true,"format":null,"stringFieldOption":"textbox"}],"description":null,"showAttachments":true,"mediaInfos":[]}},{"id":11,"popup":{"title":"Level IV Ecoregion Polygons: {US_L4NAME}","fieldInfos":[{"fieldName":"STATE_NAME","label":"STATE NAME","tooltip":"","visible":true,"format":null,"stringFieldOption":"textbox"},{"fieldName":"EPA_REGION","label":"EPA REGION","tooltip":"","visible":true,"format":{"places":0,"digitSeparator":true},"stringFieldOption":"textbox"},{"fieldName":"L3_KEY","label":"Level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t>
  </si>
  <si>
    <t>{"popup":{"showAttachments":"false","fieldInfos":[{"visible":"true","fieldName":"MSPA2011_WM_8311","label":"MSPA connectivity with water as missing and 90-meter edge width for the conterminous United States\u00a0"}],"title":"MSPA Water as missing with 90m edge"}}</t>
  </si>
  <si>
    <t>{"popup":{"showAttachments":"false","fieldInfos":[{"visible":"true","fieldName":"MSPA2011_WB_8111","label":"MSPA connectivity with water as background and 30-meter edge width for the conterminous United States\u00a0"}],"title":"MSPA Water as Background with 30m edge"}}</t>
  </si>
  <si>
    <t>{"popup":{"showAttachments":"false","fieldInfos":[{"visible":"true","fieldName":"MSPA2011_WB_8311","label":"MSPA connectivity with water as background and 90-meter edge width for the conterminous United States\u00a0"}],"title":"MSPA Water as Background with 90m edge"}}</t>
  </si>
  <si>
    <t>{"popup":{"showAttachments":"false","fieldInfos":[{"visible":"true","fieldName":"MSPA2011_WF_8111","label":"MSPA connectivity with water as foreground and 30-meter edge width for the conterminous United States\u00a0"}],"title":"MSPA Water as Foreground with 30m edge"}}</t>
  </si>
  <si>
    <t>{"popup":{"showAttachments":"false","fieldInfos":[{"visible":"true","fieldName":"MSPA2011_WF_8311","label":"MSPA connectivity with water as foreground and 90-meter edge width for the conterminous United States\u00a0"}],"title":"MSPA Water as Foreground with 90m edge"}}</t>
  </si>
  <si>
    <t>{"popup":{"showAttachments":"false","fieldInfos":[{"visible":"true","fieldName":"MSPA2011_WM_8111","label":"MSPA connectivity with water as missing and 30-meter edge width for the conterminous United States\u00a0"}],"title":"MSPA Water as missing with 30m edge"}}</t>
  </si>
  <si>
    <t>Forest and Land Use Carbon - Projects and Markets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</si>
  <si>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{UPDATEYR}","showAttachments":true,"mediaInfos":[]}},{"id":4,"popup":{"title":"{Name}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{UPDATEYR}","showAttachments":true,"mediaInfos":[]}},{"id":5,"popup":{"title":"{Name}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</si>
  <si>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</si>
  <si>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/&gt;&lt;/div&gt;","showAttachments":true,"mediaInfos":[]}},{"id":1,"popup":{"title":"{Name}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/&gt;&lt;/div&gt;","showAttachments":true,"mediaInfos":[]}},{"id":2,"popup":{"title":"{Name}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/&gt;&lt;/div&gt;","showAttachments":true,"mediaInfos":[]}},{"id":3,"popup":{"title":"{Name}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/&gt;&lt;/div&gt;","showAttachments":true,"mediaInfos":[]}},{"id":4,"popup":{"title":"{Name}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</si>
  <si>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{UPDATEYR}","showAttachments":true,"mediaInfos":[]}},{"id":4,"popup":{"title":"{Name}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{UPDATEYR}","showAttachments":true,"mediaInfos":[]}},{"id":5,"popup":{"title":"{Name}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{UPDATEYR}","showAttachments":true,"mediaInfos":[]}},{"id":6,"popup":{"title":"{Name}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</si>
  <si>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https://leb.epa.gov/arcgis/rest/services/National/MSPA2011_WB_8111/MapServer</t>
  </si>
  <si>
    <t>https://leb.epa.gov/arcgis/rest/services/National/MSPA2011_WB_8311/MapServer</t>
  </si>
  <si>
    <t>https://leb.epa.gov/arcgis/rest/services/National/MSPA2011_WF_8111/MapServer</t>
  </si>
  <si>
    <t>https://leb.epa.gov/arcgis/rest/services/National/MSPA2011_WF_8311/MapServer</t>
  </si>
  <si>
    <t>https://leb.epa.gov/arcgis/rest/services/National/MSPA2011_WM_8111/MapServer</t>
  </si>
  <si>
    <t>https://leb.epa.gov/arcgis/rest/services/National/MSPA2011_WM_8311/MapServer</t>
  </si>
  <si>
    <t>Carbon sequestered by tree cover</t>
  </si>
  <si>
    <t>Total (mt/yr), Value ($/yr)</t>
  </si>
  <si>
    <t>72;79</t>
  </si>
  <si>
    <t>Carbon stored by tree cover</t>
  </si>
  <si>
    <t>73;80</t>
  </si>
  <si>
    <t>Cotton Crops</t>
  </si>
  <si>
    <t>Yields, Hectares, Value</t>
  </si>
  <si>
    <t>115;121;252</t>
  </si>
  <si>
    <t>Fruit Crops</t>
  </si>
  <si>
    <t>Yields, Hectares, Number</t>
  </si>
  <si>
    <t>119;122;186</t>
  </si>
  <si>
    <t>Grain Crops</t>
  </si>
  <si>
    <t>Yields, Hectares, Number, Value</t>
  </si>
  <si>
    <t>120;123;187;253</t>
  </si>
  <si>
    <t>Vegetable Crops</t>
  </si>
  <si>
    <t>Yields, Hectares, Number,</t>
  </si>
  <si>
    <t>254;124;190</t>
  </si>
  <si>
    <t xml:space="preserve">Residential population not within 500m of a park entrance  </t>
  </si>
  <si>
    <t>Total, Percent</t>
  </si>
  <si>
    <t>63;30</t>
  </si>
  <si>
    <t>Residential population with minimal views of trees</t>
  </si>
  <si>
    <t>64;31</t>
  </si>
  <si>
    <t>Residential population with  views of water</t>
  </si>
  <si>
    <t>65;32</t>
  </si>
  <si>
    <t xml:space="preserve">Residential population within 500m of a park entrance  </t>
  </si>
  <si>
    <t>69;34</t>
  </si>
  <si>
    <t>Asthma exacerbation avoided due to nitrogen dioxide removed by tree cover</t>
  </si>
  <si>
    <t>Total (cases/yr), Value ($/yr)</t>
  </si>
  <si>
    <t>4;77</t>
  </si>
  <si>
    <t>Asthma exacerbation avoided due to sulfur dioxide removed by tree cover</t>
  </si>
  <si>
    <t>5;78</t>
  </si>
  <si>
    <t>School days not lost to illness due to ozone removed by tree cover</t>
  </si>
  <si>
    <t>Total (days/yr), Value ($/yr)</t>
  </si>
  <si>
    <t>70;85</t>
  </si>
  <si>
    <t>Percent impervious area in stream and lake buffer </t>
  </si>
  <si>
    <t>15m buffer, 50m buffer</t>
  </si>
  <si>
    <t>23;24</t>
  </si>
  <si>
    <t>Percent land area in stream and lake buffer </t>
  </si>
  <si>
    <t>25;26</t>
  </si>
  <si>
    <t>Percent tree cover in stream and lake buffer </t>
  </si>
  <si>
    <t>41;42</t>
  </si>
  <si>
    <t>Percent vegetated cover in stream and lake buffer </t>
  </si>
  <si>
    <t>43;44</t>
  </si>
  <si>
    <t>Total land area in stream and lake buffer</t>
  </si>
  <si>
    <t>74;75</t>
  </si>
  <si>
    <t>Estimated tree cover in stream and lake buffer (percent)</t>
  </si>
  <si>
    <t>89;90</t>
  </si>
  <si>
    <t>Estimated vegetated cover in stream and lake buffer (percent)</t>
  </si>
  <si>
    <t>91;92</t>
  </si>
  <si>
    <t>Percent of stream and shoreline with percent or more impervious cover within 30 meters</t>
  </si>
  <si>
    <t>5%, 15%</t>
  </si>
  <si>
    <t>219;220</t>
  </si>
  <si>
    <t>Land cover diversity</t>
  </si>
  <si>
    <t>Maximum, Mean, NIB</t>
  </si>
  <si>
    <t>132;149;168</t>
  </si>
  <si>
    <t>Rare ecosystem forms</t>
  </si>
  <si>
    <t>Percent, Percent Protected</t>
  </si>
  <si>
    <t>224;218</t>
  </si>
  <si>
    <t>Carbon monoxide removed annually by tree cover</t>
  </si>
  <si>
    <t>Total (kg/yr), Percent</t>
  </si>
  <si>
    <t>8;20</t>
  </si>
  <si>
    <t>Nitrogen dioxide removed annually by tree cover</t>
  </si>
  <si>
    <t>14;27</t>
  </si>
  <si>
    <t>Ozone removed annually by tree cover</t>
  </si>
  <si>
    <t>16;35</t>
  </si>
  <si>
    <t>Particulate matter [PM10] removed annually by tree cover</t>
  </si>
  <si>
    <t>17;36</t>
  </si>
  <si>
    <t>Particulate matter [PM2.5] removed annually by tree cover</t>
  </si>
  <si>
    <t>18;37</t>
  </si>
  <si>
    <t>Sulfur dioxide removed annually by tree cover</t>
  </si>
  <si>
    <t>71;39</t>
  </si>
  <si>
    <t>Reduction in biochemical oxygen demand [BOD5] due to tree cover (kg/yr) </t>
  </si>
  <si>
    <t>Mean, Median</t>
  </si>
  <si>
    <t>47;55</t>
  </si>
  <si>
    <t>Reduction in chemical oxygen demand [COD] due to tree cover (kg/yr) </t>
  </si>
  <si>
    <t>48;56</t>
  </si>
  <si>
    <t>Reduction in load of copper due to tree cover (kg/yr) </t>
  </si>
  <si>
    <t>49;57</t>
  </si>
  <si>
    <t>Reduction in load of nitrites and nitrates due to tree cover (kg/yr) </t>
  </si>
  <si>
    <t>50;58</t>
  </si>
  <si>
    <t>Reduction in load of soluble phosphorus due to tree cover (kg/yr) </t>
  </si>
  <si>
    <t>51;59</t>
  </si>
  <si>
    <t>Reduction in load of total Kjeldahl nitrogen [TKN] due to tree cover (kg/yr) </t>
  </si>
  <si>
    <t>52;60</t>
  </si>
  <si>
    <t>Reduction in load of total phosphorus due to tree cover (kg/yr) </t>
  </si>
  <si>
    <t>53;61</t>
  </si>
  <si>
    <t>Reduction in load of total suspended solids [TSS] due to tree cover (kg/yr) </t>
  </si>
  <si>
    <t>54;62</t>
  </si>
  <si>
    <t>Biological nitrogen fixation (kg N/ha/yr)</t>
  </si>
  <si>
    <t>Natural, Cultivated</t>
  </si>
  <si>
    <t>162;116</t>
  </si>
  <si>
    <t>Annual oxidized nitrogen deposition (kg/ha)</t>
  </si>
  <si>
    <t>Wet, Dry, Total</t>
  </si>
  <si>
    <t>102;101;246</t>
  </si>
  <si>
    <t>Annual reduced nitrogen deposition (kg/ha)</t>
  </si>
  <si>
    <t>104;103;247</t>
  </si>
  <si>
    <t>Annual sulfur deposition (kg/ha)</t>
  </si>
  <si>
    <t>106;105;248</t>
  </si>
  <si>
    <t>Modeled Partners in Flight Watch List bird species</t>
  </si>
  <si>
    <t>134;151;170</t>
  </si>
  <si>
    <t>Modeled State of the Birds species of conservation concern</t>
  </si>
  <si>
    <t>135;152;171</t>
  </si>
  <si>
    <t>Modeled threatened and endangered vertebrate species</t>
  </si>
  <si>
    <t>136;153;173</t>
  </si>
  <si>
    <t>Number of bird species vulnerable to range loss due to climate change by 2050</t>
  </si>
  <si>
    <t>137;154;173</t>
  </si>
  <si>
    <t>Number of bird species vulnerable to range loss due to climate change by 2080</t>
  </si>
  <si>
    <t>138;155;174</t>
  </si>
  <si>
    <t>Number of at-risk aquatic species</t>
  </si>
  <si>
    <t>Animal, Plant, Total</t>
  </si>
  <si>
    <t>180;181;249</t>
  </si>
  <si>
    <t>Number of at-risk terrestrial species</t>
  </si>
  <si>
    <t>182;183;250</t>
  </si>
  <si>
    <t>Number of at-risk wetland species</t>
  </si>
  <si>
    <t>184;185;251</t>
  </si>
  <si>
    <t>Amphibian species richness</t>
  </si>
  <si>
    <t>Bat species richness</t>
  </si>
  <si>
    <t>Bird species richness</t>
  </si>
  <si>
    <t>Mammal species richness</t>
  </si>
  <si>
    <t>133, 150, 169</t>
  </si>
  <si>
    <t>Reptile species richness</t>
  </si>
  <si>
    <t>Total vertebrate species richness</t>
  </si>
  <si>
    <t>Big game species richness</t>
  </si>
  <si>
    <t>129;146;165</t>
  </si>
  <si>
    <t>Fur bearer species richness</t>
  </si>
  <si>
    <t>131;148;167</t>
  </si>
  <si>
    <t>Small game species richness</t>
  </si>
  <si>
    <t>140;157;176</t>
  </si>
  <si>
    <t>Total harvestable species richness</t>
  </si>
  <si>
    <t>141;158;177</t>
  </si>
  <si>
    <t>Waterfowl species richness</t>
  </si>
  <si>
    <t>143;160;179</t>
  </si>
  <si>
    <t>Average reduction in ambient temperature (Celsius) </t>
  </si>
  <si>
    <t>Daytime, Nighttime</t>
  </si>
  <si>
    <t>6;7</t>
  </si>
  <si>
    <t>127;144;163</t>
  </si>
  <si>
    <t>128;145;164</t>
  </si>
  <si>
    <t>130;147;166</t>
  </si>
  <si>
    <t>139;156;175</t>
  </si>
  <si>
    <t>142;159;178</t>
  </si>
  <si>
    <t>SubLayerNames</t>
  </si>
  <si>
    <t>SubLayerIds</t>
  </si>
  <si>
    <t>IsSubLayer</t>
  </si>
  <si>
    <t xml:space="preserve">Clean and Plentiful Water - x; Recreation, Culture, and Aesthetics - 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</si>
</sst>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sz val="11"/>
      <name val="Calibri"/>
      <family val="2"/>
      <scheme val="minor"/>
    </font>
    <font>
      <sz val="10"/>
      <color indexed="8"/>
      <name val="Arial"/>
      <family val="2"/>
    </font>
    <font>
      <sz val="10"/>
      <color indexed="8"/>
      <name val="Arial"/>
      <family val="2"/>
    </font>
    <font>
      <sz val="10"/>
      <color rgb="FF000000"/>
      <name val="Arial"/>
      <family val="2"/>
    </font>
    <font>
      <u/>
      <sz val="10"/>
      <color theme="10"/>
      <name val="Arial"/>
      <family val="2"/>
    </font>
    <font>
      <b/>
      <sz val="11"/>
      <name val="Calibri"/>
      <family val="2"/>
      <scheme val="minor"/>
    </font>
    <font>
      <sz val="10"/>
      <color indexed="8"/>
      <name val="Arial"/>
      <family val="2"/>
    </font>
    <font>
      <sz val="11"/>
      <color theme="9" tint="-0.249977111117893"/>
      <name val="Calibri"/>
      <family val="2"/>
      <scheme val="minor"/>
    </font>
    <font>
      <i/>
      <sz val="11"/>
      <name val="Calibri"/>
      <family val="2"/>
      <scheme val="minor"/>
    </font>
    <font>
      <sz val="11"/>
      <color rgb="FFFF0000"/>
      <name val="Calibri"/>
      <family val="2"/>
      <scheme val="minor"/>
    </font>
    <font>
      <sz val="10"/>
      <color indexed="8"/>
      <name val="Arial"/>
      <family val="2"/>
    </font>
    <font>
      <sz val="11"/>
      <name val="Calibri"/>
      <family val="2"/>
    </font>
    <font>
      <sz val="11"/>
      <name val="Calibri"/>
      <family val="2"/>
    </font>
    <font>
      <sz val="9.9"/>
      <name val="Verdana"/>
      <family val="2"/>
    </font>
    <font>
      <sz val="9.9"/>
      <color theme="1"/>
      <name val="Verdana"/>
      <family val="2"/>
    </font>
    <font>
      <b/>
      <sz val="11"/>
      <color rgb="FFFF0000"/>
      <name val="Calibri"/>
      <family val="2"/>
      <scheme val="minor"/>
    </font>
    <font>
      <sz val="11"/>
      <color rgb="FF0000FF"/>
      <name val="Calibri"/>
      <family val="2"/>
      <scheme val="minor"/>
    </font>
    <font>
      <b/>
      <sz val="15"/>
      <color theme="3"/>
      <name val="Calibri"/>
      <family val="2"/>
      <scheme val="minor"/>
    </font>
    <font>
      <sz val="11"/>
      <color theme="9" tint="-0.499984740745262"/>
      <name val="Calibri"/>
      <family val="2"/>
      <scheme val="minor"/>
    </font>
    <font>
      <strike/>
      <sz val="11"/>
      <name val="Calibri"/>
      <family val="2"/>
      <scheme val="minor"/>
    </font>
    <font>
      <strike/>
      <sz val="11"/>
      <color theme="9" tint="-0.499984740745262"/>
      <name val="Calibri"/>
      <family val="2"/>
      <scheme val="minor"/>
    </font>
    <font>
      <strike/>
      <sz val="11"/>
      <color theme="1"/>
      <name val="Calibri"/>
      <family val="2"/>
      <scheme val="minor"/>
    </font>
    <font>
      <sz val="11"/>
      <color rgb="FF2F2F2F"/>
      <name val="Calibri"/>
      <family val="2"/>
      <scheme val="minor"/>
    </font>
    <font>
      <strike/>
      <sz val="11"/>
      <color rgb="FF0000FF"/>
      <name val="Calibri"/>
      <family val="2"/>
      <scheme val="minor"/>
    </font>
    <font>
      <i/>
      <strike/>
      <u/>
      <sz val="11"/>
      <name val="Calibri"/>
      <family val="2"/>
      <scheme val="minor"/>
    </font>
    <font>
      <b/>
      <strike/>
      <sz val="11"/>
      <name val="Calibri"/>
      <family val="2"/>
      <scheme val="minor"/>
    </font>
    <font>
      <b/>
      <sz val="11"/>
      <color theme="1"/>
      <name val="Calibri"/>
      <family val="2"/>
      <scheme val="minor"/>
    </font>
    <font>
      <sz val="11"/>
      <color rgb="FFFF0000"/>
      <name val="Calibri"/>
      <family val="2"/>
    </font>
    <font>
      <u/>
      <sz val="11"/>
      <color theme="10"/>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FFFF00"/>
        <bgColor indexed="64"/>
      </patternFill>
    </fill>
    <fill>
      <patternFill patternType="solid">
        <fgColor theme="9" tint="0.39997558519241921"/>
        <bgColor indexed="64"/>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s>
  <cellStyleXfs count="14">
    <xf numFmtId="0" fontId="0" fillId="0" borderId="0"/>
    <xf numFmtId="0" fontId="2" fillId="0" borderId="0"/>
    <xf numFmtId="0" fontId="3" fillId="0" borderId="0"/>
    <xf numFmtId="0" fontId="4" fillId="0" borderId="0"/>
    <xf numFmtId="0" fontId="3" fillId="0" borderId="0"/>
    <xf numFmtId="0" fontId="5" fillId="0" borderId="0">
      <alignment horizontal="center" vertical="center" wrapText="1"/>
    </xf>
    <xf numFmtId="0" fontId="5" fillId="0" borderId="0">
      <alignment horizontal="center" vertical="center" wrapText="1"/>
    </xf>
    <xf numFmtId="0" fontId="2" fillId="0" borderId="0"/>
    <xf numFmtId="0" fontId="2" fillId="0" borderId="0"/>
    <xf numFmtId="0" fontId="7" fillId="0" borderId="0"/>
    <xf numFmtId="0" fontId="7" fillId="0" borderId="0"/>
    <xf numFmtId="0" fontId="11" fillId="0" borderId="0"/>
    <xf numFmtId="0" fontId="18" fillId="0" borderId="3" applyNumberFormat="0" applyFill="0" applyAlignment="0" applyProtection="0"/>
    <xf numFmtId="0" fontId="29" fillId="0" borderId="0" applyNumberFormat="0" applyFill="0" applyBorder="0" applyAlignment="0" applyProtection="0"/>
  </cellStyleXfs>
  <cellXfs count="117">
    <xf numFmtId="0" fontId="0" fillId="0" borderId="0" xfId="0"/>
    <xf numFmtId="0" fontId="6" fillId="0" borderId="0" xfId="0" applyFont="1" applyFill="1" applyBorder="1" applyAlignment="1">
      <alignment vertical="center" wrapText="1"/>
    </xf>
    <xf numFmtId="0" fontId="1" fillId="0" borderId="0" xfId="0" applyFont="1" applyFill="1" applyBorder="1" applyAlignment="1">
      <alignment vertical="center"/>
    </xf>
    <xf numFmtId="0" fontId="1" fillId="0" borderId="0" xfId="0" applyFont="1" applyFill="1" applyBorder="1" applyAlignment="1">
      <alignment vertical="center" wrapText="1"/>
    </xf>
    <xf numFmtId="0" fontId="8" fillId="0" borderId="0" xfId="0" applyFont="1" applyFill="1" applyBorder="1" applyAlignment="1">
      <alignment vertical="center"/>
    </xf>
    <xf numFmtId="0" fontId="6" fillId="0" borderId="0" xfId="0" applyFont="1" applyFill="1" applyBorder="1" applyAlignment="1">
      <alignment horizontal="center" vertical="center" wrapText="1"/>
    </xf>
    <xf numFmtId="0" fontId="1" fillId="0" borderId="0" xfId="7" applyFont="1" applyFill="1" applyBorder="1" applyAlignment="1">
      <alignment vertical="center"/>
    </xf>
    <xf numFmtId="0" fontId="1" fillId="0" borderId="0" xfId="0" applyFont="1" applyFill="1" applyBorder="1" applyAlignment="1"/>
    <xf numFmtId="0" fontId="1" fillId="0" borderId="0" xfId="1" applyFont="1" applyFill="1" applyBorder="1" applyAlignment="1">
      <alignment horizontal="left" vertical="top"/>
    </xf>
    <xf numFmtId="0" fontId="1" fillId="0" borderId="0" xfId="7" applyFont="1" applyFill="1" applyBorder="1" applyAlignment="1">
      <alignment horizontal="left"/>
    </xf>
    <xf numFmtId="0" fontId="1" fillId="0" borderId="0" xfId="1" applyFont="1" applyFill="1" applyBorder="1" applyAlignment="1">
      <alignment horizontal="left"/>
    </xf>
    <xf numFmtId="0" fontId="1" fillId="0" borderId="0" xfId="7" applyFont="1" applyFill="1" applyAlignment="1">
      <alignment horizontal="left" vertical="top"/>
    </xf>
    <xf numFmtId="0" fontId="1" fillId="0" borderId="0" xfId="1" applyFont="1" applyFill="1" applyAlignment="1">
      <alignment horizontal="left" vertical="top"/>
    </xf>
    <xf numFmtId="0" fontId="9" fillId="0" borderId="0" xfId="0" applyFont="1" applyFill="1" applyBorder="1" applyAlignment="1">
      <alignment vertical="center"/>
    </xf>
    <xf numFmtId="0" fontId="9" fillId="0" borderId="0" xfId="0" applyFont="1" applyFill="1" applyBorder="1" applyAlignment="1">
      <alignment horizontal="left" vertical="center"/>
    </xf>
    <xf numFmtId="0" fontId="1" fillId="0" borderId="0" xfId="1" applyFont="1" applyFill="1" applyAlignment="1">
      <alignment horizontal="left" vertical="center"/>
    </xf>
    <xf numFmtId="0" fontId="1" fillId="0" borderId="0" xfId="0" applyFont="1" applyFill="1" applyBorder="1" applyAlignment="1">
      <alignment horizontal="left" vertical="top"/>
    </xf>
    <xf numFmtId="0" fontId="6" fillId="0" borderId="0" xfId="0" applyFont="1" applyFill="1" applyBorder="1" applyAlignment="1"/>
    <xf numFmtId="0" fontId="1" fillId="0" borderId="0" xfId="0" applyFont="1" applyFill="1" applyAlignment="1"/>
    <xf numFmtId="0" fontId="1" fillId="0" borderId="0" xfId="0" applyFont="1" applyFill="1" applyBorder="1" applyAlignment="1">
      <alignment horizontal="left"/>
    </xf>
    <xf numFmtId="0" fontId="1" fillId="0" borderId="0" xfId="0" applyFont="1" applyFill="1" applyBorder="1" applyAlignment="1">
      <alignment vertical="top"/>
    </xf>
    <xf numFmtId="0" fontId="6" fillId="0" borderId="0" xfId="0" applyFont="1" applyFill="1" applyAlignment="1">
      <alignment vertical="top"/>
    </xf>
    <xf numFmtId="0" fontId="1" fillId="0" borderId="0" xfId="0" applyFont="1" applyFill="1" applyAlignment="1">
      <alignment vertical="top"/>
    </xf>
    <xf numFmtId="0" fontId="1" fillId="2" borderId="0" xfId="0" applyFont="1" applyFill="1" applyBorder="1" applyAlignment="1">
      <alignment vertical="center"/>
    </xf>
    <xf numFmtId="0" fontId="1" fillId="3" borderId="0" xfId="0" applyFont="1" applyFill="1" applyBorder="1" applyAlignment="1">
      <alignment vertical="center"/>
    </xf>
    <xf numFmtId="0" fontId="1" fillId="4" borderId="0" xfId="0" applyFont="1" applyFill="1" applyBorder="1" applyAlignment="1">
      <alignment vertical="center"/>
    </xf>
    <xf numFmtId="0" fontId="1" fillId="5" borderId="0" xfId="0" applyFont="1" applyFill="1" applyBorder="1" applyAlignment="1">
      <alignment vertical="center"/>
    </xf>
    <xf numFmtId="0" fontId="1" fillId="6" borderId="0" xfId="0" applyFont="1" applyFill="1" applyBorder="1" applyAlignment="1">
      <alignment vertical="center"/>
    </xf>
    <xf numFmtId="0" fontId="1" fillId="7" borderId="0" xfId="0" applyFont="1" applyFill="1" applyBorder="1" applyAlignment="1">
      <alignment vertical="center"/>
    </xf>
    <xf numFmtId="0" fontId="1" fillId="8" borderId="0" xfId="0" applyFont="1" applyFill="1" applyBorder="1" applyAlignment="1">
      <alignment vertical="center"/>
    </xf>
    <xf numFmtId="0" fontId="1" fillId="9" borderId="0" xfId="0" applyFont="1" applyFill="1" applyBorder="1" applyAlignment="1">
      <alignment vertical="center"/>
    </xf>
    <xf numFmtId="0" fontId="1" fillId="10" borderId="0" xfId="0" applyFont="1" applyFill="1" applyBorder="1" applyAlignment="1">
      <alignment vertical="center"/>
    </xf>
    <xf numFmtId="0" fontId="6" fillId="0" borderId="0" xfId="0" applyFont="1" applyFill="1" applyBorder="1" applyAlignment="1">
      <alignment horizontal="center" vertical="center"/>
    </xf>
    <xf numFmtId="0" fontId="1" fillId="0" borderId="2" xfId="1" applyFont="1" applyFill="1" applyBorder="1" applyAlignment="1">
      <alignment horizontal="left" vertical="top"/>
    </xf>
    <xf numFmtId="0" fontId="1" fillId="0" borderId="2" xfId="7" applyFont="1" applyFill="1" applyBorder="1" applyAlignment="1">
      <alignment horizontal="left" vertical="top"/>
    </xf>
    <xf numFmtId="0" fontId="1" fillId="0" borderId="2" xfId="0" applyFont="1" applyFill="1" applyBorder="1" applyAlignment="1">
      <alignment vertical="center"/>
    </xf>
    <xf numFmtId="0" fontId="1" fillId="0" borderId="2" xfId="0" applyFont="1" applyFill="1" applyBorder="1" applyAlignment="1"/>
    <xf numFmtId="0" fontId="1" fillId="0" borderId="0" xfId="0" applyFont="1" applyFill="1" applyAlignment="1">
      <alignment vertical="center"/>
    </xf>
    <xf numFmtId="0" fontId="1" fillId="0" borderId="0" xfId="0" applyFont="1" applyFill="1"/>
    <xf numFmtId="0" fontId="1" fillId="0" borderId="0" xfId="0" applyFont="1" applyFill="1" applyAlignment="1">
      <alignment horizontal="left" vertical="center"/>
    </xf>
    <xf numFmtId="0" fontId="1" fillId="0" borderId="0" xfId="0" applyFont="1" applyFill="1" applyAlignment="1">
      <alignment horizontal="left" vertical="top"/>
    </xf>
    <xf numFmtId="0" fontId="12" fillId="0" borderId="1" xfId="11" applyFont="1" applyFill="1" applyBorder="1" applyAlignment="1"/>
    <xf numFmtId="0" fontId="12" fillId="0" borderId="1" xfId="11" applyFont="1" applyFill="1" applyBorder="1" applyAlignment="1">
      <alignment wrapText="1"/>
    </xf>
    <xf numFmtId="0" fontId="13" fillId="0" borderId="1" xfId="11" applyFont="1" applyFill="1" applyBorder="1" applyAlignment="1"/>
    <xf numFmtId="0" fontId="13" fillId="0" borderId="1" xfId="11" applyFont="1" applyFill="1" applyBorder="1" applyAlignment="1">
      <alignment wrapText="1"/>
    </xf>
    <xf numFmtId="0" fontId="13" fillId="0" borderId="2" xfId="0" applyFont="1" applyFill="1" applyBorder="1" applyAlignment="1" applyProtection="1">
      <alignment vertical="center"/>
    </xf>
    <xf numFmtId="0" fontId="13" fillId="0" borderId="2" xfId="0" applyFont="1" applyFill="1" applyBorder="1" applyAlignment="1" applyProtection="1">
      <alignment vertical="center" wrapText="1"/>
    </xf>
    <xf numFmtId="0" fontId="14" fillId="0" borderId="0" xfId="0" applyFont="1" applyFill="1" applyAlignment="1">
      <alignment vertical="center"/>
    </xf>
    <xf numFmtId="0" fontId="14" fillId="0" borderId="0" xfId="0" applyFont="1" applyFill="1" applyAlignment="1"/>
    <xf numFmtId="0" fontId="1" fillId="0" borderId="0" xfId="1" applyFont="1" applyFill="1" applyBorder="1" applyAlignment="1">
      <alignment horizontal="left" vertical="center"/>
    </xf>
    <xf numFmtId="0" fontId="10" fillId="0" borderId="0" xfId="0" applyFont="1" applyFill="1" applyBorder="1" applyAlignment="1">
      <alignment vertical="center"/>
    </xf>
    <xf numFmtId="0" fontId="1" fillId="0" borderId="0" xfId="0" quotePrefix="1" applyFont="1" applyFill="1" applyBorder="1" applyAlignment="1"/>
    <xf numFmtId="0" fontId="1" fillId="0" borderId="0" xfId="0" applyFont="1" applyFill="1" applyBorder="1" applyAlignment="1">
      <alignment horizontal="left" vertical="center" wrapText="1"/>
    </xf>
    <xf numFmtId="0" fontId="0" fillId="0" borderId="0" xfId="0" applyFont="1" applyFill="1" applyBorder="1"/>
    <xf numFmtId="0" fontId="1" fillId="0" borderId="0" xfId="12" applyFont="1" applyFill="1" applyBorder="1" applyAlignment="1">
      <alignment horizontal="left" vertical="center" wrapText="1"/>
    </xf>
    <xf numFmtId="0" fontId="1" fillId="7" borderId="0" xfId="0" applyFont="1" applyFill="1" applyBorder="1" applyAlignment="1">
      <alignment horizontal="left" vertical="center"/>
    </xf>
    <xf numFmtId="0" fontId="1" fillId="7" borderId="0" xfId="0" applyFont="1" applyFill="1" applyBorder="1" applyAlignment="1">
      <alignment vertical="center" wrapText="1"/>
    </xf>
    <xf numFmtId="0" fontId="1" fillId="7" borderId="0" xfId="12" applyFont="1" applyFill="1" applyBorder="1" applyAlignment="1">
      <alignment horizontal="left" vertical="center"/>
    </xf>
    <xf numFmtId="0" fontId="0" fillId="7" borderId="0" xfId="0" applyFont="1" applyFill="1" applyBorder="1" applyAlignment="1">
      <alignment horizontal="left" vertical="center"/>
    </xf>
    <xf numFmtId="0" fontId="0" fillId="7" borderId="0" xfId="0" applyFont="1" applyFill="1" applyBorder="1" applyAlignment="1"/>
    <xf numFmtId="0" fontId="0" fillId="7" borderId="0" xfId="0" applyFill="1" applyAlignment="1"/>
    <xf numFmtId="0" fontId="19" fillId="0" borderId="0" xfId="0" applyFont="1" applyFill="1" applyBorder="1" applyAlignment="1">
      <alignment vertical="center" wrapText="1"/>
    </xf>
    <xf numFmtId="0" fontId="0" fillId="0" borderId="0" xfId="0" applyFill="1"/>
    <xf numFmtId="0" fontId="19" fillId="0" borderId="0" xfId="0" applyFont="1" applyFill="1" applyAlignment="1"/>
    <xf numFmtId="0" fontId="1" fillId="0" borderId="0" xfId="0" applyFont="1" applyFill="1" applyBorder="1"/>
    <xf numFmtId="0" fontId="1" fillId="7" borderId="0" xfId="0" applyFont="1" applyFill="1" applyBorder="1" applyAlignment="1"/>
    <xf numFmtId="0" fontId="20" fillId="0" borderId="0" xfId="0" applyFont="1" applyFill="1" applyBorder="1" applyAlignment="1">
      <alignment vertical="center"/>
    </xf>
    <xf numFmtId="0" fontId="20" fillId="8" borderId="0" xfId="0" applyFont="1" applyFill="1" applyBorder="1" applyAlignment="1">
      <alignment vertical="center"/>
    </xf>
    <xf numFmtId="0" fontId="20" fillId="0" borderId="0" xfId="0" applyFont="1" applyFill="1" applyAlignment="1">
      <alignment vertical="top"/>
    </xf>
    <xf numFmtId="0" fontId="20" fillId="0" borderId="0" xfId="0" applyFont="1" applyFill="1" applyAlignment="1"/>
    <xf numFmtId="0" fontId="20" fillId="0" borderId="0" xfId="0" applyFont="1" applyFill="1" applyAlignment="1">
      <alignment vertical="center"/>
    </xf>
    <xf numFmtId="0" fontId="20" fillId="0" borderId="0" xfId="0" applyFont="1" applyFill="1" applyBorder="1" applyAlignment="1"/>
    <xf numFmtId="0" fontId="20" fillId="0" borderId="0" xfId="0" applyFont="1" applyFill="1"/>
    <xf numFmtId="0" fontId="20" fillId="0" borderId="0" xfId="0" applyFont="1" applyFill="1" applyAlignment="1">
      <alignment horizontal="left" vertical="center"/>
    </xf>
    <xf numFmtId="0" fontId="1" fillId="11" borderId="0" xfId="0" applyFont="1" applyFill="1" applyAlignment="1"/>
    <xf numFmtId="0" fontId="0" fillId="11" borderId="0" xfId="0" applyFill="1"/>
    <xf numFmtId="0" fontId="23" fillId="0" borderId="0" xfId="0" applyFont="1" applyFill="1"/>
    <xf numFmtId="0" fontId="15" fillId="0" borderId="0" xfId="0" applyFont="1" applyFill="1"/>
    <xf numFmtId="0" fontId="22" fillId="0" borderId="0" xfId="0" applyFont="1" applyFill="1"/>
    <xf numFmtId="0" fontId="0" fillId="11" borderId="0" xfId="0" applyFont="1" applyFill="1" applyBorder="1"/>
    <xf numFmtId="0" fontId="1" fillId="11" borderId="0" xfId="0" applyFont="1" applyFill="1" applyAlignment="1">
      <alignment vertical="center"/>
    </xf>
    <xf numFmtId="0" fontId="1" fillId="11" borderId="0" xfId="0" applyFont="1" applyFill="1" applyBorder="1" applyAlignment="1">
      <alignment vertical="center"/>
    </xf>
    <xf numFmtId="0" fontId="1" fillId="0" borderId="0" xfId="7" applyFont="1" applyFill="1" applyBorder="1" applyAlignment="1">
      <alignment horizontal="left" vertical="top"/>
    </xf>
    <xf numFmtId="0" fontId="0" fillId="0" borderId="0" xfId="0" applyFill="1" applyBorder="1"/>
    <xf numFmtId="0" fontId="20" fillId="10" borderId="0" xfId="0" applyFont="1" applyFill="1" applyBorder="1" applyAlignment="1">
      <alignment vertical="center"/>
    </xf>
    <xf numFmtId="0" fontId="22" fillId="0" borderId="0" xfId="0" applyFont="1" applyFill="1" applyBorder="1"/>
    <xf numFmtId="0" fontId="25" fillId="11" borderId="0" xfId="0" applyFont="1" applyFill="1" applyAlignment="1"/>
    <xf numFmtId="0" fontId="22" fillId="0" borderId="0" xfId="0" applyFont="1"/>
    <xf numFmtId="0" fontId="20" fillId="9" borderId="0" xfId="0" applyFont="1" applyFill="1" applyBorder="1" applyAlignment="1">
      <alignment vertical="center"/>
    </xf>
    <xf numFmtId="0" fontId="26" fillId="0" borderId="0" xfId="0" applyFont="1" applyFill="1" applyBorder="1" applyAlignment="1"/>
    <xf numFmtId="0" fontId="26" fillId="0" borderId="0" xfId="0" applyNumberFormat="1" applyFont="1" applyFill="1" applyBorder="1" applyAlignment="1"/>
    <xf numFmtId="0" fontId="26" fillId="0" borderId="0" xfId="0" applyFont="1" applyFill="1" applyBorder="1" applyAlignment="1">
      <alignment horizontal="center"/>
    </xf>
    <xf numFmtId="0" fontId="20" fillId="0" borderId="0" xfId="0" applyFont="1" applyFill="1" applyBorder="1" applyAlignment="1">
      <alignment vertical="top"/>
    </xf>
    <xf numFmtId="0" fontId="10" fillId="0" borderId="0" xfId="0" applyFont="1"/>
    <xf numFmtId="0" fontId="10" fillId="0" borderId="0" xfId="0" quotePrefix="1" applyFont="1" applyFill="1" applyBorder="1" applyAlignment="1"/>
    <xf numFmtId="0" fontId="6" fillId="0" borderId="0" xfId="0" applyFont="1" applyFill="1" applyAlignment="1">
      <alignment horizontal="left" vertical="center" wrapText="1"/>
    </xf>
    <xf numFmtId="0" fontId="6" fillId="0" borderId="0" xfId="0" applyFont="1" applyFill="1" applyBorder="1" applyAlignment="1">
      <alignment vertical="center"/>
    </xf>
    <xf numFmtId="0" fontId="13" fillId="0" borderId="0" xfId="0" applyFont="1" applyFill="1"/>
    <xf numFmtId="0" fontId="14" fillId="0" borderId="0" xfId="0" applyFont="1" applyFill="1"/>
    <xf numFmtId="0" fontId="0" fillId="12" borderId="0" xfId="0" applyFill="1"/>
    <xf numFmtId="0" fontId="27" fillId="12" borderId="0" xfId="0" applyFont="1" applyFill="1"/>
    <xf numFmtId="0" fontId="12" fillId="0" borderId="0" xfId="0" applyFont="1" applyFill="1"/>
    <xf numFmtId="0" fontId="28" fillId="0" borderId="1" xfId="11" applyFont="1" applyFill="1" applyBorder="1" applyAlignment="1"/>
    <xf numFmtId="0" fontId="6" fillId="2" borderId="0" xfId="0" applyFont="1" applyFill="1" applyBorder="1" applyAlignment="1">
      <alignment vertical="center" wrapText="1"/>
    </xf>
    <xf numFmtId="0" fontId="19" fillId="2" borderId="0" xfId="0" applyFont="1" applyFill="1" applyAlignment="1">
      <alignment wrapText="1"/>
    </xf>
    <xf numFmtId="0" fontId="19" fillId="2" borderId="0" xfId="0" applyFont="1" applyFill="1" applyAlignment="1"/>
    <xf numFmtId="0" fontId="19" fillId="2" borderId="0" xfId="0" applyFont="1" applyFill="1" applyBorder="1" applyAlignment="1">
      <alignment vertical="center"/>
    </xf>
    <xf numFmtId="0" fontId="0" fillId="2" borderId="0" xfId="0" applyFill="1"/>
    <xf numFmtId="0" fontId="21" fillId="2" borderId="0" xfId="0" applyFont="1" applyFill="1" applyBorder="1" applyAlignment="1">
      <alignment vertical="center"/>
    </xf>
    <xf numFmtId="0" fontId="20" fillId="2" borderId="0" xfId="0" applyFont="1" applyFill="1" applyBorder="1" applyAlignment="1">
      <alignment vertical="center"/>
    </xf>
    <xf numFmtId="0" fontId="19" fillId="2" borderId="0" xfId="0" applyFont="1" applyFill="1" applyBorder="1" applyAlignment="1">
      <alignment vertical="center" wrapText="1"/>
    </xf>
    <xf numFmtId="0" fontId="0" fillId="0" borderId="0" xfId="0" applyBorder="1"/>
    <xf numFmtId="0" fontId="29" fillId="0" borderId="0" xfId="13" applyFill="1" applyBorder="1" applyAlignment="1">
      <alignment vertical="center"/>
    </xf>
    <xf numFmtId="0" fontId="21" fillId="2" borderId="0" xfId="0" applyFont="1" applyFill="1" applyAlignment="1"/>
    <xf numFmtId="0" fontId="12" fillId="0" borderId="2" xfId="0" applyFont="1" applyFill="1" applyBorder="1" applyAlignment="1" applyProtection="1">
      <alignment vertical="center" wrapText="1"/>
    </xf>
    <xf numFmtId="0" fontId="12" fillId="0" borderId="0" xfId="11" applyFont="1" applyFill="1" applyBorder="1" applyAlignment="1"/>
    <xf numFmtId="0" fontId="1" fillId="0" borderId="0" xfId="0" applyFont="1" applyFill="1" applyBorder="1" applyAlignment="1">
      <alignment wrapText="1"/>
    </xf>
  </cellXfs>
  <cellStyles count="14">
    <cellStyle name="Heading 1" xfId="12" builtinId="16"/>
    <cellStyle name="Hyperlink" xfId="13" builtinId="8"/>
    <cellStyle name="Normal" xfId="0" builtinId="0"/>
    <cellStyle name="Normal 2" xfId="2"/>
    <cellStyle name="Normal 2 2" xfId="7"/>
    <cellStyle name="Normal 3" xfId="3"/>
    <cellStyle name="Normal 4" xfId="4"/>
    <cellStyle name="Normal 4 2" xfId="8"/>
    <cellStyle name="Normal 5" xfId="1"/>
    <cellStyle name="Normal 5 2" xfId="10"/>
    <cellStyle name="Normal 6" xfId="9"/>
    <cellStyle name="Normal_Sheet1" xfId="11"/>
    <cellStyle name="Style 1" xfId="5"/>
    <cellStyle name="Style 2" xfId="6"/>
  </cellStyles>
  <dxfs count="0"/>
  <tableStyles count="0" defaultTableStyle="TableStyleMedium2" defaultPivotStyle="PivotStyleLight16"/>
  <colors>
    <mruColors>
      <color rgb="FF0000FF"/>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viroatlas.epa.gov/arcgiscache_exp/Acresofpollinatedcropswithnonearbypollinatorhabitat/_alllayer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topLeftCell="A58" workbookViewId="0">
      <selection activeCell="A80" sqref="A80"/>
    </sheetView>
  </sheetViews>
  <sheetFormatPr defaultRowHeight="15" x14ac:dyDescent="0.25"/>
  <cols>
    <col min="1" max="1" width="21.42578125" customWidth="1"/>
    <col min="2" max="3" width="14.42578125" customWidth="1"/>
    <col min="4" max="4" width="68" customWidth="1"/>
    <col min="5" max="5" width="12.85546875" customWidth="1"/>
  </cols>
  <sheetData>
    <row r="1" spans="1:2" x14ac:dyDescent="0.25">
      <c r="A1" s="93" t="s">
        <v>1989</v>
      </c>
    </row>
    <row r="2" spans="1:2" x14ac:dyDescent="0.25">
      <c r="A2" t="s">
        <v>686</v>
      </c>
      <c r="B2" t="s">
        <v>687</v>
      </c>
    </row>
    <row r="3" spans="1:2" x14ac:dyDescent="0.25">
      <c r="A3" t="s">
        <v>684</v>
      </c>
      <c r="B3" t="s">
        <v>1568</v>
      </c>
    </row>
    <row r="4" spans="1:2" x14ac:dyDescent="0.25">
      <c r="A4" t="s">
        <v>688</v>
      </c>
      <c r="B4" t="s">
        <v>1023</v>
      </c>
    </row>
    <row r="5" spans="1:2" x14ac:dyDescent="0.25">
      <c r="A5" t="s">
        <v>689</v>
      </c>
      <c r="B5" t="s">
        <v>690</v>
      </c>
    </row>
    <row r="6" spans="1:2" x14ac:dyDescent="0.25">
      <c r="A6" t="s">
        <v>691</v>
      </c>
      <c r="B6" t="s">
        <v>692</v>
      </c>
    </row>
    <row r="7" spans="1:2" x14ac:dyDescent="0.25">
      <c r="A7" t="s">
        <v>693</v>
      </c>
      <c r="B7" t="s">
        <v>694</v>
      </c>
    </row>
    <row r="8" spans="1:2" x14ac:dyDescent="0.25">
      <c r="A8" t="s">
        <v>695</v>
      </c>
      <c r="B8" t="s">
        <v>1373</v>
      </c>
    </row>
    <row r="9" spans="1:2" x14ac:dyDescent="0.25">
      <c r="A9" t="s">
        <v>685</v>
      </c>
      <c r="B9" t="s">
        <v>696</v>
      </c>
    </row>
    <row r="10" spans="1:2" x14ac:dyDescent="0.25">
      <c r="A10" t="s">
        <v>697</v>
      </c>
      <c r="B10" t="s">
        <v>709</v>
      </c>
    </row>
    <row r="11" spans="1:2" x14ac:dyDescent="0.25">
      <c r="A11" t="s">
        <v>698</v>
      </c>
      <c r="B11" t="s">
        <v>710</v>
      </c>
    </row>
    <row r="12" spans="1:2" x14ac:dyDescent="0.25">
      <c r="A12" t="s">
        <v>699</v>
      </c>
      <c r="B12" s="16" t="s">
        <v>27</v>
      </c>
    </row>
    <row r="13" spans="1:2" x14ac:dyDescent="0.25">
      <c r="A13" t="s">
        <v>700</v>
      </c>
      <c r="B13" s="16" t="s">
        <v>28</v>
      </c>
    </row>
    <row r="14" spans="1:2" x14ac:dyDescent="0.25">
      <c r="A14" t="s">
        <v>701</v>
      </c>
      <c r="B14" s="16" t="s">
        <v>76</v>
      </c>
    </row>
    <row r="15" spans="1:2" x14ac:dyDescent="0.25">
      <c r="A15" t="s">
        <v>702</v>
      </c>
      <c r="B15" s="16" t="s">
        <v>178</v>
      </c>
    </row>
    <row r="16" spans="1:2" x14ac:dyDescent="0.25">
      <c r="A16" t="s">
        <v>703</v>
      </c>
      <c r="B16" s="16" t="s">
        <v>77</v>
      </c>
    </row>
    <row r="17" spans="1:4" x14ac:dyDescent="0.25">
      <c r="A17" t="s">
        <v>704</v>
      </c>
      <c r="B17" s="16" t="s">
        <v>29</v>
      </c>
    </row>
    <row r="18" spans="1:4" x14ac:dyDescent="0.25">
      <c r="A18" t="s">
        <v>705</v>
      </c>
      <c r="B18" t="s">
        <v>78</v>
      </c>
    </row>
    <row r="19" spans="1:4" x14ac:dyDescent="0.25">
      <c r="A19" t="s">
        <v>706</v>
      </c>
      <c r="B19" t="s">
        <v>1569</v>
      </c>
    </row>
    <row r="20" spans="1:4" x14ac:dyDescent="0.25">
      <c r="A20" t="s">
        <v>707</v>
      </c>
      <c r="B20" t="s">
        <v>711</v>
      </c>
    </row>
    <row r="21" spans="1:4" x14ac:dyDescent="0.25">
      <c r="A21" t="s">
        <v>708</v>
      </c>
      <c r="B21" t="s">
        <v>1467</v>
      </c>
    </row>
    <row r="22" spans="1:4" x14ac:dyDescent="0.25">
      <c r="A22" t="s">
        <v>712</v>
      </c>
      <c r="B22" t="s">
        <v>1466</v>
      </c>
    </row>
    <row r="23" spans="1:4" x14ac:dyDescent="0.25">
      <c r="A23" t="s">
        <v>1374</v>
      </c>
      <c r="B23" t="s">
        <v>1470</v>
      </c>
    </row>
    <row r="24" spans="1:4" x14ac:dyDescent="0.25">
      <c r="A24" t="s">
        <v>1464</v>
      </c>
      <c r="B24" t="s">
        <v>1601</v>
      </c>
    </row>
    <row r="25" spans="1:4" x14ac:dyDescent="0.25">
      <c r="A25" t="s">
        <v>1465</v>
      </c>
      <c r="B25" s="95" t="s">
        <v>1886</v>
      </c>
    </row>
    <row r="26" spans="1:4" x14ac:dyDescent="0.25">
      <c r="A26" t="s">
        <v>1594</v>
      </c>
      <c r="B26" s="1" t="s">
        <v>1945</v>
      </c>
    </row>
    <row r="27" spans="1:4" x14ac:dyDescent="0.25">
      <c r="A27" t="s">
        <v>1988</v>
      </c>
      <c r="B27" t="s">
        <v>1985</v>
      </c>
    </row>
    <row r="29" spans="1:4" x14ac:dyDescent="0.25">
      <c r="A29" s="99" t="s">
        <v>1944</v>
      </c>
      <c r="B29" s="100" t="s">
        <v>1928</v>
      </c>
      <c r="C29" s="100" t="s">
        <v>1929</v>
      </c>
      <c r="D29" s="99" t="s">
        <v>1931</v>
      </c>
    </row>
    <row r="30" spans="1:4" x14ac:dyDescent="0.25">
      <c r="A30" s="99"/>
      <c r="B30" s="99" t="s">
        <v>394</v>
      </c>
      <c r="C30" s="99" t="s">
        <v>1882</v>
      </c>
      <c r="D30" s="99" t="s">
        <v>1937</v>
      </c>
    </row>
    <row r="31" spans="1:4" x14ac:dyDescent="0.25">
      <c r="A31" s="99"/>
      <c r="B31" s="99" t="s">
        <v>394</v>
      </c>
      <c r="C31" s="99" t="s">
        <v>1932</v>
      </c>
      <c r="D31" s="99" t="s">
        <v>1933</v>
      </c>
    </row>
    <row r="32" spans="1:4" x14ac:dyDescent="0.25">
      <c r="A32" s="99"/>
      <c r="B32" s="99" t="s">
        <v>1926</v>
      </c>
      <c r="C32" s="99" t="s">
        <v>1882</v>
      </c>
      <c r="D32" s="99" t="s">
        <v>1937</v>
      </c>
    </row>
    <row r="33" spans="1:4" x14ac:dyDescent="0.25">
      <c r="A33" s="99"/>
      <c r="B33" s="99" t="s">
        <v>1927</v>
      </c>
      <c r="C33" s="99" t="s">
        <v>1932</v>
      </c>
      <c r="D33" s="99" t="s">
        <v>1938</v>
      </c>
    </row>
    <row r="34" spans="1:4" x14ac:dyDescent="0.25">
      <c r="A34" s="99"/>
      <c r="B34" s="99" t="s">
        <v>180</v>
      </c>
      <c r="C34" s="99" t="s">
        <v>1882</v>
      </c>
      <c r="D34" s="99" t="s">
        <v>1936</v>
      </c>
    </row>
    <row r="35" spans="1:4" x14ac:dyDescent="0.25">
      <c r="A35" s="99"/>
      <c r="B35" s="99" t="s">
        <v>180</v>
      </c>
      <c r="C35" s="99" t="s">
        <v>1932</v>
      </c>
      <c r="D35" s="99" t="s">
        <v>1939</v>
      </c>
    </row>
    <row r="36" spans="1:4" x14ac:dyDescent="0.25">
      <c r="A36" s="99"/>
      <c r="B36" s="99" t="s">
        <v>1934</v>
      </c>
      <c r="C36" s="99" t="s">
        <v>1932</v>
      </c>
      <c r="D36" s="99" t="s">
        <v>1942</v>
      </c>
    </row>
    <row r="37" spans="1:4" x14ac:dyDescent="0.25">
      <c r="A37" s="99"/>
      <c r="B37" s="99" t="s">
        <v>181</v>
      </c>
      <c r="C37" s="99" t="s">
        <v>1932</v>
      </c>
      <c r="D37" s="99" t="s">
        <v>1940</v>
      </c>
    </row>
    <row r="38" spans="1:4" x14ac:dyDescent="0.25">
      <c r="A38" s="99"/>
      <c r="B38" s="99" t="s">
        <v>1935</v>
      </c>
      <c r="C38" s="99" t="s">
        <v>1932</v>
      </c>
      <c r="D38" s="99" t="s">
        <v>1941</v>
      </c>
    </row>
    <row r="39" spans="1:4" x14ac:dyDescent="0.25">
      <c r="A39" s="99"/>
      <c r="B39" s="99" t="s">
        <v>1930</v>
      </c>
      <c r="C39" s="99" t="s">
        <v>1932</v>
      </c>
      <c r="D39" s="99" t="s">
        <v>1943</v>
      </c>
    </row>
    <row r="43" spans="1:4" x14ac:dyDescent="0.25">
      <c r="A43" s="96" t="s">
        <v>1888</v>
      </c>
    </row>
    <row r="44" spans="1:4" x14ac:dyDescent="0.25">
      <c r="A44" s="2" t="s">
        <v>1387</v>
      </c>
    </row>
    <row r="45" spans="1:4" x14ac:dyDescent="0.25">
      <c r="A45" s="2" t="s">
        <v>1389</v>
      </c>
    </row>
    <row r="46" spans="1:4" x14ac:dyDescent="0.25">
      <c r="A46" s="2" t="s">
        <v>1400</v>
      </c>
    </row>
    <row r="47" spans="1:4" x14ac:dyDescent="0.25">
      <c r="A47" s="2" t="s">
        <v>1396</v>
      </c>
    </row>
    <row r="48" spans="1:4" x14ac:dyDescent="0.25">
      <c r="A48" s="2" t="s">
        <v>1589</v>
      </c>
    </row>
    <row r="49" spans="1:1" x14ac:dyDescent="0.25">
      <c r="A49" s="2" t="s">
        <v>1392</v>
      </c>
    </row>
    <row r="50" spans="1:1" x14ac:dyDescent="0.25">
      <c r="A50" s="64" t="s">
        <v>1384</v>
      </c>
    </row>
    <row r="51" spans="1:1" x14ac:dyDescent="0.25">
      <c r="A51" s="2" t="s">
        <v>1455</v>
      </c>
    </row>
    <row r="52" spans="1:1" x14ac:dyDescent="0.25">
      <c r="A52" s="2" t="s">
        <v>1587</v>
      </c>
    </row>
    <row r="53" spans="1:1" x14ac:dyDescent="0.25">
      <c r="A53" s="2" t="s">
        <v>1397</v>
      </c>
    </row>
    <row r="54" spans="1:1" x14ac:dyDescent="0.25">
      <c r="A54" s="64" t="s">
        <v>1385</v>
      </c>
    </row>
    <row r="55" spans="1:1" x14ac:dyDescent="0.25">
      <c r="A55" s="2" t="s">
        <v>1381</v>
      </c>
    </row>
    <row r="56" spans="1:1" x14ac:dyDescent="0.25">
      <c r="A56" s="2" t="s">
        <v>1388</v>
      </c>
    </row>
    <row r="57" spans="1:1" x14ac:dyDescent="0.25">
      <c r="A57" s="2" t="s">
        <v>1817</v>
      </c>
    </row>
    <row r="58" spans="1:1" x14ac:dyDescent="0.25">
      <c r="A58" s="2" t="s">
        <v>1386</v>
      </c>
    </row>
    <row r="59" spans="1:1" ht="30" x14ac:dyDescent="0.25">
      <c r="A59" s="54" t="s">
        <v>1713</v>
      </c>
    </row>
    <row r="60" spans="1:1" x14ac:dyDescent="0.25">
      <c r="A60" s="2" t="s">
        <v>1715</v>
      </c>
    </row>
    <row r="61" spans="1:1" x14ac:dyDescent="0.25">
      <c r="A61" s="2" t="s">
        <v>1390</v>
      </c>
    </row>
    <row r="62" spans="1:1" x14ac:dyDescent="0.25">
      <c r="A62" s="2" t="s">
        <v>1391</v>
      </c>
    </row>
    <row r="63" spans="1:1" x14ac:dyDescent="0.25">
      <c r="A63" s="2" t="s">
        <v>1395</v>
      </c>
    </row>
    <row r="64" spans="1:1" x14ac:dyDescent="0.25">
      <c r="A64" s="2" t="s">
        <v>1816</v>
      </c>
    </row>
    <row r="65" spans="1:1" x14ac:dyDescent="0.25">
      <c r="A65" s="2" t="s">
        <v>1394</v>
      </c>
    </row>
    <row r="66" spans="1:1" x14ac:dyDescent="0.25">
      <c r="A66" s="2" t="s">
        <v>1393</v>
      </c>
    </row>
    <row r="67" spans="1:1" x14ac:dyDescent="0.25">
      <c r="A67" s="2" t="s">
        <v>1714</v>
      </c>
    </row>
    <row r="68" spans="1:1" x14ac:dyDescent="0.25">
      <c r="A68" s="2" t="s">
        <v>1383</v>
      </c>
    </row>
    <row r="69" spans="1:1" x14ac:dyDescent="0.25">
      <c r="A69" s="64" t="s">
        <v>1712</v>
      </c>
    </row>
    <row r="70" spans="1:1" x14ac:dyDescent="0.25">
      <c r="A70" s="2" t="s">
        <v>1456</v>
      </c>
    </row>
    <row r="72" spans="1:1" x14ac:dyDescent="0.25">
      <c r="A72" t="s">
        <v>1399</v>
      </c>
    </row>
    <row r="73" spans="1:1" x14ac:dyDescent="0.25">
      <c r="A73" t="s">
        <v>1588</v>
      </c>
    </row>
    <row r="74" spans="1:1" x14ac:dyDescent="0.25">
      <c r="A74" t="s">
        <v>1586</v>
      </c>
    </row>
    <row r="75" spans="1:1" x14ac:dyDescent="0.25">
      <c r="A75" t="s">
        <v>1589</v>
      </c>
    </row>
    <row r="76" spans="1:1" x14ac:dyDescent="0.25">
      <c r="A76" t="s">
        <v>1587</v>
      </c>
    </row>
    <row r="77" spans="1:1" x14ac:dyDescent="0.25">
      <c r="A77" t="s">
        <v>1817</v>
      </c>
    </row>
    <row r="80" spans="1:1" x14ac:dyDescent="0.25">
      <c r="A80" t="s">
        <v>2180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540"/>
  <sheetViews>
    <sheetView zoomScaleNormal="100" workbookViewId="0">
      <pane ySplit="1" topLeftCell="A348" activePane="bottomLeft" state="frozen"/>
      <selection pane="bottomLeft" activeCell="A365" sqref="A365:XFD365"/>
    </sheetView>
  </sheetViews>
  <sheetFormatPr defaultColWidth="9.140625" defaultRowHeight="15" x14ac:dyDescent="0.25"/>
  <cols>
    <col min="1" max="1" width="9.140625" style="2"/>
    <col min="2" max="2" width="10.28515625" style="3" customWidth="1"/>
    <col min="3" max="3" width="41.42578125" style="2" customWidth="1"/>
    <col min="4" max="4" width="10.42578125" style="2" customWidth="1"/>
    <col min="5" max="5" width="14.5703125" style="3" customWidth="1"/>
    <col min="6" max="6" width="11.7109375" style="3" customWidth="1"/>
    <col min="7" max="7" width="8" style="3" customWidth="1"/>
    <col min="8" max="8" width="14.5703125" style="3" customWidth="1"/>
    <col min="9" max="9" width="14" style="3" customWidth="1"/>
    <col min="10" max="10" width="7" style="2" customWidth="1"/>
    <col min="11" max="18" width="18.7109375" style="3" customWidth="1"/>
    <col min="19" max="19" width="37.28515625" style="2" customWidth="1"/>
    <col min="20" max="20" width="20.85546875" style="2" customWidth="1"/>
    <col min="21" max="21" width="15.85546875" style="2" customWidth="1"/>
    <col min="22" max="22" width="6.7109375" style="2" customWidth="1"/>
    <col min="23" max="23" width="13.85546875" style="2" customWidth="1"/>
    <col min="24" max="24" width="8.7109375" style="2" customWidth="1"/>
    <col min="25" max="25" width="13.85546875" style="2" customWidth="1"/>
    <col min="26" max="26" width="194.140625" style="2" customWidth="1"/>
    <col min="27" max="27" width="13.85546875" style="23" customWidth="1"/>
    <col min="28" max="29" width="18.7109375" style="110" customWidth="1"/>
    <col min="30" max="30" width="34.28515625" style="23" customWidth="1"/>
    <col min="31" max="32" width="14" style="23" customWidth="1"/>
    <col min="33" max="34" width="34.28515625" style="23" customWidth="1"/>
    <col min="35" max="16384" width="9.140625" style="2"/>
  </cols>
  <sheetData>
    <row r="1" spans="1:34" s="1" customFormat="1" ht="56.25" customHeight="1" x14ac:dyDescent="0.25">
      <c r="A1" s="1" t="s">
        <v>123</v>
      </c>
      <c r="B1" s="5" t="s">
        <v>298</v>
      </c>
      <c r="C1" s="32" t="s">
        <v>0</v>
      </c>
      <c r="D1" s="32" t="s">
        <v>294</v>
      </c>
      <c r="E1" s="5" t="s">
        <v>295</v>
      </c>
      <c r="F1" s="5" t="s">
        <v>184</v>
      </c>
      <c r="G1" s="5" t="s">
        <v>817</v>
      </c>
      <c r="H1" s="5" t="s">
        <v>818</v>
      </c>
      <c r="I1" s="5" t="s">
        <v>296</v>
      </c>
      <c r="J1" s="5" t="s">
        <v>297</v>
      </c>
      <c r="K1" s="5" t="s">
        <v>27</v>
      </c>
      <c r="L1" s="5" t="s">
        <v>28</v>
      </c>
      <c r="M1" s="5" t="s">
        <v>76</v>
      </c>
      <c r="N1" s="5" t="s">
        <v>178</v>
      </c>
      <c r="O1" s="5" t="s">
        <v>77</v>
      </c>
      <c r="P1" s="5" t="s">
        <v>29</v>
      </c>
      <c r="Q1" s="5" t="s">
        <v>78</v>
      </c>
      <c r="R1" s="5" t="s">
        <v>90</v>
      </c>
      <c r="S1" s="1" t="s">
        <v>173</v>
      </c>
      <c r="T1" s="1" t="s">
        <v>463</v>
      </c>
      <c r="U1" s="1" t="s">
        <v>1378</v>
      </c>
      <c r="V1" s="1" t="s">
        <v>1379</v>
      </c>
      <c r="W1" s="1" t="s">
        <v>1593</v>
      </c>
      <c r="X1" s="1" t="s">
        <v>1886</v>
      </c>
      <c r="Y1" s="1" t="s">
        <v>1945</v>
      </c>
      <c r="Z1" s="1" t="s">
        <v>1985</v>
      </c>
      <c r="AA1" s="103" t="s">
        <v>2157</v>
      </c>
      <c r="AB1" s="104" t="s">
        <v>2174</v>
      </c>
      <c r="AC1" s="104" t="s">
        <v>2175</v>
      </c>
      <c r="AD1" s="103" t="s">
        <v>2176</v>
      </c>
      <c r="AE1" s="103" t="s">
        <v>2177</v>
      </c>
      <c r="AF1" s="103"/>
      <c r="AG1" s="103" t="s">
        <v>2178</v>
      </c>
      <c r="AH1" s="103" t="s">
        <v>2179</v>
      </c>
    </row>
    <row r="2" spans="1:34" ht="15" customHeight="1" x14ac:dyDescent="0.25">
      <c r="A2" s="2">
        <v>1</v>
      </c>
      <c r="B2" s="24" t="s">
        <v>464</v>
      </c>
      <c r="C2" s="2" t="s">
        <v>1655</v>
      </c>
      <c r="D2" s="6" t="s">
        <v>185</v>
      </c>
      <c r="E2" s="9" t="s">
        <v>299</v>
      </c>
      <c r="F2" s="9" t="s">
        <v>179</v>
      </c>
      <c r="G2" t="s">
        <v>1277</v>
      </c>
      <c r="H2" s="38" t="s">
        <v>819</v>
      </c>
      <c r="I2" s="38" t="s">
        <v>1458</v>
      </c>
      <c r="J2" s="20">
        <v>2</v>
      </c>
      <c r="K2" s="2"/>
      <c r="L2" s="53" t="s">
        <v>1471</v>
      </c>
      <c r="M2" s="2"/>
      <c r="N2" s="2"/>
      <c r="O2" s="2"/>
      <c r="P2" s="2"/>
      <c r="Q2" s="2"/>
      <c r="R2" s="2"/>
      <c r="S2" s="2" t="s">
        <v>1656</v>
      </c>
      <c r="T2" s="2" t="s">
        <v>1953</v>
      </c>
      <c r="U2" s="2" t="s">
        <v>1455</v>
      </c>
      <c r="V2" s="2" t="s">
        <v>1380</v>
      </c>
      <c r="W2" s="2" t="s">
        <v>1591</v>
      </c>
      <c r="Y2" s="2" t="s">
        <v>1947</v>
      </c>
      <c r="Z2" s="2" t="s">
        <v>2351</v>
      </c>
      <c r="AA2" s="23">
        <v>2</v>
      </c>
      <c r="AB2" s="105" t="str">
        <f t="shared" ref="AB2:AB65" si="0">IF(LEN(TRIM(K2))=0,"",$K$1 &amp; " - " &amp; K2 &amp; "; ") &amp; IF(LEN(TRIM(L2))=0,"",$L$1 &amp; " - " &amp; L2 &amp; "; ") &amp; IF(LEN(TRIM(M2))=0,"",$M$1 &amp; " - " &amp; M2 &amp; "; ") &amp; IF(LEN(TRIM(N2))=0,"",$N$1 &amp; " - " &amp; N2 &amp; "; ") &amp; IF(LEN(TRIM(O2))=0,"",$O$1 &amp; " - " &amp; O2 &amp; "; ") &amp; IF(LEN(TRIM(P2))=0,"",$P$1 &amp; " - " &amp; P2 &amp; "; ") &amp; IF(LEN(TRIM(Q2))=0,"",$Q$1 &amp; " - " &amp; Q2 &amp; "; ")</f>
        <v xml:space="preserve">Clean Air - x; </v>
      </c>
      <c r="AC2" s="105" t="str">
        <f t="shared" ref="AC2:AC33" si="1">CONCATENATE(AD2,E2,AE2,C2,AG2,AA2,AH2)</f>
        <v>{"popup":{"showAttachments":"false","fieldInfos":[{"visible":"true","fieldName":"O3_Acute_Respiratory_Symptoms_I","label":"Acute respiratory symptoms avoided due to ozone removed by tree cover (cases/yr)\u00a0","format":{"places":2,"digitSeparator":true}}],"title":"Block Group ID: {GEOID10}"}}</v>
      </c>
      <c r="AD2" s="23" t="s">
        <v>2181</v>
      </c>
      <c r="AE2" s="23" t="s">
        <v>1986</v>
      </c>
      <c r="AG2" s="23" t="s">
        <v>2204</v>
      </c>
      <c r="AH2" s="23" t="s">
        <v>2182</v>
      </c>
    </row>
    <row r="3" spans="1:34" ht="15" customHeight="1" x14ac:dyDescent="0.25">
      <c r="A3" s="2">
        <v>2</v>
      </c>
      <c r="B3" s="24" t="s">
        <v>464</v>
      </c>
      <c r="C3" s="2" t="s">
        <v>1065</v>
      </c>
      <c r="D3" s="6" t="s">
        <v>186</v>
      </c>
      <c r="E3" s="9" t="s">
        <v>300</v>
      </c>
      <c r="F3" s="9" t="s">
        <v>179</v>
      </c>
      <c r="G3" t="s">
        <v>1278</v>
      </c>
      <c r="H3" s="38" t="s">
        <v>819</v>
      </c>
      <c r="I3" s="38" t="s">
        <v>1458</v>
      </c>
      <c r="J3" s="20">
        <v>3</v>
      </c>
      <c r="K3" s="2"/>
      <c r="L3" s="53" t="s">
        <v>1471</v>
      </c>
      <c r="M3" s="2"/>
      <c r="N3" s="2"/>
      <c r="O3" s="2"/>
      <c r="P3" s="2"/>
      <c r="Q3" s="2"/>
      <c r="R3" s="2"/>
      <c r="S3" s="2" t="s">
        <v>1656</v>
      </c>
      <c r="T3" s="2" t="s">
        <v>1953</v>
      </c>
      <c r="U3" s="2" t="s">
        <v>1455</v>
      </c>
      <c r="V3" s="2" t="s">
        <v>1380</v>
      </c>
      <c r="W3" s="2" t="s">
        <v>1591</v>
      </c>
      <c r="Y3" s="2" t="s">
        <v>1947</v>
      </c>
      <c r="Z3" s="2" t="s">
        <v>2205</v>
      </c>
      <c r="AA3" s="23">
        <v>2</v>
      </c>
      <c r="AB3" s="105" t="str">
        <f t="shared" si="0"/>
        <v xml:space="preserve">Clean Air - x; </v>
      </c>
      <c r="AC3" s="105" t="str">
        <f t="shared" si="1"/>
        <v>{"popup":{"showAttachments":"false","fieldInfos":[{"visible":"true","fieldName":"PM25_Acute_Respiratory_Symptoms_I","label":"Acute respiratory symptoms avoided due to particulate matter [PM2.5] removed by tree cover (cases/yr) \u00a0","format":{"places":2,"digitSeparator":true}}],"title":"Block Group ID: {GEOID10}"}}</v>
      </c>
      <c r="AD3" s="23" t="s">
        <v>2181</v>
      </c>
      <c r="AE3" s="23" t="s">
        <v>1986</v>
      </c>
      <c r="AG3" s="23" t="s">
        <v>2204</v>
      </c>
      <c r="AH3" s="23" t="s">
        <v>2182</v>
      </c>
    </row>
    <row r="4" spans="1:34" ht="15" customHeight="1" x14ac:dyDescent="0.25">
      <c r="A4" s="2">
        <v>3</v>
      </c>
      <c r="B4" s="24" t="s">
        <v>464</v>
      </c>
      <c r="C4" s="2" t="s">
        <v>1</v>
      </c>
      <c r="D4" s="6" t="s">
        <v>187</v>
      </c>
      <c r="E4" s="9" t="s">
        <v>301</v>
      </c>
      <c r="F4" s="9" t="s">
        <v>179</v>
      </c>
      <c r="G4" t="s">
        <v>1634</v>
      </c>
      <c r="H4" s="38" t="s">
        <v>830</v>
      </c>
      <c r="I4" s="38" t="s">
        <v>1458</v>
      </c>
      <c r="J4" s="20">
        <v>4</v>
      </c>
      <c r="K4" s="2" t="s">
        <v>1471</v>
      </c>
      <c r="L4" s="2"/>
      <c r="M4" s="2"/>
      <c r="N4" s="2"/>
      <c r="O4" s="2" t="s">
        <v>1381</v>
      </c>
      <c r="P4" s="2"/>
      <c r="Q4" s="2"/>
      <c r="R4" s="2"/>
      <c r="S4" s="2" t="s">
        <v>1657</v>
      </c>
      <c r="T4" s="2" t="s">
        <v>2158</v>
      </c>
      <c r="U4" s="2" t="s">
        <v>1381</v>
      </c>
      <c r="V4" s="2" t="s">
        <v>1380</v>
      </c>
      <c r="W4" s="2" t="s">
        <v>1591</v>
      </c>
      <c r="Y4" s="2" t="s">
        <v>1947</v>
      </c>
      <c r="Z4" s="2" t="s">
        <v>2206</v>
      </c>
      <c r="AA4" s="23">
        <v>0</v>
      </c>
      <c r="AB4" s="105" t="str">
        <f t="shared" si="0"/>
        <v xml:space="preserve">Biodiversity Conservation - x; Food, Fuel, and Materials - Land Cover: Type; </v>
      </c>
      <c r="AC4" s="105" t="str">
        <f t="shared" si="1"/>
        <v>{"popup":{"showAttachments":"false","fieldInfos":[{"visible":"true","fieldName":"Ag_PC","label":"Agricultural land per capita (m2/person) \u00a0","format":{"places":0,"digitSeparator":true}}],"title":"Block Group ID: {GEOID10}"}}</v>
      </c>
      <c r="AD4" s="23" t="s">
        <v>2181</v>
      </c>
      <c r="AE4" s="23" t="s">
        <v>1986</v>
      </c>
      <c r="AG4" s="23" t="s">
        <v>2204</v>
      </c>
      <c r="AH4" s="23" t="s">
        <v>2182</v>
      </c>
    </row>
    <row r="5" spans="1:34" ht="15" customHeight="1" x14ac:dyDescent="0.25">
      <c r="A5" s="2">
        <v>4</v>
      </c>
      <c r="B5" s="24" t="s">
        <v>464</v>
      </c>
      <c r="C5" s="2" t="s">
        <v>1066</v>
      </c>
      <c r="D5" s="6" t="s">
        <v>188</v>
      </c>
      <c r="E5" s="9" t="s">
        <v>302</v>
      </c>
      <c r="F5" s="9" t="s">
        <v>179</v>
      </c>
      <c r="G5" t="s">
        <v>1280</v>
      </c>
      <c r="H5" s="38" t="s">
        <v>819</v>
      </c>
      <c r="I5" s="38" t="s">
        <v>1458</v>
      </c>
      <c r="J5" s="20">
        <v>5</v>
      </c>
      <c r="K5" s="2"/>
      <c r="L5" s="53" t="s">
        <v>1471</v>
      </c>
      <c r="M5" s="2"/>
      <c r="N5" s="2"/>
      <c r="O5" s="2"/>
      <c r="P5" s="2"/>
      <c r="Q5" s="2"/>
      <c r="R5" s="2"/>
      <c r="S5" s="2" t="s">
        <v>1656</v>
      </c>
      <c r="T5" s="2" t="s">
        <v>1953</v>
      </c>
      <c r="U5" s="2" t="s">
        <v>1455</v>
      </c>
      <c r="V5" s="2" t="s">
        <v>1380</v>
      </c>
      <c r="W5" s="2" t="s">
        <v>1591</v>
      </c>
      <c r="Y5" s="2" t="s">
        <v>1947</v>
      </c>
      <c r="Z5" s="2" t="s">
        <v>2207</v>
      </c>
      <c r="AA5" s="23">
        <v>2</v>
      </c>
      <c r="AB5" s="105" t="str">
        <f t="shared" si="0"/>
        <v xml:space="preserve">Clean Air - x; </v>
      </c>
      <c r="AC5" s="105" t="str">
        <f t="shared" si="1"/>
        <v>{"popup":{"showAttachments":"false","fieldInfos":[{"visible":"true","fieldName":"NO2_Asthma_Exacerbation_I","label":"Asthma exacerbation avoided due to nitrogen dioxide removed by tree cover (cases/yr) \u00a0","format":{"places":2,"digitSeparator":true}}],"title":"Block Group ID: {GEOID10}"}}</v>
      </c>
      <c r="AD5" s="23" t="s">
        <v>2181</v>
      </c>
      <c r="AE5" s="23" t="s">
        <v>1986</v>
      </c>
      <c r="AG5" s="23" t="s">
        <v>2204</v>
      </c>
      <c r="AH5" s="23" t="s">
        <v>2182</v>
      </c>
    </row>
    <row r="6" spans="1:34" ht="15" customHeight="1" x14ac:dyDescent="0.25">
      <c r="A6" s="2">
        <v>5</v>
      </c>
      <c r="B6" s="24" t="s">
        <v>464</v>
      </c>
      <c r="C6" s="2" t="s">
        <v>1067</v>
      </c>
      <c r="D6" s="6" t="s">
        <v>189</v>
      </c>
      <c r="E6" s="9" t="s">
        <v>303</v>
      </c>
      <c r="F6" s="9" t="s">
        <v>179</v>
      </c>
      <c r="G6" t="s">
        <v>1279</v>
      </c>
      <c r="H6" s="38" t="s">
        <v>819</v>
      </c>
      <c r="I6" s="38" t="s">
        <v>1458</v>
      </c>
      <c r="J6" s="20">
        <v>6</v>
      </c>
      <c r="K6" s="2"/>
      <c r="L6" s="53" t="s">
        <v>1471</v>
      </c>
      <c r="M6" s="2"/>
      <c r="N6" s="2"/>
      <c r="O6" s="2"/>
      <c r="P6" s="2"/>
      <c r="Q6" s="2"/>
      <c r="R6" s="2"/>
      <c r="S6" s="2" t="s">
        <v>1656</v>
      </c>
      <c r="T6" s="2" t="s">
        <v>1953</v>
      </c>
      <c r="U6" s="2" t="s">
        <v>1455</v>
      </c>
      <c r="V6" s="2" t="s">
        <v>1380</v>
      </c>
      <c r="W6" s="2" t="s">
        <v>1591</v>
      </c>
      <c r="Y6" s="2" t="s">
        <v>1947</v>
      </c>
      <c r="Z6" s="2" t="s">
        <v>2208</v>
      </c>
      <c r="AA6" s="23">
        <v>3</v>
      </c>
      <c r="AB6" s="105" t="str">
        <f t="shared" si="0"/>
        <v xml:space="preserve">Clean Air - x; </v>
      </c>
      <c r="AC6" s="105" t="str">
        <f t="shared" si="1"/>
        <v>{"popup":{"showAttachments":"false","fieldInfos":[{"visible":"true","fieldName":"SO2_Asthma_Exacerbation_I","label":"Asthma exacerbation avoided due to sulfur dioxide removed by tree cover (cases/yr) \u00a0","format":{"places":3,"digitSeparator":true}}],"title":"Block Group ID: {GEOID10}"}}</v>
      </c>
      <c r="AD6" s="23" t="s">
        <v>2181</v>
      </c>
      <c r="AE6" s="23" t="s">
        <v>1986</v>
      </c>
      <c r="AG6" s="23" t="s">
        <v>2204</v>
      </c>
      <c r="AH6" s="23" t="s">
        <v>2182</v>
      </c>
    </row>
    <row r="7" spans="1:34" ht="15" customHeight="1" x14ac:dyDescent="0.25">
      <c r="A7" s="2">
        <v>6</v>
      </c>
      <c r="B7" s="24" t="s">
        <v>464</v>
      </c>
      <c r="C7" s="2" t="s">
        <v>2</v>
      </c>
      <c r="D7" s="6" t="s">
        <v>190</v>
      </c>
      <c r="E7" s="9" t="s">
        <v>304</v>
      </c>
      <c r="F7" s="9" t="s">
        <v>179</v>
      </c>
      <c r="G7" t="s">
        <v>1848</v>
      </c>
      <c r="H7" s="38" t="s">
        <v>828</v>
      </c>
      <c r="I7" s="38" t="s">
        <v>1458</v>
      </c>
      <c r="J7" s="20">
        <v>7</v>
      </c>
      <c r="K7" s="2"/>
      <c r="L7" s="2"/>
      <c r="M7" s="2"/>
      <c r="N7" s="53" t="s">
        <v>1471</v>
      </c>
      <c r="O7" s="2"/>
      <c r="P7" s="53" t="s">
        <v>1471</v>
      </c>
      <c r="Q7" s="2"/>
      <c r="R7" s="2"/>
      <c r="S7" s="2" t="s">
        <v>1658</v>
      </c>
      <c r="T7" s="2" t="s">
        <v>1954</v>
      </c>
      <c r="U7" s="2" t="s">
        <v>1912</v>
      </c>
      <c r="V7" s="2" t="s">
        <v>1380</v>
      </c>
      <c r="W7" s="2" t="s">
        <v>1591</v>
      </c>
      <c r="Y7" s="2" t="s">
        <v>1947</v>
      </c>
      <c r="Z7" s="2" t="s">
        <v>2209</v>
      </c>
      <c r="AA7" s="23">
        <v>2</v>
      </c>
      <c r="AB7" s="105" t="str">
        <f t="shared" si="0"/>
        <v xml:space="preserve">Climate Stabilization - x; Natural Hazard Mitigation - x; </v>
      </c>
      <c r="AC7" s="105" t="str">
        <f t="shared" si="1"/>
        <v>{"popup":{"showAttachments":"false","fieldInfos":[{"visible":"true","fieldName":"maxtempreduction","label":"Average reduction in daytime ambient temperature (Celsius) \u00a0","format":{"places":2,"digitSeparator":true}}],"title":"Block Group ID: {GEOID10}"}}</v>
      </c>
      <c r="AD7" s="23" t="s">
        <v>2181</v>
      </c>
      <c r="AE7" s="23" t="s">
        <v>1986</v>
      </c>
      <c r="AG7" s="23" t="s">
        <v>2204</v>
      </c>
      <c r="AH7" s="23" t="s">
        <v>2182</v>
      </c>
    </row>
    <row r="8" spans="1:34" ht="15" customHeight="1" x14ac:dyDescent="0.25">
      <c r="A8" s="2">
        <v>7</v>
      </c>
      <c r="B8" s="24" t="s">
        <v>464</v>
      </c>
      <c r="C8" s="2" t="s">
        <v>3</v>
      </c>
      <c r="D8" s="6" t="s">
        <v>191</v>
      </c>
      <c r="E8" s="9" t="s">
        <v>305</v>
      </c>
      <c r="F8" s="9" t="s">
        <v>179</v>
      </c>
      <c r="G8" t="s">
        <v>1849</v>
      </c>
      <c r="H8" s="38" t="s">
        <v>828</v>
      </c>
      <c r="I8" s="38" t="s">
        <v>1458</v>
      </c>
      <c r="J8" s="20">
        <v>8</v>
      </c>
      <c r="K8" s="2"/>
      <c r="L8" s="2"/>
      <c r="M8" s="2"/>
      <c r="N8" s="53" t="s">
        <v>1471</v>
      </c>
      <c r="O8" s="2"/>
      <c r="P8" s="53" t="s">
        <v>1471</v>
      </c>
      <c r="Q8" s="2"/>
      <c r="R8" s="2"/>
      <c r="S8" s="2" t="s">
        <v>1658</v>
      </c>
      <c r="T8" s="2" t="s">
        <v>1954</v>
      </c>
      <c r="U8" s="2" t="s">
        <v>1912</v>
      </c>
      <c r="V8" s="2" t="s">
        <v>1380</v>
      </c>
      <c r="W8" s="2" t="s">
        <v>1591</v>
      </c>
      <c r="Y8" s="2" t="s">
        <v>1947</v>
      </c>
      <c r="Z8" s="2" t="s">
        <v>2210</v>
      </c>
      <c r="AA8" s="23">
        <v>2</v>
      </c>
      <c r="AB8" s="105" t="str">
        <f t="shared" si="0"/>
        <v xml:space="preserve">Climate Stabilization - x; Natural Hazard Mitigation - x; </v>
      </c>
      <c r="AC8" s="105" t="str">
        <f t="shared" si="1"/>
        <v>{"popup":{"showAttachments":"false","fieldInfos":[{"visible":"true","fieldName":"maxtempreductionnight","label":"Average reduction in nighttime ambient temperature (Celsius) \u00a0","format":{"places":2,"digitSeparator":true}}],"title":"Block Group ID: {GEOID10}"}}</v>
      </c>
      <c r="AD8" s="23" t="s">
        <v>2181</v>
      </c>
      <c r="AE8" s="23" t="s">
        <v>1986</v>
      </c>
      <c r="AG8" s="23" t="s">
        <v>2204</v>
      </c>
      <c r="AH8" s="23" t="s">
        <v>2182</v>
      </c>
    </row>
    <row r="9" spans="1:34" ht="15" customHeight="1" x14ac:dyDescent="0.25">
      <c r="A9" s="2">
        <v>8</v>
      </c>
      <c r="B9" s="24" t="s">
        <v>464</v>
      </c>
      <c r="C9" s="2" t="s">
        <v>1068</v>
      </c>
      <c r="D9" s="6" t="s">
        <v>192</v>
      </c>
      <c r="E9" s="9" t="s">
        <v>306</v>
      </c>
      <c r="F9" s="9" t="s">
        <v>179</v>
      </c>
      <c r="G9" t="s">
        <v>1281</v>
      </c>
      <c r="H9" s="38" t="s">
        <v>828</v>
      </c>
      <c r="I9" s="38" t="s">
        <v>1458</v>
      </c>
      <c r="J9" s="20">
        <v>9</v>
      </c>
      <c r="K9" s="2"/>
      <c r="L9" s="53" t="s">
        <v>1471</v>
      </c>
      <c r="M9" s="2"/>
      <c r="N9" s="53" t="s">
        <v>1471</v>
      </c>
      <c r="O9" s="2"/>
      <c r="P9" s="2"/>
      <c r="Q9" s="2"/>
      <c r="R9" s="2"/>
      <c r="S9" s="2" t="s">
        <v>1659</v>
      </c>
      <c r="T9" s="2" t="s">
        <v>1955</v>
      </c>
      <c r="U9" s="64" t="s">
        <v>1713</v>
      </c>
      <c r="V9" s="2" t="s">
        <v>1380</v>
      </c>
      <c r="W9" s="2" t="s">
        <v>1591</v>
      </c>
      <c r="Y9" s="2" t="s">
        <v>1947</v>
      </c>
      <c r="Z9" s="2" t="s">
        <v>2211</v>
      </c>
      <c r="AA9" s="23">
        <v>0</v>
      </c>
      <c r="AB9" s="105" t="str">
        <f t="shared" si="0"/>
        <v xml:space="preserve">Clean Air - x; Climate Stabilization - x; </v>
      </c>
      <c r="AC9" s="105" t="str">
        <f t="shared" si="1"/>
        <v>{"popup":{"showAttachments":"false","fieldInfos":[{"visible":"true","fieldName":"CORemoval","label":"Carbon monoxide removed annually by tree cover (kg/yr) \u00a0","format":{"places":0,"digitSeparator":true}}],"title":"Block Group ID: {GEOID10}"}}</v>
      </c>
      <c r="AD9" s="23" t="s">
        <v>2181</v>
      </c>
      <c r="AE9" s="23" t="s">
        <v>1986</v>
      </c>
      <c r="AG9" s="23" t="s">
        <v>2204</v>
      </c>
      <c r="AH9" s="23" t="s">
        <v>2182</v>
      </c>
    </row>
    <row r="10" spans="1:34" ht="15" customHeight="1" x14ac:dyDescent="0.25">
      <c r="A10" s="2">
        <v>9</v>
      </c>
      <c r="B10" s="24" t="s">
        <v>464</v>
      </c>
      <c r="C10" s="2" t="s">
        <v>1069</v>
      </c>
      <c r="D10" s="6" t="s">
        <v>193</v>
      </c>
      <c r="E10" s="9" t="s">
        <v>307</v>
      </c>
      <c r="F10" s="9" t="s">
        <v>179</v>
      </c>
      <c r="G10" t="s">
        <v>1463</v>
      </c>
      <c r="H10" s="7" t="s">
        <v>822</v>
      </c>
      <c r="I10" s="38" t="s">
        <v>1458</v>
      </c>
      <c r="J10" s="20">
        <v>10</v>
      </c>
      <c r="K10" s="2"/>
      <c r="L10" s="2"/>
      <c r="M10" s="53" t="s">
        <v>1471</v>
      </c>
      <c r="N10" s="2"/>
      <c r="O10" s="2"/>
      <c r="P10" s="2"/>
      <c r="Q10" s="2"/>
      <c r="R10" s="2"/>
      <c r="S10" s="2" t="s">
        <v>1660</v>
      </c>
      <c r="T10" s="2" t="s">
        <v>1956</v>
      </c>
      <c r="U10" s="64" t="s">
        <v>1383</v>
      </c>
      <c r="V10" s="2" t="s">
        <v>1380</v>
      </c>
      <c r="W10" s="2" t="s">
        <v>1591</v>
      </c>
      <c r="Y10" s="2" t="s">
        <v>1947</v>
      </c>
      <c r="Z10" s="2" t="s">
        <v>2212</v>
      </c>
      <c r="AA10" s="23">
        <v>0</v>
      </c>
      <c r="AB10" s="105" t="str">
        <f t="shared" si="0"/>
        <v xml:space="preserve">Clean and Plentiful Water - x; </v>
      </c>
      <c r="AC10" s="105" t="str">
        <f t="shared" si="1"/>
        <v>{"popup":{"showAttachments":"false","fieldInfos":[{"visible":"true","fieldName":"DWDbyBG","label":"Daily domestic water use (x1000 gal/day) \u00a0","format":{"places":0,"digitSeparator":true}}],"title":"Block Group ID: {GEOID10}"}}</v>
      </c>
      <c r="AD10" s="23" t="s">
        <v>2181</v>
      </c>
      <c r="AE10" s="23" t="s">
        <v>1986</v>
      </c>
      <c r="AG10" s="23" t="s">
        <v>2204</v>
      </c>
      <c r="AH10" s="23" t="s">
        <v>2182</v>
      </c>
    </row>
    <row r="11" spans="1:34" s="4" customFormat="1" ht="15" customHeight="1" x14ac:dyDescent="0.25">
      <c r="A11" s="2">
        <v>10</v>
      </c>
      <c r="B11" s="24" t="s">
        <v>464</v>
      </c>
      <c r="C11" s="2" t="s">
        <v>4</v>
      </c>
      <c r="D11" s="6" t="s">
        <v>194</v>
      </c>
      <c r="E11" s="9" t="s">
        <v>308</v>
      </c>
      <c r="F11" s="9" t="s">
        <v>179</v>
      </c>
      <c r="G11" t="s">
        <v>791</v>
      </c>
      <c r="H11" s="7" t="s">
        <v>823</v>
      </c>
      <c r="I11" s="38" t="s">
        <v>1458</v>
      </c>
      <c r="J11" s="20">
        <v>11</v>
      </c>
      <c r="K11" s="2"/>
      <c r="L11" s="2"/>
      <c r="M11" s="2"/>
      <c r="N11" s="2"/>
      <c r="O11" s="2"/>
      <c r="P11" s="2"/>
      <c r="Q11" s="53" t="s">
        <v>1471</v>
      </c>
      <c r="R11" s="2"/>
      <c r="S11" s="2" t="s">
        <v>1661</v>
      </c>
      <c r="T11" s="2" t="s">
        <v>1957</v>
      </c>
      <c r="U11" s="2" t="s">
        <v>1384</v>
      </c>
      <c r="V11" s="2" t="s">
        <v>1380</v>
      </c>
      <c r="W11" s="2" t="s">
        <v>1591</v>
      </c>
      <c r="X11" s="2"/>
      <c r="Y11" s="2" t="s">
        <v>1947</v>
      </c>
      <c r="Z11" s="2" t="s">
        <v>2213</v>
      </c>
      <c r="AA11" s="23">
        <v>0</v>
      </c>
      <c r="AB11" s="105" t="str">
        <f t="shared" si="0"/>
        <v xml:space="preserve">Recreation, Culture, and Aesthetics - x; </v>
      </c>
      <c r="AC11" s="105" t="str">
        <f t="shared" si="1"/>
        <v>{"popup":{"showAttachments":"false","fieldInfos":[{"visible":"true","fieldName":"Day_Low","label":"Day care centers with &lt; 25 percent green space in viewshed \u00a0","format":{"places":0,"digitSeparator":true}}],"title":"Block Group ID: {GEOID10}"}}</v>
      </c>
      <c r="AD11" s="23" t="s">
        <v>2181</v>
      </c>
      <c r="AE11" s="23" t="s">
        <v>1986</v>
      </c>
      <c r="AF11" s="23"/>
      <c r="AG11" s="23" t="s">
        <v>2204</v>
      </c>
      <c r="AH11" s="23" t="s">
        <v>2182</v>
      </c>
    </row>
    <row r="12" spans="1:34" s="4" customFormat="1" ht="15" customHeight="1" x14ac:dyDescent="0.25">
      <c r="A12" s="2">
        <v>11</v>
      </c>
      <c r="B12" s="24" t="s">
        <v>464</v>
      </c>
      <c r="C12" s="2" t="s">
        <v>5</v>
      </c>
      <c r="D12" s="6" t="s">
        <v>201</v>
      </c>
      <c r="E12" s="9" t="s">
        <v>309</v>
      </c>
      <c r="F12" s="9" t="s">
        <v>179</v>
      </c>
      <c r="G12" t="s">
        <v>792</v>
      </c>
      <c r="H12" s="38" t="s">
        <v>830</v>
      </c>
      <c r="I12" s="38" t="s">
        <v>1458</v>
      </c>
      <c r="J12" s="20">
        <v>12</v>
      </c>
      <c r="K12" s="2"/>
      <c r="L12" s="2"/>
      <c r="M12" s="2"/>
      <c r="N12" s="2"/>
      <c r="O12" s="2"/>
      <c r="P12" s="53" t="s">
        <v>1471</v>
      </c>
      <c r="Q12" s="53" t="s">
        <v>1471</v>
      </c>
      <c r="R12" s="2"/>
      <c r="S12" s="2" t="s">
        <v>1662</v>
      </c>
      <c r="T12" s="2" t="s">
        <v>1958</v>
      </c>
      <c r="U12" s="2" t="s">
        <v>1381</v>
      </c>
      <c r="V12" s="2" t="s">
        <v>1380</v>
      </c>
      <c r="W12" s="2" t="s">
        <v>1591</v>
      </c>
      <c r="X12" s="2"/>
      <c r="Y12" s="2" t="s">
        <v>1947</v>
      </c>
      <c r="Z12" s="2" t="s">
        <v>2214</v>
      </c>
      <c r="AA12" s="23">
        <v>0</v>
      </c>
      <c r="AB12" s="105" t="str">
        <f t="shared" si="0"/>
        <v xml:space="preserve">Natural Hazard Mitigation - x; Recreation, Culture, and Aesthetics - x; </v>
      </c>
      <c r="AC12" s="105" t="str">
        <f t="shared" si="1"/>
        <v>{"popup":{"showAttachments":"false","fieldInfos":[{"visible":"true","fieldName":"Green_PC","label":"Green space per capita (m2/person) \u00a0","format":{"places":0,"digitSeparator":true}}],"title":"Block Group ID: {GEOID10}"}}</v>
      </c>
      <c r="AD12" s="23" t="s">
        <v>2181</v>
      </c>
      <c r="AE12" s="23" t="s">
        <v>1986</v>
      </c>
      <c r="AF12" s="23"/>
      <c r="AG12" s="23" t="s">
        <v>2204</v>
      </c>
      <c r="AH12" s="23" t="s">
        <v>2182</v>
      </c>
    </row>
    <row r="13" spans="1:34" s="4" customFormat="1" ht="15" customHeight="1" x14ac:dyDescent="0.25">
      <c r="A13" s="2">
        <v>12</v>
      </c>
      <c r="B13" s="24" t="s">
        <v>464</v>
      </c>
      <c r="C13" s="2" t="s">
        <v>6</v>
      </c>
      <c r="D13" s="6" t="s">
        <v>202</v>
      </c>
      <c r="E13" s="9" t="s">
        <v>310</v>
      </c>
      <c r="F13" s="9" t="s">
        <v>179</v>
      </c>
      <c r="G13" t="s">
        <v>793</v>
      </c>
      <c r="H13" s="38" t="s">
        <v>830</v>
      </c>
      <c r="I13" s="38" t="s">
        <v>1458</v>
      </c>
      <c r="J13" s="20">
        <v>13</v>
      </c>
      <c r="K13" s="2"/>
      <c r="L13" s="2"/>
      <c r="M13" s="2"/>
      <c r="N13" s="53" t="s">
        <v>1471</v>
      </c>
      <c r="O13" s="53" t="s">
        <v>1471</v>
      </c>
      <c r="P13" s="53" t="s">
        <v>1471</v>
      </c>
      <c r="Q13" s="53" t="s">
        <v>1471</v>
      </c>
      <c r="R13" s="2"/>
      <c r="S13" s="2" t="s">
        <v>1663</v>
      </c>
      <c r="T13" s="2" t="s">
        <v>1959</v>
      </c>
      <c r="U13" s="2" t="s">
        <v>1381</v>
      </c>
      <c r="V13" s="2" t="s">
        <v>1380</v>
      </c>
      <c r="W13" s="2" t="s">
        <v>1591</v>
      </c>
      <c r="X13" s="2"/>
      <c r="Y13" s="2" t="s">
        <v>1947</v>
      </c>
      <c r="Z13" s="2" t="s">
        <v>2215</v>
      </c>
      <c r="AA13" s="23">
        <v>0</v>
      </c>
      <c r="AB13" s="105" t="str">
        <f t="shared" si="0"/>
        <v xml:space="preserve">Climate Stabilization - x; Food, Fuel, and Materials - x; Natural Hazard Mitigation - x; Recreation, Culture, and Aesthetics - x; </v>
      </c>
      <c r="AC13" s="105" t="str">
        <f t="shared" si="1"/>
        <v>{"popup":{"showAttachments":"false","fieldInfos":[{"visible":"true","fieldName":"Imp_PC","label":"Impervious area per capita (m2/person) \u00a0","format":{"places":0,"digitSeparator":true}}],"title":"Block Group ID: {GEOID10}"}}</v>
      </c>
      <c r="AD13" s="23" t="s">
        <v>2181</v>
      </c>
      <c r="AE13" s="23" t="s">
        <v>1986</v>
      </c>
      <c r="AF13" s="23"/>
      <c r="AG13" s="23" t="s">
        <v>2204</v>
      </c>
      <c r="AH13" s="23" t="s">
        <v>2182</v>
      </c>
    </row>
    <row r="14" spans="1:34" s="4" customFormat="1" ht="15" customHeight="1" x14ac:dyDescent="0.25">
      <c r="A14" s="2">
        <v>13</v>
      </c>
      <c r="B14" s="24" t="s">
        <v>464</v>
      </c>
      <c r="C14" s="2" t="s">
        <v>7</v>
      </c>
      <c r="D14" s="6" t="s">
        <v>203</v>
      </c>
      <c r="E14" s="9" t="s">
        <v>311</v>
      </c>
      <c r="F14" s="9" t="s">
        <v>179</v>
      </c>
      <c r="G14" t="s">
        <v>794</v>
      </c>
      <c r="H14" s="7" t="s">
        <v>823</v>
      </c>
      <c r="I14" s="38" t="s">
        <v>1458</v>
      </c>
      <c r="J14" s="20">
        <v>14</v>
      </c>
      <c r="K14" s="2"/>
      <c r="L14" s="2"/>
      <c r="M14" s="2"/>
      <c r="N14" s="2"/>
      <c r="O14" s="2"/>
      <c r="P14" s="2"/>
      <c r="Q14" s="53" t="s">
        <v>1471</v>
      </c>
      <c r="R14" s="2"/>
      <c r="S14" s="2" t="s">
        <v>1661</v>
      </c>
      <c r="T14" s="2" t="s">
        <v>1957</v>
      </c>
      <c r="U14" s="2" t="s">
        <v>1384</v>
      </c>
      <c r="V14" s="2" t="s">
        <v>1380</v>
      </c>
      <c r="W14" s="2" t="s">
        <v>1591</v>
      </c>
      <c r="X14" s="2"/>
      <c r="Y14" s="2" t="s">
        <v>1947</v>
      </c>
      <c r="Z14" s="2" t="s">
        <v>2216</v>
      </c>
      <c r="AA14" s="23">
        <v>0</v>
      </c>
      <c r="AB14" s="105" t="str">
        <f t="shared" si="0"/>
        <v xml:space="preserve">Recreation, Culture, and Aesthetics - x; </v>
      </c>
      <c r="AC14" s="105" t="str">
        <f t="shared" si="1"/>
        <v>{"popup":{"showAttachments":"false","fieldInfos":[{"visible":"true","fieldName":"K12_Low","label":"K-12 schools with &lt; 25 percent green space in viewshed \u00a0","format":{"places":0,"digitSeparator":true}}],"title":"Block Group ID: {GEOID10}"}}</v>
      </c>
      <c r="AD14" s="23" t="s">
        <v>2181</v>
      </c>
      <c r="AE14" s="23" t="s">
        <v>1986</v>
      </c>
      <c r="AF14" s="23"/>
      <c r="AG14" s="23" t="s">
        <v>2204</v>
      </c>
      <c r="AH14" s="23" t="s">
        <v>2182</v>
      </c>
    </row>
    <row r="15" spans="1:34" s="4" customFormat="1" ht="15" customHeight="1" x14ac:dyDescent="0.25">
      <c r="A15" s="2">
        <v>14</v>
      </c>
      <c r="B15" s="24" t="s">
        <v>464</v>
      </c>
      <c r="C15" s="2" t="s">
        <v>1070</v>
      </c>
      <c r="D15" s="6" t="s">
        <v>204</v>
      </c>
      <c r="E15" s="9" t="s">
        <v>312</v>
      </c>
      <c r="F15" s="9" t="s">
        <v>179</v>
      </c>
      <c r="G15" t="s">
        <v>1282</v>
      </c>
      <c r="H15" s="38" t="s">
        <v>828</v>
      </c>
      <c r="I15" s="38" t="s">
        <v>1458</v>
      </c>
      <c r="J15" s="20">
        <v>15</v>
      </c>
      <c r="K15" s="2"/>
      <c r="L15" s="53" t="s">
        <v>1471</v>
      </c>
      <c r="M15" s="53" t="s">
        <v>1471</v>
      </c>
      <c r="N15" s="53" t="s">
        <v>1471</v>
      </c>
      <c r="O15" s="2"/>
      <c r="P15" s="2"/>
      <c r="Q15" s="2"/>
      <c r="R15" s="2"/>
      <c r="S15" s="2" t="s">
        <v>1664</v>
      </c>
      <c r="T15" s="2" t="s">
        <v>1960</v>
      </c>
      <c r="U15" s="64" t="s">
        <v>1713</v>
      </c>
      <c r="V15" s="2" t="s">
        <v>1380</v>
      </c>
      <c r="W15" s="2" t="s">
        <v>1591</v>
      </c>
      <c r="X15" s="2"/>
      <c r="Y15" s="2" t="s">
        <v>1947</v>
      </c>
      <c r="Z15" s="2" t="s">
        <v>2217</v>
      </c>
      <c r="AA15" s="23">
        <v>0</v>
      </c>
      <c r="AB15" s="105" t="str">
        <f t="shared" si="0"/>
        <v xml:space="preserve">Clean Air - x; Clean and Plentiful Water - x; Climate Stabilization - x; </v>
      </c>
      <c r="AC15" s="105" t="str">
        <f t="shared" si="1"/>
        <v>{"popup":{"showAttachments":"false","fieldInfos":[{"visible":"true","fieldName":"NO2Removal","label":"Nitrogen dioxide removed annually by tree cover (kg/yr) \u00a0","format":{"places":0,"digitSeparator":true}}],"title":"Block Group ID: {GEOID10}"}}</v>
      </c>
      <c r="AD15" s="23" t="s">
        <v>2181</v>
      </c>
      <c r="AE15" s="23" t="s">
        <v>1986</v>
      </c>
      <c r="AF15" s="23"/>
      <c r="AG15" s="23" t="s">
        <v>2204</v>
      </c>
      <c r="AH15" s="23" t="s">
        <v>2182</v>
      </c>
    </row>
    <row r="16" spans="1:34" s="4" customFormat="1" ht="15" customHeight="1" x14ac:dyDescent="0.25">
      <c r="A16" s="2">
        <v>15</v>
      </c>
      <c r="B16" s="24" t="s">
        <v>464</v>
      </c>
      <c r="C16" s="2" t="s">
        <v>1478</v>
      </c>
      <c r="D16" s="6" t="s">
        <v>205</v>
      </c>
      <c r="E16" s="9" t="s">
        <v>313</v>
      </c>
      <c r="F16" s="9" t="s">
        <v>179</v>
      </c>
      <c r="G16" t="s">
        <v>1573</v>
      </c>
      <c r="H16" s="38" t="s">
        <v>825</v>
      </c>
      <c r="I16" s="38" t="s">
        <v>1458</v>
      </c>
      <c r="J16" s="20">
        <v>16</v>
      </c>
      <c r="K16" s="2"/>
      <c r="L16" s="2"/>
      <c r="M16" s="2"/>
      <c r="N16" s="2"/>
      <c r="O16" s="2"/>
      <c r="P16" s="2"/>
      <c r="Q16" s="53" t="s">
        <v>1471</v>
      </c>
      <c r="R16" s="2"/>
      <c r="S16" s="2" t="s">
        <v>1665</v>
      </c>
      <c r="T16" s="2" t="s">
        <v>1957</v>
      </c>
      <c r="U16" s="2" t="s">
        <v>1384</v>
      </c>
      <c r="V16" s="2" t="s">
        <v>1380</v>
      </c>
      <c r="W16" s="2" t="s">
        <v>1591</v>
      </c>
      <c r="X16" s="2"/>
      <c r="Y16" s="2" t="s">
        <v>1947</v>
      </c>
      <c r="Z16" s="2" t="s">
        <v>2352</v>
      </c>
      <c r="AA16" s="23">
        <v>0</v>
      </c>
      <c r="AB16" s="105" t="str">
        <f t="shared" si="0"/>
        <v xml:space="preserve">Recreation, Culture, and Aesthetics - x; </v>
      </c>
      <c r="AC16" s="105" t="str">
        <f t="shared" si="1"/>
        <v>{"popup":{"showAttachments":"false","fieldInfos":[{"visible":"true","fieldName":"total_his_count","label":"Number of historic places [census block group]\u00a0","format":{"places":0,"digitSeparator":true}}],"title":"Block Group ID: {GEOID10}"}}</v>
      </c>
      <c r="AD16" s="23" t="s">
        <v>2181</v>
      </c>
      <c r="AE16" s="23" t="s">
        <v>1986</v>
      </c>
      <c r="AF16" s="23"/>
      <c r="AG16" s="23" t="s">
        <v>2204</v>
      </c>
      <c r="AH16" s="23" t="s">
        <v>2182</v>
      </c>
    </row>
    <row r="17" spans="1:34" ht="15" customHeight="1" x14ac:dyDescent="0.25">
      <c r="A17" s="2">
        <v>16</v>
      </c>
      <c r="B17" s="24" t="s">
        <v>464</v>
      </c>
      <c r="C17" s="2" t="s">
        <v>1071</v>
      </c>
      <c r="D17" s="6" t="s">
        <v>206</v>
      </c>
      <c r="E17" s="9" t="s">
        <v>314</v>
      </c>
      <c r="F17" s="9" t="s">
        <v>179</v>
      </c>
      <c r="G17" t="s">
        <v>1283</v>
      </c>
      <c r="H17" s="38" t="s">
        <v>828</v>
      </c>
      <c r="I17" s="38" t="s">
        <v>1458</v>
      </c>
      <c r="J17" s="20">
        <v>17</v>
      </c>
      <c r="K17" s="2"/>
      <c r="L17" s="53" t="s">
        <v>1471</v>
      </c>
      <c r="M17" s="2"/>
      <c r="N17" s="53" t="s">
        <v>1471</v>
      </c>
      <c r="O17" s="2"/>
      <c r="P17" s="2"/>
      <c r="Q17" s="2"/>
      <c r="R17" s="2"/>
      <c r="S17" s="2" t="s">
        <v>1659</v>
      </c>
      <c r="T17" s="2" t="s">
        <v>1955</v>
      </c>
      <c r="U17" s="64" t="s">
        <v>1713</v>
      </c>
      <c r="V17" s="2" t="s">
        <v>1380</v>
      </c>
      <c r="W17" s="2" t="s">
        <v>1591</v>
      </c>
      <c r="Y17" s="2" t="s">
        <v>1947</v>
      </c>
      <c r="Z17" s="2" t="s">
        <v>2218</v>
      </c>
      <c r="AA17" s="23">
        <v>0</v>
      </c>
      <c r="AB17" s="105" t="str">
        <f t="shared" si="0"/>
        <v xml:space="preserve">Clean Air - x; Climate Stabilization - x; </v>
      </c>
      <c r="AC17" s="105" t="str">
        <f t="shared" si="1"/>
        <v>{"popup":{"showAttachments":"false","fieldInfos":[{"visible":"true","fieldName":"O3Removal","label":"Ozone removed annually by tree cover (kg/yr) \u00a0","format":{"places":0,"digitSeparator":true}}],"title":"Block Group ID: {GEOID10}"}}</v>
      </c>
      <c r="AD17" s="23" t="s">
        <v>2181</v>
      </c>
      <c r="AE17" s="23" t="s">
        <v>1986</v>
      </c>
      <c r="AG17" s="23" t="s">
        <v>2204</v>
      </c>
      <c r="AH17" s="23" t="s">
        <v>2182</v>
      </c>
    </row>
    <row r="18" spans="1:34" ht="15" customHeight="1" x14ac:dyDescent="0.25">
      <c r="A18" s="2">
        <v>17</v>
      </c>
      <c r="B18" s="24" t="s">
        <v>464</v>
      </c>
      <c r="C18" s="2" t="s">
        <v>1072</v>
      </c>
      <c r="D18" s="6" t="s">
        <v>207</v>
      </c>
      <c r="E18" s="9" t="s">
        <v>315</v>
      </c>
      <c r="F18" s="9" t="s">
        <v>179</v>
      </c>
      <c r="G18" t="s">
        <v>1284</v>
      </c>
      <c r="H18" s="38" t="s">
        <v>828</v>
      </c>
      <c r="I18" s="38" t="s">
        <v>1458</v>
      </c>
      <c r="J18" s="20">
        <v>18</v>
      </c>
      <c r="K18" s="2"/>
      <c r="L18" s="53" t="s">
        <v>1471</v>
      </c>
      <c r="M18" s="2"/>
      <c r="N18" s="53" t="s">
        <v>1471</v>
      </c>
      <c r="O18" s="2"/>
      <c r="P18" s="2"/>
      <c r="Q18" s="2"/>
      <c r="R18" s="2"/>
      <c r="S18" s="2" t="s">
        <v>1659</v>
      </c>
      <c r="T18" s="2" t="s">
        <v>1955</v>
      </c>
      <c r="U18" s="64" t="s">
        <v>1713</v>
      </c>
      <c r="V18" s="2" t="s">
        <v>1380</v>
      </c>
      <c r="W18" s="2" t="s">
        <v>1591</v>
      </c>
      <c r="Y18" s="2" t="s">
        <v>1947</v>
      </c>
      <c r="Z18" s="2" t="s">
        <v>2219</v>
      </c>
      <c r="AA18" s="23">
        <v>0</v>
      </c>
      <c r="AB18" s="105" t="str">
        <f t="shared" si="0"/>
        <v xml:space="preserve">Clean Air - x; Climate Stabilization - x; </v>
      </c>
      <c r="AC18" s="105" t="str">
        <f t="shared" si="1"/>
        <v>{"popup":{"showAttachments":"false","fieldInfos":[{"visible":"true","fieldName":"PM10Remova","label":"Particulate matter [PM10] removed annually by tree cover (kg/yr) \u00a0","format":{"places":0,"digitSeparator":true}}],"title":"Block Group ID: {GEOID10}"}}</v>
      </c>
      <c r="AD18" s="23" t="s">
        <v>2181</v>
      </c>
      <c r="AE18" s="23" t="s">
        <v>1986</v>
      </c>
      <c r="AG18" s="23" t="s">
        <v>2204</v>
      </c>
      <c r="AH18" s="23" t="s">
        <v>2182</v>
      </c>
    </row>
    <row r="19" spans="1:34" ht="15" customHeight="1" x14ac:dyDescent="0.25">
      <c r="A19" s="2">
        <v>18</v>
      </c>
      <c r="B19" s="24" t="s">
        <v>464</v>
      </c>
      <c r="C19" s="2" t="s">
        <v>1073</v>
      </c>
      <c r="D19" s="6" t="s">
        <v>208</v>
      </c>
      <c r="E19" s="9" t="s">
        <v>316</v>
      </c>
      <c r="F19" s="9" t="s">
        <v>179</v>
      </c>
      <c r="G19" t="s">
        <v>1285</v>
      </c>
      <c r="H19" s="38" t="s">
        <v>828</v>
      </c>
      <c r="I19" s="38" t="s">
        <v>1458</v>
      </c>
      <c r="J19" s="20">
        <v>19</v>
      </c>
      <c r="K19" s="2"/>
      <c r="L19" s="53" t="s">
        <v>1471</v>
      </c>
      <c r="M19" s="2"/>
      <c r="N19" s="53" t="s">
        <v>1471</v>
      </c>
      <c r="O19" s="2"/>
      <c r="P19" s="2"/>
      <c r="Q19" s="2"/>
      <c r="R19" s="2"/>
      <c r="S19" s="2" t="s">
        <v>1659</v>
      </c>
      <c r="T19" s="2" t="s">
        <v>1955</v>
      </c>
      <c r="U19" s="64" t="s">
        <v>1713</v>
      </c>
      <c r="V19" s="2" t="s">
        <v>1380</v>
      </c>
      <c r="W19" s="2" t="s">
        <v>1591</v>
      </c>
      <c r="Y19" s="2" t="s">
        <v>1947</v>
      </c>
      <c r="Z19" s="2" t="s">
        <v>2220</v>
      </c>
      <c r="AA19" s="23">
        <v>0</v>
      </c>
      <c r="AB19" s="105" t="str">
        <f t="shared" si="0"/>
        <v xml:space="preserve">Clean Air - x; Climate Stabilization - x; </v>
      </c>
      <c r="AC19" s="105" t="str">
        <f t="shared" si="1"/>
        <v>{"popup":{"showAttachments":"false","fieldInfos":[{"visible":"true","fieldName":"PM25Remova","label":"Particulate matter [PM2.5] removed annually by tree cover (kg/yr) \u00a0","format":{"places":0,"digitSeparator":true}}],"title":"Block Group ID: {GEOID10}"}}</v>
      </c>
      <c r="AD19" s="23" t="s">
        <v>2181</v>
      </c>
      <c r="AE19" s="23" t="s">
        <v>1986</v>
      </c>
      <c r="AG19" s="23" t="s">
        <v>2204</v>
      </c>
      <c r="AH19" s="23" t="s">
        <v>2182</v>
      </c>
    </row>
    <row r="20" spans="1:34" ht="15" customHeight="1" x14ac:dyDescent="0.25">
      <c r="A20" s="2">
        <v>19</v>
      </c>
      <c r="B20" s="24" t="s">
        <v>464</v>
      </c>
      <c r="C20" s="2" t="s">
        <v>8</v>
      </c>
      <c r="D20" s="6" t="s">
        <v>209</v>
      </c>
      <c r="E20" s="9" t="s">
        <v>317</v>
      </c>
      <c r="F20" s="9" t="s">
        <v>179</v>
      </c>
      <c r="G20" t="s">
        <v>462</v>
      </c>
      <c r="H20" s="38" t="s">
        <v>830</v>
      </c>
      <c r="I20" s="38" t="s">
        <v>1458</v>
      </c>
      <c r="J20" s="20">
        <v>20</v>
      </c>
      <c r="K20" s="2" t="s">
        <v>1471</v>
      </c>
      <c r="L20" s="2"/>
      <c r="M20" s="2"/>
      <c r="N20" s="2"/>
      <c r="O20" s="2"/>
      <c r="P20" s="53" t="s">
        <v>1471</v>
      </c>
      <c r="Q20" s="2"/>
      <c r="R20" s="2"/>
      <c r="S20" s="2" t="s">
        <v>1666</v>
      </c>
      <c r="T20" s="2" t="s">
        <v>2159</v>
      </c>
      <c r="U20" s="2" t="s">
        <v>1381</v>
      </c>
      <c r="V20" s="2" t="s">
        <v>1380</v>
      </c>
      <c r="W20" s="2" t="s">
        <v>1591</v>
      </c>
      <c r="Y20" s="2" t="s">
        <v>1947</v>
      </c>
      <c r="Z20" s="2" t="s">
        <v>2221</v>
      </c>
      <c r="AA20" s="23">
        <v>1</v>
      </c>
      <c r="AB20" s="105" t="str">
        <f t="shared" si="0"/>
        <v xml:space="preserve">Biodiversity Conservation - x; Natural Hazard Mitigation - x; </v>
      </c>
      <c r="AC20" s="105" t="str">
        <f t="shared" si="1"/>
        <v>{"popup":{"showAttachments":"false","fieldInfos":[{"visible":"true","fieldName":"Ag_P ","label":"Percent agriculture \u00a0","format":{"places":1,"digitSeparator":true}}],"title":"Block Group ID: {GEOID10}"}}</v>
      </c>
      <c r="AD20" s="23" t="s">
        <v>2181</v>
      </c>
      <c r="AE20" s="23" t="s">
        <v>1986</v>
      </c>
      <c r="AG20" s="23" t="s">
        <v>2204</v>
      </c>
      <c r="AH20" s="23" t="s">
        <v>2182</v>
      </c>
    </row>
    <row r="21" spans="1:34" ht="15" customHeight="1" x14ac:dyDescent="0.25">
      <c r="A21" s="2">
        <v>20</v>
      </c>
      <c r="B21" s="24" t="s">
        <v>464</v>
      </c>
      <c r="C21" s="2" t="s">
        <v>1074</v>
      </c>
      <c r="D21" s="6" t="s">
        <v>210</v>
      </c>
      <c r="E21" s="9" t="s">
        <v>318</v>
      </c>
      <c r="F21" s="9" t="s">
        <v>179</v>
      </c>
      <c r="G21" t="s">
        <v>1295</v>
      </c>
      <c r="H21" s="38" t="s">
        <v>828</v>
      </c>
      <c r="I21" s="38" t="s">
        <v>1458</v>
      </c>
      <c r="J21" s="20">
        <v>21</v>
      </c>
      <c r="K21" s="2"/>
      <c r="L21" s="53" t="s">
        <v>1471</v>
      </c>
      <c r="M21" s="2"/>
      <c r="N21" s="53" t="s">
        <v>1471</v>
      </c>
      <c r="O21" s="2"/>
      <c r="P21" s="2"/>
      <c r="Q21" s="2"/>
      <c r="R21" s="2"/>
      <c r="S21" s="2" t="s">
        <v>1659</v>
      </c>
      <c r="T21" s="2" t="s">
        <v>1955</v>
      </c>
      <c r="U21" s="64" t="s">
        <v>1713</v>
      </c>
      <c r="V21" s="2" t="s">
        <v>1380</v>
      </c>
      <c r="W21" s="2" t="s">
        <v>1591</v>
      </c>
      <c r="Y21" s="2" t="s">
        <v>1947</v>
      </c>
      <c r="Z21" s="2" t="s">
        <v>2353</v>
      </c>
      <c r="AA21" s="23">
        <v>4</v>
      </c>
      <c r="AB21" s="105" t="str">
        <f t="shared" si="0"/>
        <v xml:space="preserve">Clean Air - x; Climate Stabilization - x; </v>
      </c>
      <c r="AC21" s="105" t="str">
        <f t="shared" si="1"/>
        <v>{"popup":{"showAttachments":"false","fieldInfos":[{"visible":"true","fieldName":"COAQYr","label":"Percent carbon monoxide removed annually by tree cover\u00a0","format":{"places":4,"digitSeparator":true}}],"title":"Block Group ID: {GEOID10}"}}</v>
      </c>
      <c r="AD21" s="23" t="s">
        <v>2181</v>
      </c>
      <c r="AE21" s="23" t="s">
        <v>1986</v>
      </c>
      <c r="AG21" s="23" t="s">
        <v>2204</v>
      </c>
      <c r="AH21" s="23" t="s">
        <v>2182</v>
      </c>
    </row>
    <row r="22" spans="1:34" ht="15" customHeight="1" x14ac:dyDescent="0.25">
      <c r="A22" s="2">
        <v>21</v>
      </c>
      <c r="B22" s="24" t="s">
        <v>464</v>
      </c>
      <c r="C22" s="2" t="s">
        <v>9</v>
      </c>
      <c r="D22" s="7" t="s">
        <v>213</v>
      </c>
      <c r="E22" s="9" t="s">
        <v>319</v>
      </c>
      <c r="F22" s="9" t="s">
        <v>179</v>
      </c>
      <c r="G22" t="s">
        <v>795</v>
      </c>
      <c r="H22" s="38" t="s">
        <v>830</v>
      </c>
      <c r="I22" s="38" t="s">
        <v>1458</v>
      </c>
      <c r="J22" s="20">
        <v>22</v>
      </c>
      <c r="K22" s="2"/>
      <c r="L22" s="2"/>
      <c r="M22" s="2"/>
      <c r="N22" s="2"/>
      <c r="O22" s="2"/>
      <c r="P22" s="53" t="s">
        <v>1471</v>
      </c>
      <c r="Q22" s="53" t="s">
        <v>1471</v>
      </c>
      <c r="R22" s="2"/>
      <c r="S22" s="2" t="s">
        <v>1667</v>
      </c>
      <c r="T22" s="2" t="s">
        <v>1958</v>
      </c>
      <c r="U22" s="2" t="s">
        <v>1381</v>
      </c>
      <c r="V22" s="2" t="s">
        <v>1380</v>
      </c>
      <c r="W22" s="2" t="s">
        <v>1591</v>
      </c>
      <c r="Y22" s="2" t="s">
        <v>1947</v>
      </c>
      <c r="Z22" s="2" t="s">
        <v>2222</v>
      </c>
      <c r="AA22" s="23">
        <v>0</v>
      </c>
      <c r="AB22" s="105" t="str">
        <f t="shared" si="0"/>
        <v xml:space="preserve">Natural Hazard Mitigation - x; Recreation, Culture, and Aesthetics - x; </v>
      </c>
      <c r="AC22" s="105" t="str">
        <f t="shared" si="1"/>
        <v>{"popup":{"showAttachments":"false","fieldInfos":[{"visible":"true","fieldName":"Green_P ","label":"Percent green space \u00a0","format":{"places":0,"digitSeparator":true}}],"title":"Block Group ID: {GEOID10}"}}</v>
      </c>
      <c r="AD22" s="23" t="s">
        <v>2181</v>
      </c>
      <c r="AE22" s="23" t="s">
        <v>1986</v>
      </c>
      <c r="AG22" s="23" t="s">
        <v>2204</v>
      </c>
      <c r="AH22" s="23" t="s">
        <v>2182</v>
      </c>
    </row>
    <row r="23" spans="1:34" ht="15" customHeight="1" x14ac:dyDescent="0.25">
      <c r="A23" s="2">
        <v>22</v>
      </c>
      <c r="B23" s="24" t="s">
        <v>464</v>
      </c>
      <c r="C23" s="2" t="s">
        <v>1570</v>
      </c>
      <c r="D23" s="7" t="s">
        <v>214</v>
      </c>
      <c r="E23" s="9" t="s">
        <v>320</v>
      </c>
      <c r="F23" s="9" t="s">
        <v>179</v>
      </c>
      <c r="G23" t="s">
        <v>1572</v>
      </c>
      <c r="H23" s="38" t="s">
        <v>830</v>
      </c>
      <c r="I23" s="38" t="s">
        <v>1458</v>
      </c>
      <c r="J23" s="20">
        <v>23</v>
      </c>
      <c r="K23" s="2" t="s">
        <v>1471</v>
      </c>
      <c r="L23" s="53" t="s">
        <v>1471</v>
      </c>
      <c r="M23" s="53" t="s">
        <v>1471</v>
      </c>
      <c r="N23" s="53" t="s">
        <v>1471</v>
      </c>
      <c r="O23" s="2"/>
      <c r="P23" s="53" t="s">
        <v>1471</v>
      </c>
      <c r="Q23" s="53" t="s">
        <v>1471</v>
      </c>
      <c r="R23" s="2"/>
      <c r="S23" s="2" t="s">
        <v>1663</v>
      </c>
      <c r="T23" s="2" t="s">
        <v>2160</v>
      </c>
      <c r="U23" s="2" t="s">
        <v>1381</v>
      </c>
      <c r="V23" s="2" t="s">
        <v>1380</v>
      </c>
      <c r="W23" s="2" t="s">
        <v>1591</v>
      </c>
      <c r="Y23" s="2" t="s">
        <v>1947</v>
      </c>
      <c r="Z23" s="2" t="s">
        <v>2354</v>
      </c>
      <c r="AA23" s="23">
        <v>0</v>
      </c>
      <c r="AB23" s="105" t="str">
        <f t="shared" si="0"/>
        <v xml:space="preserve">Biodiversity Conservation - x; Clean Air - x; Clean and Plentiful Water - x; Climate Stabilization - x; Natural Hazard Mitigation - x; Recreation, Culture, and Aesthetics - x; </v>
      </c>
      <c r="AC23" s="105" t="str">
        <f t="shared" si="1"/>
        <v>{"popup":{"showAttachments":"false","fieldInfos":[{"visible":"true","fieldName":"Imp_P ","label":"Percent impervious area [census block group]\u00a0","format":{"places":0,"digitSeparator":true}}],"title":"Block Group ID: {GEOID10}"}}</v>
      </c>
      <c r="AD23" s="23" t="s">
        <v>2181</v>
      </c>
      <c r="AE23" s="23" t="s">
        <v>1986</v>
      </c>
      <c r="AG23" s="23" t="s">
        <v>2204</v>
      </c>
      <c r="AH23" s="23" t="s">
        <v>2182</v>
      </c>
    </row>
    <row r="24" spans="1:34" ht="15" customHeight="1" x14ac:dyDescent="0.25">
      <c r="A24" s="2">
        <v>23</v>
      </c>
      <c r="B24" s="24" t="s">
        <v>464</v>
      </c>
      <c r="C24" s="2" t="s">
        <v>1075</v>
      </c>
      <c r="D24" s="7" t="s">
        <v>215</v>
      </c>
      <c r="E24" s="9" t="s">
        <v>321</v>
      </c>
      <c r="F24" s="9" t="s">
        <v>179</v>
      </c>
      <c r="G24" t="s">
        <v>1286</v>
      </c>
      <c r="H24" s="38" t="s">
        <v>837</v>
      </c>
      <c r="I24" s="38" t="s">
        <v>1458</v>
      </c>
      <c r="J24" s="20">
        <v>24</v>
      </c>
      <c r="K24" s="2" t="s">
        <v>1471</v>
      </c>
      <c r="L24" s="2"/>
      <c r="M24" s="53" t="s">
        <v>1471</v>
      </c>
      <c r="N24" s="2"/>
      <c r="O24" s="2"/>
      <c r="P24" s="53" t="s">
        <v>1471</v>
      </c>
      <c r="Q24" s="53" t="s">
        <v>1471</v>
      </c>
      <c r="R24" s="2"/>
      <c r="S24" s="2" t="s">
        <v>1668</v>
      </c>
      <c r="T24" s="2" t="s">
        <v>2161</v>
      </c>
      <c r="U24" s="2" t="s">
        <v>1385</v>
      </c>
      <c r="V24" s="2" t="s">
        <v>1380</v>
      </c>
      <c r="W24" s="2" t="s">
        <v>1591</v>
      </c>
      <c r="Y24" s="2" t="s">
        <v>1947</v>
      </c>
      <c r="Z24" s="2" t="s">
        <v>2223</v>
      </c>
      <c r="AA24" s="23">
        <v>0</v>
      </c>
      <c r="AB24" s="105" t="str">
        <f t="shared" si="0"/>
        <v xml:space="preserve">Biodiversity Conservation - x; Clean and Plentiful Water - x; Natural Hazard Mitigation - x; Recreation, Culture, and Aesthetics - x; </v>
      </c>
      <c r="AC24" s="105" t="str">
        <f t="shared" si="1"/>
        <v>{"popup":{"showAttachments":"false","fieldInfos":[{"visible":"true","fieldName":"RB15_ImpP","label":"Percent impervious area in 15m stream and lake buffer \u00a0","format":{"places":0,"digitSeparator":true}}],"title":"Block Group ID: {GEOID10}"}}</v>
      </c>
      <c r="AD24" s="23" t="s">
        <v>2181</v>
      </c>
      <c r="AE24" s="23" t="s">
        <v>1986</v>
      </c>
      <c r="AG24" s="23" t="s">
        <v>2204</v>
      </c>
      <c r="AH24" s="23" t="s">
        <v>2182</v>
      </c>
    </row>
    <row r="25" spans="1:34" ht="15" customHeight="1" x14ac:dyDescent="0.25">
      <c r="A25" s="2">
        <v>24</v>
      </c>
      <c r="B25" s="24" t="s">
        <v>464</v>
      </c>
      <c r="C25" s="2" t="s">
        <v>1076</v>
      </c>
      <c r="D25" s="7" t="s">
        <v>216</v>
      </c>
      <c r="E25" s="9" t="s">
        <v>322</v>
      </c>
      <c r="F25" s="9" t="s">
        <v>179</v>
      </c>
      <c r="G25" t="s">
        <v>1287</v>
      </c>
      <c r="H25" s="38" t="s">
        <v>837</v>
      </c>
      <c r="I25" s="38" t="s">
        <v>1458</v>
      </c>
      <c r="J25" s="20">
        <v>25</v>
      </c>
      <c r="K25" s="2" t="s">
        <v>1471</v>
      </c>
      <c r="L25" s="2"/>
      <c r="M25" s="53" t="s">
        <v>1471</v>
      </c>
      <c r="N25" s="2"/>
      <c r="O25" s="2"/>
      <c r="P25" s="53" t="s">
        <v>1471</v>
      </c>
      <c r="Q25" s="53" t="s">
        <v>1471</v>
      </c>
      <c r="R25" s="2"/>
      <c r="S25" s="2" t="s">
        <v>1668</v>
      </c>
      <c r="T25" s="2" t="s">
        <v>2161</v>
      </c>
      <c r="U25" s="2" t="s">
        <v>1385</v>
      </c>
      <c r="V25" s="2" t="s">
        <v>1380</v>
      </c>
      <c r="W25" s="2" t="s">
        <v>1591</v>
      </c>
      <c r="Y25" s="2" t="s">
        <v>1947</v>
      </c>
      <c r="Z25" s="2" t="s">
        <v>2224</v>
      </c>
      <c r="AA25" s="23">
        <v>0</v>
      </c>
      <c r="AB25" s="105" t="str">
        <f t="shared" si="0"/>
        <v xml:space="preserve">Biodiversity Conservation - x; Clean and Plentiful Water - x; Natural Hazard Mitigation - x; Recreation, Culture, and Aesthetics - x; </v>
      </c>
      <c r="AC25" s="105" t="str">
        <f t="shared" si="1"/>
        <v>{"popup":{"showAttachments":"false","fieldInfos":[{"visible":"true","fieldName":"RB50_ImpP","label":"Percent impervious area in 50m stream and lake buffer \u00a0","format":{"places":0,"digitSeparator":true}}],"title":"Block Group ID: {GEOID10}"}}</v>
      </c>
      <c r="AD25" s="23" t="s">
        <v>2181</v>
      </c>
      <c r="AE25" s="23" t="s">
        <v>1986</v>
      </c>
      <c r="AG25" s="23" t="s">
        <v>2204</v>
      </c>
      <c r="AH25" s="23" t="s">
        <v>2182</v>
      </c>
    </row>
    <row r="26" spans="1:34" ht="15" customHeight="1" x14ac:dyDescent="0.25">
      <c r="A26" s="2">
        <v>25</v>
      </c>
      <c r="B26" s="24" t="s">
        <v>464</v>
      </c>
      <c r="C26" s="2" t="s">
        <v>1077</v>
      </c>
      <c r="D26" s="7" t="s">
        <v>219</v>
      </c>
      <c r="E26" s="9" t="s">
        <v>323</v>
      </c>
      <c r="F26" s="9" t="s">
        <v>179</v>
      </c>
      <c r="G26" t="s">
        <v>1288</v>
      </c>
      <c r="H26" s="38" t="s">
        <v>837</v>
      </c>
      <c r="I26" s="38" t="s">
        <v>1458</v>
      </c>
      <c r="J26" s="20">
        <v>26</v>
      </c>
      <c r="K26" s="2" t="s">
        <v>1471</v>
      </c>
      <c r="L26" s="2"/>
      <c r="M26" s="53" t="s">
        <v>1471</v>
      </c>
      <c r="N26" s="2"/>
      <c r="O26" s="2"/>
      <c r="P26" s="53" t="s">
        <v>1471</v>
      </c>
      <c r="Q26" s="53" t="s">
        <v>1471</v>
      </c>
      <c r="R26" s="2"/>
      <c r="S26" s="2" t="s">
        <v>1669</v>
      </c>
      <c r="T26" s="2" t="s">
        <v>2161</v>
      </c>
      <c r="U26" s="2" t="s">
        <v>1385</v>
      </c>
      <c r="V26" s="2" t="s">
        <v>1380</v>
      </c>
      <c r="W26" s="2" t="s">
        <v>1591</v>
      </c>
      <c r="Y26" s="2" t="s">
        <v>1947</v>
      </c>
      <c r="Z26" s="2" t="s">
        <v>2225</v>
      </c>
      <c r="AA26" s="23">
        <v>1</v>
      </c>
      <c r="AB26" s="105" t="str">
        <f t="shared" si="0"/>
        <v xml:space="preserve">Biodiversity Conservation - x; Clean and Plentiful Water - x; Natural Hazard Mitigation - x; Recreation, Culture, and Aesthetics - x; </v>
      </c>
      <c r="AC26" s="105" t="str">
        <f t="shared" si="1"/>
        <v>{"popup":{"showAttachments":"false","fieldInfos":[{"visible":"true","fieldName":"RB15_LABGP","label":"Percent land area in 15m stream and lake buffer \u00a0","format":{"places":1,"digitSeparator":true}}],"title":"Block Group ID: {GEOID10}"}}</v>
      </c>
      <c r="AD26" s="23" t="s">
        <v>2181</v>
      </c>
      <c r="AE26" s="23" t="s">
        <v>1986</v>
      </c>
      <c r="AG26" s="23" t="s">
        <v>2204</v>
      </c>
      <c r="AH26" s="23" t="s">
        <v>2182</v>
      </c>
    </row>
    <row r="27" spans="1:34" ht="15" customHeight="1" x14ac:dyDescent="0.25">
      <c r="A27" s="2">
        <v>26</v>
      </c>
      <c r="B27" s="24" t="s">
        <v>464</v>
      </c>
      <c r="C27" s="2" t="s">
        <v>1078</v>
      </c>
      <c r="D27" s="7" t="s">
        <v>220</v>
      </c>
      <c r="E27" s="9" t="s">
        <v>324</v>
      </c>
      <c r="F27" s="9" t="s">
        <v>179</v>
      </c>
      <c r="G27" t="s">
        <v>1289</v>
      </c>
      <c r="H27" s="38" t="s">
        <v>837</v>
      </c>
      <c r="I27" s="38" t="s">
        <v>1458</v>
      </c>
      <c r="J27" s="20">
        <v>27</v>
      </c>
      <c r="K27" s="2" t="s">
        <v>1471</v>
      </c>
      <c r="L27" s="2"/>
      <c r="M27" s="53" t="s">
        <v>1471</v>
      </c>
      <c r="N27" s="2"/>
      <c r="O27" s="2"/>
      <c r="P27" s="53" t="s">
        <v>1471</v>
      </c>
      <c r="Q27" s="53" t="s">
        <v>1471</v>
      </c>
      <c r="R27" s="2"/>
      <c r="S27" s="2" t="s">
        <v>1669</v>
      </c>
      <c r="T27" s="2" t="s">
        <v>2161</v>
      </c>
      <c r="U27" s="2" t="s">
        <v>1385</v>
      </c>
      <c r="V27" s="2" t="s">
        <v>1380</v>
      </c>
      <c r="W27" s="2" t="s">
        <v>1591</v>
      </c>
      <c r="Y27" s="2" t="s">
        <v>1947</v>
      </c>
      <c r="Z27" s="2" t="s">
        <v>2226</v>
      </c>
      <c r="AA27" s="23">
        <v>0</v>
      </c>
      <c r="AB27" s="105" t="str">
        <f t="shared" si="0"/>
        <v xml:space="preserve">Biodiversity Conservation - x; Clean and Plentiful Water - x; Natural Hazard Mitigation - x; Recreation, Culture, and Aesthetics - x; </v>
      </c>
      <c r="AC27" s="105" t="str">
        <f t="shared" si="1"/>
        <v>{"popup":{"showAttachments":"false","fieldInfos":[{"visible":"true","fieldName":"RB50_LABGP","label":"Percent land area in 50m stream and lake buffer \u00a0","format":{"places":0,"digitSeparator":true}}],"title":"Block Group ID: {GEOID10}"}}</v>
      </c>
      <c r="AD27" s="23" t="s">
        <v>2181</v>
      </c>
      <c r="AE27" s="23" t="s">
        <v>1986</v>
      </c>
      <c r="AG27" s="23" t="s">
        <v>2204</v>
      </c>
      <c r="AH27" s="23" t="s">
        <v>2182</v>
      </c>
    </row>
    <row r="28" spans="1:34" s="4" customFormat="1" ht="15" customHeight="1" x14ac:dyDescent="0.25">
      <c r="A28" s="2">
        <v>27</v>
      </c>
      <c r="B28" s="24" t="s">
        <v>464</v>
      </c>
      <c r="C28" s="2" t="s">
        <v>1079</v>
      </c>
      <c r="D28" s="7" t="s">
        <v>221</v>
      </c>
      <c r="E28" s="9" t="s">
        <v>325</v>
      </c>
      <c r="F28" s="9" t="s">
        <v>179</v>
      </c>
      <c r="G28" t="s">
        <v>1296</v>
      </c>
      <c r="H28" s="38" t="s">
        <v>828</v>
      </c>
      <c r="I28" s="38" t="s">
        <v>1458</v>
      </c>
      <c r="J28" s="20">
        <v>28</v>
      </c>
      <c r="K28" s="2"/>
      <c r="L28" s="53" t="s">
        <v>1471</v>
      </c>
      <c r="M28" s="53" t="s">
        <v>1471</v>
      </c>
      <c r="N28" s="53" t="s">
        <v>1471</v>
      </c>
      <c r="O28" s="2"/>
      <c r="P28" s="2"/>
      <c r="Q28" s="2"/>
      <c r="R28" s="2"/>
      <c r="S28" s="2" t="s">
        <v>1664</v>
      </c>
      <c r="T28" s="2" t="s">
        <v>1960</v>
      </c>
      <c r="U28" s="64" t="s">
        <v>1713</v>
      </c>
      <c r="V28" s="2" t="s">
        <v>1380</v>
      </c>
      <c r="W28" s="2" t="s">
        <v>1591</v>
      </c>
      <c r="X28" s="2"/>
      <c r="Y28" s="2" t="s">
        <v>1947</v>
      </c>
      <c r="Z28" s="2" t="s">
        <v>2355</v>
      </c>
      <c r="AA28" s="23">
        <v>2</v>
      </c>
      <c r="AB28" s="105" t="str">
        <f t="shared" si="0"/>
        <v xml:space="preserve">Clean Air - x; Clean and Plentiful Water - x; Climate Stabilization - x; </v>
      </c>
      <c r="AC28" s="105" t="str">
        <f t="shared" si="1"/>
        <v>{"popup":{"showAttachments":"false","fieldInfos":[{"visible":"true","fieldName":"NO2AQYr","label":"Percent nitrogen dioxide removed annually by tree cover\u00a0","format":{"places":2,"digitSeparator":true}}],"title":"Block Group ID: {GEOID10}"}}</v>
      </c>
      <c r="AD28" s="23" t="s">
        <v>2181</v>
      </c>
      <c r="AE28" s="23" t="s">
        <v>1986</v>
      </c>
      <c r="AF28" s="23"/>
      <c r="AG28" s="23" t="s">
        <v>2204</v>
      </c>
      <c r="AH28" s="23" t="s">
        <v>2182</v>
      </c>
    </row>
    <row r="29" spans="1:34" ht="15" customHeight="1" x14ac:dyDescent="0.25">
      <c r="A29" s="2">
        <v>28</v>
      </c>
      <c r="B29" s="24" t="s">
        <v>464</v>
      </c>
      <c r="C29" s="2" t="s">
        <v>10</v>
      </c>
      <c r="D29" s="7" t="s">
        <v>222</v>
      </c>
      <c r="E29" s="9" t="s">
        <v>326</v>
      </c>
      <c r="F29" s="9" t="s">
        <v>179</v>
      </c>
      <c r="G29" t="s">
        <v>796</v>
      </c>
      <c r="H29" s="38" t="s">
        <v>832</v>
      </c>
      <c r="I29" s="38" t="s">
        <v>1458</v>
      </c>
      <c r="J29" s="20">
        <v>29</v>
      </c>
      <c r="K29" s="2"/>
      <c r="L29" s="53" t="s">
        <v>1471</v>
      </c>
      <c r="M29" s="2"/>
      <c r="N29" s="2"/>
      <c r="O29" s="2"/>
      <c r="P29" s="2"/>
      <c r="Q29" s="53" t="s">
        <v>1471</v>
      </c>
      <c r="R29" s="2"/>
      <c r="S29" s="2" t="s">
        <v>1670</v>
      </c>
      <c r="T29" s="2" t="s">
        <v>1963</v>
      </c>
      <c r="U29" s="2" t="s">
        <v>1386</v>
      </c>
      <c r="V29" s="2" t="s">
        <v>1380</v>
      </c>
      <c r="W29" s="2" t="s">
        <v>1591</v>
      </c>
      <c r="Y29" s="2" t="s">
        <v>1947</v>
      </c>
      <c r="Z29" s="2" t="s">
        <v>2227</v>
      </c>
      <c r="AA29" s="23">
        <v>0</v>
      </c>
      <c r="AB29" s="105" t="str">
        <f t="shared" si="0"/>
        <v xml:space="preserve">Clean Air - x; Recreation, Culture, and Aesthetics - x; </v>
      </c>
      <c r="AC29" s="105" t="str">
        <f t="shared" si="1"/>
        <v>{"popup":{"showAttachments":"false","fieldInfos":[{"visible":"true","fieldName":"Lane_PctIB","label":"Percent of busy roadway bordered by &lt; 25 percent tree buffer \u00a0","format":{"places":0,"digitSeparator":true}}],"title":"Block Group ID: {GEOID10}"}}</v>
      </c>
      <c r="AD29" s="23" t="s">
        <v>2181</v>
      </c>
      <c r="AE29" s="23" t="s">
        <v>1986</v>
      </c>
      <c r="AG29" s="23" t="s">
        <v>2204</v>
      </c>
      <c r="AH29" s="23" t="s">
        <v>2182</v>
      </c>
    </row>
    <row r="30" spans="1:34" ht="15" customHeight="1" x14ac:dyDescent="0.25">
      <c r="A30" s="2">
        <v>29</v>
      </c>
      <c r="B30" s="24" t="s">
        <v>464</v>
      </c>
      <c r="C30" s="2" t="s">
        <v>11</v>
      </c>
      <c r="D30" s="7" t="s">
        <v>223</v>
      </c>
      <c r="E30" s="9" t="s">
        <v>327</v>
      </c>
      <c r="F30" s="9" t="s">
        <v>179</v>
      </c>
      <c r="G30" t="s">
        <v>1850</v>
      </c>
      <c r="H30" s="38" t="s">
        <v>832</v>
      </c>
      <c r="I30" s="38" t="s">
        <v>1458</v>
      </c>
      <c r="J30" s="20">
        <v>30</v>
      </c>
      <c r="K30" s="2"/>
      <c r="L30" s="53" t="s">
        <v>1471</v>
      </c>
      <c r="M30" s="2"/>
      <c r="N30" s="2"/>
      <c r="O30" s="2"/>
      <c r="P30" s="2"/>
      <c r="Q30" s="53" t="s">
        <v>1471</v>
      </c>
      <c r="R30" s="2"/>
      <c r="S30" s="2" t="s">
        <v>1670</v>
      </c>
      <c r="T30" s="2" t="s">
        <v>1963</v>
      </c>
      <c r="U30" s="2" t="s">
        <v>1386</v>
      </c>
      <c r="V30" s="2" t="s">
        <v>1380</v>
      </c>
      <c r="W30" s="2" t="s">
        <v>1591</v>
      </c>
      <c r="Y30" s="2" t="s">
        <v>1947</v>
      </c>
      <c r="Z30" s="2" t="s">
        <v>2228</v>
      </c>
      <c r="AA30" s="23">
        <v>0</v>
      </c>
      <c r="AB30" s="105" t="str">
        <f t="shared" si="0"/>
        <v xml:space="preserve">Clean Air - x; Recreation, Culture, and Aesthetics - x; </v>
      </c>
      <c r="AC30" s="105" t="str">
        <f t="shared" si="1"/>
        <v>{"popup":{"showAttachments":"false","fieldInfos":[{"visible":"true","fieldName":"Lane_PctSB","label":"Percent of busy roadway bordered by &gt; 25 percent tree buffer \u00a0","format":{"places":0,"digitSeparator":true}}],"title":"Block Group ID: {GEOID10}"}}</v>
      </c>
      <c r="AD30" s="23" t="s">
        <v>2181</v>
      </c>
      <c r="AE30" s="23" t="s">
        <v>1986</v>
      </c>
      <c r="AG30" s="23" t="s">
        <v>2204</v>
      </c>
      <c r="AH30" s="23" t="s">
        <v>2182</v>
      </c>
    </row>
    <row r="31" spans="1:34" ht="15" customHeight="1" x14ac:dyDescent="0.25">
      <c r="A31" s="2">
        <v>30</v>
      </c>
      <c r="B31" s="24" t="s">
        <v>464</v>
      </c>
      <c r="C31" s="2" t="s">
        <v>12</v>
      </c>
      <c r="D31" s="7" t="s">
        <v>224</v>
      </c>
      <c r="E31" s="9" t="s">
        <v>328</v>
      </c>
      <c r="F31" s="9" t="s">
        <v>179</v>
      </c>
      <c r="G31" t="s">
        <v>797</v>
      </c>
      <c r="H31" s="38" t="s">
        <v>833</v>
      </c>
      <c r="I31" s="38" t="s">
        <v>1458</v>
      </c>
      <c r="J31" s="20">
        <v>31</v>
      </c>
      <c r="K31" s="2"/>
      <c r="L31" s="2"/>
      <c r="M31" s="2"/>
      <c r="N31" s="2"/>
      <c r="O31" s="2"/>
      <c r="P31" s="2"/>
      <c r="Q31" s="53" t="s">
        <v>1471</v>
      </c>
      <c r="R31" s="2"/>
      <c r="S31" s="2" t="s">
        <v>1671</v>
      </c>
      <c r="T31" s="2" t="s">
        <v>1957</v>
      </c>
      <c r="U31" s="2" t="s">
        <v>1384</v>
      </c>
      <c r="V31" s="2" t="s">
        <v>1380</v>
      </c>
      <c r="W31" s="2" t="s">
        <v>1591</v>
      </c>
      <c r="Y31" s="2" t="s">
        <v>1947</v>
      </c>
      <c r="Z31" s="2" t="s">
        <v>2229</v>
      </c>
      <c r="AA31" s="23">
        <v>0</v>
      </c>
      <c r="AB31" s="105" t="str">
        <f t="shared" si="0"/>
        <v xml:space="preserve">Recreation, Culture, and Aesthetics - x; </v>
      </c>
      <c r="AC31" s="105" t="str">
        <f t="shared" si="1"/>
        <v>{"popup":{"showAttachments":"false","fieldInfos":[{"visible":"true","fieldName":"BWDP_Pct","label":"Percent of residential population not within 500m of a park entrance \u00a0","format":{"places":0,"digitSeparator":true}}],"title":"Block Group ID: {GEOID10}"}}</v>
      </c>
      <c r="AD31" s="23" t="s">
        <v>2181</v>
      </c>
      <c r="AE31" s="23" t="s">
        <v>1986</v>
      </c>
      <c r="AG31" s="23" t="s">
        <v>2204</v>
      </c>
      <c r="AH31" s="23" t="s">
        <v>2182</v>
      </c>
    </row>
    <row r="32" spans="1:34" ht="15" customHeight="1" x14ac:dyDescent="0.25">
      <c r="A32" s="2">
        <v>31</v>
      </c>
      <c r="B32" s="24" t="s">
        <v>464</v>
      </c>
      <c r="C32" s="2" t="s">
        <v>13</v>
      </c>
      <c r="D32" s="7" t="s">
        <v>225</v>
      </c>
      <c r="E32" s="9" t="s">
        <v>329</v>
      </c>
      <c r="F32" s="9" t="s">
        <v>179</v>
      </c>
      <c r="G32" t="s">
        <v>798</v>
      </c>
      <c r="H32" s="7" t="s">
        <v>842</v>
      </c>
      <c r="I32" s="38" t="s">
        <v>1458</v>
      </c>
      <c r="J32" s="20">
        <v>32</v>
      </c>
      <c r="K32" s="2"/>
      <c r="L32" s="2"/>
      <c r="M32" s="2"/>
      <c r="N32" s="2"/>
      <c r="O32" s="2"/>
      <c r="P32" s="2"/>
      <c r="Q32" s="53" t="s">
        <v>1471</v>
      </c>
      <c r="R32" s="2"/>
      <c r="S32" s="2" t="s">
        <v>1672</v>
      </c>
      <c r="T32" s="2" t="s">
        <v>1957</v>
      </c>
      <c r="U32" s="2" t="s">
        <v>1384</v>
      </c>
      <c r="V32" s="2" t="s">
        <v>1380</v>
      </c>
      <c r="W32" s="2" t="s">
        <v>1591</v>
      </c>
      <c r="Y32" s="2" t="s">
        <v>1947</v>
      </c>
      <c r="Z32" s="2" t="s">
        <v>2230</v>
      </c>
      <c r="AA32" s="23">
        <v>1</v>
      </c>
      <c r="AB32" s="105" t="str">
        <f t="shared" si="0"/>
        <v xml:space="preserve">Recreation, Culture, and Aesthetics - x; </v>
      </c>
      <c r="AC32" s="105" t="str">
        <f t="shared" si="1"/>
        <v>{"popup":{"showAttachments":"false","fieldInfos":[{"visible":"true","fieldName":"WVT_Pct","label":"Percent of residential population with minimal views of trees \u00a0","format":{"places":1,"digitSeparator":true}}],"title":"Block Group ID: {GEOID10}"}}</v>
      </c>
      <c r="AD32" s="23" t="s">
        <v>2181</v>
      </c>
      <c r="AE32" s="23" t="s">
        <v>1986</v>
      </c>
      <c r="AG32" s="23" t="s">
        <v>2204</v>
      </c>
      <c r="AH32" s="23" t="s">
        <v>2182</v>
      </c>
    </row>
    <row r="33" spans="1:34" s="4" customFormat="1" ht="15" customHeight="1" x14ac:dyDescent="0.25">
      <c r="A33" s="2">
        <v>32</v>
      </c>
      <c r="B33" s="24" t="s">
        <v>464</v>
      </c>
      <c r="C33" s="2" t="s">
        <v>14</v>
      </c>
      <c r="D33" s="7" t="s">
        <v>226</v>
      </c>
      <c r="E33" s="9" t="s">
        <v>330</v>
      </c>
      <c r="F33" s="9" t="s">
        <v>179</v>
      </c>
      <c r="G33" s="111" t="s">
        <v>799</v>
      </c>
      <c r="H33" s="7" t="s">
        <v>843</v>
      </c>
      <c r="I33" s="38" t="s">
        <v>1458</v>
      </c>
      <c r="J33" s="20">
        <v>33</v>
      </c>
      <c r="K33" s="2"/>
      <c r="L33" s="2"/>
      <c r="M33" s="2"/>
      <c r="N33" s="2"/>
      <c r="O33" s="2"/>
      <c r="P33" s="2"/>
      <c r="Q33" s="53" t="s">
        <v>1471</v>
      </c>
      <c r="R33" s="2"/>
      <c r="S33" s="2" t="s">
        <v>1673</v>
      </c>
      <c r="T33" s="2" t="s">
        <v>1957</v>
      </c>
      <c r="U33" s="2" t="s">
        <v>1384</v>
      </c>
      <c r="V33" s="2" t="s">
        <v>1380</v>
      </c>
      <c r="W33" s="2" t="s">
        <v>1591</v>
      </c>
      <c r="X33" s="2"/>
      <c r="Y33" s="2" t="s">
        <v>1947</v>
      </c>
      <c r="Z33" s="2" t="s">
        <v>2231</v>
      </c>
      <c r="AA33" s="23">
        <v>1</v>
      </c>
      <c r="AB33" s="105" t="str">
        <f t="shared" si="0"/>
        <v xml:space="preserve">Recreation, Culture, and Aesthetics - x; </v>
      </c>
      <c r="AC33" s="105" t="str">
        <f t="shared" si="1"/>
        <v>{"popup":{"showAttachments":"false","fieldInfos":[{"visible":"true","fieldName":"WVW_Pct","label":"Percent of residential population with views of water \u00a0","format":{"places":1,"digitSeparator":true}}],"title":"Block Group ID: {GEOID10}"}}</v>
      </c>
      <c r="AD33" s="23" t="s">
        <v>2181</v>
      </c>
      <c r="AE33" s="23" t="s">
        <v>1986</v>
      </c>
      <c r="AF33" s="23"/>
      <c r="AG33" s="23" t="s">
        <v>2204</v>
      </c>
      <c r="AH33" s="23" t="s">
        <v>2182</v>
      </c>
    </row>
    <row r="34" spans="1:34" ht="15" customHeight="1" x14ac:dyDescent="0.25">
      <c r="A34" s="2">
        <v>33</v>
      </c>
      <c r="B34" s="24" t="s">
        <v>464</v>
      </c>
      <c r="C34" s="2" t="s">
        <v>15</v>
      </c>
      <c r="D34" s="7" t="s">
        <v>227</v>
      </c>
      <c r="E34" s="9" t="s">
        <v>331</v>
      </c>
      <c r="F34" s="9" t="s">
        <v>179</v>
      </c>
      <c r="G34" t="s">
        <v>800</v>
      </c>
      <c r="H34" s="38" t="s">
        <v>832</v>
      </c>
      <c r="I34" s="38" t="s">
        <v>1458</v>
      </c>
      <c r="J34" s="20">
        <v>34</v>
      </c>
      <c r="K34" s="2"/>
      <c r="L34" s="53" t="s">
        <v>1471</v>
      </c>
      <c r="M34" s="2"/>
      <c r="N34" s="2"/>
      <c r="O34" s="2"/>
      <c r="P34" s="2"/>
      <c r="Q34" s="2"/>
      <c r="R34" s="2"/>
      <c r="S34" s="2" t="s">
        <v>1674</v>
      </c>
      <c r="T34" s="2" t="s">
        <v>1953</v>
      </c>
      <c r="U34" s="2" t="s">
        <v>1386</v>
      </c>
      <c r="V34" s="2" t="s">
        <v>1380</v>
      </c>
      <c r="W34" s="2" t="s">
        <v>1591</v>
      </c>
      <c r="Y34" s="2" t="s">
        <v>1947</v>
      </c>
      <c r="Z34" s="2" t="s">
        <v>2232</v>
      </c>
      <c r="AA34" s="23">
        <v>0</v>
      </c>
      <c r="AB34" s="105" t="str">
        <f t="shared" si="0"/>
        <v xml:space="preserve">Clean Air - x; </v>
      </c>
      <c r="AC34" s="105" t="str">
        <f t="shared" ref="AC34:AC65" si="2">CONCATENATE(AD34,E34,AE34,C34,AG34,AA34,AH34)</f>
        <v>{"popup":{"showAttachments":"false","fieldInfos":[{"visible":"true","fieldName":"Buff_Pct","label":"Percent of residential population within 300m of busy roadway \u00a0","format":{"places":0,"digitSeparator":true}}],"title":"Block Group ID: {GEOID10}"}}</v>
      </c>
      <c r="AD34" s="23" t="s">
        <v>2181</v>
      </c>
      <c r="AE34" s="23" t="s">
        <v>1986</v>
      </c>
      <c r="AG34" s="23" t="s">
        <v>2204</v>
      </c>
      <c r="AH34" s="23" t="s">
        <v>2182</v>
      </c>
    </row>
    <row r="35" spans="1:34" ht="15" customHeight="1" x14ac:dyDescent="0.25">
      <c r="A35" s="2">
        <v>34</v>
      </c>
      <c r="B35" s="24" t="s">
        <v>464</v>
      </c>
      <c r="C35" s="2" t="s">
        <v>16</v>
      </c>
      <c r="D35" s="7" t="s">
        <v>228</v>
      </c>
      <c r="E35" s="9" t="s">
        <v>332</v>
      </c>
      <c r="F35" s="9" t="s">
        <v>179</v>
      </c>
      <c r="G35" s="111" t="s">
        <v>801</v>
      </c>
      <c r="H35" s="38" t="s">
        <v>833</v>
      </c>
      <c r="I35" s="38" t="s">
        <v>1458</v>
      </c>
      <c r="J35" s="20">
        <v>35</v>
      </c>
      <c r="K35" s="2"/>
      <c r="L35" s="2"/>
      <c r="M35" s="2"/>
      <c r="N35" s="2"/>
      <c r="O35" s="2"/>
      <c r="P35" s="2"/>
      <c r="Q35" s="53" t="s">
        <v>1471</v>
      </c>
      <c r="R35" s="2"/>
      <c r="S35" s="2" t="s">
        <v>1675</v>
      </c>
      <c r="T35" s="2" t="s">
        <v>1957</v>
      </c>
      <c r="U35" s="2" t="s">
        <v>1384</v>
      </c>
      <c r="V35" s="2" t="s">
        <v>1380</v>
      </c>
      <c r="W35" s="2" t="s">
        <v>1591</v>
      </c>
      <c r="Y35" s="2" t="s">
        <v>1947</v>
      </c>
      <c r="Z35" s="2" t="s">
        <v>2233</v>
      </c>
      <c r="AA35" s="23">
        <v>0</v>
      </c>
      <c r="AB35" s="105" t="str">
        <f t="shared" si="0"/>
        <v xml:space="preserve">Recreation, Culture, and Aesthetics - x; </v>
      </c>
      <c r="AC35" s="105" t="str">
        <f t="shared" si="2"/>
        <v>{"popup":{"showAttachments":"false","fieldInfos":[{"visible":"true","fieldName":"IWDP_Pct","label":"Percent of residential population within 500m of a park entrance \u00a0","format":{"places":0,"digitSeparator":true}}],"title":"Block Group ID: {GEOID10}"}}</v>
      </c>
      <c r="AD35" s="23" t="s">
        <v>2181</v>
      </c>
      <c r="AE35" s="23" t="s">
        <v>1986</v>
      </c>
      <c r="AG35" s="23" t="s">
        <v>2204</v>
      </c>
      <c r="AH35" s="23" t="s">
        <v>2182</v>
      </c>
    </row>
    <row r="36" spans="1:34" ht="15" customHeight="1" x14ac:dyDescent="0.25">
      <c r="A36" s="2">
        <v>35</v>
      </c>
      <c r="B36" s="24" t="s">
        <v>464</v>
      </c>
      <c r="C36" s="2" t="s">
        <v>1080</v>
      </c>
      <c r="D36" s="7" t="s">
        <v>229</v>
      </c>
      <c r="E36" s="9" t="s">
        <v>333</v>
      </c>
      <c r="F36" s="9" t="s">
        <v>179</v>
      </c>
      <c r="G36" t="s">
        <v>1292</v>
      </c>
      <c r="H36" s="38" t="s">
        <v>828</v>
      </c>
      <c r="I36" s="38" t="s">
        <v>1458</v>
      </c>
      <c r="J36" s="20">
        <v>36</v>
      </c>
      <c r="K36" s="2"/>
      <c r="L36" s="53" t="s">
        <v>1471</v>
      </c>
      <c r="M36" s="2"/>
      <c r="N36" s="53" t="s">
        <v>1471</v>
      </c>
      <c r="O36" s="2"/>
      <c r="P36" s="2"/>
      <c r="Q36" s="2"/>
      <c r="R36" s="2"/>
      <c r="S36" s="2" t="s">
        <v>1659</v>
      </c>
      <c r="T36" s="2" t="s">
        <v>1955</v>
      </c>
      <c r="U36" s="64" t="s">
        <v>1713</v>
      </c>
      <c r="V36" s="2" t="s">
        <v>1380</v>
      </c>
      <c r="W36" s="2" t="s">
        <v>1591</v>
      </c>
      <c r="Y36" s="2" t="s">
        <v>1947</v>
      </c>
      <c r="Z36" s="2" t="s">
        <v>2356</v>
      </c>
      <c r="AA36" s="23">
        <v>2</v>
      </c>
      <c r="AB36" s="105" t="str">
        <f t="shared" si="0"/>
        <v xml:space="preserve">Clean Air - x; Climate Stabilization - x; </v>
      </c>
      <c r="AC36" s="105" t="str">
        <f t="shared" si="2"/>
        <v>{"popup":{"showAttachments":"false","fieldInfos":[{"visible":"true","fieldName":"O3AQYr","label":"Percent ozone removed annually by tree cover\u00a0","format":{"places":2,"digitSeparator":true}}],"title":"Block Group ID: {GEOID10}"}}</v>
      </c>
      <c r="AD36" s="23" t="s">
        <v>2181</v>
      </c>
      <c r="AE36" s="23" t="s">
        <v>1986</v>
      </c>
      <c r="AG36" s="23" t="s">
        <v>2204</v>
      </c>
      <c r="AH36" s="23" t="s">
        <v>2182</v>
      </c>
    </row>
    <row r="37" spans="1:34" ht="15" customHeight="1" x14ac:dyDescent="0.25">
      <c r="A37" s="2">
        <v>36</v>
      </c>
      <c r="B37" s="24" t="s">
        <v>464</v>
      </c>
      <c r="C37" s="2" t="s">
        <v>1081</v>
      </c>
      <c r="D37" s="7" t="s">
        <v>230</v>
      </c>
      <c r="E37" s="9" t="s">
        <v>334</v>
      </c>
      <c r="F37" s="9" t="s">
        <v>179</v>
      </c>
      <c r="G37" s="93" t="s">
        <v>1293</v>
      </c>
      <c r="H37" s="38" t="s">
        <v>828</v>
      </c>
      <c r="I37" s="38" t="s">
        <v>1458</v>
      </c>
      <c r="J37" s="20">
        <v>37</v>
      </c>
      <c r="K37" s="2"/>
      <c r="L37" s="53" t="s">
        <v>1471</v>
      </c>
      <c r="M37" s="2"/>
      <c r="N37" s="53" t="s">
        <v>1471</v>
      </c>
      <c r="O37" s="2"/>
      <c r="P37" s="2"/>
      <c r="Q37" s="2"/>
      <c r="R37" s="2"/>
      <c r="S37" s="2" t="s">
        <v>1659</v>
      </c>
      <c r="T37" s="2" t="s">
        <v>1955</v>
      </c>
      <c r="U37" s="64" t="s">
        <v>1713</v>
      </c>
      <c r="V37" s="2" t="s">
        <v>1380</v>
      </c>
      <c r="W37" s="2" t="s">
        <v>1591</v>
      </c>
      <c r="Y37" s="2" t="s">
        <v>1947</v>
      </c>
      <c r="Z37" s="2" t="s">
        <v>2357</v>
      </c>
      <c r="AA37" s="23">
        <v>2</v>
      </c>
      <c r="AB37" s="105" t="str">
        <f t="shared" si="0"/>
        <v xml:space="preserve">Clean Air - x; Climate Stabilization - x; </v>
      </c>
      <c r="AC37" s="105" t="str">
        <f t="shared" si="2"/>
        <v>{"popup":{"showAttachments":"false","fieldInfos":[{"visible":"true","fieldName":"P10AQYr","label":"Percent particulate matter [PM10] removed annually by tree cover\u00a0","format":{"places":2,"digitSeparator":true}}],"title":"Block Group ID: {GEOID10}"}}</v>
      </c>
      <c r="AD37" s="23" t="s">
        <v>2181</v>
      </c>
      <c r="AE37" s="23" t="s">
        <v>1986</v>
      </c>
      <c r="AG37" s="23" t="s">
        <v>2204</v>
      </c>
      <c r="AH37" s="23" t="s">
        <v>2182</v>
      </c>
    </row>
    <row r="38" spans="1:34" ht="15" customHeight="1" x14ac:dyDescent="0.25">
      <c r="A38" s="2">
        <v>37</v>
      </c>
      <c r="B38" s="24" t="s">
        <v>464</v>
      </c>
      <c r="C38" s="2" t="s">
        <v>1082</v>
      </c>
      <c r="D38" s="7" t="s">
        <v>231</v>
      </c>
      <c r="E38" s="9" t="s">
        <v>335</v>
      </c>
      <c r="F38" s="9" t="s">
        <v>179</v>
      </c>
      <c r="G38" t="s">
        <v>1294</v>
      </c>
      <c r="H38" s="38" t="s">
        <v>828</v>
      </c>
      <c r="I38" s="38" t="s">
        <v>1458</v>
      </c>
      <c r="J38" s="20">
        <v>38</v>
      </c>
      <c r="K38" s="2"/>
      <c r="L38" s="53" t="s">
        <v>1471</v>
      </c>
      <c r="M38" s="2"/>
      <c r="N38" s="53" t="s">
        <v>1471</v>
      </c>
      <c r="O38" s="2"/>
      <c r="P38" s="2"/>
      <c r="Q38" s="2"/>
      <c r="R38" s="2"/>
      <c r="S38" s="2" t="s">
        <v>1659</v>
      </c>
      <c r="T38" s="2" t="s">
        <v>1955</v>
      </c>
      <c r="U38" s="64" t="s">
        <v>1713</v>
      </c>
      <c r="V38" s="2" t="s">
        <v>1380</v>
      </c>
      <c r="W38" s="2" t="s">
        <v>1591</v>
      </c>
      <c r="Y38" s="2" t="s">
        <v>1947</v>
      </c>
      <c r="Z38" s="2" t="s">
        <v>2358</v>
      </c>
      <c r="AA38" s="23">
        <v>2</v>
      </c>
      <c r="AB38" s="105" t="str">
        <f t="shared" si="0"/>
        <v xml:space="preserve">Clean Air - x; Climate Stabilization - x; </v>
      </c>
      <c r="AC38" s="105" t="str">
        <f t="shared" si="2"/>
        <v>{"popup":{"showAttachments":"false","fieldInfos":[{"visible":"true","fieldName":"P25AQYr","label":"Percent particulate matter [PM2.5] removed annually by tree cover\u00a0","format":{"places":2,"digitSeparator":true}}],"title":"Block Group ID: {GEOID10}"}}</v>
      </c>
      <c r="AD38" s="23" t="s">
        <v>2181</v>
      </c>
      <c r="AE38" s="23" t="s">
        <v>1986</v>
      </c>
      <c r="AG38" s="23" t="s">
        <v>2204</v>
      </c>
      <c r="AH38" s="23" t="s">
        <v>2182</v>
      </c>
    </row>
    <row r="39" spans="1:34" ht="15" customHeight="1" x14ac:dyDescent="0.25">
      <c r="A39" s="2">
        <v>38</v>
      </c>
      <c r="B39" s="24" t="s">
        <v>464</v>
      </c>
      <c r="C39" s="2" t="s">
        <v>1083</v>
      </c>
      <c r="D39" s="6" t="s">
        <v>232</v>
      </c>
      <c r="E39" s="9" t="s">
        <v>336</v>
      </c>
      <c r="F39" s="9" t="s">
        <v>179</v>
      </c>
      <c r="G39" t="s">
        <v>1290</v>
      </c>
      <c r="H39" s="38" t="s">
        <v>828</v>
      </c>
      <c r="I39" s="38" t="s">
        <v>1458</v>
      </c>
      <c r="J39" s="20">
        <v>39</v>
      </c>
      <c r="K39" s="2"/>
      <c r="L39" s="2"/>
      <c r="M39" s="53" t="s">
        <v>1471</v>
      </c>
      <c r="N39" s="2"/>
      <c r="O39" s="2"/>
      <c r="P39" s="53" t="s">
        <v>1471</v>
      </c>
      <c r="Q39" s="2"/>
      <c r="R39" s="2"/>
      <c r="S39" s="2" t="s">
        <v>1676</v>
      </c>
      <c r="T39" s="2" t="s">
        <v>1964</v>
      </c>
      <c r="U39" s="64" t="s">
        <v>1714</v>
      </c>
      <c r="V39" s="2" t="s">
        <v>1380</v>
      </c>
      <c r="W39" s="2" t="s">
        <v>1591</v>
      </c>
      <c r="Y39" s="2" t="s">
        <v>1947</v>
      </c>
      <c r="Z39" s="2" t="s">
        <v>2359</v>
      </c>
      <c r="AA39" s="23">
        <v>1</v>
      </c>
      <c r="AB39" s="105" t="str">
        <f t="shared" si="0"/>
        <v xml:space="preserve">Clean and Plentiful Water - x; Natural Hazard Mitigation - x; </v>
      </c>
      <c r="AC39" s="105" t="str">
        <f t="shared" si="2"/>
        <v>{"popup":{"showAttachments":"false","fieldInfos":[{"visible":"true","fieldName":"Change","label":"Percent reduction in annual runoff due to tree cover\u00a0","format":{"places":1,"digitSeparator":true}}],"title":"Block Group ID: {GEOID10}"}}</v>
      </c>
      <c r="AD39" s="23" t="s">
        <v>2181</v>
      </c>
      <c r="AE39" s="23" t="s">
        <v>1986</v>
      </c>
      <c r="AG39" s="23" t="s">
        <v>2204</v>
      </c>
      <c r="AH39" s="23" t="s">
        <v>2182</v>
      </c>
    </row>
    <row r="40" spans="1:34" ht="15" customHeight="1" x14ac:dyDescent="0.25">
      <c r="A40" s="2">
        <v>39</v>
      </c>
      <c r="B40" s="24" t="s">
        <v>464</v>
      </c>
      <c r="C40" s="2" t="s">
        <v>1084</v>
      </c>
      <c r="D40" s="6" t="s">
        <v>233</v>
      </c>
      <c r="E40" s="9" t="s">
        <v>337</v>
      </c>
      <c r="F40" s="9" t="s">
        <v>179</v>
      </c>
      <c r="G40" t="s">
        <v>1291</v>
      </c>
      <c r="H40" s="38" t="s">
        <v>828</v>
      </c>
      <c r="I40" s="38" t="s">
        <v>1458</v>
      </c>
      <c r="J40" s="20">
        <v>40</v>
      </c>
      <c r="K40" s="2"/>
      <c r="L40" s="53" t="s">
        <v>1471</v>
      </c>
      <c r="M40" s="53" t="s">
        <v>1471</v>
      </c>
      <c r="N40" s="53" t="s">
        <v>1471</v>
      </c>
      <c r="O40" s="2"/>
      <c r="P40" s="2"/>
      <c r="Q40" s="2"/>
      <c r="R40" s="2"/>
      <c r="S40" s="2" t="s">
        <v>1659</v>
      </c>
      <c r="T40" s="2" t="s">
        <v>1960</v>
      </c>
      <c r="U40" s="64" t="s">
        <v>1713</v>
      </c>
      <c r="V40" s="2" t="s">
        <v>1380</v>
      </c>
      <c r="W40" s="2" t="s">
        <v>1591</v>
      </c>
      <c r="Y40" s="2" t="s">
        <v>1947</v>
      </c>
      <c r="Z40" s="2" t="s">
        <v>2360</v>
      </c>
      <c r="AA40" s="23">
        <v>2</v>
      </c>
      <c r="AB40" s="105" t="str">
        <f t="shared" si="0"/>
        <v xml:space="preserve">Clean Air - x; Clean and Plentiful Water - x; Climate Stabilization - x; </v>
      </c>
      <c r="AC40" s="105" t="str">
        <f t="shared" si="2"/>
        <v>{"popup":{"showAttachments":"false","fieldInfos":[{"visible":"true","fieldName":"SO2AQYr","label":"Percent sulfur dioxide removed annually by tree cover\u00a0","format":{"places":2,"digitSeparator":true}}],"title":"Block Group ID: {GEOID10}"}}</v>
      </c>
      <c r="AD40" s="23" t="s">
        <v>2181</v>
      </c>
      <c r="AE40" s="23" t="s">
        <v>1986</v>
      </c>
      <c r="AG40" s="23" t="s">
        <v>2204</v>
      </c>
      <c r="AH40" s="23" t="s">
        <v>2182</v>
      </c>
    </row>
    <row r="41" spans="1:34" ht="15" customHeight="1" x14ac:dyDescent="0.25">
      <c r="A41" s="2">
        <v>40</v>
      </c>
      <c r="B41" s="24" t="s">
        <v>464</v>
      </c>
      <c r="C41" s="2" t="s">
        <v>234</v>
      </c>
      <c r="D41" s="7" t="s">
        <v>235</v>
      </c>
      <c r="E41" s="9" t="s">
        <v>1481</v>
      </c>
      <c r="F41" s="9" t="s">
        <v>179</v>
      </c>
      <c r="G41" t="s">
        <v>802</v>
      </c>
      <c r="H41" s="38" t="s">
        <v>830</v>
      </c>
      <c r="I41" s="38" t="s">
        <v>1458</v>
      </c>
      <c r="J41" s="20">
        <v>41</v>
      </c>
      <c r="K41" s="2" t="s">
        <v>1471</v>
      </c>
      <c r="L41" s="53" t="s">
        <v>1471</v>
      </c>
      <c r="M41" s="53" t="s">
        <v>1471</v>
      </c>
      <c r="N41" s="53" t="s">
        <v>1471</v>
      </c>
      <c r="O41" s="2"/>
      <c r="P41" s="53" t="s">
        <v>1471</v>
      </c>
      <c r="Q41" s="53" t="s">
        <v>1471</v>
      </c>
      <c r="R41" s="2"/>
      <c r="S41" s="2" t="s">
        <v>1677</v>
      </c>
      <c r="T41" s="2" t="s">
        <v>2160</v>
      </c>
      <c r="U41" s="2" t="s">
        <v>1381</v>
      </c>
      <c r="V41" s="2" t="s">
        <v>1380</v>
      </c>
      <c r="W41" s="2" t="s">
        <v>1591</v>
      </c>
      <c r="Y41" s="2" t="s">
        <v>1947</v>
      </c>
      <c r="Z41" s="2" t="s">
        <v>2361</v>
      </c>
      <c r="AA41" s="23">
        <v>0</v>
      </c>
      <c r="AB41" s="105" t="str">
        <f t="shared" si="0"/>
        <v xml:space="preserve">Biodiversity Conservation - x; Clean Air - x; Clean and Plentiful Water - x; Climate Stabilization - x; Natural Hazard Mitigation - x; Recreation, Culture, and Aesthetics - x; </v>
      </c>
      <c r="AC41" s="105" t="str">
        <f t="shared" si="2"/>
        <v>{"popup":{"showAttachments":"false","fieldInfos":[{"visible":"true","fieldName":"MFor_P","label":"Percent tree cover\u00a0","format":{"places":0,"digitSeparator":true}}],"title":"Block Group ID: {GEOID10}"}}</v>
      </c>
      <c r="AD41" s="23" t="s">
        <v>2181</v>
      </c>
      <c r="AE41" s="23" t="s">
        <v>1986</v>
      </c>
      <c r="AG41" s="23" t="s">
        <v>2204</v>
      </c>
      <c r="AH41" s="23" t="s">
        <v>2182</v>
      </c>
    </row>
    <row r="42" spans="1:34" ht="15" customHeight="1" x14ac:dyDescent="0.25">
      <c r="A42" s="2">
        <v>41</v>
      </c>
      <c r="B42" s="24" t="s">
        <v>464</v>
      </c>
      <c r="C42" s="2" t="s">
        <v>1085</v>
      </c>
      <c r="D42" s="7" t="s">
        <v>236</v>
      </c>
      <c r="E42" s="9" t="s">
        <v>338</v>
      </c>
      <c r="F42" s="9" t="s">
        <v>179</v>
      </c>
      <c r="G42" t="s">
        <v>1297</v>
      </c>
      <c r="H42" s="38" t="s">
        <v>837</v>
      </c>
      <c r="I42" s="38" t="s">
        <v>1458</v>
      </c>
      <c r="J42" s="20">
        <v>42</v>
      </c>
      <c r="K42" s="2" t="s">
        <v>1471</v>
      </c>
      <c r="L42" s="2"/>
      <c r="M42" s="53" t="s">
        <v>1471</v>
      </c>
      <c r="N42" s="2"/>
      <c r="O42" s="2"/>
      <c r="P42" s="53" t="s">
        <v>1471</v>
      </c>
      <c r="Q42" s="53" t="s">
        <v>1471</v>
      </c>
      <c r="R42" s="2"/>
      <c r="S42" s="2" t="s">
        <v>1678</v>
      </c>
      <c r="T42" s="2" t="s">
        <v>2161</v>
      </c>
      <c r="U42" s="2" t="s">
        <v>1385</v>
      </c>
      <c r="V42" s="2" t="s">
        <v>1380</v>
      </c>
      <c r="W42" s="2" t="s">
        <v>1591</v>
      </c>
      <c r="Y42" s="2" t="s">
        <v>1947</v>
      </c>
      <c r="Z42" s="2" t="s">
        <v>2234</v>
      </c>
      <c r="AA42" s="23">
        <v>0</v>
      </c>
      <c r="AB42" s="105" t="str">
        <f t="shared" si="0"/>
        <v xml:space="preserve">Biodiversity Conservation - x; Clean and Plentiful Water - x; Natural Hazard Mitigation - x; Recreation, Culture, and Aesthetics - x; </v>
      </c>
      <c r="AC42" s="105" t="str">
        <f t="shared" si="2"/>
        <v>{"popup":{"showAttachments":"false","fieldInfos":[{"visible":"true","fieldName":"RB15_ForP","label":"Percent tree cover in 15m stream and lake buffer \u00a0","format":{"places":0,"digitSeparator":true}}],"title":"Block Group ID: {GEOID10}"}}</v>
      </c>
      <c r="AD42" s="23" t="s">
        <v>2181</v>
      </c>
      <c r="AE42" s="23" t="s">
        <v>1986</v>
      </c>
      <c r="AG42" s="23" t="s">
        <v>2204</v>
      </c>
      <c r="AH42" s="23" t="s">
        <v>2182</v>
      </c>
    </row>
    <row r="43" spans="1:34" ht="15" customHeight="1" x14ac:dyDescent="0.25">
      <c r="A43" s="2">
        <v>42</v>
      </c>
      <c r="B43" s="24" t="s">
        <v>464</v>
      </c>
      <c r="C43" s="2" t="s">
        <v>1086</v>
      </c>
      <c r="D43" s="7" t="s">
        <v>237</v>
      </c>
      <c r="E43" s="9" t="s">
        <v>339</v>
      </c>
      <c r="F43" s="9" t="s">
        <v>179</v>
      </c>
      <c r="G43" t="s">
        <v>1298</v>
      </c>
      <c r="H43" s="64" t="s">
        <v>837</v>
      </c>
      <c r="I43" s="38" t="s">
        <v>1458</v>
      </c>
      <c r="J43" s="20">
        <v>43</v>
      </c>
      <c r="K43" s="2" t="s">
        <v>1471</v>
      </c>
      <c r="L43" s="2"/>
      <c r="M43" s="53" t="s">
        <v>1471</v>
      </c>
      <c r="N43" s="2"/>
      <c r="O43" s="2"/>
      <c r="P43" s="53" t="s">
        <v>1471</v>
      </c>
      <c r="Q43" s="53" t="s">
        <v>1471</v>
      </c>
      <c r="R43" s="2"/>
      <c r="S43" s="2" t="s">
        <v>1678</v>
      </c>
      <c r="T43" s="2" t="s">
        <v>2161</v>
      </c>
      <c r="U43" s="2" t="s">
        <v>1385</v>
      </c>
      <c r="V43" s="2" t="s">
        <v>1380</v>
      </c>
      <c r="W43" s="2" t="s">
        <v>1591</v>
      </c>
      <c r="Y43" s="2" t="s">
        <v>1947</v>
      </c>
      <c r="Z43" s="2" t="s">
        <v>2235</v>
      </c>
      <c r="AA43" s="23">
        <v>0</v>
      </c>
      <c r="AB43" s="105" t="str">
        <f t="shared" si="0"/>
        <v xml:space="preserve">Biodiversity Conservation - x; Clean and Plentiful Water - x; Natural Hazard Mitigation - x; Recreation, Culture, and Aesthetics - x; </v>
      </c>
      <c r="AC43" s="105" t="str">
        <f t="shared" si="2"/>
        <v>{"popup":{"showAttachments":"false","fieldInfos":[{"visible":"true","fieldName":"RB50_ForP","label":"Percent tree cover in 50m stream and lake buffer \u00a0","format":{"places":0,"digitSeparator":true}}],"title":"Block Group ID: {GEOID10}"}}</v>
      </c>
      <c r="AD43" s="23" t="s">
        <v>2181</v>
      </c>
      <c r="AE43" s="23" t="s">
        <v>1986</v>
      </c>
      <c r="AG43" s="23" t="s">
        <v>2204</v>
      </c>
      <c r="AH43" s="23" t="s">
        <v>2182</v>
      </c>
    </row>
    <row r="44" spans="1:34" ht="15" customHeight="1" x14ac:dyDescent="0.25">
      <c r="A44" s="2">
        <v>43</v>
      </c>
      <c r="B44" s="24" t="s">
        <v>464</v>
      </c>
      <c r="C44" s="2" t="s">
        <v>1087</v>
      </c>
      <c r="D44" s="7" t="s">
        <v>238</v>
      </c>
      <c r="E44" s="9" t="s">
        <v>340</v>
      </c>
      <c r="F44" s="9" t="s">
        <v>179</v>
      </c>
      <c r="G44" s="111" t="s">
        <v>1299</v>
      </c>
      <c r="H44" s="38" t="s">
        <v>837</v>
      </c>
      <c r="I44" s="38" t="s">
        <v>1458</v>
      </c>
      <c r="J44" s="20">
        <v>44</v>
      </c>
      <c r="K44" s="2" t="s">
        <v>1471</v>
      </c>
      <c r="L44" s="2"/>
      <c r="M44" s="53" t="s">
        <v>1471</v>
      </c>
      <c r="N44" s="2"/>
      <c r="O44" s="2"/>
      <c r="P44" s="53" t="s">
        <v>1471</v>
      </c>
      <c r="Q44" s="53" t="s">
        <v>1471</v>
      </c>
      <c r="R44" s="2"/>
      <c r="S44" s="2" t="s">
        <v>1679</v>
      </c>
      <c r="T44" s="2" t="s">
        <v>2161</v>
      </c>
      <c r="U44" s="2" t="s">
        <v>1385</v>
      </c>
      <c r="V44" s="2" t="s">
        <v>1380</v>
      </c>
      <c r="W44" s="2" t="s">
        <v>1591</v>
      </c>
      <c r="Y44" s="2" t="s">
        <v>1947</v>
      </c>
      <c r="Z44" s="2" t="s">
        <v>2236</v>
      </c>
      <c r="AA44" s="23">
        <v>0</v>
      </c>
      <c r="AB44" s="105" t="str">
        <f t="shared" si="0"/>
        <v xml:space="preserve">Biodiversity Conservation - x; Clean and Plentiful Water - x; Natural Hazard Mitigation - x; Recreation, Culture, and Aesthetics - x; </v>
      </c>
      <c r="AC44" s="105" t="str">
        <f t="shared" si="2"/>
        <v>{"popup":{"showAttachments":"false","fieldInfos":[{"visible":"true","fieldName":"RB15_VegP","label":"Percent vegetated cover in 15m stream and lake buffer \u00a0","format":{"places":0,"digitSeparator":true}}],"title":"Block Group ID: {GEOID10}"}}</v>
      </c>
      <c r="AD44" s="23" t="s">
        <v>2181</v>
      </c>
      <c r="AE44" s="23" t="s">
        <v>1986</v>
      </c>
      <c r="AG44" s="23" t="s">
        <v>2204</v>
      </c>
      <c r="AH44" s="23" t="s">
        <v>2182</v>
      </c>
    </row>
    <row r="45" spans="1:34" ht="15" customHeight="1" x14ac:dyDescent="0.25">
      <c r="A45" s="2">
        <v>44</v>
      </c>
      <c r="B45" s="24" t="s">
        <v>464</v>
      </c>
      <c r="C45" s="2" t="s">
        <v>1088</v>
      </c>
      <c r="D45" s="7" t="s">
        <v>239</v>
      </c>
      <c r="E45" s="9" t="s">
        <v>341</v>
      </c>
      <c r="F45" s="9" t="s">
        <v>179</v>
      </c>
      <c r="G45" t="s">
        <v>1300</v>
      </c>
      <c r="H45" s="38" t="s">
        <v>837</v>
      </c>
      <c r="I45" s="38" t="s">
        <v>1458</v>
      </c>
      <c r="J45" s="20">
        <v>45</v>
      </c>
      <c r="K45" s="2" t="s">
        <v>1471</v>
      </c>
      <c r="L45" s="2"/>
      <c r="M45" s="53" t="s">
        <v>1471</v>
      </c>
      <c r="N45" s="2"/>
      <c r="O45" s="2"/>
      <c r="P45" s="53" t="s">
        <v>1471</v>
      </c>
      <c r="Q45" s="53" t="s">
        <v>1471</v>
      </c>
      <c r="R45" s="2"/>
      <c r="S45" s="2" t="s">
        <v>1680</v>
      </c>
      <c r="T45" s="2" t="s">
        <v>2161</v>
      </c>
      <c r="U45" s="2" t="s">
        <v>1385</v>
      </c>
      <c r="V45" s="2" t="s">
        <v>1380</v>
      </c>
      <c r="W45" s="2" t="s">
        <v>1591</v>
      </c>
      <c r="Y45" s="2" t="s">
        <v>1947</v>
      </c>
      <c r="Z45" s="2" t="s">
        <v>2237</v>
      </c>
      <c r="AA45" s="23">
        <v>0</v>
      </c>
      <c r="AB45" s="105" t="str">
        <f t="shared" si="0"/>
        <v xml:space="preserve">Biodiversity Conservation - x; Clean and Plentiful Water - x; Natural Hazard Mitigation - x; Recreation, Culture, and Aesthetics - x; </v>
      </c>
      <c r="AC45" s="105" t="str">
        <f t="shared" si="2"/>
        <v>{"popup":{"showAttachments":"false","fieldInfos":[{"visible":"true","fieldName":"RB50_VegP","label":"Percent vegetated cover in 50m stream and lake buffer \u00a0","format":{"places":0,"digitSeparator":true}}],"title":"Block Group ID: {GEOID10}"}}</v>
      </c>
      <c r="AD45" s="23" t="s">
        <v>2181</v>
      </c>
      <c r="AE45" s="23" t="s">
        <v>1986</v>
      </c>
      <c r="AG45" s="23" t="s">
        <v>2204</v>
      </c>
      <c r="AH45" s="23" t="s">
        <v>2182</v>
      </c>
    </row>
    <row r="46" spans="1:34" ht="15" customHeight="1" x14ac:dyDescent="0.25">
      <c r="A46" s="2">
        <v>45</v>
      </c>
      <c r="B46" s="24" t="s">
        <v>464</v>
      </c>
      <c r="C46" s="2" t="s">
        <v>17</v>
      </c>
      <c r="D46" s="7" t="s">
        <v>240</v>
      </c>
      <c r="E46" s="10" t="s">
        <v>342</v>
      </c>
      <c r="F46" s="9" t="s">
        <v>179</v>
      </c>
      <c r="G46" t="s">
        <v>1851</v>
      </c>
      <c r="H46" s="38" t="s">
        <v>830</v>
      </c>
      <c r="I46" s="38" t="s">
        <v>1458</v>
      </c>
      <c r="J46" s="20">
        <v>46</v>
      </c>
      <c r="K46" s="2" t="s">
        <v>1471</v>
      </c>
      <c r="L46" s="2"/>
      <c r="M46" s="53" t="s">
        <v>1471</v>
      </c>
      <c r="N46" s="53" t="s">
        <v>1471</v>
      </c>
      <c r="O46" s="2"/>
      <c r="P46" s="53" t="s">
        <v>1471</v>
      </c>
      <c r="Q46" s="53" t="s">
        <v>1471</v>
      </c>
      <c r="R46" s="2"/>
      <c r="S46" s="2" t="s">
        <v>1681</v>
      </c>
      <c r="T46" s="2" t="s">
        <v>2162</v>
      </c>
      <c r="U46" s="2" t="s">
        <v>1381</v>
      </c>
      <c r="V46" s="2" t="s">
        <v>1380</v>
      </c>
      <c r="W46" s="2" t="s">
        <v>1591</v>
      </c>
      <c r="Y46" s="2" t="s">
        <v>1947</v>
      </c>
      <c r="Z46" s="2" t="s">
        <v>2238</v>
      </c>
      <c r="AA46" s="23">
        <v>1</v>
      </c>
      <c r="AB46" s="105" t="str">
        <f t="shared" si="0"/>
        <v xml:space="preserve">Biodiversity Conservation - x; Clean and Plentiful Water - x; Climate Stabilization - x; Natural Hazard Mitigation - x; Recreation, Culture, and Aesthetics - x; </v>
      </c>
      <c r="AC46" s="105" t="str">
        <f t="shared" si="2"/>
        <v>{"popup":{"showAttachments":"false","fieldInfos":[{"visible":"true","fieldName":"Wet_P","label":"Percent wetlands \u00a0","format":{"places":1,"digitSeparator":true}}],"title":"Block Group ID: {GEOID10}"}}</v>
      </c>
      <c r="AD46" s="23" t="s">
        <v>2181</v>
      </c>
      <c r="AE46" s="23" t="s">
        <v>1986</v>
      </c>
      <c r="AG46" s="23" t="s">
        <v>2204</v>
      </c>
      <c r="AH46" s="23" t="s">
        <v>2182</v>
      </c>
    </row>
    <row r="47" spans="1:34" ht="15" customHeight="1" x14ac:dyDescent="0.25">
      <c r="A47" s="2">
        <v>46</v>
      </c>
      <c r="B47" s="24" t="s">
        <v>464</v>
      </c>
      <c r="C47" s="2" t="s">
        <v>1089</v>
      </c>
      <c r="D47" s="7" t="s">
        <v>241</v>
      </c>
      <c r="E47" s="9" t="s">
        <v>343</v>
      </c>
      <c r="F47" s="9" t="s">
        <v>179</v>
      </c>
      <c r="G47" t="s">
        <v>1327</v>
      </c>
      <c r="H47" s="38" t="s">
        <v>828</v>
      </c>
      <c r="I47" s="38" t="s">
        <v>1458</v>
      </c>
      <c r="J47" s="20">
        <v>47</v>
      </c>
      <c r="K47" s="2"/>
      <c r="L47" s="2"/>
      <c r="M47" s="53" t="s">
        <v>1471</v>
      </c>
      <c r="N47" s="2"/>
      <c r="O47" s="2"/>
      <c r="P47" s="53" t="s">
        <v>1471</v>
      </c>
      <c r="Q47" s="2"/>
      <c r="R47" s="2"/>
      <c r="S47" s="2" t="s">
        <v>1682</v>
      </c>
      <c r="T47" s="2" t="s">
        <v>1964</v>
      </c>
      <c r="U47" s="64" t="s">
        <v>1714</v>
      </c>
      <c r="V47" s="2" t="s">
        <v>1380</v>
      </c>
      <c r="W47" s="2" t="s">
        <v>1591</v>
      </c>
      <c r="Y47" s="2" t="s">
        <v>1947</v>
      </c>
      <c r="Z47" s="2" t="s">
        <v>2239</v>
      </c>
      <c r="AA47" s="23">
        <v>0</v>
      </c>
      <c r="AB47" s="105" t="str">
        <f t="shared" si="0"/>
        <v xml:space="preserve">Clean and Plentiful Water - x; Natural Hazard Mitigation - x; </v>
      </c>
      <c r="AC47" s="105" t="str">
        <f t="shared" si="2"/>
        <v>{"popup":{"showAttachments":"false","fieldInfos":[{"visible":"true","fieldName":"Runoff","label":"Reduction in annual runoff due to tree cover (m3/yr) \u00a0","format":{"places":0,"digitSeparator":true}}],"title":"Block Group ID: {GEOID10}"}}</v>
      </c>
      <c r="AD47" s="23" t="s">
        <v>2181</v>
      </c>
      <c r="AE47" s="23" t="s">
        <v>1986</v>
      </c>
      <c r="AG47" s="23" t="s">
        <v>2204</v>
      </c>
      <c r="AH47" s="23" t="s">
        <v>2182</v>
      </c>
    </row>
    <row r="48" spans="1:34" ht="15" customHeight="1" x14ac:dyDescent="0.25">
      <c r="A48" s="2">
        <v>47</v>
      </c>
      <c r="B48" s="24" t="s">
        <v>464</v>
      </c>
      <c r="C48" s="2" t="s">
        <v>1090</v>
      </c>
      <c r="D48" s="7" t="s">
        <v>242</v>
      </c>
      <c r="E48" s="9" t="s">
        <v>344</v>
      </c>
      <c r="F48" s="9" t="s">
        <v>179</v>
      </c>
      <c r="G48" t="s">
        <v>1311</v>
      </c>
      <c r="H48" s="38" t="s">
        <v>828</v>
      </c>
      <c r="I48" s="38" t="s">
        <v>1458</v>
      </c>
      <c r="J48" s="20">
        <v>48</v>
      </c>
      <c r="K48" s="2"/>
      <c r="L48" s="2"/>
      <c r="M48" s="53" t="s">
        <v>1471</v>
      </c>
      <c r="N48" s="2"/>
      <c r="O48" s="2"/>
      <c r="P48" s="2"/>
      <c r="Q48" s="2"/>
      <c r="R48" s="2"/>
      <c r="S48" s="2" t="s">
        <v>1683</v>
      </c>
      <c r="T48" s="2" t="s">
        <v>1956</v>
      </c>
      <c r="U48" s="64" t="s">
        <v>1715</v>
      </c>
      <c r="V48" s="2" t="s">
        <v>1380</v>
      </c>
      <c r="W48" s="2" t="s">
        <v>1591</v>
      </c>
      <c r="Y48" s="2" t="s">
        <v>1947</v>
      </c>
      <c r="Z48" s="2" t="s">
        <v>2240</v>
      </c>
      <c r="AA48" s="23">
        <v>0</v>
      </c>
      <c r="AB48" s="105" t="str">
        <f t="shared" si="0"/>
        <v xml:space="preserve">Clean and Plentiful Water - x; </v>
      </c>
      <c r="AC48" s="105" t="str">
        <f t="shared" si="2"/>
        <v>{"popup":{"showAttachments":"false","fieldInfos":[{"visible":"true","fieldName":"BODmean","label":"Reduction in mean biochemical oxygen demand [BOD5] due to tree cover (kg/yr) \u00a0","format":{"places":0,"digitSeparator":true}}],"title":"Block Group ID: {GEOID10}"}}</v>
      </c>
      <c r="AD48" s="23" t="s">
        <v>2181</v>
      </c>
      <c r="AE48" s="23" t="s">
        <v>1986</v>
      </c>
      <c r="AG48" s="23" t="s">
        <v>2204</v>
      </c>
      <c r="AH48" s="23" t="s">
        <v>2182</v>
      </c>
    </row>
    <row r="49" spans="1:34" ht="15" customHeight="1" x14ac:dyDescent="0.25">
      <c r="A49" s="2">
        <v>48</v>
      </c>
      <c r="B49" s="24" t="s">
        <v>464</v>
      </c>
      <c r="C49" s="2" t="s">
        <v>1091</v>
      </c>
      <c r="D49" s="7" t="s">
        <v>243</v>
      </c>
      <c r="E49" s="9" t="s">
        <v>345</v>
      </c>
      <c r="F49" s="9" t="s">
        <v>179</v>
      </c>
      <c r="G49" t="s">
        <v>1312</v>
      </c>
      <c r="H49" s="38" t="s">
        <v>828</v>
      </c>
      <c r="I49" s="38" t="s">
        <v>1458</v>
      </c>
      <c r="J49" s="20">
        <v>49</v>
      </c>
      <c r="K49" s="2"/>
      <c r="L49" s="2"/>
      <c r="M49" s="53" t="s">
        <v>1471</v>
      </c>
      <c r="N49" s="2"/>
      <c r="O49" s="2"/>
      <c r="P49" s="2"/>
      <c r="Q49" s="2"/>
      <c r="R49" s="2"/>
      <c r="S49" s="2" t="s">
        <v>1683</v>
      </c>
      <c r="T49" s="2" t="s">
        <v>1956</v>
      </c>
      <c r="U49" s="64" t="s">
        <v>1715</v>
      </c>
      <c r="V49" s="2" t="s">
        <v>1380</v>
      </c>
      <c r="W49" s="2" t="s">
        <v>1591</v>
      </c>
      <c r="Y49" s="2" t="s">
        <v>1947</v>
      </c>
      <c r="Z49" s="2" t="s">
        <v>2241</v>
      </c>
      <c r="AA49" s="23">
        <v>0</v>
      </c>
      <c r="AB49" s="105" t="str">
        <f t="shared" si="0"/>
        <v xml:space="preserve">Clean and Plentiful Water - x; </v>
      </c>
      <c r="AC49" s="105" t="str">
        <f t="shared" si="2"/>
        <v>{"popup":{"showAttachments":"false","fieldInfos":[{"visible":"true","fieldName":"CODmean","label":"Reduction in mean chemical oxygen demand [COD] due to tree cover (kg/yr) \u00a0","format":{"places":0,"digitSeparator":true}}],"title":"Block Group ID: {GEOID10}"}}</v>
      </c>
      <c r="AD49" s="23" t="s">
        <v>2181</v>
      </c>
      <c r="AE49" s="23" t="s">
        <v>1986</v>
      </c>
      <c r="AG49" s="23" t="s">
        <v>2204</v>
      </c>
      <c r="AH49" s="23" t="s">
        <v>2182</v>
      </c>
    </row>
    <row r="50" spans="1:34" ht="15" customHeight="1" x14ac:dyDescent="0.25">
      <c r="A50" s="2">
        <v>49</v>
      </c>
      <c r="B50" s="24" t="s">
        <v>464</v>
      </c>
      <c r="C50" s="2" t="s">
        <v>1092</v>
      </c>
      <c r="D50" s="7" t="s">
        <v>244</v>
      </c>
      <c r="E50" s="9" t="s">
        <v>346</v>
      </c>
      <c r="F50" s="9" t="s">
        <v>179</v>
      </c>
      <c r="G50" t="s">
        <v>1313</v>
      </c>
      <c r="H50" s="38" t="s">
        <v>828</v>
      </c>
      <c r="I50" s="38" t="s">
        <v>1458</v>
      </c>
      <c r="J50" s="20">
        <v>50</v>
      </c>
      <c r="K50" s="2"/>
      <c r="L50" s="2"/>
      <c r="M50" s="53" t="s">
        <v>1471</v>
      </c>
      <c r="N50" s="2"/>
      <c r="O50" s="2"/>
      <c r="P50" s="2"/>
      <c r="Q50" s="2"/>
      <c r="R50" s="2"/>
      <c r="S50" s="2" t="s">
        <v>1684</v>
      </c>
      <c r="T50" s="2" t="s">
        <v>1956</v>
      </c>
      <c r="U50" s="64" t="s">
        <v>1715</v>
      </c>
      <c r="V50" s="2" t="s">
        <v>1380</v>
      </c>
      <c r="W50" s="2" t="s">
        <v>1591</v>
      </c>
      <c r="Y50" s="2" t="s">
        <v>1947</v>
      </c>
      <c r="Z50" s="2" t="s">
        <v>2242</v>
      </c>
      <c r="AA50" s="23">
        <v>3</v>
      </c>
      <c r="AB50" s="105" t="str">
        <f t="shared" si="0"/>
        <v xml:space="preserve">Clean and Plentiful Water - x; </v>
      </c>
      <c r="AC50" s="105" t="str">
        <f t="shared" si="2"/>
        <v>{"popup":{"showAttachments":"false","fieldInfos":[{"visible":"true","fieldName":"Cumean","label":"Reduction in mean load of copper due to tree cover (kg/yr) \u00a0","format":{"places":3,"digitSeparator":true}}],"title":"Block Group ID: {GEOID10}"}}</v>
      </c>
      <c r="AD50" s="23" t="s">
        <v>2181</v>
      </c>
      <c r="AE50" s="23" t="s">
        <v>1986</v>
      </c>
      <c r="AG50" s="23" t="s">
        <v>2204</v>
      </c>
      <c r="AH50" s="23" t="s">
        <v>2182</v>
      </c>
    </row>
    <row r="51" spans="1:34" ht="15" customHeight="1" x14ac:dyDescent="0.25">
      <c r="A51" s="2">
        <v>50</v>
      </c>
      <c r="B51" s="24" t="s">
        <v>464</v>
      </c>
      <c r="C51" s="2" t="s">
        <v>1093</v>
      </c>
      <c r="D51" s="7" t="s">
        <v>245</v>
      </c>
      <c r="E51" s="9" t="s">
        <v>347</v>
      </c>
      <c r="F51" s="9" t="s">
        <v>179</v>
      </c>
      <c r="G51" t="s">
        <v>1314</v>
      </c>
      <c r="H51" s="38" t="s">
        <v>828</v>
      </c>
      <c r="I51" s="38" t="s">
        <v>1458</v>
      </c>
      <c r="J51" s="20">
        <v>51</v>
      </c>
      <c r="K51" s="2"/>
      <c r="L51" s="2"/>
      <c r="M51" s="53" t="s">
        <v>1471</v>
      </c>
      <c r="N51" s="2"/>
      <c r="O51" s="2"/>
      <c r="P51" s="2"/>
      <c r="Q51" s="2"/>
      <c r="R51" s="2"/>
      <c r="S51" s="2" t="s">
        <v>1685</v>
      </c>
      <c r="T51" s="2" t="s">
        <v>1956</v>
      </c>
      <c r="U51" s="64" t="s">
        <v>1715</v>
      </c>
      <c r="V51" s="2" t="s">
        <v>1380</v>
      </c>
      <c r="W51" s="2" t="s">
        <v>1591</v>
      </c>
      <c r="Y51" s="2" t="s">
        <v>1947</v>
      </c>
      <c r="Z51" s="2" t="s">
        <v>2243</v>
      </c>
      <c r="AA51" s="23">
        <v>2</v>
      </c>
      <c r="AB51" s="105" t="str">
        <f t="shared" si="0"/>
        <v xml:space="preserve">Clean and Plentiful Water - x; </v>
      </c>
      <c r="AC51" s="105" t="str">
        <f t="shared" si="2"/>
        <v>{"popup":{"showAttachments":"false","fieldInfos":[{"visible":"true","fieldName":"NO23mean","label":"Reduction in mean load of nitrites and nitrates due to tree cover (kg/yr) \u00a0","format":{"places":2,"digitSeparator":true}}],"title":"Block Group ID: {GEOID10}"}}</v>
      </c>
      <c r="AD51" s="23" t="s">
        <v>2181</v>
      </c>
      <c r="AE51" s="23" t="s">
        <v>1986</v>
      </c>
      <c r="AG51" s="23" t="s">
        <v>2204</v>
      </c>
      <c r="AH51" s="23" t="s">
        <v>2182</v>
      </c>
    </row>
    <row r="52" spans="1:34" ht="15" customHeight="1" x14ac:dyDescent="0.25">
      <c r="A52" s="2">
        <v>51</v>
      </c>
      <c r="B52" s="24" t="s">
        <v>464</v>
      </c>
      <c r="C52" s="2" t="s">
        <v>1094</v>
      </c>
      <c r="D52" s="7" t="s">
        <v>246</v>
      </c>
      <c r="E52" s="9" t="s">
        <v>348</v>
      </c>
      <c r="F52" s="9" t="s">
        <v>179</v>
      </c>
      <c r="G52" t="s">
        <v>1315</v>
      </c>
      <c r="H52" s="38" t="s">
        <v>828</v>
      </c>
      <c r="I52" s="38" t="s">
        <v>1458</v>
      </c>
      <c r="J52" s="20">
        <v>52</v>
      </c>
      <c r="K52" s="2"/>
      <c r="L52" s="2"/>
      <c r="M52" s="53" t="s">
        <v>1471</v>
      </c>
      <c r="N52" s="2"/>
      <c r="O52" s="2"/>
      <c r="P52" s="2"/>
      <c r="Q52" s="2"/>
      <c r="R52" s="2"/>
      <c r="S52" s="2" t="s">
        <v>1686</v>
      </c>
      <c r="T52" s="2" t="s">
        <v>1956</v>
      </c>
      <c r="U52" s="64" t="s">
        <v>1715</v>
      </c>
      <c r="V52" s="2" t="s">
        <v>1380</v>
      </c>
      <c r="W52" s="2" t="s">
        <v>1591</v>
      </c>
      <c r="Y52" s="2" t="s">
        <v>1947</v>
      </c>
      <c r="Z52" s="2" t="s">
        <v>2244</v>
      </c>
      <c r="AA52" s="23">
        <v>2</v>
      </c>
      <c r="AB52" s="105" t="str">
        <f t="shared" si="0"/>
        <v xml:space="preserve">Clean and Plentiful Water - x; </v>
      </c>
      <c r="AC52" s="105" t="str">
        <f t="shared" si="2"/>
        <v>{"popup":{"showAttachments":"false","fieldInfos":[{"visible":"true","fieldName":"SolPmean","label":"Reduction in mean load of soluble phosphorus due to tree cover (kg/yr) \u00a0","format":{"places":2,"digitSeparator":true}}],"title":"Block Group ID: {GEOID10}"}}</v>
      </c>
      <c r="AD52" s="23" t="s">
        <v>2181</v>
      </c>
      <c r="AE52" s="23" t="s">
        <v>1986</v>
      </c>
      <c r="AG52" s="23" t="s">
        <v>2204</v>
      </c>
      <c r="AH52" s="23" t="s">
        <v>2182</v>
      </c>
    </row>
    <row r="53" spans="1:34" ht="15" customHeight="1" x14ac:dyDescent="0.25">
      <c r="A53" s="2">
        <v>52</v>
      </c>
      <c r="B53" s="24" t="s">
        <v>464</v>
      </c>
      <c r="C53" s="2" t="s">
        <v>1095</v>
      </c>
      <c r="D53" s="7" t="s">
        <v>247</v>
      </c>
      <c r="E53" s="9" t="s">
        <v>349</v>
      </c>
      <c r="F53" s="9" t="s">
        <v>179</v>
      </c>
      <c r="G53" t="s">
        <v>1316</v>
      </c>
      <c r="H53" s="38" t="s">
        <v>828</v>
      </c>
      <c r="I53" s="38" t="s">
        <v>1458</v>
      </c>
      <c r="J53" s="20">
        <v>53</v>
      </c>
      <c r="K53" s="2"/>
      <c r="L53" s="2"/>
      <c r="M53" s="53" t="s">
        <v>1471</v>
      </c>
      <c r="N53" s="2"/>
      <c r="O53" s="2"/>
      <c r="P53" s="2"/>
      <c r="Q53" s="2"/>
      <c r="R53" s="2"/>
      <c r="S53" s="2" t="s">
        <v>1686</v>
      </c>
      <c r="T53" s="2" t="s">
        <v>1956</v>
      </c>
      <c r="U53" s="64" t="s">
        <v>1715</v>
      </c>
      <c r="V53" s="2" t="s">
        <v>1380</v>
      </c>
      <c r="W53" s="2" t="s">
        <v>1591</v>
      </c>
      <c r="Y53" s="2" t="s">
        <v>1947</v>
      </c>
      <c r="Z53" s="2" t="s">
        <v>2245</v>
      </c>
      <c r="AA53" s="23">
        <v>1</v>
      </c>
      <c r="AB53" s="105" t="str">
        <f t="shared" si="0"/>
        <v xml:space="preserve">Clean and Plentiful Water - x; </v>
      </c>
      <c r="AC53" s="105" t="str">
        <f t="shared" si="2"/>
        <v>{"popup":{"showAttachments":"false","fieldInfos":[{"visible":"true","fieldName":"TKNmean","label":"Reduction in mean load of total Kjeldahl nitrogen [TKN] due to tree cover (kg/yr) \u00a0","format":{"places":1,"digitSeparator":true}}],"title":"Block Group ID: {GEOID10}"}}</v>
      </c>
      <c r="AD53" s="23" t="s">
        <v>2181</v>
      </c>
      <c r="AE53" s="23" t="s">
        <v>1986</v>
      </c>
      <c r="AG53" s="23" t="s">
        <v>2204</v>
      </c>
      <c r="AH53" s="23" t="s">
        <v>2182</v>
      </c>
    </row>
    <row r="54" spans="1:34" ht="15" customHeight="1" x14ac:dyDescent="0.25">
      <c r="A54" s="2">
        <v>53</v>
      </c>
      <c r="B54" s="24" t="s">
        <v>464</v>
      </c>
      <c r="C54" s="2" t="s">
        <v>1096</v>
      </c>
      <c r="D54" s="7" t="s">
        <v>248</v>
      </c>
      <c r="E54" s="9" t="s">
        <v>1480</v>
      </c>
      <c r="F54" s="9" t="s">
        <v>179</v>
      </c>
      <c r="G54" t="s">
        <v>1317</v>
      </c>
      <c r="H54" s="38" t="s">
        <v>828</v>
      </c>
      <c r="I54" s="38" t="s">
        <v>1458</v>
      </c>
      <c r="J54" s="20">
        <v>54</v>
      </c>
      <c r="K54" s="2"/>
      <c r="L54" s="2"/>
      <c r="M54" s="53" t="s">
        <v>1471</v>
      </c>
      <c r="N54" s="2"/>
      <c r="O54" s="2"/>
      <c r="P54" s="2"/>
      <c r="Q54" s="2"/>
      <c r="R54" s="2"/>
      <c r="S54" s="2" t="s">
        <v>1686</v>
      </c>
      <c r="T54" s="2" t="s">
        <v>1956</v>
      </c>
      <c r="U54" s="64" t="s">
        <v>1715</v>
      </c>
      <c r="V54" s="2" t="s">
        <v>1380</v>
      </c>
      <c r="W54" s="2" t="s">
        <v>1591</v>
      </c>
      <c r="Y54" s="2" t="s">
        <v>1947</v>
      </c>
      <c r="Z54" s="2" t="s">
        <v>2246</v>
      </c>
      <c r="AA54" s="23">
        <v>2</v>
      </c>
      <c r="AB54" s="105" t="str">
        <f t="shared" si="0"/>
        <v xml:space="preserve">Clean and Plentiful Water - x; </v>
      </c>
      <c r="AC54" s="105" t="str">
        <f t="shared" si="2"/>
        <v>{"popup":{"showAttachments":"false","fieldInfos":[{"visible":"true","fieldName":"TPmean","label":"Reduction in mean load of total phosphorus due to tree cover (kg/yr) \u00a0","format":{"places":2,"digitSeparator":true}}],"title":"Block Group ID: {GEOID10}"}}</v>
      </c>
      <c r="AD54" s="23" t="s">
        <v>2181</v>
      </c>
      <c r="AE54" s="23" t="s">
        <v>1986</v>
      </c>
      <c r="AG54" s="23" t="s">
        <v>2204</v>
      </c>
      <c r="AH54" s="23" t="s">
        <v>2182</v>
      </c>
    </row>
    <row r="55" spans="1:34" ht="15" customHeight="1" x14ac:dyDescent="0.25">
      <c r="A55" s="2">
        <v>54</v>
      </c>
      <c r="B55" s="24" t="s">
        <v>464</v>
      </c>
      <c r="C55" s="2" t="s">
        <v>1097</v>
      </c>
      <c r="D55" s="7" t="s">
        <v>249</v>
      </c>
      <c r="E55" s="9" t="s">
        <v>350</v>
      </c>
      <c r="F55" s="9" t="s">
        <v>179</v>
      </c>
      <c r="G55" t="s">
        <v>1318</v>
      </c>
      <c r="H55" s="38" t="s">
        <v>828</v>
      </c>
      <c r="I55" s="38" t="s">
        <v>1458</v>
      </c>
      <c r="J55" s="20">
        <v>55</v>
      </c>
      <c r="K55" s="2"/>
      <c r="L55" s="2"/>
      <c r="M55" s="53" t="s">
        <v>1471</v>
      </c>
      <c r="N55" s="2"/>
      <c r="O55" s="2"/>
      <c r="P55" s="53" t="s">
        <v>1471</v>
      </c>
      <c r="Q55" s="2"/>
      <c r="R55" s="2"/>
      <c r="S55" s="2" t="s">
        <v>1687</v>
      </c>
      <c r="T55" s="2" t="s">
        <v>1964</v>
      </c>
      <c r="U55" s="64" t="s">
        <v>1715</v>
      </c>
      <c r="V55" s="2" t="s">
        <v>1380</v>
      </c>
      <c r="W55" s="2" t="s">
        <v>1591</v>
      </c>
      <c r="Y55" s="2" t="s">
        <v>1947</v>
      </c>
      <c r="Z55" s="2" t="s">
        <v>2247</v>
      </c>
      <c r="AA55" s="23">
        <v>0</v>
      </c>
      <c r="AB55" s="105" t="str">
        <f t="shared" si="0"/>
        <v xml:space="preserve">Clean and Plentiful Water - x; Natural Hazard Mitigation - x; </v>
      </c>
      <c r="AC55" s="105" t="str">
        <f t="shared" si="2"/>
        <v>{"popup":{"showAttachments":"false","fieldInfos":[{"visible":"true","fieldName":"TSSmean","label":"Reduction in mean load of total suspended solids [TSS] due to tree cover (kg/yr) \u00a0","format":{"places":0,"digitSeparator":true}}],"title":"Block Group ID: {GEOID10}"}}</v>
      </c>
      <c r="AD55" s="23" t="s">
        <v>2181</v>
      </c>
      <c r="AE55" s="23" t="s">
        <v>1986</v>
      </c>
      <c r="AG55" s="23" t="s">
        <v>2204</v>
      </c>
      <c r="AH55" s="23" t="s">
        <v>2182</v>
      </c>
    </row>
    <row r="56" spans="1:34" ht="15" customHeight="1" x14ac:dyDescent="0.25">
      <c r="A56" s="2">
        <v>55</v>
      </c>
      <c r="B56" s="24" t="s">
        <v>464</v>
      </c>
      <c r="C56" s="2" t="s">
        <v>1098</v>
      </c>
      <c r="D56" s="7" t="s">
        <v>250</v>
      </c>
      <c r="E56" s="9" t="s">
        <v>351</v>
      </c>
      <c r="F56" s="9" t="s">
        <v>179</v>
      </c>
      <c r="G56" t="s">
        <v>1319</v>
      </c>
      <c r="H56" s="38" t="s">
        <v>828</v>
      </c>
      <c r="I56" s="38" t="s">
        <v>1458</v>
      </c>
      <c r="J56" s="20">
        <v>56</v>
      </c>
      <c r="K56" s="2"/>
      <c r="L56" s="2"/>
      <c r="M56" s="53" t="s">
        <v>1471</v>
      </c>
      <c r="N56" s="2"/>
      <c r="O56" s="2"/>
      <c r="P56" s="2"/>
      <c r="Q56" s="2"/>
      <c r="R56" s="2"/>
      <c r="S56" s="2" t="s">
        <v>1683</v>
      </c>
      <c r="T56" s="2" t="s">
        <v>1956</v>
      </c>
      <c r="U56" s="64" t="s">
        <v>1715</v>
      </c>
      <c r="V56" s="2" t="s">
        <v>1380</v>
      </c>
      <c r="W56" s="2" t="s">
        <v>1591</v>
      </c>
      <c r="Y56" s="2" t="s">
        <v>1947</v>
      </c>
      <c r="Z56" s="2" t="s">
        <v>2248</v>
      </c>
      <c r="AA56" s="23">
        <v>0</v>
      </c>
      <c r="AB56" s="105" t="str">
        <f t="shared" si="0"/>
        <v xml:space="preserve">Clean and Plentiful Water - x; </v>
      </c>
      <c r="AC56" s="105" t="str">
        <f t="shared" si="2"/>
        <v>{"popup":{"showAttachments":"false","fieldInfos":[{"visible":"true","fieldName":"BODmed","label":"Reduction in median biochemical oxygen demand [BOD5] due to tree cover (kg/yr) \u00a0","format":{"places":0,"digitSeparator":true}}],"title":"Block Group ID: {GEOID10}"}}</v>
      </c>
      <c r="AD56" s="23" t="s">
        <v>2181</v>
      </c>
      <c r="AE56" s="23" t="s">
        <v>1986</v>
      </c>
      <c r="AG56" s="23" t="s">
        <v>2204</v>
      </c>
      <c r="AH56" s="23" t="s">
        <v>2182</v>
      </c>
    </row>
    <row r="57" spans="1:34" ht="15" customHeight="1" x14ac:dyDescent="0.25">
      <c r="A57" s="2">
        <v>56</v>
      </c>
      <c r="B57" s="24" t="s">
        <v>464</v>
      </c>
      <c r="C57" s="2" t="s">
        <v>1099</v>
      </c>
      <c r="D57" s="7" t="s">
        <v>251</v>
      </c>
      <c r="E57" s="9" t="s">
        <v>352</v>
      </c>
      <c r="F57" s="9" t="s">
        <v>179</v>
      </c>
      <c r="G57" t="s">
        <v>1320</v>
      </c>
      <c r="H57" s="38" t="s">
        <v>828</v>
      </c>
      <c r="I57" s="38" t="s">
        <v>1458</v>
      </c>
      <c r="J57" s="20">
        <v>57</v>
      </c>
      <c r="K57" s="2"/>
      <c r="L57" s="2"/>
      <c r="M57" s="53" t="s">
        <v>1471</v>
      </c>
      <c r="N57" s="2"/>
      <c r="O57" s="2"/>
      <c r="P57" s="2"/>
      <c r="Q57" s="2"/>
      <c r="R57" s="2"/>
      <c r="S57" s="2" t="s">
        <v>1683</v>
      </c>
      <c r="T57" s="2" t="s">
        <v>1956</v>
      </c>
      <c r="U57" s="64" t="s">
        <v>1715</v>
      </c>
      <c r="V57" s="2" t="s">
        <v>1380</v>
      </c>
      <c r="W57" s="2" t="s">
        <v>1591</v>
      </c>
      <c r="Y57" s="2" t="s">
        <v>1947</v>
      </c>
      <c r="Z57" s="2" t="s">
        <v>2249</v>
      </c>
      <c r="AA57" s="23">
        <v>0</v>
      </c>
      <c r="AB57" s="105" t="str">
        <f t="shared" si="0"/>
        <v xml:space="preserve">Clean and Plentiful Water - x; </v>
      </c>
      <c r="AC57" s="105" t="str">
        <f t="shared" si="2"/>
        <v>{"popup":{"showAttachments":"false","fieldInfos":[{"visible":"true","fieldName":"CODmed","label":"Reduction in median chemical oxygen demand [COD] due to tree cover (kg/yr) \u00a0","format":{"places":0,"digitSeparator":true}}],"title":"Block Group ID: {GEOID10}"}}</v>
      </c>
      <c r="AD57" s="23" t="s">
        <v>2181</v>
      </c>
      <c r="AE57" s="23" t="s">
        <v>1986</v>
      </c>
      <c r="AG57" s="23" t="s">
        <v>2204</v>
      </c>
      <c r="AH57" s="23" t="s">
        <v>2182</v>
      </c>
    </row>
    <row r="58" spans="1:34" ht="15" customHeight="1" x14ac:dyDescent="0.25">
      <c r="A58" s="2">
        <v>57</v>
      </c>
      <c r="B58" s="24" t="s">
        <v>464</v>
      </c>
      <c r="C58" s="2" t="s">
        <v>1100</v>
      </c>
      <c r="D58" s="7" t="s">
        <v>252</v>
      </c>
      <c r="E58" s="9" t="s">
        <v>1479</v>
      </c>
      <c r="F58" s="9" t="s">
        <v>179</v>
      </c>
      <c r="G58" s="75" t="s">
        <v>1321</v>
      </c>
      <c r="H58" s="38" t="s">
        <v>828</v>
      </c>
      <c r="I58" s="38" t="s">
        <v>1458</v>
      </c>
      <c r="J58" s="20">
        <v>58</v>
      </c>
      <c r="K58" s="2"/>
      <c r="L58" s="2"/>
      <c r="M58" s="53" t="s">
        <v>1471</v>
      </c>
      <c r="N58" s="2"/>
      <c r="O58" s="2"/>
      <c r="P58" s="2"/>
      <c r="Q58" s="2"/>
      <c r="R58" s="2"/>
      <c r="S58" s="2" t="s">
        <v>1688</v>
      </c>
      <c r="T58" s="2" t="s">
        <v>1956</v>
      </c>
      <c r="U58" s="64" t="s">
        <v>1715</v>
      </c>
      <c r="V58" s="2" t="s">
        <v>1380</v>
      </c>
      <c r="W58" s="2" t="s">
        <v>1591</v>
      </c>
      <c r="Y58" s="2" t="s">
        <v>1947</v>
      </c>
      <c r="Z58" s="2" t="s">
        <v>2250</v>
      </c>
      <c r="AA58" s="23">
        <v>4</v>
      </c>
      <c r="AB58" s="105" t="str">
        <f t="shared" si="0"/>
        <v xml:space="preserve">Clean and Plentiful Water - x; </v>
      </c>
      <c r="AC58" s="105" t="str">
        <f t="shared" si="2"/>
        <v>{"popup":{"showAttachments":"false","fieldInfos":[{"visible":"true","fieldName":"Cumed","label":"Reduction in median load of copper due to tree cover (kg/yr) \u00a0","format":{"places":4,"digitSeparator":true}}],"title":"Block Group ID: {GEOID10}"}}</v>
      </c>
      <c r="AD58" s="23" t="s">
        <v>2181</v>
      </c>
      <c r="AE58" s="23" t="s">
        <v>1986</v>
      </c>
      <c r="AG58" s="23" t="s">
        <v>2204</v>
      </c>
      <c r="AH58" s="23" t="s">
        <v>2182</v>
      </c>
    </row>
    <row r="59" spans="1:34" ht="15" customHeight="1" x14ac:dyDescent="0.25">
      <c r="A59" s="2">
        <v>58</v>
      </c>
      <c r="B59" s="24" t="s">
        <v>464</v>
      </c>
      <c r="C59" s="2" t="s">
        <v>1101</v>
      </c>
      <c r="D59" s="7" t="s">
        <v>253</v>
      </c>
      <c r="E59" s="9" t="s">
        <v>353</v>
      </c>
      <c r="F59" s="9" t="s">
        <v>179</v>
      </c>
      <c r="G59" t="s">
        <v>1322</v>
      </c>
      <c r="H59" s="38" t="s">
        <v>828</v>
      </c>
      <c r="I59" s="38" t="s">
        <v>1458</v>
      </c>
      <c r="J59" s="20">
        <v>59</v>
      </c>
      <c r="K59" s="2"/>
      <c r="L59" s="2"/>
      <c r="M59" s="53" t="s">
        <v>1471</v>
      </c>
      <c r="N59" s="2"/>
      <c r="O59" s="2"/>
      <c r="P59" s="2"/>
      <c r="Q59" s="2"/>
      <c r="R59" s="2"/>
      <c r="S59" s="2" t="s">
        <v>1685</v>
      </c>
      <c r="T59" s="2" t="s">
        <v>1956</v>
      </c>
      <c r="U59" s="64" t="s">
        <v>1715</v>
      </c>
      <c r="V59" s="2" t="s">
        <v>1380</v>
      </c>
      <c r="W59" s="2" t="s">
        <v>1591</v>
      </c>
      <c r="Y59" s="2" t="s">
        <v>1947</v>
      </c>
      <c r="Z59" s="2" t="s">
        <v>2251</v>
      </c>
      <c r="AA59" s="23">
        <v>2</v>
      </c>
      <c r="AB59" s="105" t="str">
        <f t="shared" si="0"/>
        <v xml:space="preserve">Clean and Plentiful Water - x; </v>
      </c>
      <c r="AC59" s="105" t="str">
        <f t="shared" si="2"/>
        <v>{"popup":{"showAttachments":"false","fieldInfos":[{"visible":"true","fieldName":"NO2_3med","label":"Reduction in median load of nitrites and nitrates due to tree cover (kg/yr) \u00a0","format":{"places":2,"digitSeparator":true}}],"title":"Block Group ID: {GEOID10}"}}</v>
      </c>
      <c r="AD59" s="23" t="s">
        <v>2181</v>
      </c>
      <c r="AE59" s="23" t="s">
        <v>1986</v>
      </c>
      <c r="AG59" s="23" t="s">
        <v>2204</v>
      </c>
      <c r="AH59" s="23" t="s">
        <v>2182</v>
      </c>
    </row>
    <row r="60" spans="1:34" ht="15" customHeight="1" x14ac:dyDescent="0.25">
      <c r="A60" s="2">
        <v>59</v>
      </c>
      <c r="B60" s="24" t="s">
        <v>464</v>
      </c>
      <c r="C60" s="2" t="s">
        <v>1102</v>
      </c>
      <c r="D60" s="7" t="s">
        <v>254</v>
      </c>
      <c r="E60" s="9" t="s">
        <v>354</v>
      </c>
      <c r="F60" s="9" t="s">
        <v>179</v>
      </c>
      <c r="G60" t="s">
        <v>1323</v>
      </c>
      <c r="H60" s="38" t="s">
        <v>828</v>
      </c>
      <c r="I60" s="38" t="s">
        <v>1458</v>
      </c>
      <c r="J60" s="20">
        <v>60</v>
      </c>
      <c r="K60" s="2"/>
      <c r="L60" s="2"/>
      <c r="M60" s="53" t="s">
        <v>1471</v>
      </c>
      <c r="N60" s="2"/>
      <c r="O60" s="2"/>
      <c r="P60" s="2"/>
      <c r="Q60" s="2"/>
      <c r="R60" s="2"/>
      <c r="S60" s="2" t="s">
        <v>1686</v>
      </c>
      <c r="T60" s="2" t="s">
        <v>1956</v>
      </c>
      <c r="U60" s="64" t="s">
        <v>1715</v>
      </c>
      <c r="V60" s="2" t="s">
        <v>1380</v>
      </c>
      <c r="W60" s="2" t="s">
        <v>1591</v>
      </c>
      <c r="Y60" s="2" t="s">
        <v>1947</v>
      </c>
      <c r="Z60" s="2" t="s">
        <v>2252</v>
      </c>
      <c r="AA60" s="23">
        <v>2</v>
      </c>
      <c r="AB60" s="105" t="str">
        <f t="shared" si="0"/>
        <v xml:space="preserve">Clean and Plentiful Water - x; </v>
      </c>
      <c r="AC60" s="105" t="str">
        <f t="shared" si="2"/>
        <v>{"popup":{"showAttachments":"false","fieldInfos":[{"visible":"true","fieldName":"SolPmed","label":"Reduction in median load of soluble phosphorus due to tree cover (kg/yr) \u00a0","format":{"places":2,"digitSeparator":true}}],"title":"Block Group ID: {GEOID10}"}}</v>
      </c>
      <c r="AD60" s="23" t="s">
        <v>2181</v>
      </c>
      <c r="AE60" s="23" t="s">
        <v>1986</v>
      </c>
      <c r="AG60" s="23" t="s">
        <v>2204</v>
      </c>
      <c r="AH60" s="23" t="s">
        <v>2182</v>
      </c>
    </row>
    <row r="61" spans="1:34" ht="15" customHeight="1" x14ac:dyDescent="0.25">
      <c r="A61" s="2">
        <v>60</v>
      </c>
      <c r="B61" s="24" t="s">
        <v>464</v>
      </c>
      <c r="C61" s="2" t="s">
        <v>1103</v>
      </c>
      <c r="D61" s="7" t="s">
        <v>255</v>
      </c>
      <c r="E61" s="9" t="s">
        <v>355</v>
      </c>
      <c r="F61" s="9" t="s">
        <v>179</v>
      </c>
      <c r="G61" t="s">
        <v>1324</v>
      </c>
      <c r="H61" s="38" t="s">
        <v>828</v>
      </c>
      <c r="I61" s="38" t="s">
        <v>1458</v>
      </c>
      <c r="J61" s="20">
        <v>61</v>
      </c>
      <c r="K61" s="2"/>
      <c r="L61" s="2"/>
      <c r="M61" s="53" t="s">
        <v>1471</v>
      </c>
      <c r="N61" s="2"/>
      <c r="O61" s="2"/>
      <c r="P61" s="2"/>
      <c r="Q61" s="2"/>
      <c r="R61" s="2"/>
      <c r="S61" s="2" t="s">
        <v>1686</v>
      </c>
      <c r="T61" s="2" t="s">
        <v>1956</v>
      </c>
      <c r="U61" s="64" t="s">
        <v>1715</v>
      </c>
      <c r="V61" s="2" t="s">
        <v>1380</v>
      </c>
      <c r="W61" s="2" t="s">
        <v>1591</v>
      </c>
      <c r="Y61" s="2" t="s">
        <v>1947</v>
      </c>
      <c r="Z61" s="2" t="s">
        <v>2253</v>
      </c>
      <c r="AA61" s="23">
        <v>1</v>
      </c>
      <c r="AB61" s="105" t="str">
        <f t="shared" si="0"/>
        <v xml:space="preserve">Clean and Plentiful Water - x; </v>
      </c>
      <c r="AC61" s="105" t="str">
        <f t="shared" si="2"/>
        <v>{"popup":{"showAttachments":"false","fieldInfos":[{"visible":"true","fieldName":"TKNmed","label":"Reduction in median load of total Kjeldahl nitrogen [TKN] due to tree cover (kg/yr) \u00a0","format":{"places":1,"digitSeparator":true}}],"title":"Block Group ID: {GEOID10}"}}</v>
      </c>
      <c r="AD61" s="23" t="s">
        <v>2181</v>
      </c>
      <c r="AE61" s="23" t="s">
        <v>1986</v>
      </c>
      <c r="AG61" s="23" t="s">
        <v>2204</v>
      </c>
      <c r="AH61" s="23" t="s">
        <v>2182</v>
      </c>
    </row>
    <row r="62" spans="1:34" ht="15" customHeight="1" x14ac:dyDescent="0.25">
      <c r="A62" s="2">
        <v>61</v>
      </c>
      <c r="B62" s="24" t="s">
        <v>464</v>
      </c>
      <c r="C62" s="2" t="s">
        <v>1104</v>
      </c>
      <c r="D62" s="7" t="s">
        <v>256</v>
      </c>
      <c r="E62" s="9" t="s">
        <v>356</v>
      </c>
      <c r="F62" s="9" t="s">
        <v>179</v>
      </c>
      <c r="G62" t="s">
        <v>1325</v>
      </c>
      <c r="H62" s="38" t="s">
        <v>828</v>
      </c>
      <c r="I62" s="38" t="s">
        <v>1458</v>
      </c>
      <c r="J62" s="20">
        <v>62</v>
      </c>
      <c r="K62" s="2"/>
      <c r="L62" s="2"/>
      <c r="M62" s="53" t="s">
        <v>1471</v>
      </c>
      <c r="N62" s="2"/>
      <c r="O62" s="2"/>
      <c r="P62" s="2"/>
      <c r="Q62" s="2"/>
      <c r="R62" s="2"/>
      <c r="S62" s="2" t="s">
        <v>1686</v>
      </c>
      <c r="T62" s="2" t="s">
        <v>1956</v>
      </c>
      <c r="U62" s="64" t="s">
        <v>1715</v>
      </c>
      <c r="V62" s="2" t="s">
        <v>1380</v>
      </c>
      <c r="W62" s="2" t="s">
        <v>1591</v>
      </c>
      <c r="Y62" s="2" t="s">
        <v>1947</v>
      </c>
      <c r="Z62" s="2" t="s">
        <v>2254</v>
      </c>
      <c r="AA62" s="23">
        <v>2</v>
      </c>
      <c r="AB62" s="105" t="str">
        <f t="shared" si="0"/>
        <v xml:space="preserve">Clean and Plentiful Water - x; </v>
      </c>
      <c r="AC62" s="105" t="str">
        <f t="shared" si="2"/>
        <v>{"popup":{"showAttachments":"false","fieldInfos":[{"visible":"true","fieldName":"Tpmed","label":"Reduction in median load of total phosphorus due to tree cover (kg/yr) \u00a0","format":{"places":2,"digitSeparator":true}}],"title":"Block Group ID: {GEOID10}"}}</v>
      </c>
      <c r="AD62" s="23" t="s">
        <v>2181</v>
      </c>
      <c r="AE62" s="23" t="s">
        <v>1986</v>
      </c>
      <c r="AG62" s="23" t="s">
        <v>2204</v>
      </c>
      <c r="AH62" s="23" t="s">
        <v>2182</v>
      </c>
    </row>
    <row r="63" spans="1:34" ht="15" customHeight="1" x14ac:dyDescent="0.25">
      <c r="A63" s="2">
        <v>62</v>
      </c>
      <c r="B63" s="24" t="s">
        <v>464</v>
      </c>
      <c r="C63" s="2" t="s">
        <v>1105</v>
      </c>
      <c r="D63" s="7" t="s">
        <v>257</v>
      </c>
      <c r="E63" s="9" t="s">
        <v>357</v>
      </c>
      <c r="F63" s="9" t="s">
        <v>179</v>
      </c>
      <c r="G63" t="s">
        <v>1326</v>
      </c>
      <c r="H63" s="38" t="s">
        <v>828</v>
      </c>
      <c r="I63" s="38" t="s">
        <v>1458</v>
      </c>
      <c r="J63" s="20">
        <v>63</v>
      </c>
      <c r="K63" s="2"/>
      <c r="L63" s="2"/>
      <c r="M63" s="53" t="s">
        <v>1471</v>
      </c>
      <c r="N63" s="2"/>
      <c r="O63" s="2"/>
      <c r="P63" s="53" t="s">
        <v>1471</v>
      </c>
      <c r="Q63" s="2"/>
      <c r="R63" s="2"/>
      <c r="S63" s="2" t="s">
        <v>1687</v>
      </c>
      <c r="T63" s="2" t="s">
        <v>1964</v>
      </c>
      <c r="U63" s="64" t="s">
        <v>1715</v>
      </c>
      <c r="V63" s="2" t="s">
        <v>1380</v>
      </c>
      <c r="W63" s="2" t="s">
        <v>1591</v>
      </c>
      <c r="Y63" s="2" t="s">
        <v>1947</v>
      </c>
      <c r="Z63" s="2" t="s">
        <v>2255</v>
      </c>
      <c r="AA63" s="23">
        <v>0</v>
      </c>
      <c r="AB63" s="105" t="str">
        <f t="shared" si="0"/>
        <v xml:space="preserve">Clean and Plentiful Water - x; Natural Hazard Mitigation - x; </v>
      </c>
      <c r="AC63" s="105" t="str">
        <f t="shared" si="2"/>
        <v>{"popup":{"showAttachments":"false","fieldInfos":[{"visible":"true","fieldName":"TSSmed","label":"Reduction in median load of total suspended solids [TSS] due to tree cover (kg/yr) \u00a0","format":{"places":0,"digitSeparator":true}}],"title":"Block Group ID: {GEOID10}"}}</v>
      </c>
      <c r="AD63" s="23" t="s">
        <v>2181</v>
      </c>
      <c r="AE63" s="23" t="s">
        <v>1986</v>
      </c>
      <c r="AG63" s="23" t="s">
        <v>2204</v>
      </c>
      <c r="AH63" s="23" t="s">
        <v>2182</v>
      </c>
    </row>
    <row r="64" spans="1:34" ht="15" customHeight="1" x14ac:dyDescent="0.25">
      <c r="A64" s="2">
        <v>63</v>
      </c>
      <c r="B64" s="24" t="s">
        <v>464</v>
      </c>
      <c r="C64" s="2" t="s">
        <v>18</v>
      </c>
      <c r="D64" s="7" t="s">
        <v>258</v>
      </c>
      <c r="E64" s="9" t="s">
        <v>358</v>
      </c>
      <c r="F64" s="9" t="s">
        <v>179</v>
      </c>
      <c r="G64" t="s">
        <v>803</v>
      </c>
      <c r="H64" s="64" t="s">
        <v>833</v>
      </c>
      <c r="I64" s="38" t="s">
        <v>1458</v>
      </c>
      <c r="J64" s="20">
        <v>64</v>
      </c>
      <c r="K64" s="2"/>
      <c r="L64" s="2"/>
      <c r="M64" s="2"/>
      <c r="N64" s="2"/>
      <c r="O64" s="2"/>
      <c r="P64" s="2"/>
      <c r="Q64" s="53" t="s">
        <v>1471</v>
      </c>
      <c r="R64" s="2"/>
      <c r="S64" s="2" t="s">
        <v>1675</v>
      </c>
      <c r="T64" s="2" t="s">
        <v>1957</v>
      </c>
      <c r="U64" s="2" t="s">
        <v>1384</v>
      </c>
      <c r="V64" s="2" t="s">
        <v>1380</v>
      </c>
      <c r="W64" s="2" t="s">
        <v>1591</v>
      </c>
      <c r="Y64" s="2" t="s">
        <v>1947</v>
      </c>
      <c r="Z64" s="2" t="s">
        <v>2256</v>
      </c>
      <c r="AA64" s="23">
        <v>0</v>
      </c>
      <c r="AB64" s="105" t="str">
        <f t="shared" si="0"/>
        <v xml:space="preserve">Recreation, Culture, and Aesthetics - x; </v>
      </c>
      <c r="AC64" s="105" t="str">
        <f t="shared" si="2"/>
        <v>{"popup":{"showAttachments":"false","fieldInfos":[{"visible":"true","fieldName":"BWDP_Pop","label":"Residential population not within 500m of a park entrance \u00a0","format":{"places":0,"digitSeparator":true}}],"title":"Block Group ID: {GEOID10}"}}</v>
      </c>
      <c r="AD64" s="23" t="s">
        <v>2181</v>
      </c>
      <c r="AE64" s="23" t="s">
        <v>1986</v>
      </c>
      <c r="AG64" s="23" t="s">
        <v>2204</v>
      </c>
      <c r="AH64" s="23" t="s">
        <v>2182</v>
      </c>
    </row>
    <row r="65" spans="1:34" ht="15" customHeight="1" x14ac:dyDescent="0.25">
      <c r="A65" s="2">
        <v>64</v>
      </c>
      <c r="B65" s="24" t="s">
        <v>464</v>
      </c>
      <c r="C65" s="2" t="s">
        <v>19</v>
      </c>
      <c r="D65" s="7" t="s">
        <v>259</v>
      </c>
      <c r="E65" s="9" t="s">
        <v>359</v>
      </c>
      <c r="F65" s="9" t="s">
        <v>179</v>
      </c>
      <c r="G65" s="111" t="s">
        <v>804</v>
      </c>
      <c r="H65" s="7" t="s">
        <v>842</v>
      </c>
      <c r="I65" s="38" t="s">
        <v>1458</v>
      </c>
      <c r="J65" s="20">
        <v>65</v>
      </c>
      <c r="K65" s="2"/>
      <c r="L65" s="2"/>
      <c r="M65" s="2"/>
      <c r="N65" s="2"/>
      <c r="O65" s="2"/>
      <c r="P65" s="2"/>
      <c r="Q65" s="53" t="s">
        <v>1471</v>
      </c>
      <c r="R65" s="2"/>
      <c r="S65" s="2" t="s">
        <v>1689</v>
      </c>
      <c r="T65" s="2" t="s">
        <v>1957</v>
      </c>
      <c r="U65" s="2" t="s">
        <v>1384</v>
      </c>
      <c r="V65" s="2" t="s">
        <v>1380</v>
      </c>
      <c r="W65" s="2" t="s">
        <v>1591</v>
      </c>
      <c r="Y65" s="2" t="s">
        <v>1947</v>
      </c>
      <c r="Z65" s="2" t="s">
        <v>2257</v>
      </c>
      <c r="AA65" s="23">
        <v>0</v>
      </c>
      <c r="AB65" s="105" t="str">
        <f t="shared" si="0"/>
        <v xml:space="preserve">Recreation, Culture, and Aesthetics - x; </v>
      </c>
      <c r="AC65" s="105" t="str">
        <f t="shared" si="2"/>
        <v>{"popup":{"showAttachments":"false","fieldInfos":[{"visible":"true","fieldName":"WVT_Pop","label":"Residential population with minimal views of trees \u00a0","format":{"places":0,"digitSeparator":true}}],"title":"Block Group ID: {GEOID10}"}}</v>
      </c>
      <c r="AD65" s="23" t="s">
        <v>2181</v>
      </c>
      <c r="AE65" s="23" t="s">
        <v>1986</v>
      </c>
      <c r="AG65" s="23" t="s">
        <v>2204</v>
      </c>
      <c r="AH65" s="23" t="s">
        <v>2182</v>
      </c>
    </row>
    <row r="66" spans="1:34" ht="15" customHeight="1" x14ac:dyDescent="0.25">
      <c r="A66" s="2">
        <v>65</v>
      </c>
      <c r="B66" s="24" t="s">
        <v>464</v>
      </c>
      <c r="C66" s="2" t="s">
        <v>20</v>
      </c>
      <c r="D66" s="7" t="s">
        <v>260</v>
      </c>
      <c r="E66" s="9" t="s">
        <v>360</v>
      </c>
      <c r="F66" s="9" t="s">
        <v>179</v>
      </c>
      <c r="G66" s="111" t="s">
        <v>805</v>
      </c>
      <c r="H66" s="7" t="s">
        <v>843</v>
      </c>
      <c r="I66" s="38" t="s">
        <v>1458</v>
      </c>
      <c r="J66" s="20">
        <v>66</v>
      </c>
      <c r="K66" s="2"/>
      <c r="L66" s="2"/>
      <c r="M66" s="2"/>
      <c r="N66" s="2"/>
      <c r="O66" s="2"/>
      <c r="P66" s="2"/>
      <c r="Q66" s="53" t="s">
        <v>1471</v>
      </c>
      <c r="R66" s="2"/>
      <c r="S66" s="2" t="s">
        <v>1689</v>
      </c>
      <c r="T66" s="2" t="s">
        <v>1957</v>
      </c>
      <c r="U66" s="2" t="s">
        <v>1384</v>
      </c>
      <c r="V66" s="2" t="s">
        <v>1380</v>
      </c>
      <c r="W66" s="2" t="s">
        <v>1591</v>
      </c>
      <c r="Y66" s="2" t="s">
        <v>1947</v>
      </c>
      <c r="Z66" s="2" t="s">
        <v>2258</v>
      </c>
      <c r="AA66" s="23">
        <v>0</v>
      </c>
      <c r="AB66" s="105" t="str">
        <f t="shared" ref="AB66:AB129" si="3">IF(LEN(TRIM(K66))=0,"",$K$1 &amp; " - " &amp; K66 &amp; "; ") &amp; IF(LEN(TRIM(L66))=0,"",$L$1 &amp; " - " &amp; L66 &amp; "; ") &amp; IF(LEN(TRIM(M66))=0,"",$M$1 &amp; " - " &amp; M66 &amp; "; ") &amp; IF(LEN(TRIM(N66))=0,"",$N$1 &amp; " - " &amp; N66 &amp; "; ") &amp; IF(LEN(TRIM(O66))=0,"",$O$1 &amp; " - " &amp; O66 &amp; "; ") &amp; IF(LEN(TRIM(P66))=0,"",$P$1 &amp; " - " &amp; P66 &amp; "; ") &amp; IF(LEN(TRIM(Q66))=0,"",$Q$1 &amp; " - " &amp; Q66 &amp; "; ")</f>
        <v xml:space="preserve">Recreation, Culture, and Aesthetics - x; </v>
      </c>
      <c r="AC66" s="105" t="str">
        <f t="shared" ref="AC66:AC86" si="4">CONCATENATE(AD66,E66,AE66,C66,AG66,AA66,AH66)</f>
        <v>{"popup":{"showAttachments":"false","fieldInfos":[{"visible":"true","fieldName":"WVW_Pop","label":"Residential population with views of water \u00a0","format":{"places":0,"digitSeparator":true}}],"title":"Block Group ID: {GEOID10}"}}</v>
      </c>
      <c r="AD66" s="23" t="s">
        <v>2181</v>
      </c>
      <c r="AE66" s="23" t="s">
        <v>1986</v>
      </c>
      <c r="AG66" s="23" t="s">
        <v>2204</v>
      </c>
      <c r="AH66" s="23" t="s">
        <v>2182</v>
      </c>
    </row>
    <row r="67" spans="1:34" ht="15" customHeight="1" x14ac:dyDescent="0.25">
      <c r="A67" s="2">
        <v>66</v>
      </c>
      <c r="B67" s="24" t="s">
        <v>464</v>
      </c>
      <c r="C67" s="2" t="s">
        <v>261</v>
      </c>
      <c r="D67" s="7" t="s">
        <v>262</v>
      </c>
      <c r="E67" s="9" t="s">
        <v>361</v>
      </c>
      <c r="F67" s="9" t="s">
        <v>179</v>
      </c>
      <c r="G67" t="s">
        <v>806</v>
      </c>
      <c r="H67" s="38" t="s">
        <v>832</v>
      </c>
      <c r="I67" s="38" t="s">
        <v>1458</v>
      </c>
      <c r="J67" s="20">
        <v>67</v>
      </c>
      <c r="K67" s="2"/>
      <c r="L67" s="53" t="s">
        <v>1471</v>
      </c>
      <c r="M67" s="2"/>
      <c r="N67" s="2"/>
      <c r="O67" s="2"/>
      <c r="P67" s="2"/>
      <c r="Q67" s="2"/>
      <c r="R67" s="2"/>
      <c r="S67" s="2" t="s">
        <v>1674</v>
      </c>
      <c r="T67" s="2" t="s">
        <v>1953</v>
      </c>
      <c r="U67" s="2" t="s">
        <v>1386</v>
      </c>
      <c r="V67" s="2" t="s">
        <v>1380</v>
      </c>
      <c r="W67" s="2" t="s">
        <v>1591</v>
      </c>
      <c r="Y67" s="2" t="s">
        <v>1947</v>
      </c>
      <c r="Z67" s="2" t="s">
        <v>2362</v>
      </c>
      <c r="AA67" s="23">
        <v>0</v>
      </c>
      <c r="AB67" s="105" t="str">
        <f t="shared" si="3"/>
        <v xml:space="preserve">Clean Air - x; </v>
      </c>
      <c r="AC67" s="105" t="str">
        <f t="shared" si="4"/>
        <v>{"popup":{"showAttachments":"false","fieldInfos":[{"visible":"true","fieldName":"Buff_Pop","label":"Residential population within 300m of busy roadway\u00a0","format":{"places":0,"digitSeparator":true}}],"title":"Block Group ID: {GEOID10}"}}</v>
      </c>
      <c r="AD67" s="23" t="s">
        <v>2181</v>
      </c>
      <c r="AE67" s="23" t="s">
        <v>1986</v>
      </c>
      <c r="AG67" s="23" t="s">
        <v>2204</v>
      </c>
      <c r="AH67" s="23" t="s">
        <v>2182</v>
      </c>
    </row>
    <row r="68" spans="1:34" ht="15" customHeight="1" x14ac:dyDescent="0.25">
      <c r="A68" s="2">
        <v>67</v>
      </c>
      <c r="B68" s="24" t="s">
        <v>464</v>
      </c>
      <c r="C68" s="2" t="s">
        <v>21</v>
      </c>
      <c r="D68" s="7" t="s">
        <v>263</v>
      </c>
      <c r="E68" s="9" t="s">
        <v>362</v>
      </c>
      <c r="F68" s="9" t="s">
        <v>179</v>
      </c>
      <c r="G68" t="s">
        <v>807</v>
      </c>
      <c r="H68" s="38" t="s">
        <v>832</v>
      </c>
      <c r="I68" s="38" t="s">
        <v>1458</v>
      </c>
      <c r="J68" s="20">
        <v>68</v>
      </c>
      <c r="K68" s="2"/>
      <c r="L68" s="53" t="s">
        <v>1471</v>
      </c>
      <c r="M68" s="2"/>
      <c r="N68" s="2"/>
      <c r="O68" s="2"/>
      <c r="P68" s="2"/>
      <c r="Q68" s="2"/>
      <c r="R68" s="2"/>
      <c r="S68" s="2" t="s">
        <v>1674</v>
      </c>
      <c r="T68" s="2" t="s">
        <v>1953</v>
      </c>
      <c r="U68" s="2" t="s">
        <v>1386</v>
      </c>
      <c r="V68" s="2" t="s">
        <v>1380</v>
      </c>
      <c r="W68" s="2" t="s">
        <v>1591</v>
      </c>
      <c r="Y68" s="2" t="s">
        <v>1947</v>
      </c>
      <c r="Z68" s="2" t="s">
        <v>2259</v>
      </c>
      <c r="AA68" s="23">
        <v>0</v>
      </c>
      <c r="AB68" s="105" t="str">
        <f t="shared" si="3"/>
        <v xml:space="preserve">Clean Air - x; </v>
      </c>
      <c r="AC68" s="105" t="str">
        <f t="shared" si="4"/>
        <v>{"popup":{"showAttachments":"false","fieldInfos":[{"visible":"true","fieldName":"IBuff_Pop","label":"Residential population within 300m of busy roadway with &lt; 25 percent tree buffer \u00a0","format":{"places":0,"digitSeparator":true}}],"title":"Block Group ID: {GEOID10}"}}</v>
      </c>
      <c r="AD68" s="23" t="s">
        <v>2181</v>
      </c>
      <c r="AE68" s="23" t="s">
        <v>1986</v>
      </c>
      <c r="AG68" s="23" t="s">
        <v>2204</v>
      </c>
      <c r="AH68" s="23" t="s">
        <v>2182</v>
      </c>
    </row>
    <row r="69" spans="1:34" ht="15" customHeight="1" x14ac:dyDescent="0.25">
      <c r="A69" s="2">
        <v>68</v>
      </c>
      <c r="B69" s="24" t="s">
        <v>464</v>
      </c>
      <c r="C69" s="2" t="s">
        <v>22</v>
      </c>
      <c r="D69" s="7" t="s">
        <v>264</v>
      </c>
      <c r="E69" s="9" t="s">
        <v>363</v>
      </c>
      <c r="F69" s="9" t="s">
        <v>179</v>
      </c>
      <c r="G69" t="s">
        <v>808</v>
      </c>
      <c r="H69" s="38" t="s">
        <v>832</v>
      </c>
      <c r="I69" s="38" t="s">
        <v>1458</v>
      </c>
      <c r="J69" s="20">
        <v>69</v>
      </c>
      <c r="K69" s="2"/>
      <c r="L69" s="53" t="s">
        <v>1471</v>
      </c>
      <c r="M69" s="2"/>
      <c r="N69" s="2"/>
      <c r="O69" s="2"/>
      <c r="P69" s="2"/>
      <c r="Q69" s="2"/>
      <c r="R69" s="2"/>
      <c r="S69" s="2" t="s">
        <v>1674</v>
      </c>
      <c r="T69" s="2" t="s">
        <v>1953</v>
      </c>
      <c r="U69" s="2" t="s">
        <v>1386</v>
      </c>
      <c r="V69" s="2" t="s">
        <v>1380</v>
      </c>
      <c r="W69" s="2" t="s">
        <v>1591</v>
      </c>
      <c r="Y69" s="2" t="s">
        <v>1947</v>
      </c>
      <c r="Z69" s="2" t="s">
        <v>2260</v>
      </c>
      <c r="AA69" s="23">
        <v>0</v>
      </c>
      <c r="AB69" s="105" t="str">
        <f t="shared" si="3"/>
        <v xml:space="preserve">Clean Air - x; </v>
      </c>
      <c r="AC69" s="105" t="str">
        <f t="shared" si="4"/>
        <v>{"popup":{"showAttachments":"false","fieldInfos":[{"visible":"true","fieldName":"SBuff_Pop","label":"Residential population within 300m of busy roadway with &gt; 25 percent tree buffer \u00a0","format":{"places":0,"digitSeparator":true}}],"title":"Block Group ID: {GEOID10}"}}</v>
      </c>
      <c r="AD69" s="23" t="s">
        <v>2181</v>
      </c>
      <c r="AE69" s="23" t="s">
        <v>1986</v>
      </c>
      <c r="AG69" s="23" t="s">
        <v>2204</v>
      </c>
      <c r="AH69" s="23" t="s">
        <v>2182</v>
      </c>
    </row>
    <row r="70" spans="1:34" ht="15" customHeight="1" x14ac:dyDescent="0.25">
      <c r="A70" s="2">
        <v>69</v>
      </c>
      <c r="B70" s="24" t="s">
        <v>464</v>
      </c>
      <c r="C70" s="2" t="s">
        <v>23</v>
      </c>
      <c r="D70" s="7" t="s">
        <v>265</v>
      </c>
      <c r="E70" s="9" t="s">
        <v>364</v>
      </c>
      <c r="F70" s="9" t="s">
        <v>179</v>
      </c>
      <c r="G70" t="s">
        <v>809</v>
      </c>
      <c r="H70" s="38" t="s">
        <v>833</v>
      </c>
      <c r="I70" s="38" t="s">
        <v>1458</v>
      </c>
      <c r="J70" s="20">
        <v>70</v>
      </c>
      <c r="K70" s="2"/>
      <c r="L70" s="2"/>
      <c r="M70" s="2"/>
      <c r="N70" s="2"/>
      <c r="O70" s="2"/>
      <c r="P70" s="2"/>
      <c r="Q70" s="53" t="s">
        <v>1471</v>
      </c>
      <c r="R70" s="2"/>
      <c r="S70" s="2" t="s">
        <v>1671</v>
      </c>
      <c r="T70" s="2" t="s">
        <v>1957</v>
      </c>
      <c r="U70" s="2" t="s">
        <v>1384</v>
      </c>
      <c r="V70" s="2" t="s">
        <v>1380</v>
      </c>
      <c r="W70" s="2" t="s">
        <v>1591</v>
      </c>
      <c r="Y70" s="2" t="s">
        <v>1947</v>
      </c>
      <c r="Z70" s="2" t="s">
        <v>2261</v>
      </c>
      <c r="AA70" s="23">
        <v>0</v>
      </c>
      <c r="AB70" s="105" t="str">
        <f t="shared" si="3"/>
        <v xml:space="preserve">Recreation, Culture, and Aesthetics - x; </v>
      </c>
      <c r="AC70" s="105" t="str">
        <f t="shared" si="4"/>
        <v>{"popup":{"showAttachments":"false","fieldInfos":[{"visible":"true","fieldName":"IWDP_Pop","label":"Residential population within 500m of a park entrance \u00a0","format":{"places":0,"digitSeparator":true}}],"title":"Block Group ID: {GEOID10}"}}</v>
      </c>
      <c r="AD70" s="23" t="s">
        <v>2181</v>
      </c>
      <c r="AE70" s="23" t="s">
        <v>1986</v>
      </c>
      <c r="AG70" s="23" t="s">
        <v>2204</v>
      </c>
      <c r="AH70" s="23" t="s">
        <v>2182</v>
      </c>
    </row>
    <row r="71" spans="1:34" ht="15" customHeight="1" x14ac:dyDescent="0.25">
      <c r="A71" s="2">
        <v>70</v>
      </c>
      <c r="B71" s="24" t="s">
        <v>464</v>
      </c>
      <c r="C71" s="2" t="s">
        <v>1106</v>
      </c>
      <c r="D71" s="7" t="s">
        <v>266</v>
      </c>
      <c r="E71" s="9" t="s">
        <v>365</v>
      </c>
      <c r="F71" s="9" t="s">
        <v>179</v>
      </c>
      <c r="G71" t="s">
        <v>1310</v>
      </c>
      <c r="H71" s="64" t="s">
        <v>819</v>
      </c>
      <c r="I71" s="38" t="s">
        <v>1458</v>
      </c>
      <c r="J71" s="20">
        <v>71</v>
      </c>
      <c r="K71" s="2"/>
      <c r="L71" s="53" t="s">
        <v>1471</v>
      </c>
      <c r="M71" s="2"/>
      <c r="N71" s="2"/>
      <c r="O71" s="2"/>
      <c r="P71" s="2"/>
      <c r="Q71" s="2"/>
      <c r="R71" s="2"/>
      <c r="S71" s="2" t="s">
        <v>1690</v>
      </c>
      <c r="T71" s="2" t="s">
        <v>1953</v>
      </c>
      <c r="U71" s="2" t="s">
        <v>1455</v>
      </c>
      <c r="V71" s="2" t="s">
        <v>1380</v>
      </c>
      <c r="W71" s="2" t="s">
        <v>1591</v>
      </c>
      <c r="Y71" s="2" t="s">
        <v>1947</v>
      </c>
      <c r="Z71" s="2" t="s">
        <v>2262</v>
      </c>
      <c r="AA71" s="23">
        <v>2</v>
      </c>
      <c r="AB71" s="105" t="str">
        <f t="shared" si="3"/>
        <v xml:space="preserve">Clean Air - x; </v>
      </c>
      <c r="AC71" s="105" t="str">
        <f t="shared" si="4"/>
        <v>{"popup":{"showAttachments":"false","fieldInfos":[{"visible":"true","fieldName":"O3_School_Loss_Days_I","label":"School days not lost to illness due to ozone removed by tree cover (days/yr) \u00a0","format":{"places":2,"digitSeparator":true}}],"title":"Block Group ID: {GEOID10}"}}</v>
      </c>
      <c r="AD71" s="23" t="s">
        <v>2181</v>
      </c>
      <c r="AE71" s="23" t="s">
        <v>1986</v>
      </c>
      <c r="AG71" s="23" t="s">
        <v>2204</v>
      </c>
      <c r="AH71" s="23" t="s">
        <v>2182</v>
      </c>
    </row>
    <row r="72" spans="1:34" ht="15" customHeight="1" x14ac:dyDescent="0.25">
      <c r="A72" s="2">
        <v>71</v>
      </c>
      <c r="B72" s="24" t="s">
        <v>464</v>
      </c>
      <c r="C72" s="2" t="s">
        <v>1107</v>
      </c>
      <c r="D72" s="7" t="s">
        <v>267</v>
      </c>
      <c r="E72" s="9" t="s">
        <v>366</v>
      </c>
      <c r="F72" s="9" t="s">
        <v>179</v>
      </c>
      <c r="G72" t="s">
        <v>1330</v>
      </c>
      <c r="H72" s="38" t="s">
        <v>828</v>
      </c>
      <c r="I72" s="38" t="s">
        <v>1458</v>
      </c>
      <c r="J72" s="20">
        <v>72</v>
      </c>
      <c r="K72" s="2"/>
      <c r="L72" s="53" t="s">
        <v>1471</v>
      </c>
      <c r="M72" s="53" t="s">
        <v>1471</v>
      </c>
      <c r="N72" s="53" t="s">
        <v>1471</v>
      </c>
      <c r="O72" s="2"/>
      <c r="P72" s="2"/>
      <c r="Q72" s="2"/>
      <c r="R72" s="2"/>
      <c r="S72" s="2" t="s">
        <v>1659</v>
      </c>
      <c r="T72" s="2" t="s">
        <v>1960</v>
      </c>
      <c r="U72" s="64" t="s">
        <v>1713</v>
      </c>
      <c r="V72" s="2" t="s">
        <v>1380</v>
      </c>
      <c r="W72" s="2" t="s">
        <v>1591</v>
      </c>
      <c r="Y72" s="2" t="s">
        <v>1947</v>
      </c>
      <c r="Z72" s="2" t="s">
        <v>2363</v>
      </c>
      <c r="AA72" s="23">
        <v>0</v>
      </c>
      <c r="AB72" s="105" t="str">
        <f t="shared" si="3"/>
        <v xml:space="preserve">Clean Air - x; Clean and Plentiful Water - x; Climate Stabilization - x; </v>
      </c>
      <c r="AC72" s="105" t="str">
        <f t="shared" si="4"/>
        <v>{"popup":{"showAttachments":"false","fieldInfos":[{"visible":"true","fieldName":"SO2Removal","label":"Sulfur dioxide (kg/yr) removed annually by tree cover\u00a0","format":{"places":0,"digitSeparator":true}}],"title":"Block Group ID: {GEOID10}"}}</v>
      </c>
      <c r="AD72" s="23" t="s">
        <v>2181</v>
      </c>
      <c r="AE72" s="23" t="s">
        <v>1986</v>
      </c>
      <c r="AG72" s="23" t="s">
        <v>2204</v>
      </c>
      <c r="AH72" s="23" t="s">
        <v>2182</v>
      </c>
    </row>
    <row r="73" spans="1:34" ht="15" customHeight="1" x14ac:dyDescent="0.25">
      <c r="A73" s="2">
        <v>72</v>
      </c>
      <c r="B73" s="24" t="s">
        <v>464</v>
      </c>
      <c r="C73" s="2" t="s">
        <v>1108</v>
      </c>
      <c r="D73" s="7" t="s">
        <v>268</v>
      </c>
      <c r="E73" s="9" t="s">
        <v>367</v>
      </c>
      <c r="F73" s="9" t="s">
        <v>179</v>
      </c>
      <c r="G73" t="s">
        <v>1328</v>
      </c>
      <c r="H73" s="38" t="s">
        <v>828</v>
      </c>
      <c r="I73" s="38" t="s">
        <v>1458</v>
      </c>
      <c r="J73" s="20">
        <v>73</v>
      </c>
      <c r="K73" s="2"/>
      <c r="L73" s="2"/>
      <c r="M73" s="2"/>
      <c r="N73" s="53" t="s">
        <v>1471</v>
      </c>
      <c r="O73" s="2"/>
      <c r="P73" s="2"/>
      <c r="Q73" s="2"/>
      <c r="R73" s="2"/>
      <c r="S73" s="2" t="s">
        <v>1691</v>
      </c>
      <c r="T73" s="2" t="s">
        <v>1965</v>
      </c>
      <c r="U73" s="2" t="s">
        <v>1387</v>
      </c>
      <c r="V73" s="2" t="s">
        <v>1380</v>
      </c>
      <c r="W73" s="2" t="s">
        <v>1591</v>
      </c>
      <c r="Y73" s="2" t="s">
        <v>1947</v>
      </c>
      <c r="Z73" s="2" t="s">
        <v>2263</v>
      </c>
      <c r="AA73" s="23">
        <v>0</v>
      </c>
      <c r="AB73" s="105" t="str">
        <f t="shared" si="3"/>
        <v xml:space="preserve">Climate Stabilization - x; </v>
      </c>
      <c r="AC73" s="105" t="str">
        <f t="shared" si="4"/>
        <v>{"popup":{"showAttachments":"false","fieldInfos":[{"visible":"true","fieldName":"MTCSEQ","label":"Total carbon sequestered by tree cover (mt/yr) \u00a0","format":{"places":0,"digitSeparator":true}}],"title":"Block Group ID: {GEOID10}"}}</v>
      </c>
      <c r="AD73" s="23" t="s">
        <v>2181</v>
      </c>
      <c r="AE73" s="23" t="s">
        <v>1986</v>
      </c>
      <c r="AG73" s="23" t="s">
        <v>2204</v>
      </c>
      <c r="AH73" s="23" t="s">
        <v>2182</v>
      </c>
    </row>
    <row r="74" spans="1:34" ht="15" customHeight="1" x14ac:dyDescent="0.25">
      <c r="A74" s="2">
        <v>73</v>
      </c>
      <c r="B74" s="24" t="s">
        <v>464</v>
      </c>
      <c r="C74" s="2" t="s">
        <v>1109</v>
      </c>
      <c r="D74" s="7" t="s">
        <v>269</v>
      </c>
      <c r="E74" s="9" t="s">
        <v>368</v>
      </c>
      <c r="F74" s="9" t="s">
        <v>179</v>
      </c>
      <c r="G74" t="s">
        <v>1329</v>
      </c>
      <c r="H74" s="38" t="s">
        <v>828</v>
      </c>
      <c r="I74" s="38" t="s">
        <v>1458</v>
      </c>
      <c r="J74" s="20">
        <v>74</v>
      </c>
      <c r="K74" s="2"/>
      <c r="L74" s="2"/>
      <c r="M74" s="2"/>
      <c r="N74" s="53" t="s">
        <v>1471</v>
      </c>
      <c r="O74" s="2"/>
      <c r="P74" s="2"/>
      <c r="Q74" s="2"/>
      <c r="R74" s="2"/>
      <c r="S74" s="2" t="s">
        <v>1691</v>
      </c>
      <c r="T74" s="2" t="s">
        <v>1965</v>
      </c>
      <c r="U74" s="2" t="s">
        <v>1387</v>
      </c>
      <c r="V74" s="2" t="s">
        <v>1380</v>
      </c>
      <c r="W74" s="2" t="s">
        <v>1591</v>
      </c>
      <c r="Y74" s="2" t="s">
        <v>1947</v>
      </c>
      <c r="Z74" s="2" t="s">
        <v>2264</v>
      </c>
      <c r="AA74" s="23">
        <v>0</v>
      </c>
      <c r="AB74" s="105" t="str">
        <f t="shared" si="3"/>
        <v xml:space="preserve">Climate Stabilization - x; </v>
      </c>
      <c r="AC74" s="105" t="str">
        <f t="shared" si="4"/>
        <v>{"popup":{"showAttachments":"false","fieldInfos":[{"visible":"true","fieldName":"MTCSTOR","label":"Total carbon stored by tree cover (mt) \u00a0","format":{"places":0,"digitSeparator":true}}],"title":"Block Group ID: {GEOID10}"}}</v>
      </c>
      <c r="AD74" s="23" t="s">
        <v>2181</v>
      </c>
      <c r="AE74" s="23" t="s">
        <v>1986</v>
      </c>
      <c r="AG74" s="23" t="s">
        <v>2204</v>
      </c>
      <c r="AH74" s="23" t="s">
        <v>2182</v>
      </c>
    </row>
    <row r="75" spans="1:34" ht="15" customHeight="1" x14ac:dyDescent="0.25">
      <c r="A75" s="2">
        <v>74</v>
      </c>
      <c r="B75" s="24" t="s">
        <v>464</v>
      </c>
      <c r="C75" s="2" t="s">
        <v>1110</v>
      </c>
      <c r="D75" s="7" t="s">
        <v>270</v>
      </c>
      <c r="E75" s="9" t="s">
        <v>369</v>
      </c>
      <c r="F75" s="9" t="s">
        <v>179</v>
      </c>
      <c r="G75" t="s">
        <v>1301</v>
      </c>
      <c r="H75" s="38" t="s">
        <v>837</v>
      </c>
      <c r="I75" s="38" t="s">
        <v>1458</v>
      </c>
      <c r="J75" s="20">
        <v>75</v>
      </c>
      <c r="K75" s="2" t="s">
        <v>1471</v>
      </c>
      <c r="L75" s="2"/>
      <c r="M75" s="53" t="s">
        <v>1471</v>
      </c>
      <c r="N75" s="2"/>
      <c r="O75" s="2"/>
      <c r="P75" s="53" t="s">
        <v>1471</v>
      </c>
      <c r="Q75" s="53" t="s">
        <v>1471</v>
      </c>
      <c r="R75" s="2"/>
      <c r="S75" s="2" t="s">
        <v>1669</v>
      </c>
      <c r="T75" s="2" t="s">
        <v>2161</v>
      </c>
      <c r="U75" s="2" t="s">
        <v>1385</v>
      </c>
      <c r="V75" s="2" t="s">
        <v>1380</v>
      </c>
      <c r="W75" s="2" t="s">
        <v>1591</v>
      </c>
      <c r="Y75" s="2" t="s">
        <v>1947</v>
      </c>
      <c r="Z75" s="2" t="s">
        <v>2265</v>
      </c>
      <c r="AA75" s="23">
        <v>0</v>
      </c>
      <c r="AB75" s="105" t="str">
        <f t="shared" si="3"/>
        <v xml:space="preserve">Biodiversity Conservation - x; Clean and Plentiful Water - x; Natural Hazard Mitigation - x; Recreation, Culture, and Aesthetics - x; </v>
      </c>
      <c r="AC75" s="105" t="str">
        <f t="shared" si="4"/>
        <v>{"popup":{"showAttachments":"false","fieldInfos":[{"visible":"true","fieldName":"RB15_LArea","label":"Total land area in 15m stream and lake buffer (m2) \u00a0","format":{"places":0,"digitSeparator":true}}],"title":"Block Group ID: {GEOID10}"}}</v>
      </c>
      <c r="AD75" s="23" t="s">
        <v>2181</v>
      </c>
      <c r="AE75" s="23" t="s">
        <v>1986</v>
      </c>
      <c r="AG75" s="23" t="s">
        <v>2204</v>
      </c>
      <c r="AH75" s="23" t="s">
        <v>2182</v>
      </c>
    </row>
    <row r="76" spans="1:34" ht="15" customHeight="1" x14ac:dyDescent="0.25">
      <c r="A76" s="2">
        <v>75</v>
      </c>
      <c r="B76" s="24" t="s">
        <v>464</v>
      </c>
      <c r="C76" s="2" t="s">
        <v>1111</v>
      </c>
      <c r="D76" s="7" t="s">
        <v>271</v>
      </c>
      <c r="E76" s="9" t="s">
        <v>370</v>
      </c>
      <c r="F76" s="9" t="s">
        <v>179</v>
      </c>
      <c r="G76" t="s">
        <v>1302</v>
      </c>
      <c r="H76" s="38" t="s">
        <v>837</v>
      </c>
      <c r="I76" s="38" t="s">
        <v>1458</v>
      </c>
      <c r="J76" s="20">
        <v>76</v>
      </c>
      <c r="K76" s="2" t="s">
        <v>1471</v>
      </c>
      <c r="L76" s="2"/>
      <c r="M76" s="53" t="s">
        <v>1471</v>
      </c>
      <c r="N76" s="2"/>
      <c r="O76" s="2"/>
      <c r="P76" s="53" t="s">
        <v>1471</v>
      </c>
      <c r="Q76" s="53" t="s">
        <v>1471</v>
      </c>
      <c r="R76" s="2"/>
      <c r="S76" s="2" t="s">
        <v>1669</v>
      </c>
      <c r="T76" s="2" t="s">
        <v>2161</v>
      </c>
      <c r="U76" s="2" t="s">
        <v>1385</v>
      </c>
      <c r="V76" s="2" t="s">
        <v>1380</v>
      </c>
      <c r="W76" s="2" t="s">
        <v>1591</v>
      </c>
      <c r="Y76" s="2" t="s">
        <v>1947</v>
      </c>
      <c r="Z76" s="2" t="s">
        <v>2266</v>
      </c>
      <c r="AA76" s="23">
        <v>0</v>
      </c>
      <c r="AB76" s="105" t="str">
        <f t="shared" si="3"/>
        <v xml:space="preserve">Biodiversity Conservation - x; Clean and Plentiful Water - x; Natural Hazard Mitigation - x; Recreation, Culture, and Aesthetics - x; </v>
      </c>
      <c r="AC76" s="105" t="str">
        <f t="shared" si="4"/>
        <v>{"popup":{"showAttachments":"false","fieldInfos":[{"visible":"true","fieldName":"RB50_LArea","label":"Total land area in 50m stream and lake buffer (m2) \u00a0","format":{"places":0,"digitSeparator":true}}],"title":"Block Group ID: {GEOID10}"}}</v>
      </c>
      <c r="AD76" s="23" t="s">
        <v>2181</v>
      </c>
      <c r="AE76" s="23" t="s">
        <v>1986</v>
      </c>
      <c r="AG76" s="23" t="s">
        <v>2204</v>
      </c>
      <c r="AH76" s="23" t="s">
        <v>2182</v>
      </c>
    </row>
    <row r="77" spans="1:34" ht="15" customHeight="1" x14ac:dyDescent="0.25">
      <c r="A77" s="2">
        <v>76</v>
      </c>
      <c r="B77" s="24" t="s">
        <v>464</v>
      </c>
      <c r="C77" s="2" t="s">
        <v>24</v>
      </c>
      <c r="D77" s="7" t="s">
        <v>272</v>
      </c>
      <c r="E77" s="9" t="s">
        <v>371</v>
      </c>
      <c r="F77" s="9" t="s">
        <v>179</v>
      </c>
      <c r="G77" t="s">
        <v>810</v>
      </c>
      <c r="H77" s="38" t="s">
        <v>830</v>
      </c>
      <c r="I77" s="38" t="s">
        <v>1458</v>
      </c>
      <c r="J77" s="20">
        <v>77</v>
      </c>
      <c r="K77" s="2" t="s">
        <v>1471</v>
      </c>
      <c r="L77" s="53" t="s">
        <v>1471</v>
      </c>
      <c r="M77" s="2"/>
      <c r="N77" s="53" t="s">
        <v>1471</v>
      </c>
      <c r="O77" s="2"/>
      <c r="P77" s="53" t="s">
        <v>1471</v>
      </c>
      <c r="Q77" s="53" t="s">
        <v>1471</v>
      </c>
      <c r="R77" s="2"/>
      <c r="S77" s="2" t="s">
        <v>1692</v>
      </c>
      <c r="T77" s="2" t="s">
        <v>2163</v>
      </c>
      <c r="U77" s="2" t="s">
        <v>1381</v>
      </c>
      <c r="V77" s="2" t="s">
        <v>1380</v>
      </c>
      <c r="W77" s="2" t="s">
        <v>1591</v>
      </c>
      <c r="Y77" s="2" t="s">
        <v>1947</v>
      </c>
      <c r="Z77" s="2" t="s">
        <v>2267</v>
      </c>
      <c r="AA77" s="23">
        <v>0</v>
      </c>
      <c r="AB77" s="105" t="str">
        <f t="shared" si="3"/>
        <v xml:space="preserve">Biodiversity Conservation - x; Clean Air - x; Climate Stabilization - x; Natural Hazard Mitigation - x; Recreation, Culture, and Aesthetics - x; </v>
      </c>
      <c r="AC77" s="105" t="str">
        <f t="shared" si="4"/>
        <v>{"popup":{"showAttachments":"false","fieldInfos":[{"visible":"true","fieldName":"MFor_PC","label":"Tree cover per capita (m2/person) \u00a0","format":{"places":0,"digitSeparator":true}}],"title":"Block Group ID: {GEOID10}"}}</v>
      </c>
      <c r="AD77" s="23" t="s">
        <v>2181</v>
      </c>
      <c r="AE77" s="23" t="s">
        <v>1986</v>
      </c>
      <c r="AG77" s="23" t="s">
        <v>2204</v>
      </c>
      <c r="AH77" s="23" t="s">
        <v>2182</v>
      </c>
    </row>
    <row r="78" spans="1:34" ht="15" customHeight="1" x14ac:dyDescent="0.25">
      <c r="A78" s="2">
        <v>77</v>
      </c>
      <c r="B78" s="24" t="s">
        <v>464</v>
      </c>
      <c r="C78" s="2" t="s">
        <v>1112</v>
      </c>
      <c r="D78" s="7" t="s">
        <v>274</v>
      </c>
      <c r="E78" s="9" t="s">
        <v>372</v>
      </c>
      <c r="F78" s="9" t="s">
        <v>179</v>
      </c>
      <c r="G78" s="111" t="s">
        <v>1303</v>
      </c>
      <c r="H78" s="64" t="s">
        <v>819</v>
      </c>
      <c r="I78" s="38" t="s">
        <v>1458</v>
      </c>
      <c r="J78" s="20">
        <v>78</v>
      </c>
      <c r="K78" s="2"/>
      <c r="L78" s="53" t="s">
        <v>1471</v>
      </c>
      <c r="M78" s="2"/>
      <c r="N78" s="2"/>
      <c r="O78" s="2"/>
      <c r="P78" s="2"/>
      <c r="Q78" s="2"/>
      <c r="R78" s="2"/>
      <c r="S78" s="2" t="s">
        <v>1693</v>
      </c>
      <c r="T78" s="2" t="s">
        <v>1953</v>
      </c>
      <c r="U78" s="2" t="s">
        <v>1455</v>
      </c>
      <c r="V78" s="2" t="s">
        <v>1380</v>
      </c>
      <c r="W78" s="2" t="s">
        <v>1591</v>
      </c>
      <c r="Y78" s="2" t="s">
        <v>1947</v>
      </c>
      <c r="Z78" s="2" t="s">
        <v>2268</v>
      </c>
      <c r="AA78" s="23">
        <v>0</v>
      </c>
      <c r="AB78" s="105" t="str">
        <f t="shared" si="3"/>
        <v xml:space="preserve">Clean Air - x; </v>
      </c>
      <c r="AC78" s="105" t="str">
        <f t="shared" si="4"/>
        <v>{"popup":{"showAttachments":"false","fieldInfos":[{"visible":"true","fieldName":"NO2_Asthma_Exacerbation_V","label":"Value of asthma exacerbation cases avoided due to nitrogen dioxide removed by tree cover ($/yr) \u00a0","format":{"places":0,"digitSeparator":true}}],"title":"Block Group ID: {GEOID10}"}}</v>
      </c>
      <c r="AD78" s="23" t="s">
        <v>2181</v>
      </c>
      <c r="AE78" s="23" t="s">
        <v>1986</v>
      </c>
      <c r="AG78" s="23" t="s">
        <v>2204</v>
      </c>
      <c r="AH78" s="23" t="s">
        <v>2182</v>
      </c>
    </row>
    <row r="79" spans="1:34" ht="15" customHeight="1" x14ac:dyDescent="0.25">
      <c r="A79" s="2">
        <v>78</v>
      </c>
      <c r="B79" s="24" t="s">
        <v>464</v>
      </c>
      <c r="C79" s="2" t="s">
        <v>1113</v>
      </c>
      <c r="D79" s="7" t="s">
        <v>275</v>
      </c>
      <c r="E79" s="9" t="s">
        <v>373</v>
      </c>
      <c r="F79" s="9" t="s">
        <v>179</v>
      </c>
      <c r="G79" s="111" t="s">
        <v>1304</v>
      </c>
      <c r="H79" s="38" t="s">
        <v>819</v>
      </c>
      <c r="I79" s="38" t="s">
        <v>1458</v>
      </c>
      <c r="J79" s="20">
        <v>79</v>
      </c>
      <c r="K79" s="2"/>
      <c r="L79" s="53" t="s">
        <v>1471</v>
      </c>
      <c r="M79" s="2"/>
      <c r="N79" s="2"/>
      <c r="O79" s="2"/>
      <c r="P79" s="2"/>
      <c r="Q79" s="2"/>
      <c r="R79" s="2"/>
      <c r="S79" s="2" t="s">
        <v>1693</v>
      </c>
      <c r="T79" s="2" t="s">
        <v>1953</v>
      </c>
      <c r="U79" s="2" t="s">
        <v>1455</v>
      </c>
      <c r="V79" s="2" t="s">
        <v>1380</v>
      </c>
      <c r="W79" s="2" t="s">
        <v>1591</v>
      </c>
      <c r="Y79" s="2" t="s">
        <v>1947</v>
      </c>
      <c r="Z79" s="2" t="s">
        <v>2269</v>
      </c>
      <c r="AA79" s="23">
        <v>2</v>
      </c>
      <c r="AB79" s="105" t="str">
        <f t="shared" si="3"/>
        <v xml:space="preserve">Clean Air - x; </v>
      </c>
      <c r="AC79" s="105" t="str">
        <f t="shared" si="4"/>
        <v>{"popup":{"showAttachments":"false","fieldInfos":[{"visible":"true","fieldName":"SO2_Asthma_Exacerbation_V","label":"Value of asthma exacerbation cases avoided due to sulfur dioxide removed by tree cover ($/yr) \u00a0","format":{"places":2,"digitSeparator":true}}],"title":"Block Group ID: {GEOID10}"}}</v>
      </c>
      <c r="AD79" s="23" t="s">
        <v>2181</v>
      </c>
      <c r="AE79" s="23" t="s">
        <v>1986</v>
      </c>
      <c r="AG79" s="23" t="s">
        <v>2204</v>
      </c>
      <c r="AH79" s="23" t="s">
        <v>2182</v>
      </c>
    </row>
    <row r="80" spans="1:34" ht="15" customHeight="1" x14ac:dyDescent="0.25">
      <c r="A80" s="2">
        <v>79</v>
      </c>
      <c r="B80" s="24" t="s">
        <v>464</v>
      </c>
      <c r="C80" s="2" t="s">
        <v>1114</v>
      </c>
      <c r="D80" s="7" t="s">
        <v>276</v>
      </c>
      <c r="E80" s="9" t="s">
        <v>374</v>
      </c>
      <c r="F80" s="9" t="s">
        <v>179</v>
      </c>
      <c r="G80" t="s">
        <v>1305</v>
      </c>
      <c r="H80" s="38" t="s">
        <v>828</v>
      </c>
      <c r="I80" s="38" t="s">
        <v>1458</v>
      </c>
      <c r="J80" s="20">
        <v>80</v>
      </c>
      <c r="K80" s="2"/>
      <c r="L80" s="2"/>
      <c r="M80" s="2"/>
      <c r="N80" s="53" t="s">
        <v>1471</v>
      </c>
      <c r="O80" s="2"/>
      <c r="P80" s="2"/>
      <c r="Q80" s="2"/>
      <c r="R80" s="2"/>
      <c r="S80" s="2" t="s">
        <v>1694</v>
      </c>
      <c r="T80" s="2" t="s">
        <v>1965</v>
      </c>
      <c r="U80" s="2" t="s">
        <v>1387</v>
      </c>
      <c r="V80" s="2" t="s">
        <v>1380</v>
      </c>
      <c r="W80" s="2" t="s">
        <v>1591</v>
      </c>
      <c r="Y80" s="2" t="s">
        <v>1947</v>
      </c>
      <c r="Z80" s="2" t="s">
        <v>2270</v>
      </c>
      <c r="AA80" s="23">
        <v>0</v>
      </c>
      <c r="AB80" s="105" t="str">
        <f t="shared" si="3"/>
        <v xml:space="preserve">Climate Stabilization - x; </v>
      </c>
      <c r="AC80" s="105" t="str">
        <f t="shared" si="4"/>
        <v>{"popup":{"showAttachments":"false","fieldInfos":[{"visible":"true","fieldName":"DOLCSEQ","label":"Value of carbon sequestered by tree cover ($/yr) \u00a0","format":{"places":0,"digitSeparator":true}}],"title":"Block Group ID: {GEOID10}"}}</v>
      </c>
      <c r="AD80" s="23" t="s">
        <v>2181</v>
      </c>
      <c r="AE80" s="23" t="s">
        <v>1986</v>
      </c>
      <c r="AG80" s="23" t="s">
        <v>2204</v>
      </c>
      <c r="AH80" s="23" t="s">
        <v>2182</v>
      </c>
    </row>
    <row r="81" spans="1:34" ht="15" customHeight="1" x14ac:dyDescent="0.25">
      <c r="A81" s="2">
        <v>80</v>
      </c>
      <c r="B81" s="24" t="s">
        <v>464</v>
      </c>
      <c r="C81" s="2" t="s">
        <v>1115</v>
      </c>
      <c r="D81" s="7" t="s">
        <v>277</v>
      </c>
      <c r="E81" s="9" t="s">
        <v>375</v>
      </c>
      <c r="F81" s="9" t="s">
        <v>179</v>
      </c>
      <c r="G81" t="s">
        <v>1306</v>
      </c>
      <c r="H81" s="38" t="s">
        <v>828</v>
      </c>
      <c r="I81" s="38" t="s">
        <v>1458</v>
      </c>
      <c r="J81" s="20">
        <v>81</v>
      </c>
      <c r="K81" s="2"/>
      <c r="L81" s="2"/>
      <c r="M81" s="2"/>
      <c r="N81" s="53" t="s">
        <v>1471</v>
      </c>
      <c r="O81" s="2"/>
      <c r="P81" s="2"/>
      <c r="Q81" s="2"/>
      <c r="R81" s="2"/>
      <c r="S81" s="2" t="s">
        <v>1694</v>
      </c>
      <c r="T81" s="2" t="s">
        <v>1965</v>
      </c>
      <c r="U81" s="2" t="s">
        <v>1387</v>
      </c>
      <c r="V81" s="2" t="s">
        <v>1380</v>
      </c>
      <c r="W81" s="2" t="s">
        <v>1591</v>
      </c>
      <c r="Y81" s="2" t="s">
        <v>1947</v>
      </c>
      <c r="Z81" s="2" t="s">
        <v>2271</v>
      </c>
      <c r="AA81" s="23">
        <v>0</v>
      </c>
      <c r="AB81" s="105" t="str">
        <f t="shared" si="3"/>
        <v xml:space="preserve">Climate Stabilization - x; </v>
      </c>
      <c r="AC81" s="105" t="str">
        <f t="shared" si="4"/>
        <v>{"popup":{"showAttachments":"false","fieldInfos":[{"visible":"true","fieldName":"DOLCSTOR","label":"Value of carbon stored by tree cover ($) \u00a0","format":{"places":0,"digitSeparator":true}}],"title":"Block Group ID: {GEOID10}"}}</v>
      </c>
      <c r="AD81" s="23" t="s">
        <v>2181</v>
      </c>
      <c r="AE81" s="23" t="s">
        <v>1986</v>
      </c>
      <c r="AG81" s="23" t="s">
        <v>2204</v>
      </c>
      <c r="AH81" s="23" t="s">
        <v>2182</v>
      </c>
    </row>
    <row r="82" spans="1:34" ht="15" customHeight="1" x14ac:dyDescent="0.25">
      <c r="A82" s="2">
        <v>81</v>
      </c>
      <c r="B82" s="24" t="s">
        <v>464</v>
      </c>
      <c r="C82" s="2" t="s">
        <v>1116</v>
      </c>
      <c r="D82" s="7" t="s">
        <v>278</v>
      </c>
      <c r="E82" s="9" t="s">
        <v>376</v>
      </c>
      <c r="F82" s="9" t="s">
        <v>179</v>
      </c>
      <c r="G82" t="s">
        <v>462</v>
      </c>
      <c r="H82" s="64" t="s">
        <v>828</v>
      </c>
      <c r="I82" s="38" t="s">
        <v>1458</v>
      </c>
      <c r="J82" s="20">
        <v>82</v>
      </c>
      <c r="K82" s="2"/>
      <c r="L82" s="53" t="s">
        <v>1471</v>
      </c>
      <c r="M82" s="2"/>
      <c r="N82" s="2"/>
      <c r="O82" s="2"/>
      <c r="P82" s="2"/>
      <c r="Q82" s="2"/>
      <c r="R82" s="2"/>
      <c r="S82" s="2" t="s">
        <v>1693</v>
      </c>
      <c r="T82" s="2" t="s">
        <v>1953</v>
      </c>
      <c r="U82" s="2" t="s">
        <v>1455</v>
      </c>
      <c r="V82" s="2" t="s">
        <v>1380</v>
      </c>
      <c r="W82" s="2" t="s">
        <v>1591</v>
      </c>
      <c r="Y82" s="2" t="s">
        <v>1947</v>
      </c>
      <c r="Z82" s="2" t="s">
        <v>2272</v>
      </c>
      <c r="AA82" s="23">
        <v>0</v>
      </c>
      <c r="AB82" s="105" t="str">
        <f t="shared" si="3"/>
        <v xml:space="preserve">Clean Air - x; </v>
      </c>
      <c r="AC82" s="105" t="str">
        <f t="shared" si="4"/>
        <v>{"popup":{"showAttachments":"false","fieldInfos":[{"visible":"true","fieldName":"COValue","label":"Value of health, ecosystem, and materials damage avoided due to carbon monoxide removed by tree cover ($/yr) \u00a0","format":{"places":0,"digitSeparator":true}}],"title":"Block Group ID: {GEOID10}"}}</v>
      </c>
      <c r="AD82" s="23" t="s">
        <v>2181</v>
      </c>
      <c r="AE82" s="23" t="s">
        <v>1986</v>
      </c>
      <c r="AG82" s="23" t="s">
        <v>2204</v>
      </c>
      <c r="AH82" s="23" t="s">
        <v>2182</v>
      </c>
    </row>
    <row r="83" spans="1:34" ht="15" customHeight="1" x14ac:dyDescent="0.25">
      <c r="A83" s="2">
        <v>82</v>
      </c>
      <c r="B83" s="24" t="s">
        <v>464</v>
      </c>
      <c r="C83" s="2" t="s">
        <v>1117</v>
      </c>
      <c r="D83" s="7" t="s">
        <v>279</v>
      </c>
      <c r="E83" s="9" t="s">
        <v>377</v>
      </c>
      <c r="F83" s="9" t="s">
        <v>179</v>
      </c>
      <c r="G83" s="111" t="s">
        <v>462</v>
      </c>
      <c r="H83" s="64" t="s">
        <v>828</v>
      </c>
      <c r="I83" s="38" t="s">
        <v>1458</v>
      </c>
      <c r="J83" s="20">
        <v>83</v>
      </c>
      <c r="K83" s="2"/>
      <c r="L83" s="53" t="s">
        <v>1471</v>
      </c>
      <c r="M83" s="2"/>
      <c r="N83" s="2"/>
      <c r="O83" s="2"/>
      <c r="P83" s="2"/>
      <c r="Q83" s="2"/>
      <c r="R83" s="2"/>
      <c r="S83" s="2" t="s">
        <v>1693</v>
      </c>
      <c r="T83" s="2" t="s">
        <v>1953</v>
      </c>
      <c r="U83" s="2" t="s">
        <v>1455</v>
      </c>
      <c r="V83" s="2" t="s">
        <v>1380</v>
      </c>
      <c r="W83" s="2" t="s">
        <v>1591</v>
      </c>
      <c r="Y83" s="2" t="s">
        <v>1947</v>
      </c>
      <c r="Z83" s="2" t="s">
        <v>2273</v>
      </c>
      <c r="AA83" s="23">
        <v>0</v>
      </c>
      <c r="AB83" s="105" t="str">
        <f t="shared" si="3"/>
        <v xml:space="preserve">Clean Air - x; </v>
      </c>
      <c r="AC83" s="105" t="str">
        <f t="shared" si="4"/>
        <v>{"popup":{"showAttachments":"false","fieldInfos":[{"visible":"true","fieldName":"PM10Value","label":"Value of health, ecosystem, and materials damage avoided due to particulate matter [PM10] removed by tree cover ($/yr) \u00a0","format":{"places":0,"digitSeparator":true}}],"title":"Block Group ID: {GEOID10}"}}</v>
      </c>
      <c r="AD83" s="23" t="s">
        <v>2181</v>
      </c>
      <c r="AE83" s="23" t="s">
        <v>1986</v>
      </c>
      <c r="AG83" s="23" t="s">
        <v>2204</v>
      </c>
      <c r="AH83" s="23" t="s">
        <v>2182</v>
      </c>
    </row>
    <row r="84" spans="1:34" ht="15" customHeight="1" x14ac:dyDescent="0.25">
      <c r="A84" s="2">
        <v>83</v>
      </c>
      <c r="B84" s="24" t="s">
        <v>464</v>
      </c>
      <c r="C84" s="2" t="s">
        <v>1118</v>
      </c>
      <c r="D84" s="7" t="s">
        <v>280</v>
      </c>
      <c r="E84" s="9" t="s">
        <v>378</v>
      </c>
      <c r="F84" s="9" t="s">
        <v>179</v>
      </c>
      <c r="G84" s="111" t="s">
        <v>1308</v>
      </c>
      <c r="H84" s="38" t="s">
        <v>819</v>
      </c>
      <c r="I84" s="38" t="s">
        <v>1458</v>
      </c>
      <c r="J84" s="20">
        <v>84</v>
      </c>
      <c r="K84" s="2"/>
      <c r="L84" s="53" t="s">
        <v>1471</v>
      </c>
      <c r="M84" s="2"/>
      <c r="N84" s="2"/>
      <c r="O84" s="2"/>
      <c r="P84" s="2"/>
      <c r="Q84" s="2"/>
      <c r="R84" s="2"/>
      <c r="S84" s="2" t="s">
        <v>1693</v>
      </c>
      <c r="T84" s="2" t="s">
        <v>1953</v>
      </c>
      <c r="U84" s="2" t="s">
        <v>1455</v>
      </c>
      <c r="V84" s="2" t="s">
        <v>1380</v>
      </c>
      <c r="W84" s="2" t="s">
        <v>1591</v>
      </c>
      <c r="Y84" s="2" t="s">
        <v>1947</v>
      </c>
      <c r="Z84" s="2" t="s">
        <v>2274</v>
      </c>
      <c r="AA84" s="23">
        <v>0</v>
      </c>
      <c r="AB84" s="105" t="str">
        <f t="shared" si="3"/>
        <v xml:space="preserve">Clean Air - x; </v>
      </c>
      <c r="AC84" s="105" t="str">
        <f t="shared" si="4"/>
        <v>{"popup":{"showAttachments":"false","fieldInfos":[{"visible":"true","fieldName":"NO2_Hospital_Admissions_V","label":"Value of hospital admissions avoided due to nitrogen dioxide removed by tree cover ($/yr) \u00a0","format":{"places":0,"digitSeparator":true}}],"title":"Block Group ID: {GEOID10}"}}</v>
      </c>
      <c r="AD84" s="23" t="s">
        <v>2181</v>
      </c>
      <c r="AE84" s="23" t="s">
        <v>1986</v>
      </c>
      <c r="AG84" s="23" t="s">
        <v>2204</v>
      </c>
      <c r="AH84" s="23" t="s">
        <v>2182</v>
      </c>
    </row>
    <row r="85" spans="1:34" ht="15" customHeight="1" x14ac:dyDescent="0.25">
      <c r="A85" s="2">
        <v>84</v>
      </c>
      <c r="B85" s="24" t="s">
        <v>464</v>
      </c>
      <c r="C85" s="2" t="s">
        <v>1119</v>
      </c>
      <c r="D85" s="7" t="s">
        <v>281</v>
      </c>
      <c r="E85" s="9" t="s">
        <v>379</v>
      </c>
      <c r="F85" s="9" t="s">
        <v>179</v>
      </c>
      <c r="G85" t="s">
        <v>1307</v>
      </c>
      <c r="H85" s="38" t="s">
        <v>819</v>
      </c>
      <c r="I85" s="38" t="s">
        <v>1458</v>
      </c>
      <c r="J85" s="20">
        <v>85</v>
      </c>
      <c r="K85" s="2"/>
      <c r="L85" s="53" t="s">
        <v>1471</v>
      </c>
      <c r="M85" s="2"/>
      <c r="N85" s="2"/>
      <c r="O85" s="2"/>
      <c r="P85" s="2"/>
      <c r="Q85" s="2"/>
      <c r="R85" s="2"/>
      <c r="S85" s="2" t="s">
        <v>1693</v>
      </c>
      <c r="T85" s="2" t="s">
        <v>1953</v>
      </c>
      <c r="U85" s="2" t="s">
        <v>1455</v>
      </c>
      <c r="V85" s="2" t="s">
        <v>1380</v>
      </c>
      <c r="W85" s="2" t="s">
        <v>1591</v>
      </c>
      <c r="Y85" s="2" t="s">
        <v>1947</v>
      </c>
      <c r="Z85" s="2" t="s">
        <v>2275</v>
      </c>
      <c r="AA85" s="23">
        <v>0</v>
      </c>
      <c r="AB85" s="105" t="str">
        <f t="shared" si="3"/>
        <v xml:space="preserve">Clean Air - x; </v>
      </c>
      <c r="AC85" s="105" t="str">
        <f t="shared" si="4"/>
        <v>{"popup":{"showAttachments":"false","fieldInfos":[{"visible":"true","fieldName":"SO2_Hospital_Admissions_V","label":"Value of hospital admissions avoided due to sulfur dioxide removed by tree cover ($/yr) \u00a0","format":{"places":0,"digitSeparator":true}}],"title":"Block Group ID: {GEOID10}"}}</v>
      </c>
      <c r="AD85" s="23" t="s">
        <v>2181</v>
      </c>
      <c r="AE85" s="23" t="s">
        <v>1986</v>
      </c>
      <c r="AG85" s="23" t="s">
        <v>2204</v>
      </c>
      <c r="AH85" s="23" t="s">
        <v>2182</v>
      </c>
    </row>
    <row r="86" spans="1:34" ht="15" customHeight="1" x14ac:dyDescent="0.25">
      <c r="A86" s="2">
        <v>85</v>
      </c>
      <c r="B86" s="24" t="s">
        <v>464</v>
      </c>
      <c r="C86" s="2" t="s">
        <v>1120</v>
      </c>
      <c r="D86" s="7" t="s">
        <v>282</v>
      </c>
      <c r="E86" s="9" t="s">
        <v>380</v>
      </c>
      <c r="F86" s="9" t="s">
        <v>179</v>
      </c>
      <c r="G86" t="s">
        <v>1309</v>
      </c>
      <c r="H86" s="38" t="s">
        <v>819</v>
      </c>
      <c r="I86" s="38" t="s">
        <v>1458</v>
      </c>
      <c r="J86" s="20">
        <v>86</v>
      </c>
      <c r="K86" s="2"/>
      <c r="L86" s="53" t="s">
        <v>1471</v>
      </c>
      <c r="M86" s="2"/>
      <c r="N86" s="2"/>
      <c r="O86" s="2"/>
      <c r="P86" s="2"/>
      <c r="Q86" s="2"/>
      <c r="R86" s="2"/>
      <c r="S86" s="2" t="s">
        <v>1695</v>
      </c>
      <c r="T86" s="2" t="s">
        <v>1953</v>
      </c>
      <c r="U86" s="2" t="s">
        <v>1455</v>
      </c>
      <c r="V86" s="2" t="s">
        <v>1380</v>
      </c>
      <c r="W86" s="2" t="s">
        <v>1591</v>
      </c>
      <c r="Y86" s="2" t="s">
        <v>1947</v>
      </c>
      <c r="Z86" s="2" t="s">
        <v>2276</v>
      </c>
      <c r="AA86" s="23">
        <v>0</v>
      </c>
      <c r="AB86" s="105" t="str">
        <f t="shared" si="3"/>
        <v xml:space="preserve">Clean Air - x; </v>
      </c>
      <c r="AC86" s="105" t="str">
        <f t="shared" si="4"/>
        <v>{"popup":{"showAttachments":"false","fieldInfos":[{"visible":"true","fieldName":"O3_School_Loss_Days_V","label":"Value of school days not lost to illness due to ozone removed by tree cover ($/yr) \u00a0","format":{"places":0,"digitSeparator":true}}],"title":"Block Group ID: {GEOID10}"}}</v>
      </c>
      <c r="AD86" s="23" t="s">
        <v>2181</v>
      </c>
      <c r="AE86" s="23" t="s">
        <v>1986</v>
      </c>
      <c r="AG86" s="23" t="s">
        <v>2204</v>
      </c>
      <c r="AH86" s="23" t="s">
        <v>2182</v>
      </c>
    </row>
    <row r="87" spans="1:34" ht="15" customHeight="1" x14ac:dyDescent="0.25">
      <c r="A87" s="2">
        <v>86</v>
      </c>
      <c r="B87" s="23" t="s">
        <v>464</v>
      </c>
      <c r="C87" s="18" t="s">
        <v>1453</v>
      </c>
      <c r="D87" s="2" t="s">
        <v>1451</v>
      </c>
      <c r="E87" s="2" t="s">
        <v>1864</v>
      </c>
      <c r="F87" s="2" t="s">
        <v>181</v>
      </c>
      <c r="G87" t="s">
        <v>1331</v>
      </c>
      <c r="H87" s="38" t="s">
        <v>829</v>
      </c>
      <c r="I87" s="62" t="s">
        <v>1991</v>
      </c>
      <c r="J87" s="20">
        <v>0</v>
      </c>
      <c r="K87" s="2" t="s">
        <v>1471</v>
      </c>
      <c r="L87" s="53" t="s">
        <v>1471</v>
      </c>
      <c r="M87" s="53" t="s">
        <v>1471</v>
      </c>
      <c r="N87" s="53" t="s">
        <v>1471</v>
      </c>
      <c r="O87" s="53" t="s">
        <v>1471</v>
      </c>
      <c r="P87" s="53" t="s">
        <v>1471</v>
      </c>
      <c r="Q87" s="53" t="s">
        <v>1471</v>
      </c>
      <c r="R87" s="18"/>
      <c r="S87" s="2" t="s">
        <v>1696</v>
      </c>
      <c r="T87" s="2" t="s">
        <v>2164</v>
      </c>
      <c r="U87" s="2" t="s">
        <v>1381</v>
      </c>
      <c r="V87" s="2" t="s">
        <v>1380</v>
      </c>
      <c r="W87" s="2" t="s">
        <v>1591</v>
      </c>
      <c r="Y87" s="2" t="s">
        <v>1987</v>
      </c>
      <c r="AB87" s="106" t="str">
        <f t="shared" si="3"/>
        <v xml:space="preserve">Biodiversity Conservation - x; Clean Air - x; Clean and Plentiful Water - x; Climate Stabilization - x; Food, Fuel, and Materials - x; Natural Hazard Mitigation - x; Recreation, Culture, and Aesthetics - x; </v>
      </c>
      <c r="AC87" s="106"/>
      <c r="AD87" s="107" t="s">
        <v>1913</v>
      </c>
    </row>
    <row r="88" spans="1:34" ht="15" customHeight="1" x14ac:dyDescent="0.25">
      <c r="A88" s="2">
        <v>87</v>
      </c>
      <c r="B88" s="23" t="s">
        <v>464</v>
      </c>
      <c r="C88" s="18" t="s">
        <v>1454</v>
      </c>
      <c r="D88" s="18" t="s">
        <v>1452</v>
      </c>
      <c r="E88" s="18" t="s">
        <v>1864</v>
      </c>
      <c r="F88" s="2" t="s">
        <v>181</v>
      </c>
      <c r="G88" t="s">
        <v>1332</v>
      </c>
      <c r="H88" s="38" t="s">
        <v>821</v>
      </c>
      <c r="I88" s="38" t="s">
        <v>1992</v>
      </c>
      <c r="J88" s="22">
        <v>0</v>
      </c>
      <c r="K88" s="2" t="s">
        <v>1471</v>
      </c>
      <c r="L88" s="18"/>
      <c r="M88" s="18"/>
      <c r="N88" s="18"/>
      <c r="O88" s="18"/>
      <c r="P88" s="18"/>
      <c r="Q88" s="53" t="s">
        <v>1471</v>
      </c>
      <c r="R88" s="18"/>
      <c r="S88" s="2" t="s">
        <v>1697</v>
      </c>
      <c r="T88" s="2" t="s">
        <v>2165</v>
      </c>
      <c r="U88" s="2" t="s">
        <v>1388</v>
      </c>
      <c r="V88" s="2" t="s">
        <v>1380</v>
      </c>
      <c r="W88" s="2" t="s">
        <v>1591</v>
      </c>
      <c r="Y88" s="2" t="s">
        <v>1987</v>
      </c>
      <c r="AB88" s="106" t="str">
        <f t="shared" si="3"/>
        <v xml:space="preserve">Biodiversity Conservation - x; Recreation, Culture, and Aesthetics - x; </v>
      </c>
      <c r="AC88" s="106"/>
      <c r="AD88" s="107" t="s">
        <v>1914</v>
      </c>
    </row>
    <row r="89" spans="1:34" ht="15" customHeight="1" x14ac:dyDescent="0.25">
      <c r="A89" s="2">
        <v>88</v>
      </c>
      <c r="B89" s="23" t="s">
        <v>464</v>
      </c>
      <c r="C89" s="14" t="s">
        <v>521</v>
      </c>
      <c r="D89" s="18" t="s">
        <v>522</v>
      </c>
      <c r="E89" s="18" t="s">
        <v>1865</v>
      </c>
      <c r="F89" s="2" t="s">
        <v>180</v>
      </c>
      <c r="G89" t="s">
        <v>1333</v>
      </c>
      <c r="H89" s="38" t="s">
        <v>827</v>
      </c>
      <c r="I89" s="62" t="s">
        <v>1981</v>
      </c>
      <c r="J89" s="22">
        <v>0</v>
      </c>
      <c r="K89" s="53" t="s">
        <v>1471</v>
      </c>
      <c r="L89" s="53" t="s">
        <v>1471</v>
      </c>
      <c r="M89" s="53" t="s">
        <v>1471</v>
      </c>
      <c r="N89" s="53" t="s">
        <v>1471</v>
      </c>
      <c r="O89" s="2"/>
      <c r="P89" s="53" t="s">
        <v>1471</v>
      </c>
      <c r="Q89" s="53" t="s">
        <v>1471</v>
      </c>
      <c r="R89" s="64" t="s">
        <v>1586</v>
      </c>
      <c r="S89" s="2" t="s">
        <v>1698</v>
      </c>
      <c r="T89" s="2" t="s">
        <v>2160</v>
      </c>
      <c r="U89" s="64" t="s">
        <v>1910</v>
      </c>
      <c r="V89" s="2" t="s">
        <v>1380</v>
      </c>
      <c r="W89" s="2" t="s">
        <v>1591</v>
      </c>
      <c r="Y89" s="2" t="s">
        <v>1987</v>
      </c>
      <c r="AB89" s="105" t="str">
        <f t="shared" si="3"/>
        <v xml:space="preserve">Biodiversity Conservation - x; Clean Air - x; Clean and Plentiful Water - x; Climate Stabilization - x; Natural Hazard Mitigation - x; Recreation, Culture, and Aesthetics - x; </v>
      </c>
      <c r="AC89" s="105"/>
      <c r="AD89" s="107" t="s">
        <v>1925</v>
      </c>
    </row>
    <row r="90" spans="1:34" ht="15" customHeight="1" x14ac:dyDescent="0.25">
      <c r="A90" s="2">
        <v>89</v>
      </c>
      <c r="B90" s="23" t="s">
        <v>464</v>
      </c>
      <c r="C90" s="13" t="s">
        <v>119</v>
      </c>
      <c r="D90" s="7" t="s">
        <v>195</v>
      </c>
      <c r="E90" s="7" t="s">
        <v>1856</v>
      </c>
      <c r="F90" s="2" t="s">
        <v>180</v>
      </c>
      <c r="G90" s="62" t="s">
        <v>811</v>
      </c>
      <c r="H90" s="38" t="s">
        <v>831</v>
      </c>
      <c r="I90" t="s">
        <v>1993</v>
      </c>
      <c r="J90" s="22">
        <v>0</v>
      </c>
      <c r="K90" s="2"/>
      <c r="L90" s="53" t="s">
        <v>1471</v>
      </c>
      <c r="M90" s="2"/>
      <c r="N90" s="2"/>
      <c r="O90" s="2"/>
      <c r="P90" s="2"/>
      <c r="Q90" s="53" t="s">
        <v>1471</v>
      </c>
      <c r="R90" s="2"/>
      <c r="S90" s="2" t="s">
        <v>1699</v>
      </c>
      <c r="T90" s="2" t="s">
        <v>1963</v>
      </c>
      <c r="U90" s="2" t="s">
        <v>1386</v>
      </c>
      <c r="V90" s="2" t="s">
        <v>1380</v>
      </c>
      <c r="W90" s="2" t="s">
        <v>1591</v>
      </c>
      <c r="Y90" s="2" t="s">
        <v>1987</v>
      </c>
      <c r="Z90" s="2" t="s">
        <v>2364</v>
      </c>
      <c r="AB90" s="105" t="str">
        <f t="shared" si="3"/>
        <v xml:space="preserve">Clean Air - x; Recreation, Culture, and Aesthetics - x; </v>
      </c>
      <c r="AC90" s="105"/>
      <c r="AD90" s="107" t="s">
        <v>1915</v>
      </c>
      <c r="AG90" s="23" t="s">
        <v>2188</v>
      </c>
    </row>
    <row r="91" spans="1:34" ht="15" customHeight="1" x14ac:dyDescent="0.25">
      <c r="A91" s="2">
        <v>90</v>
      </c>
      <c r="B91" s="23" t="s">
        <v>464</v>
      </c>
      <c r="C91" s="13" t="s">
        <v>1121</v>
      </c>
      <c r="D91" s="7" t="s">
        <v>196</v>
      </c>
      <c r="E91" s="7" t="s">
        <v>1857</v>
      </c>
      <c r="F91" s="2" t="s">
        <v>180</v>
      </c>
      <c r="G91" s="62" t="s">
        <v>1336</v>
      </c>
      <c r="H91" s="7" t="s">
        <v>838</v>
      </c>
      <c r="I91" t="s">
        <v>1994</v>
      </c>
      <c r="J91" s="22">
        <v>0</v>
      </c>
      <c r="K91" s="2" t="s">
        <v>1471</v>
      </c>
      <c r="L91" s="2"/>
      <c r="M91" s="53" t="s">
        <v>1471</v>
      </c>
      <c r="N91" s="2"/>
      <c r="O91" s="2"/>
      <c r="P91" s="53" t="s">
        <v>1471</v>
      </c>
      <c r="Q91" s="53" t="s">
        <v>1471</v>
      </c>
      <c r="R91" s="2"/>
      <c r="S91" s="2" t="s">
        <v>1700</v>
      </c>
      <c r="T91" s="2" t="s">
        <v>2161</v>
      </c>
      <c r="U91" s="2" t="s">
        <v>1385</v>
      </c>
      <c r="V91" s="2" t="s">
        <v>1380</v>
      </c>
      <c r="W91" s="2" t="s">
        <v>1591</v>
      </c>
      <c r="Y91" s="2" t="s">
        <v>1987</v>
      </c>
      <c r="AB91" s="105" t="str">
        <f t="shared" si="3"/>
        <v xml:space="preserve">Biodiversity Conservation - x; Clean and Plentiful Water - x; Natural Hazard Mitigation - x; Recreation, Culture, and Aesthetics - x; </v>
      </c>
      <c r="AC91" s="105"/>
      <c r="AD91" s="107" t="s">
        <v>1916</v>
      </c>
    </row>
    <row r="92" spans="1:34" ht="15" customHeight="1" x14ac:dyDescent="0.25">
      <c r="A92" s="2">
        <v>91</v>
      </c>
      <c r="B92" s="23" t="s">
        <v>464</v>
      </c>
      <c r="C92" s="13" t="s">
        <v>1122</v>
      </c>
      <c r="D92" s="7" t="s">
        <v>197</v>
      </c>
      <c r="E92" s="7" t="s">
        <v>1857</v>
      </c>
      <c r="F92" s="2" t="s">
        <v>180</v>
      </c>
      <c r="G92" s="62" t="s">
        <v>1337</v>
      </c>
      <c r="H92" s="7" t="s">
        <v>840</v>
      </c>
      <c r="I92" t="s">
        <v>1995</v>
      </c>
      <c r="J92" s="22">
        <v>0</v>
      </c>
      <c r="K92" s="2" t="s">
        <v>1471</v>
      </c>
      <c r="L92" s="2"/>
      <c r="M92" s="53" t="s">
        <v>1471</v>
      </c>
      <c r="N92" s="2"/>
      <c r="O92" s="2"/>
      <c r="P92" s="53" t="s">
        <v>1471</v>
      </c>
      <c r="Q92" s="53" t="s">
        <v>1471</v>
      </c>
      <c r="R92" s="2"/>
      <c r="S92" s="2" t="s">
        <v>1700</v>
      </c>
      <c r="T92" s="2" t="s">
        <v>2161</v>
      </c>
      <c r="U92" s="2" t="s">
        <v>1385</v>
      </c>
      <c r="V92" s="2" t="s">
        <v>1380</v>
      </c>
      <c r="W92" s="2" t="s">
        <v>1591</v>
      </c>
      <c r="Y92" s="2" t="s">
        <v>1987</v>
      </c>
      <c r="Z92" s="2" t="s">
        <v>2365</v>
      </c>
      <c r="AB92" s="105" t="str">
        <f t="shared" si="3"/>
        <v xml:space="preserve">Biodiversity Conservation - x; Clean and Plentiful Water - x; Natural Hazard Mitigation - x; Recreation, Culture, and Aesthetics - x; </v>
      </c>
      <c r="AC92" s="105"/>
      <c r="AD92" s="107" t="s">
        <v>1917</v>
      </c>
      <c r="AG92" s="23" t="s">
        <v>2189</v>
      </c>
    </row>
    <row r="93" spans="1:34" ht="15" customHeight="1" x14ac:dyDescent="0.25">
      <c r="A93" s="2">
        <v>92</v>
      </c>
      <c r="B93" s="23" t="s">
        <v>464</v>
      </c>
      <c r="C93" s="13" t="s">
        <v>1123</v>
      </c>
      <c r="D93" s="7" t="s">
        <v>198</v>
      </c>
      <c r="E93" s="7" t="s">
        <v>1858</v>
      </c>
      <c r="F93" s="2" t="s">
        <v>180</v>
      </c>
      <c r="G93" s="62" t="s">
        <v>1338</v>
      </c>
      <c r="H93" s="7" t="s">
        <v>839</v>
      </c>
      <c r="I93" t="s">
        <v>1996</v>
      </c>
      <c r="J93" s="22">
        <v>0</v>
      </c>
      <c r="K93" s="2" t="s">
        <v>1471</v>
      </c>
      <c r="L93" s="2"/>
      <c r="M93" s="53" t="s">
        <v>1471</v>
      </c>
      <c r="N93" s="2"/>
      <c r="O93" s="2"/>
      <c r="P93" s="53" t="s">
        <v>1471</v>
      </c>
      <c r="Q93" s="53" t="s">
        <v>1471</v>
      </c>
      <c r="R93" s="2"/>
      <c r="S93" s="2" t="s">
        <v>1701</v>
      </c>
      <c r="T93" s="2" t="s">
        <v>2161</v>
      </c>
      <c r="U93" s="2" t="s">
        <v>1385</v>
      </c>
      <c r="V93" s="2" t="s">
        <v>1380</v>
      </c>
      <c r="W93" s="2" t="s">
        <v>1591</v>
      </c>
      <c r="Y93" s="2" t="s">
        <v>1987</v>
      </c>
      <c r="AB93" s="105" t="str">
        <f t="shared" si="3"/>
        <v xml:space="preserve">Biodiversity Conservation - x; Clean and Plentiful Water - x; Natural Hazard Mitigation - x; Recreation, Culture, and Aesthetics - x; </v>
      </c>
      <c r="AC93" s="105"/>
      <c r="AD93" s="107" t="s">
        <v>1924</v>
      </c>
    </row>
    <row r="94" spans="1:34" ht="15" customHeight="1" x14ac:dyDescent="0.25">
      <c r="A94" s="2">
        <v>93</v>
      </c>
      <c r="B94" s="23" t="s">
        <v>464</v>
      </c>
      <c r="C94" s="13" t="s">
        <v>1124</v>
      </c>
      <c r="D94" s="7" t="s">
        <v>199</v>
      </c>
      <c r="E94" s="7" t="s">
        <v>1858</v>
      </c>
      <c r="F94" s="2" t="s">
        <v>180</v>
      </c>
      <c r="G94" s="62" t="s">
        <v>1339</v>
      </c>
      <c r="H94" s="7" t="s">
        <v>841</v>
      </c>
      <c r="I94" t="s">
        <v>1997</v>
      </c>
      <c r="J94" s="22">
        <v>0</v>
      </c>
      <c r="K94" s="2" t="s">
        <v>1471</v>
      </c>
      <c r="L94" s="2"/>
      <c r="M94" s="53" t="s">
        <v>1471</v>
      </c>
      <c r="N94" s="2"/>
      <c r="O94" s="2"/>
      <c r="P94" s="53" t="s">
        <v>1471</v>
      </c>
      <c r="Q94" s="53" t="s">
        <v>1471</v>
      </c>
      <c r="R94" s="2"/>
      <c r="S94" s="2" t="s">
        <v>1701</v>
      </c>
      <c r="T94" s="2" t="s">
        <v>2161</v>
      </c>
      <c r="U94" s="2" t="s">
        <v>1385</v>
      </c>
      <c r="V94" s="2" t="s">
        <v>1380</v>
      </c>
      <c r="W94" s="2" t="s">
        <v>1591</v>
      </c>
      <c r="Y94" s="2" t="s">
        <v>1987</v>
      </c>
      <c r="Z94" s="2" t="s">
        <v>2366</v>
      </c>
      <c r="AB94" s="105" t="str">
        <f t="shared" si="3"/>
        <v xml:space="preserve">Biodiversity Conservation - x; Clean and Plentiful Water - x; Natural Hazard Mitigation - x; Recreation, Culture, and Aesthetics - x; </v>
      </c>
      <c r="AC94" s="105"/>
      <c r="AD94" s="107" t="s">
        <v>1923</v>
      </c>
      <c r="AG94" s="23" t="s">
        <v>2190</v>
      </c>
    </row>
    <row r="95" spans="1:34" ht="15" customHeight="1" x14ac:dyDescent="0.25">
      <c r="A95" s="2">
        <v>94</v>
      </c>
      <c r="B95" s="23" t="s">
        <v>464</v>
      </c>
      <c r="C95" s="13" t="s">
        <v>120</v>
      </c>
      <c r="D95" s="7" t="s">
        <v>200</v>
      </c>
      <c r="E95" s="7" t="s">
        <v>1859</v>
      </c>
      <c r="F95" s="2" t="s">
        <v>180</v>
      </c>
      <c r="G95" s="62" t="s">
        <v>812</v>
      </c>
      <c r="H95" s="7" t="s">
        <v>834</v>
      </c>
      <c r="I95" t="s">
        <v>2541</v>
      </c>
      <c r="J95" s="22">
        <v>0</v>
      </c>
      <c r="K95" s="2"/>
      <c r="L95" s="2"/>
      <c r="M95" s="2"/>
      <c r="N95" s="2"/>
      <c r="O95" s="2"/>
      <c r="P95" s="2"/>
      <c r="Q95" s="53" t="s">
        <v>1471</v>
      </c>
      <c r="R95" s="2"/>
      <c r="S95" s="2" t="s">
        <v>1702</v>
      </c>
      <c r="T95" s="2" t="s">
        <v>1957</v>
      </c>
      <c r="U95" s="2" t="s">
        <v>1384</v>
      </c>
      <c r="V95" s="2" t="s">
        <v>1380</v>
      </c>
      <c r="W95" s="2" t="s">
        <v>1591</v>
      </c>
      <c r="Y95" s="2" t="s">
        <v>1987</v>
      </c>
      <c r="Z95" s="2" t="s">
        <v>2367</v>
      </c>
      <c r="AB95" s="105" t="str">
        <f t="shared" si="3"/>
        <v xml:space="preserve">Recreation, Culture, and Aesthetics - x; </v>
      </c>
      <c r="AC95" s="105"/>
      <c r="AD95" s="107" t="s">
        <v>1922</v>
      </c>
      <c r="AG95" s="23" t="s">
        <v>2191</v>
      </c>
    </row>
    <row r="96" spans="1:34" ht="15" customHeight="1" x14ac:dyDescent="0.25">
      <c r="A96" s="2">
        <v>95</v>
      </c>
      <c r="B96" s="23" t="s">
        <v>464</v>
      </c>
      <c r="C96" s="14" t="s">
        <v>465</v>
      </c>
      <c r="D96" s="19" t="s">
        <v>524</v>
      </c>
      <c r="E96" s="19" t="s">
        <v>1862</v>
      </c>
      <c r="F96" s="2" t="s">
        <v>180</v>
      </c>
      <c r="G96" s="62" t="s">
        <v>1334</v>
      </c>
      <c r="H96" s="38" t="s">
        <v>835</v>
      </c>
      <c r="I96" s="62" t="s">
        <v>1998</v>
      </c>
      <c r="J96" s="22">
        <v>0</v>
      </c>
      <c r="K96" s="2" t="s">
        <v>1471</v>
      </c>
      <c r="L96" s="53" t="s">
        <v>1471</v>
      </c>
      <c r="M96" s="53" t="s">
        <v>1471</v>
      </c>
      <c r="N96" s="53" t="s">
        <v>1471</v>
      </c>
      <c r="O96" s="2"/>
      <c r="P96" s="53" t="s">
        <v>1471</v>
      </c>
      <c r="Q96" s="53" t="s">
        <v>1471</v>
      </c>
      <c r="R96" s="2"/>
      <c r="S96" s="2" t="s">
        <v>1703</v>
      </c>
      <c r="T96" s="2" t="s">
        <v>2160</v>
      </c>
      <c r="U96" s="2" t="s">
        <v>1386</v>
      </c>
      <c r="V96" s="2" t="s">
        <v>1380</v>
      </c>
      <c r="W96" s="2" t="s">
        <v>1591</v>
      </c>
      <c r="Y96" s="2" t="s">
        <v>1987</v>
      </c>
      <c r="Z96" s="2" t="s">
        <v>2368</v>
      </c>
      <c r="AB96" s="105" t="str">
        <f t="shared" si="3"/>
        <v xml:space="preserve">Biodiversity Conservation - x; Clean Air - x; Clean and Plentiful Water - x; Climate Stabilization - x; Natural Hazard Mitigation - x; Recreation, Culture, and Aesthetics - x; </v>
      </c>
      <c r="AC96" s="105"/>
      <c r="AD96" s="107" t="s">
        <v>1921</v>
      </c>
      <c r="AG96" s="23" t="s">
        <v>2192</v>
      </c>
    </row>
    <row r="97" spans="1:34" ht="15" customHeight="1" x14ac:dyDescent="0.25">
      <c r="A97" s="2">
        <v>96</v>
      </c>
      <c r="B97" s="23" t="s">
        <v>464</v>
      </c>
      <c r="C97" s="13" t="s">
        <v>121</v>
      </c>
      <c r="D97" s="18" t="s">
        <v>217</v>
      </c>
      <c r="E97" s="19" t="s">
        <v>1860</v>
      </c>
      <c r="F97" s="2" t="s">
        <v>180</v>
      </c>
      <c r="G97" s="62" t="s">
        <v>1372</v>
      </c>
      <c r="H97" s="7" t="s">
        <v>824</v>
      </c>
      <c r="I97" t="s">
        <v>1999</v>
      </c>
      <c r="J97" s="22">
        <v>0</v>
      </c>
      <c r="K97" s="2"/>
      <c r="L97" s="2"/>
      <c r="M97" s="2"/>
      <c r="N97" s="2"/>
      <c r="O97" s="2"/>
      <c r="P97" s="53" t="s">
        <v>1471</v>
      </c>
      <c r="Q97" s="53" t="s">
        <v>1471</v>
      </c>
      <c r="R97" s="2"/>
      <c r="S97" s="2" t="s">
        <v>1704</v>
      </c>
      <c r="T97" s="2" t="s">
        <v>1958</v>
      </c>
      <c r="U97" s="2" t="s">
        <v>1381</v>
      </c>
      <c r="V97" s="2" t="s">
        <v>1380</v>
      </c>
      <c r="W97" s="2" t="s">
        <v>1591</v>
      </c>
      <c r="Y97" s="2" t="s">
        <v>1987</v>
      </c>
      <c r="Z97" s="2" t="s">
        <v>2369</v>
      </c>
      <c r="AB97" s="105" t="str">
        <f t="shared" si="3"/>
        <v xml:space="preserve">Natural Hazard Mitigation - x; Recreation, Culture, and Aesthetics - x; </v>
      </c>
      <c r="AC97" s="105"/>
      <c r="AD97" s="107" t="s">
        <v>1920</v>
      </c>
    </row>
    <row r="98" spans="1:34" ht="15" customHeight="1" x14ac:dyDescent="0.25">
      <c r="A98" s="2">
        <v>97</v>
      </c>
      <c r="B98" s="23" t="s">
        <v>464</v>
      </c>
      <c r="C98" s="14" t="s">
        <v>122</v>
      </c>
      <c r="D98" s="19" t="s">
        <v>218</v>
      </c>
      <c r="E98" s="19" t="s">
        <v>1861</v>
      </c>
      <c r="F98" s="2" t="s">
        <v>180</v>
      </c>
      <c r="G98" s="62" t="s">
        <v>813</v>
      </c>
      <c r="H98" s="38" t="s">
        <v>826</v>
      </c>
      <c r="I98" t="s">
        <v>2000</v>
      </c>
      <c r="J98" s="22">
        <v>0</v>
      </c>
      <c r="K98" s="2" t="s">
        <v>1471</v>
      </c>
      <c r="L98" s="53" t="s">
        <v>1471</v>
      </c>
      <c r="M98" s="53" t="s">
        <v>1471</v>
      </c>
      <c r="N98" s="53" t="s">
        <v>1471</v>
      </c>
      <c r="O98" s="2"/>
      <c r="P98" s="53" t="s">
        <v>1471</v>
      </c>
      <c r="Q98" s="53" t="s">
        <v>1471</v>
      </c>
      <c r="R98" s="2"/>
      <c r="S98" s="2" t="s">
        <v>1705</v>
      </c>
      <c r="T98" s="2" t="s">
        <v>2160</v>
      </c>
      <c r="U98" s="2" t="s">
        <v>1381</v>
      </c>
      <c r="V98" s="2" t="s">
        <v>1380</v>
      </c>
      <c r="W98" s="2" t="s">
        <v>1591</v>
      </c>
      <c r="Y98" s="2" t="s">
        <v>1987</v>
      </c>
      <c r="Z98" s="2" t="s">
        <v>2370</v>
      </c>
      <c r="AB98" s="105" t="str">
        <f t="shared" si="3"/>
        <v xml:space="preserve">Biodiversity Conservation - x; Clean Air - x; Clean and Plentiful Water - x; Climate Stabilization - x; Natural Hazard Mitigation - x; Recreation, Culture, and Aesthetics - x; </v>
      </c>
      <c r="AC98" s="105"/>
      <c r="AD98" s="107" t="s">
        <v>1919</v>
      </c>
    </row>
    <row r="99" spans="1:34" ht="15" customHeight="1" x14ac:dyDescent="0.25">
      <c r="A99" s="2">
        <v>98</v>
      </c>
      <c r="B99" s="23" t="s">
        <v>464</v>
      </c>
      <c r="C99" s="14" t="s">
        <v>466</v>
      </c>
      <c r="D99" s="19" t="s">
        <v>523</v>
      </c>
      <c r="E99" s="19" t="s">
        <v>1863</v>
      </c>
      <c r="F99" s="2" t="s">
        <v>180</v>
      </c>
      <c r="G99" s="62" t="s">
        <v>1335</v>
      </c>
      <c r="H99" s="38" t="s">
        <v>836</v>
      </c>
      <c r="I99" s="62" t="s">
        <v>2001</v>
      </c>
      <c r="J99" s="20">
        <v>0</v>
      </c>
      <c r="K99" s="2" t="s">
        <v>1471</v>
      </c>
      <c r="L99" s="53" t="s">
        <v>1471</v>
      </c>
      <c r="M99" s="53" t="s">
        <v>1471</v>
      </c>
      <c r="N99" s="53" t="s">
        <v>1471</v>
      </c>
      <c r="O99" s="2"/>
      <c r="P99" s="53" t="s">
        <v>1471</v>
      </c>
      <c r="Q99" s="53" t="s">
        <v>1471</v>
      </c>
      <c r="R99" s="2"/>
      <c r="S99" s="2" t="s">
        <v>1670</v>
      </c>
      <c r="T99" s="2" t="s">
        <v>2160</v>
      </c>
      <c r="U99" s="2" t="s">
        <v>1386</v>
      </c>
      <c r="V99" s="2" t="s">
        <v>1380</v>
      </c>
      <c r="W99" s="2" t="s">
        <v>1591</v>
      </c>
      <c r="Y99" s="2" t="s">
        <v>1987</v>
      </c>
      <c r="Z99" s="2" t="s">
        <v>2371</v>
      </c>
      <c r="AB99" s="105" t="str">
        <f t="shared" si="3"/>
        <v xml:space="preserve">Biodiversity Conservation - x; Clean Air - x; Clean and Plentiful Water - x; Climate Stabilization - x; Natural Hazard Mitigation - x; Recreation, Culture, and Aesthetics - x; </v>
      </c>
      <c r="AC99" s="105"/>
      <c r="AD99" s="107" t="s">
        <v>1918</v>
      </c>
      <c r="AG99" s="23" t="s">
        <v>2193</v>
      </c>
    </row>
    <row r="100" spans="1:34" ht="15" customHeight="1" x14ac:dyDescent="0.25">
      <c r="A100" s="2">
        <v>99</v>
      </c>
      <c r="B100" s="28" t="s">
        <v>464</v>
      </c>
      <c r="C100" s="2" t="s">
        <v>1536</v>
      </c>
      <c r="D100" s="18" t="s">
        <v>212</v>
      </c>
      <c r="E100" s="18" t="s">
        <v>384</v>
      </c>
      <c r="F100" s="2" t="s">
        <v>1926</v>
      </c>
      <c r="G100" s="74" t="s">
        <v>1537</v>
      </c>
      <c r="H100" s="7" t="s">
        <v>823</v>
      </c>
      <c r="I100" s="38" t="s">
        <v>1458</v>
      </c>
      <c r="J100" s="22">
        <v>101</v>
      </c>
      <c r="K100" s="2"/>
      <c r="L100" s="2"/>
      <c r="M100" s="2"/>
      <c r="N100" s="2"/>
      <c r="O100" s="2"/>
      <c r="P100" s="2"/>
      <c r="Q100" s="2"/>
      <c r="R100" s="2" t="s">
        <v>1587</v>
      </c>
      <c r="S100" s="2" t="s">
        <v>1706</v>
      </c>
      <c r="T100" s="2" t="s">
        <v>177</v>
      </c>
      <c r="U100" s="2" t="s">
        <v>1587</v>
      </c>
      <c r="V100" s="2" t="s">
        <v>1380</v>
      </c>
      <c r="W100" s="2" t="s">
        <v>1591</v>
      </c>
      <c r="Y100" s="2" t="s">
        <v>1947</v>
      </c>
      <c r="Z100" s="2" t="s">
        <v>2610</v>
      </c>
      <c r="AA100" s="23">
        <v>0</v>
      </c>
      <c r="AB100" s="106" t="str">
        <f t="shared" si="3"/>
        <v/>
      </c>
      <c r="AC100" s="105" t="str">
        <f t="shared" ref="AC100:AC131" si="5">CONCATENATE(AD100,E100,AE100,C100,AG100,AA100,AH100)</f>
        <v>{"popup":{"showAttachments":"false","fieldInfos":[{"visible":"true","fieldName":"Day_Count","label":"Number of daycare centers\u00a0","format":{"places":0,"digitSeparator":true}}],"title":"Block Group ID: {GEOID10}"}}</v>
      </c>
      <c r="AD100" s="23" t="s">
        <v>2181</v>
      </c>
      <c r="AE100" s="23" t="s">
        <v>1986</v>
      </c>
      <c r="AG100" s="23" t="s">
        <v>2204</v>
      </c>
      <c r="AH100" s="23" t="s">
        <v>2182</v>
      </c>
    </row>
    <row r="101" spans="1:34" ht="15" customHeight="1" x14ac:dyDescent="0.25">
      <c r="A101" s="2">
        <v>100</v>
      </c>
      <c r="B101" s="28" t="s">
        <v>464</v>
      </c>
      <c r="C101" s="2" t="s">
        <v>89</v>
      </c>
      <c r="D101" s="18" t="s">
        <v>211</v>
      </c>
      <c r="E101" s="18" t="s">
        <v>383</v>
      </c>
      <c r="F101" s="2" t="s">
        <v>1926</v>
      </c>
      <c r="G101" s="74" t="s">
        <v>1538</v>
      </c>
      <c r="H101" s="7" t="s">
        <v>823</v>
      </c>
      <c r="I101" s="38" t="s">
        <v>1458</v>
      </c>
      <c r="J101" s="22">
        <v>100</v>
      </c>
      <c r="K101" s="2"/>
      <c r="L101" s="2"/>
      <c r="M101" s="2"/>
      <c r="N101" s="2"/>
      <c r="O101" s="2"/>
      <c r="P101" s="2"/>
      <c r="Q101" s="2"/>
      <c r="R101" s="64" t="s">
        <v>1587</v>
      </c>
      <c r="S101" s="2" t="s">
        <v>1706</v>
      </c>
      <c r="T101" s="2" t="s">
        <v>177</v>
      </c>
      <c r="U101" s="2" t="s">
        <v>1587</v>
      </c>
      <c r="V101" s="2" t="s">
        <v>1380</v>
      </c>
      <c r="W101" s="2" t="s">
        <v>1591</v>
      </c>
      <c r="Y101" s="2" t="s">
        <v>1947</v>
      </c>
      <c r="Z101" s="2" t="s">
        <v>2611</v>
      </c>
      <c r="AA101" s="23">
        <v>0</v>
      </c>
      <c r="AB101" s="106" t="str">
        <f t="shared" si="3"/>
        <v/>
      </c>
      <c r="AC101" s="105" t="str">
        <f t="shared" si="5"/>
        <v>{"popup":{"showAttachments":"false","fieldInfos":[{"visible":"true","fieldName":"K12_Count","label":"Number of schools (K-12)\u00a0","format":{"places":0,"digitSeparator":true}}],"title":"Block Group ID: {GEOID10}"}}</v>
      </c>
      <c r="AD101" s="23" t="s">
        <v>2181</v>
      </c>
      <c r="AE101" s="23" t="s">
        <v>1986</v>
      </c>
      <c r="AG101" s="23" t="s">
        <v>2204</v>
      </c>
      <c r="AH101" s="23" t="s">
        <v>2182</v>
      </c>
    </row>
    <row r="102" spans="1:34" ht="15" customHeight="1" x14ac:dyDescent="0.25">
      <c r="A102" s="2">
        <v>101</v>
      </c>
      <c r="B102" s="28" t="s">
        <v>464</v>
      </c>
      <c r="C102" s="2" t="s">
        <v>86</v>
      </c>
      <c r="D102" s="18" t="s">
        <v>290</v>
      </c>
      <c r="E102" s="18" t="s">
        <v>381</v>
      </c>
      <c r="F102" s="2" t="s">
        <v>1926</v>
      </c>
      <c r="G102" s="18" t="s">
        <v>585</v>
      </c>
      <c r="H102" s="38" t="s">
        <v>820</v>
      </c>
      <c r="I102" s="38" t="s">
        <v>1458</v>
      </c>
      <c r="J102" s="22">
        <v>97</v>
      </c>
      <c r="K102" s="2"/>
      <c r="L102" s="2"/>
      <c r="M102" s="2"/>
      <c r="N102" s="2"/>
      <c r="O102" s="2"/>
      <c r="P102" s="2"/>
      <c r="Q102" s="2"/>
      <c r="R102" s="2" t="s">
        <v>1588</v>
      </c>
      <c r="S102" s="2" t="s">
        <v>1707</v>
      </c>
      <c r="T102" s="2" t="s">
        <v>177</v>
      </c>
      <c r="U102" s="2" t="s">
        <v>1588</v>
      </c>
      <c r="V102" s="2" t="s">
        <v>1380</v>
      </c>
      <c r="W102" s="2" t="s">
        <v>1591</v>
      </c>
      <c r="Y102" s="2" t="s">
        <v>1947</v>
      </c>
      <c r="Z102" s="2" t="s">
        <v>2612</v>
      </c>
      <c r="AA102" s="23">
        <v>2</v>
      </c>
      <c r="AB102" s="106" t="str">
        <f t="shared" si="3"/>
        <v/>
      </c>
      <c r="AC102" s="105" t="str">
        <f t="shared" si="5"/>
        <v>{"popup":{"showAttachments":"false","fieldInfos":[{"visible":"true","fieldName":"NonWt_Pct","label":"Percent population other than White, non-Hispanic\u00a0","format":{"places":2,"digitSeparator":true}}],"title":"Block Group ID: {GEOID10}"}}</v>
      </c>
      <c r="AD102" s="23" t="s">
        <v>2181</v>
      </c>
      <c r="AE102" s="23" t="s">
        <v>1986</v>
      </c>
      <c r="AG102" s="23" t="s">
        <v>2204</v>
      </c>
      <c r="AH102" s="23" t="s">
        <v>2182</v>
      </c>
    </row>
    <row r="103" spans="1:34" ht="15" customHeight="1" x14ac:dyDescent="0.25">
      <c r="A103" s="2">
        <v>102</v>
      </c>
      <c r="B103" s="28" t="s">
        <v>464</v>
      </c>
      <c r="C103" s="2" t="s">
        <v>84</v>
      </c>
      <c r="D103" s="18" t="s">
        <v>288</v>
      </c>
      <c r="E103" s="18" t="s">
        <v>382</v>
      </c>
      <c r="F103" s="2" t="s">
        <v>1926</v>
      </c>
      <c r="G103" s="18" t="s">
        <v>586</v>
      </c>
      <c r="H103" s="38" t="s">
        <v>820</v>
      </c>
      <c r="I103" s="38" t="s">
        <v>1458</v>
      </c>
      <c r="J103" s="22">
        <v>95</v>
      </c>
      <c r="K103" s="2"/>
      <c r="L103" s="2"/>
      <c r="M103" s="2"/>
      <c r="N103" s="2"/>
      <c r="O103" s="2"/>
      <c r="P103" s="2"/>
      <c r="Q103" s="2"/>
      <c r="R103" s="2" t="s">
        <v>1588</v>
      </c>
      <c r="S103" s="2" t="s">
        <v>1708</v>
      </c>
      <c r="T103" s="2" t="s">
        <v>177</v>
      </c>
      <c r="U103" s="2" t="s">
        <v>1588</v>
      </c>
      <c r="V103" s="2" t="s">
        <v>1380</v>
      </c>
      <c r="W103" s="2" t="s">
        <v>1591</v>
      </c>
      <c r="Y103" s="2" t="s">
        <v>1947</v>
      </c>
      <c r="Z103" s="2" t="s">
        <v>2613</v>
      </c>
      <c r="AA103" s="23">
        <v>2</v>
      </c>
      <c r="AB103" s="106" t="str">
        <f t="shared" si="3"/>
        <v/>
      </c>
      <c r="AC103" s="105" t="str">
        <f t="shared" si="5"/>
        <v>{"popup":{"showAttachments":"false","fieldInfos":[{"visible":"true","fieldName":"over_70pct","label":"Percent population over 70 years old\u00a0","format":{"places":2,"digitSeparator":true}}],"title":"Block Group ID: {GEOID10}"}}</v>
      </c>
      <c r="AD103" s="23" t="s">
        <v>2181</v>
      </c>
      <c r="AE103" s="23" t="s">
        <v>1986</v>
      </c>
      <c r="AG103" s="23" t="s">
        <v>2204</v>
      </c>
      <c r="AH103" s="23" t="s">
        <v>2182</v>
      </c>
    </row>
    <row r="104" spans="1:34" ht="15" customHeight="1" x14ac:dyDescent="0.25">
      <c r="A104" s="2">
        <v>103</v>
      </c>
      <c r="B104" s="28" t="s">
        <v>464</v>
      </c>
      <c r="C104" s="2" t="s">
        <v>80</v>
      </c>
      <c r="D104" s="18" t="s">
        <v>284</v>
      </c>
      <c r="E104" s="18" t="s">
        <v>385</v>
      </c>
      <c r="F104" s="2" t="s">
        <v>1926</v>
      </c>
      <c r="G104" s="18" t="s">
        <v>587</v>
      </c>
      <c r="H104" s="38" t="s">
        <v>820</v>
      </c>
      <c r="I104" s="38" t="s">
        <v>1458</v>
      </c>
      <c r="J104" s="22">
        <v>91</v>
      </c>
      <c r="K104" s="2"/>
      <c r="L104" s="2"/>
      <c r="M104" s="2"/>
      <c r="N104" s="2"/>
      <c r="O104" s="2"/>
      <c r="P104" s="2"/>
      <c r="Q104" s="2"/>
      <c r="R104" s="2" t="s">
        <v>1588</v>
      </c>
      <c r="S104" s="2" t="s">
        <v>1709</v>
      </c>
      <c r="T104" s="2" t="s">
        <v>177</v>
      </c>
      <c r="U104" s="2" t="s">
        <v>1588</v>
      </c>
      <c r="V104" s="2" t="s">
        <v>1380</v>
      </c>
      <c r="W104" s="2" t="s">
        <v>1591</v>
      </c>
      <c r="Y104" s="2" t="s">
        <v>1947</v>
      </c>
      <c r="Z104" s="2" t="s">
        <v>2614</v>
      </c>
      <c r="AA104" s="23">
        <v>2</v>
      </c>
      <c r="AB104" s="106" t="str">
        <f t="shared" si="3"/>
        <v/>
      </c>
      <c r="AC104" s="105" t="str">
        <f t="shared" si="5"/>
        <v>{"popup":{"showAttachments":"false","fieldInfos":[{"visible":"true","fieldName":"under_1pct","label":"Percent population under 1 year old\u00a0","format":{"places":2,"digitSeparator":true}}],"title":"Block Group ID: {GEOID10}"}}</v>
      </c>
      <c r="AD104" s="23" t="s">
        <v>2181</v>
      </c>
      <c r="AE104" s="23" t="s">
        <v>1986</v>
      </c>
      <c r="AG104" s="23" t="s">
        <v>2204</v>
      </c>
      <c r="AH104" s="23" t="s">
        <v>2182</v>
      </c>
    </row>
    <row r="105" spans="1:34" ht="15" customHeight="1" x14ac:dyDescent="0.25">
      <c r="A105" s="2">
        <v>104</v>
      </c>
      <c r="B105" s="28" t="s">
        <v>464</v>
      </c>
      <c r="C105" s="2" t="s">
        <v>82</v>
      </c>
      <c r="D105" s="18" t="s">
        <v>286</v>
      </c>
      <c r="E105" s="18" t="s">
        <v>387</v>
      </c>
      <c r="F105" s="2" t="s">
        <v>1926</v>
      </c>
      <c r="G105" s="18" t="s">
        <v>588</v>
      </c>
      <c r="H105" s="38" t="s">
        <v>820</v>
      </c>
      <c r="I105" s="38" t="s">
        <v>1458</v>
      </c>
      <c r="J105" s="22">
        <v>93</v>
      </c>
      <c r="K105" s="2"/>
      <c r="L105" s="2"/>
      <c r="M105" s="2"/>
      <c r="N105" s="2"/>
      <c r="O105" s="2"/>
      <c r="P105" s="2"/>
      <c r="Q105" s="2"/>
      <c r="R105" s="2" t="s">
        <v>1588</v>
      </c>
      <c r="S105" s="2" t="s">
        <v>1709</v>
      </c>
      <c r="T105" s="2" t="s">
        <v>177</v>
      </c>
      <c r="U105" s="2" t="s">
        <v>1588</v>
      </c>
      <c r="V105" s="2" t="s">
        <v>1380</v>
      </c>
      <c r="W105" s="2" t="s">
        <v>1591</v>
      </c>
      <c r="Y105" s="2" t="s">
        <v>1947</v>
      </c>
      <c r="Z105" s="2" t="s">
        <v>2615</v>
      </c>
      <c r="AA105" s="23">
        <v>2</v>
      </c>
      <c r="AB105" s="106" t="str">
        <f t="shared" si="3"/>
        <v/>
      </c>
      <c r="AC105" s="105" t="str">
        <f t="shared" si="5"/>
        <v>{"popup":{"showAttachments":"false","fieldInfos":[{"visible":"true","fieldName":"under_13pc","label":"Percent population under 13 years old\u00a0","format":{"places":2,"digitSeparator":true}}],"title":"Block Group ID: {GEOID10}"}}</v>
      </c>
      <c r="AD105" s="23" t="s">
        <v>2181</v>
      </c>
      <c r="AE105" s="23" t="s">
        <v>1986</v>
      </c>
      <c r="AG105" s="23" t="s">
        <v>2204</v>
      </c>
      <c r="AH105" s="23" t="s">
        <v>2182</v>
      </c>
    </row>
    <row r="106" spans="1:34" ht="15" customHeight="1" x14ac:dyDescent="0.25">
      <c r="A106" s="2">
        <v>105</v>
      </c>
      <c r="B106" s="28" t="s">
        <v>464</v>
      </c>
      <c r="C106" s="2" t="s">
        <v>88</v>
      </c>
      <c r="D106" s="18" t="s">
        <v>292</v>
      </c>
      <c r="E106" s="18" t="s">
        <v>389</v>
      </c>
      <c r="F106" s="2" t="s">
        <v>1926</v>
      </c>
      <c r="G106" s="18" t="s">
        <v>589</v>
      </c>
      <c r="H106" s="38" t="s">
        <v>820</v>
      </c>
      <c r="I106" s="38" t="s">
        <v>1458</v>
      </c>
      <c r="J106" s="22">
        <v>99</v>
      </c>
      <c r="K106" s="2"/>
      <c r="L106" s="2"/>
      <c r="M106" s="2"/>
      <c r="N106" s="2"/>
      <c r="O106" s="2"/>
      <c r="P106" s="2"/>
      <c r="Q106" s="2"/>
      <c r="R106" s="2" t="s">
        <v>1588</v>
      </c>
      <c r="S106" s="2" t="s">
        <v>1710</v>
      </c>
      <c r="T106" s="2" t="s">
        <v>177</v>
      </c>
      <c r="U106" s="2" t="s">
        <v>1588</v>
      </c>
      <c r="V106" s="2" t="s">
        <v>1380</v>
      </c>
      <c r="W106" s="2" t="s">
        <v>1591</v>
      </c>
      <c r="Y106" s="2" t="s">
        <v>1947</v>
      </c>
      <c r="Z106" s="2" t="s">
        <v>2616</v>
      </c>
      <c r="AA106" s="23">
        <v>2</v>
      </c>
      <c r="AB106" s="106" t="str">
        <f t="shared" si="3"/>
        <v/>
      </c>
      <c r="AC106" s="105" t="str">
        <f t="shared" si="5"/>
        <v>{"popup":{"showAttachments":"false","fieldInfos":[{"visible":"true","fieldName":"PLx2_Pct","label":"Percent population with income below twice the poverty level\u00a0","format":{"places":2,"digitSeparator":true}}],"title":"Block Group ID: {GEOID10}"}}</v>
      </c>
      <c r="AD106" s="23" t="s">
        <v>2181</v>
      </c>
      <c r="AE106" s="23" t="s">
        <v>1986</v>
      </c>
      <c r="AG106" s="23" t="s">
        <v>2204</v>
      </c>
      <c r="AH106" s="23" t="s">
        <v>2182</v>
      </c>
    </row>
    <row r="107" spans="1:34" ht="15" customHeight="1" x14ac:dyDescent="0.25">
      <c r="A107" s="2">
        <v>106</v>
      </c>
      <c r="B107" s="28" t="s">
        <v>464</v>
      </c>
      <c r="C107" s="2" t="s">
        <v>85</v>
      </c>
      <c r="D107" s="18" t="s">
        <v>289</v>
      </c>
      <c r="E107" s="18" t="s">
        <v>391</v>
      </c>
      <c r="F107" s="2" t="s">
        <v>1926</v>
      </c>
      <c r="G107" s="18" t="s">
        <v>590</v>
      </c>
      <c r="H107" s="38" t="s">
        <v>820</v>
      </c>
      <c r="I107" s="38" t="s">
        <v>1458</v>
      </c>
      <c r="J107" s="22">
        <v>96</v>
      </c>
      <c r="K107" s="2"/>
      <c r="L107" s="2"/>
      <c r="M107" s="2"/>
      <c r="N107" s="2"/>
      <c r="O107" s="2"/>
      <c r="P107" s="2"/>
      <c r="Q107" s="2"/>
      <c r="R107" s="2" t="s">
        <v>1588</v>
      </c>
      <c r="S107" s="2" t="s">
        <v>1707</v>
      </c>
      <c r="T107" s="2" t="s">
        <v>177</v>
      </c>
      <c r="U107" s="2" t="s">
        <v>1588</v>
      </c>
      <c r="V107" s="2" t="s">
        <v>1380</v>
      </c>
      <c r="W107" s="2" t="s">
        <v>1591</v>
      </c>
      <c r="Y107" s="2" t="s">
        <v>1947</v>
      </c>
      <c r="Z107" s="2" t="s">
        <v>2617</v>
      </c>
      <c r="AA107" s="23">
        <v>0</v>
      </c>
      <c r="AB107" s="106" t="str">
        <f t="shared" si="3"/>
        <v/>
      </c>
      <c r="AC107" s="105" t="str">
        <f t="shared" si="5"/>
        <v>{"popup":{"showAttachments":"false","fieldInfos":[{"visible":"true","fieldName":"NonWhite","label":"Population other than White, non-Hispanic\u00a0","format":{"places":0,"digitSeparator":true}}],"title":"Block Group ID: {GEOID10}"}}</v>
      </c>
      <c r="AD107" s="23" t="s">
        <v>2181</v>
      </c>
      <c r="AE107" s="23" t="s">
        <v>1986</v>
      </c>
      <c r="AG107" s="23" t="s">
        <v>2204</v>
      </c>
      <c r="AH107" s="23" t="s">
        <v>2182</v>
      </c>
    </row>
    <row r="108" spans="1:34" ht="15" customHeight="1" x14ac:dyDescent="0.25">
      <c r="A108" s="2">
        <v>107</v>
      </c>
      <c r="B108" s="28" t="s">
        <v>464</v>
      </c>
      <c r="C108" s="2" t="s">
        <v>83</v>
      </c>
      <c r="D108" s="18" t="s">
        <v>287</v>
      </c>
      <c r="E108" s="18" t="s">
        <v>392</v>
      </c>
      <c r="F108" s="2" t="s">
        <v>1926</v>
      </c>
      <c r="G108" s="18" t="s">
        <v>591</v>
      </c>
      <c r="H108" s="38" t="s">
        <v>820</v>
      </c>
      <c r="I108" s="38" t="s">
        <v>1458</v>
      </c>
      <c r="J108" s="22">
        <v>94</v>
      </c>
      <c r="K108" s="2"/>
      <c r="L108" s="2"/>
      <c r="M108" s="2"/>
      <c r="N108" s="2"/>
      <c r="O108" s="2"/>
      <c r="P108" s="2"/>
      <c r="Q108" s="2"/>
      <c r="R108" s="2" t="s">
        <v>1588</v>
      </c>
      <c r="S108" s="2" t="s">
        <v>1708</v>
      </c>
      <c r="T108" s="2" t="s">
        <v>177</v>
      </c>
      <c r="U108" s="2" t="s">
        <v>1588</v>
      </c>
      <c r="V108" s="2" t="s">
        <v>1380</v>
      </c>
      <c r="W108" s="2" t="s">
        <v>1591</v>
      </c>
      <c r="Y108" s="2" t="s">
        <v>1947</v>
      </c>
      <c r="Z108" s="2" t="s">
        <v>2618</v>
      </c>
      <c r="AA108" s="23">
        <v>0</v>
      </c>
      <c r="AB108" s="106" t="str">
        <f t="shared" si="3"/>
        <v/>
      </c>
      <c r="AC108" s="105" t="str">
        <f t="shared" si="5"/>
        <v>{"popup":{"showAttachments":"false","fieldInfos":[{"visible":"true","fieldName":"over_70","label":"Population over 70 years old\u00a0","format":{"places":0,"digitSeparator":true}}],"title":"Block Group ID: {GEOID10}"}}</v>
      </c>
      <c r="AD108" s="23" t="s">
        <v>2181</v>
      </c>
      <c r="AE108" s="23" t="s">
        <v>1986</v>
      </c>
      <c r="AG108" s="23" t="s">
        <v>2204</v>
      </c>
      <c r="AH108" s="23" t="s">
        <v>2182</v>
      </c>
    </row>
    <row r="109" spans="1:34" ht="15" customHeight="1" x14ac:dyDescent="0.25">
      <c r="A109" s="2">
        <v>108</v>
      </c>
      <c r="B109" s="28" t="s">
        <v>464</v>
      </c>
      <c r="C109" s="2" t="s">
        <v>79</v>
      </c>
      <c r="D109" s="18" t="s">
        <v>283</v>
      </c>
      <c r="E109" s="18" t="s">
        <v>386</v>
      </c>
      <c r="F109" s="2" t="s">
        <v>1926</v>
      </c>
      <c r="G109" s="18" t="s">
        <v>592</v>
      </c>
      <c r="H109" s="38" t="s">
        <v>820</v>
      </c>
      <c r="I109" s="38" t="s">
        <v>1458</v>
      </c>
      <c r="J109" s="22">
        <v>90</v>
      </c>
      <c r="K109" s="2"/>
      <c r="L109" s="2"/>
      <c r="M109" s="2"/>
      <c r="N109" s="2"/>
      <c r="O109" s="2"/>
      <c r="P109" s="2"/>
      <c r="Q109" s="2"/>
      <c r="R109" s="2" t="s">
        <v>1588</v>
      </c>
      <c r="S109" s="2" t="s">
        <v>1709</v>
      </c>
      <c r="T109" s="2" t="s">
        <v>177</v>
      </c>
      <c r="U109" s="2" t="s">
        <v>1588</v>
      </c>
      <c r="V109" s="2" t="s">
        <v>1380</v>
      </c>
      <c r="W109" s="2" t="s">
        <v>1591</v>
      </c>
      <c r="Y109" s="2" t="s">
        <v>1947</v>
      </c>
      <c r="Z109" s="2" t="s">
        <v>2619</v>
      </c>
      <c r="AA109" s="23">
        <v>0</v>
      </c>
      <c r="AB109" s="106" t="str">
        <f t="shared" si="3"/>
        <v/>
      </c>
      <c r="AC109" s="105" t="str">
        <f t="shared" si="5"/>
        <v>{"popup":{"showAttachments":"false","fieldInfos":[{"visible":"true","fieldName":"under_1","label":"Population under 1 year old\u00a0","format":{"places":0,"digitSeparator":true}}],"title":"Block Group ID: {GEOID10}"}}</v>
      </c>
      <c r="AD109" s="23" t="s">
        <v>2181</v>
      </c>
      <c r="AE109" s="23" t="s">
        <v>1986</v>
      </c>
      <c r="AG109" s="23" t="s">
        <v>2204</v>
      </c>
      <c r="AH109" s="23" t="s">
        <v>2182</v>
      </c>
    </row>
    <row r="110" spans="1:34" ht="15" customHeight="1" x14ac:dyDescent="0.25">
      <c r="A110" s="2">
        <v>109</v>
      </c>
      <c r="B110" s="28" t="s">
        <v>464</v>
      </c>
      <c r="C110" s="2" t="s">
        <v>81</v>
      </c>
      <c r="D110" s="18" t="s">
        <v>285</v>
      </c>
      <c r="E110" s="18" t="s">
        <v>388</v>
      </c>
      <c r="F110" s="2" t="s">
        <v>1926</v>
      </c>
      <c r="G110" s="18" t="s">
        <v>593</v>
      </c>
      <c r="H110" s="38" t="s">
        <v>820</v>
      </c>
      <c r="I110" s="38" t="s">
        <v>1458</v>
      </c>
      <c r="J110" s="22">
        <v>92</v>
      </c>
      <c r="K110" s="2"/>
      <c r="L110" s="2"/>
      <c r="M110" s="2"/>
      <c r="N110" s="2"/>
      <c r="O110" s="2"/>
      <c r="P110" s="2"/>
      <c r="Q110" s="2"/>
      <c r="R110" s="2" t="s">
        <v>1588</v>
      </c>
      <c r="S110" s="2" t="s">
        <v>1709</v>
      </c>
      <c r="T110" s="2" t="s">
        <v>177</v>
      </c>
      <c r="U110" s="2" t="s">
        <v>1588</v>
      </c>
      <c r="V110" s="2" t="s">
        <v>1380</v>
      </c>
      <c r="W110" s="2" t="s">
        <v>1591</v>
      </c>
      <c r="Y110" s="2" t="s">
        <v>1947</v>
      </c>
      <c r="Z110" s="2" t="s">
        <v>2620</v>
      </c>
      <c r="AA110" s="23">
        <v>0</v>
      </c>
      <c r="AB110" s="106" t="str">
        <f t="shared" si="3"/>
        <v/>
      </c>
      <c r="AC110" s="105" t="str">
        <f t="shared" si="5"/>
        <v>{"popup":{"showAttachments":"false","fieldInfos":[{"visible":"true","fieldName":"under_13","label":"Population under 13 years old\u00a0","format":{"places":0,"digitSeparator":true}}],"title":"Block Group ID: {GEOID10}"}}</v>
      </c>
      <c r="AD110" s="23" t="s">
        <v>2181</v>
      </c>
      <c r="AE110" s="23" t="s">
        <v>1986</v>
      </c>
      <c r="AG110" s="23" t="s">
        <v>2204</v>
      </c>
      <c r="AH110" s="23" t="s">
        <v>2182</v>
      </c>
    </row>
    <row r="111" spans="1:34" ht="15" customHeight="1" x14ac:dyDescent="0.25">
      <c r="A111" s="2">
        <v>110</v>
      </c>
      <c r="B111" s="28" t="s">
        <v>464</v>
      </c>
      <c r="C111" s="2" t="s">
        <v>87</v>
      </c>
      <c r="D111" s="18" t="s">
        <v>291</v>
      </c>
      <c r="E111" s="18" t="s">
        <v>390</v>
      </c>
      <c r="F111" s="2" t="s">
        <v>1926</v>
      </c>
      <c r="G111" s="38" t="s">
        <v>594</v>
      </c>
      <c r="H111" s="38" t="s">
        <v>820</v>
      </c>
      <c r="I111" s="38" t="s">
        <v>1458</v>
      </c>
      <c r="J111" s="22">
        <v>98</v>
      </c>
      <c r="K111" s="2"/>
      <c r="L111" s="2"/>
      <c r="M111" s="2"/>
      <c r="N111" s="2"/>
      <c r="O111" s="2"/>
      <c r="P111" s="2"/>
      <c r="Q111" s="2"/>
      <c r="R111" s="2" t="s">
        <v>1588</v>
      </c>
      <c r="S111" s="2" t="s">
        <v>1710</v>
      </c>
      <c r="T111" s="2" t="s">
        <v>177</v>
      </c>
      <c r="U111" s="2" t="s">
        <v>1588</v>
      </c>
      <c r="V111" s="2" t="s">
        <v>1380</v>
      </c>
      <c r="W111" s="2" t="s">
        <v>1591</v>
      </c>
      <c r="Y111" s="2" t="s">
        <v>1947</v>
      </c>
      <c r="Z111" s="2" t="s">
        <v>2621</v>
      </c>
      <c r="AA111" s="23">
        <v>0</v>
      </c>
      <c r="AB111" s="106" t="str">
        <f t="shared" si="3"/>
        <v/>
      </c>
      <c r="AC111" s="105" t="str">
        <f t="shared" si="5"/>
        <v>{"popup":{"showAttachments":"false","fieldInfos":[{"visible":"true","fieldName":"PLx2_Pop","label":"Population with income below twice the poverty level\u00a0","format":{"places":0,"digitSeparator":true}}],"title":"Block Group ID: {GEOID10}"}}</v>
      </c>
      <c r="AD111" s="23" t="s">
        <v>2181</v>
      </c>
      <c r="AE111" s="23" t="s">
        <v>1986</v>
      </c>
      <c r="AG111" s="23" t="s">
        <v>2204</v>
      </c>
      <c r="AH111" s="23" t="s">
        <v>2182</v>
      </c>
    </row>
    <row r="112" spans="1:34" ht="15" customHeight="1" x14ac:dyDescent="0.25">
      <c r="A112" s="2">
        <v>111</v>
      </c>
      <c r="B112" s="28" t="s">
        <v>464</v>
      </c>
      <c r="C112" s="50" t="s">
        <v>1571</v>
      </c>
      <c r="D112" s="18" t="s">
        <v>273</v>
      </c>
      <c r="E112" s="18" t="s">
        <v>393</v>
      </c>
      <c r="F112" s="2" t="s">
        <v>1926</v>
      </c>
      <c r="G112" s="74" t="s">
        <v>1340</v>
      </c>
      <c r="H112" s="38" t="s">
        <v>820</v>
      </c>
      <c r="I112" s="38" t="s">
        <v>1458</v>
      </c>
      <c r="J112" s="22">
        <v>89</v>
      </c>
      <c r="K112" s="2"/>
      <c r="L112" s="2"/>
      <c r="M112" s="2"/>
      <c r="N112" s="2"/>
      <c r="O112" s="2"/>
      <c r="P112" s="2"/>
      <c r="Q112" s="2"/>
      <c r="R112" s="2" t="s">
        <v>1588</v>
      </c>
      <c r="S112" s="2" t="s">
        <v>1711</v>
      </c>
      <c r="T112" s="2" t="s">
        <v>177</v>
      </c>
      <c r="U112" s="2" t="s">
        <v>1588</v>
      </c>
      <c r="V112" s="2" t="s">
        <v>1380</v>
      </c>
      <c r="W112" s="2" t="s">
        <v>1591</v>
      </c>
      <c r="Y112" s="2" t="s">
        <v>1947</v>
      </c>
      <c r="Z112" s="2" t="s">
        <v>2622</v>
      </c>
      <c r="AA112" s="23">
        <v>0</v>
      </c>
      <c r="AB112" s="106" t="str">
        <f t="shared" si="3"/>
        <v/>
      </c>
      <c r="AC112" s="105" t="str">
        <f t="shared" si="5"/>
        <v>{"popup":{"showAttachments":"false","fieldInfos":[{"visible":"true","fieldName":"SUM_POP10","label":"Total Population [census block group]\u00a0","format":{"places":0,"digitSeparator":true}}],"title":"Block Group ID: {GEOID10}"}}</v>
      </c>
      <c r="AD112" s="23" t="s">
        <v>2181</v>
      </c>
      <c r="AE112" s="23" t="s">
        <v>1986</v>
      </c>
      <c r="AG112" s="23" t="s">
        <v>2204</v>
      </c>
      <c r="AH112" s="23" t="s">
        <v>2182</v>
      </c>
    </row>
    <row r="113" spans="1:34" ht="15" customHeight="1" x14ac:dyDescent="0.25">
      <c r="A113" s="2">
        <v>112</v>
      </c>
      <c r="B113" s="26" t="s">
        <v>176</v>
      </c>
      <c r="C113" s="37" t="s">
        <v>1375</v>
      </c>
      <c r="D113" s="37" t="s">
        <v>1376</v>
      </c>
      <c r="E113" s="38" t="s">
        <v>1377</v>
      </c>
      <c r="F113" s="12" t="s">
        <v>394</v>
      </c>
      <c r="G113" s="38" t="s">
        <v>1603</v>
      </c>
      <c r="H113" s="51" t="s">
        <v>1887</v>
      </c>
      <c r="I113" s="38" t="s">
        <v>2002</v>
      </c>
      <c r="J113" s="22">
        <v>0</v>
      </c>
      <c r="K113" s="2" t="s">
        <v>1471</v>
      </c>
      <c r="L113" s="2"/>
      <c r="M113" s="53" t="s">
        <v>1471</v>
      </c>
      <c r="N113" s="2"/>
      <c r="O113" s="2"/>
      <c r="P113" s="2"/>
      <c r="Q113" s="53" t="s">
        <v>1471</v>
      </c>
      <c r="R113" s="2"/>
      <c r="S113" s="2" t="s">
        <v>1716</v>
      </c>
      <c r="T113" s="2" t="s">
        <v>2166</v>
      </c>
      <c r="U113" s="2" t="s">
        <v>1395</v>
      </c>
      <c r="V113" s="2" t="s">
        <v>1380</v>
      </c>
      <c r="W113" s="2" t="s">
        <v>1592</v>
      </c>
      <c r="X113" t="s">
        <v>2156</v>
      </c>
      <c r="Y113" s="2" t="s">
        <v>1947</v>
      </c>
      <c r="Z113" s="63" t="s">
        <v>2196</v>
      </c>
      <c r="AA113" s="23">
        <v>0</v>
      </c>
      <c r="AB113" s="106" t="str">
        <f t="shared" si="3"/>
        <v xml:space="preserve">Biodiversity Conservation - x; Clean and Plentiful Water - x; Recreation, Culture, and Aesthetics - x; </v>
      </c>
      <c r="AC113" s="105" t="str">
        <f t="shared" si="5"/>
        <v>{"popup":{"showAttachments":"false","fieldInfos":[{"visible":"true","fieldName":"CRP_acres","label":"Acres of land enrolled in CRP\u00a0","format":{"places":0,"digitSeparator":true}}],"title":"HUC 12 ID: {HUC_12}"}}</v>
      </c>
      <c r="AD113" s="23" t="s">
        <v>2181</v>
      </c>
      <c r="AE113" s="23" t="s">
        <v>1986</v>
      </c>
      <c r="AG113" s="23" t="s">
        <v>2204</v>
      </c>
      <c r="AH113" s="23" t="s">
        <v>2183</v>
      </c>
    </row>
    <row r="114" spans="1:34" ht="15" customHeight="1" x14ac:dyDescent="0.25">
      <c r="A114" s="2">
        <v>113</v>
      </c>
      <c r="B114" s="26" t="s">
        <v>176</v>
      </c>
      <c r="C114" s="37" t="s">
        <v>638</v>
      </c>
      <c r="D114" s="41" t="s">
        <v>882</v>
      </c>
      <c r="E114" s="11" t="s">
        <v>395</v>
      </c>
      <c r="F114" s="12" t="s">
        <v>394</v>
      </c>
      <c r="G114" s="94" t="s">
        <v>1539</v>
      </c>
      <c r="H114" s="38" t="s">
        <v>867</v>
      </c>
      <c r="I114" s="38" t="s">
        <v>2002</v>
      </c>
      <c r="J114" s="22">
        <v>1</v>
      </c>
      <c r="K114" s="2" t="s">
        <v>1471</v>
      </c>
      <c r="L114" s="2"/>
      <c r="M114" s="2"/>
      <c r="N114" s="2"/>
      <c r="O114" s="53" t="s">
        <v>1471</v>
      </c>
      <c r="P114" s="2"/>
      <c r="Q114" s="2"/>
      <c r="R114" s="2"/>
      <c r="S114" s="2" t="s">
        <v>1717</v>
      </c>
      <c r="T114" s="2" t="s">
        <v>2167</v>
      </c>
      <c r="U114" s="2" t="s">
        <v>1389</v>
      </c>
      <c r="V114" s="2" t="s">
        <v>1380</v>
      </c>
      <c r="W114" s="2" t="s">
        <v>1592</v>
      </c>
      <c r="X114" t="s">
        <v>2535</v>
      </c>
      <c r="Y114" s="2" t="s">
        <v>1947</v>
      </c>
      <c r="Z114" s="63" t="s">
        <v>2289</v>
      </c>
      <c r="AA114" s="23">
        <v>1</v>
      </c>
      <c r="AB114" s="106" t="str">
        <f t="shared" si="3"/>
        <v xml:space="preserve">Biodiversity Conservation - x; Food, Fuel, and Materials - x; </v>
      </c>
      <c r="AC114" s="105" t="str">
        <f t="shared" si="5"/>
        <v>{"popup":{"showAttachments":"false","fieldInfos":[{"visible":"true","fieldName":"Acres_Unpo","label":"Acres of pollinated crops with no nearby pollinator habitat\u00a0","format":{"places":1,"digitSeparator":true}}],"title":"HUC 12 ID: {HUC_12}"}}</v>
      </c>
      <c r="AD114" s="23" t="s">
        <v>2181</v>
      </c>
      <c r="AE114" s="23" t="s">
        <v>1986</v>
      </c>
      <c r="AG114" s="23" t="s">
        <v>2204</v>
      </c>
      <c r="AH114" s="23" t="s">
        <v>2183</v>
      </c>
    </row>
    <row r="115" spans="1:34" ht="15" customHeight="1" x14ac:dyDescent="0.25">
      <c r="A115" s="2">
        <v>114</v>
      </c>
      <c r="B115" s="26" t="s">
        <v>176</v>
      </c>
      <c r="C115" s="2" t="s">
        <v>30</v>
      </c>
      <c r="D115" s="41" t="s">
        <v>940</v>
      </c>
      <c r="E115" s="62" t="s">
        <v>1482</v>
      </c>
      <c r="F115" s="12" t="s">
        <v>394</v>
      </c>
      <c r="G115" s="38" t="s">
        <v>717</v>
      </c>
      <c r="H115" s="18" t="s">
        <v>844</v>
      </c>
      <c r="I115" s="38" t="s">
        <v>2002</v>
      </c>
      <c r="J115">
        <v>2</v>
      </c>
      <c r="K115" s="2"/>
      <c r="L115" s="2"/>
      <c r="M115" s="53" t="s">
        <v>1471</v>
      </c>
      <c r="N115" s="2"/>
      <c r="O115" s="53" t="s">
        <v>1471</v>
      </c>
      <c r="P115" s="2"/>
      <c r="Q115" s="2"/>
      <c r="R115" s="2"/>
      <c r="S115" s="2" t="s">
        <v>1718</v>
      </c>
      <c r="T115" s="2" t="s">
        <v>1968</v>
      </c>
      <c r="U115" s="64" t="s">
        <v>1383</v>
      </c>
      <c r="V115" s="2" t="s">
        <v>1380</v>
      </c>
      <c r="W115" s="2" t="s">
        <v>1592</v>
      </c>
      <c r="X115" s="2" t="s">
        <v>2003</v>
      </c>
      <c r="Y115" s="2" t="s">
        <v>1947</v>
      </c>
      <c r="Z115" s="63" t="s">
        <v>2290</v>
      </c>
      <c r="AA115" s="23">
        <v>2</v>
      </c>
      <c r="AB115" s="106" t="str">
        <f t="shared" si="3"/>
        <v xml:space="preserve">Clean and Plentiful Water - x; Food, Fuel, and Materials - x; </v>
      </c>
      <c r="AC115" s="105" t="str">
        <f t="shared" si="5"/>
        <v>{"popup":{"showAttachments":"false","fieldInfos":[{"visible":"true","fieldName":"AWD_MGAL","label":"Agricultural water use (million gallons/day)\u00a0","format":{"places":2,"digitSeparator":true}}],"title":"HUC 12 ID: {HUC_12}"}}</v>
      </c>
      <c r="AD115" s="23" t="s">
        <v>2181</v>
      </c>
      <c r="AE115" s="23" t="s">
        <v>1986</v>
      </c>
      <c r="AG115" s="23" t="s">
        <v>2204</v>
      </c>
      <c r="AH115" s="23" t="s">
        <v>2183</v>
      </c>
    </row>
    <row r="116" spans="1:34" ht="15" customHeight="1" x14ac:dyDescent="0.25">
      <c r="A116" s="2">
        <v>115</v>
      </c>
      <c r="B116" s="26" t="s">
        <v>176</v>
      </c>
      <c r="C116" s="37" t="s">
        <v>1125</v>
      </c>
      <c r="D116" s="41" t="s">
        <v>941</v>
      </c>
      <c r="E116" s="11" t="s">
        <v>396</v>
      </c>
      <c r="F116" s="12" t="s">
        <v>394</v>
      </c>
      <c r="G116" s="18" t="s">
        <v>1357</v>
      </c>
      <c r="H116" s="18" t="s">
        <v>845</v>
      </c>
      <c r="I116" s="38" t="s">
        <v>2002</v>
      </c>
      <c r="J116" s="22">
        <v>3</v>
      </c>
      <c r="K116" s="53" t="s">
        <v>1471</v>
      </c>
      <c r="L116" s="53" t="s">
        <v>1471</v>
      </c>
      <c r="M116" s="53" t="s">
        <v>1471</v>
      </c>
      <c r="N116" s="2"/>
      <c r="O116" s="2"/>
      <c r="P116" s="2"/>
      <c r="Q116" s="2"/>
      <c r="R116" s="2"/>
      <c r="S116" s="2" t="s">
        <v>1719</v>
      </c>
      <c r="T116" s="2" t="s">
        <v>2168</v>
      </c>
      <c r="U116" s="64" t="s">
        <v>1390</v>
      </c>
      <c r="V116" s="2" t="s">
        <v>1380</v>
      </c>
      <c r="W116" s="2" t="s">
        <v>1592</v>
      </c>
      <c r="X116" s="2" t="s">
        <v>2004</v>
      </c>
      <c r="Y116" s="2" t="s">
        <v>1947</v>
      </c>
      <c r="Z116" s="63" t="s">
        <v>2291</v>
      </c>
      <c r="AA116" s="23">
        <v>2</v>
      </c>
      <c r="AB116" s="106" t="str">
        <f t="shared" si="3"/>
        <v xml:space="preserve">Biodiversity Conservation - x; Clean Air - x; Clean and Plentiful Water - x; </v>
      </c>
      <c r="AC116" s="105" t="str">
        <f t="shared" si="5"/>
        <v>{"popup":{"showAttachments":"false","fieldInfos":[{"visible":"true","fieldName":"DD_OXN_T","label":"Annual oxidized nitrogen dry deposition (kg/ha)\u00a0","format":{"places":2,"digitSeparator":true}}],"title":"HUC 12 ID: {HUC_12}"}}</v>
      </c>
      <c r="AD116" s="23" t="s">
        <v>2181</v>
      </c>
      <c r="AE116" s="23" t="s">
        <v>1986</v>
      </c>
      <c r="AG116" s="23" t="s">
        <v>2204</v>
      </c>
      <c r="AH116" s="23" t="s">
        <v>2183</v>
      </c>
    </row>
    <row r="117" spans="1:34" ht="15" customHeight="1" x14ac:dyDescent="0.25">
      <c r="A117" s="2">
        <v>116</v>
      </c>
      <c r="B117" s="26" t="s">
        <v>176</v>
      </c>
      <c r="C117" s="37" t="s">
        <v>1126</v>
      </c>
      <c r="D117" s="41" t="s">
        <v>883</v>
      </c>
      <c r="E117" s="11" t="s">
        <v>397</v>
      </c>
      <c r="F117" s="12" t="s">
        <v>394</v>
      </c>
      <c r="G117" s="18" t="s">
        <v>1358</v>
      </c>
      <c r="H117" s="18" t="s">
        <v>845</v>
      </c>
      <c r="I117" s="38" t="s">
        <v>2002</v>
      </c>
      <c r="J117" s="22">
        <v>4</v>
      </c>
      <c r="K117" s="53" t="s">
        <v>1471</v>
      </c>
      <c r="L117" s="53" t="s">
        <v>1471</v>
      </c>
      <c r="M117" s="53" t="s">
        <v>1471</v>
      </c>
      <c r="N117" s="2"/>
      <c r="O117" s="2"/>
      <c r="P117" s="2"/>
      <c r="Q117" s="2"/>
      <c r="R117" s="2"/>
      <c r="S117" s="2" t="s">
        <v>1719</v>
      </c>
      <c r="T117" s="2" t="s">
        <v>2168</v>
      </c>
      <c r="U117" s="64" t="s">
        <v>1390</v>
      </c>
      <c r="V117" s="2" t="s">
        <v>1380</v>
      </c>
      <c r="W117" s="2" t="s">
        <v>1592</v>
      </c>
      <c r="X117" s="2" t="s">
        <v>2005</v>
      </c>
      <c r="Y117" s="2" t="s">
        <v>1947</v>
      </c>
      <c r="Z117" s="63" t="s">
        <v>2292</v>
      </c>
      <c r="AA117" s="23">
        <v>2</v>
      </c>
      <c r="AB117" s="106" t="str">
        <f t="shared" si="3"/>
        <v xml:space="preserve">Biodiversity Conservation - x; Clean Air - x; Clean and Plentiful Water - x; </v>
      </c>
      <c r="AC117" s="105" t="str">
        <f t="shared" si="5"/>
        <v>{"popup":{"showAttachments":"false","fieldInfos":[{"visible":"true","fieldName":"AWD_OXN_T","label":"Annual oxidized nitrogen wet deposition (kg/ha)\u00a0","format":{"places":2,"digitSeparator":true}}],"title":"HUC 12 ID: {HUC_12}"}}</v>
      </c>
      <c r="AD117" s="23" t="s">
        <v>2181</v>
      </c>
      <c r="AE117" s="23" t="s">
        <v>1986</v>
      </c>
      <c r="AG117" s="23" t="s">
        <v>2204</v>
      </c>
      <c r="AH117" s="23" t="s">
        <v>2183</v>
      </c>
    </row>
    <row r="118" spans="1:34" ht="15" customHeight="1" x14ac:dyDescent="0.25">
      <c r="A118" s="2">
        <v>117</v>
      </c>
      <c r="B118" s="26" t="s">
        <v>176</v>
      </c>
      <c r="C118" s="37" t="s">
        <v>1127</v>
      </c>
      <c r="D118" s="41" t="s">
        <v>942</v>
      </c>
      <c r="E118" s="11" t="s">
        <v>398</v>
      </c>
      <c r="F118" s="12" t="s">
        <v>394</v>
      </c>
      <c r="G118" s="18" t="s">
        <v>1359</v>
      </c>
      <c r="H118" s="18" t="s">
        <v>845</v>
      </c>
      <c r="I118" s="38" t="s">
        <v>2002</v>
      </c>
      <c r="J118">
        <v>5</v>
      </c>
      <c r="K118" s="53" t="s">
        <v>1471</v>
      </c>
      <c r="L118" s="53" t="s">
        <v>1471</v>
      </c>
      <c r="M118" s="53" t="s">
        <v>1471</v>
      </c>
      <c r="N118" s="2"/>
      <c r="O118" s="2"/>
      <c r="P118" s="2"/>
      <c r="Q118" s="2"/>
      <c r="R118" s="2"/>
      <c r="S118" s="2" t="s">
        <v>1719</v>
      </c>
      <c r="T118" s="2" t="s">
        <v>2168</v>
      </c>
      <c r="U118" s="64" t="s">
        <v>1390</v>
      </c>
      <c r="V118" s="2" t="s">
        <v>1380</v>
      </c>
      <c r="W118" s="2" t="s">
        <v>1592</v>
      </c>
      <c r="X118" s="2" t="s">
        <v>2006</v>
      </c>
      <c r="Y118" s="2" t="s">
        <v>1947</v>
      </c>
      <c r="Z118" s="63" t="s">
        <v>2293</v>
      </c>
      <c r="AA118" s="23">
        <v>2</v>
      </c>
      <c r="AB118" s="106" t="str">
        <f t="shared" si="3"/>
        <v xml:space="preserve">Biodiversity Conservation - x; Clean Air - x; Clean and Plentiful Water - x; </v>
      </c>
      <c r="AC118" s="105" t="str">
        <f t="shared" si="5"/>
        <v>{"popup":{"showAttachments":"false","fieldInfos":[{"visible":"true","fieldName":"DD_REDN_T","label":"Annual reduced nitrogen dry deposition (kg/ha)\u00a0","format":{"places":2,"digitSeparator":true}}],"title":"HUC 12 ID: {HUC_12}"}}</v>
      </c>
      <c r="AD118" s="23" t="s">
        <v>2181</v>
      </c>
      <c r="AE118" s="23" t="s">
        <v>1986</v>
      </c>
      <c r="AG118" s="23" t="s">
        <v>2204</v>
      </c>
      <c r="AH118" s="23" t="s">
        <v>2183</v>
      </c>
    </row>
    <row r="119" spans="1:34" ht="15" customHeight="1" x14ac:dyDescent="0.25">
      <c r="A119" s="2">
        <v>118</v>
      </c>
      <c r="B119" s="26" t="s">
        <v>176</v>
      </c>
      <c r="C119" s="2" t="s">
        <v>1128</v>
      </c>
      <c r="D119" s="41" t="s">
        <v>884</v>
      </c>
      <c r="E119" s="82" t="s">
        <v>399</v>
      </c>
      <c r="F119" s="12" t="s">
        <v>394</v>
      </c>
      <c r="G119" s="18" t="s">
        <v>1360</v>
      </c>
      <c r="H119" s="7" t="s">
        <v>845</v>
      </c>
      <c r="I119" s="38" t="s">
        <v>2002</v>
      </c>
      <c r="J119" s="22">
        <v>6</v>
      </c>
      <c r="K119" s="53" t="s">
        <v>1471</v>
      </c>
      <c r="L119" s="53" t="s">
        <v>1471</v>
      </c>
      <c r="M119" s="53" t="s">
        <v>1471</v>
      </c>
      <c r="N119" s="2"/>
      <c r="O119" s="2"/>
      <c r="P119" s="2"/>
      <c r="Q119" s="2"/>
      <c r="R119" s="2"/>
      <c r="S119" s="2" t="s">
        <v>1719</v>
      </c>
      <c r="T119" s="2" t="s">
        <v>2168</v>
      </c>
      <c r="U119" s="64" t="s">
        <v>1390</v>
      </c>
      <c r="V119" s="2" t="s">
        <v>1380</v>
      </c>
      <c r="W119" s="2" t="s">
        <v>1592</v>
      </c>
      <c r="X119" s="2" t="s">
        <v>2007</v>
      </c>
      <c r="Y119" s="2" t="s">
        <v>1947</v>
      </c>
      <c r="Z119" s="63" t="s">
        <v>2294</v>
      </c>
      <c r="AA119" s="23">
        <v>2</v>
      </c>
      <c r="AB119" s="106" t="str">
        <f t="shared" si="3"/>
        <v xml:space="preserve">Biodiversity Conservation - x; Clean Air - x; Clean and Plentiful Water - x; </v>
      </c>
      <c r="AC119" s="105" t="str">
        <f t="shared" si="5"/>
        <v>{"popup":{"showAttachments":"false","fieldInfos":[{"visible":"true","fieldName":"AWD_REDN_T","label":"Annual reduced nitrogen wet deposition (kg/ha)\u00a0","format":{"places":2,"digitSeparator":true}}],"title":"HUC 12 ID: {HUC_12}"}}</v>
      </c>
      <c r="AD119" s="23" t="s">
        <v>2181</v>
      </c>
      <c r="AE119" s="23" t="s">
        <v>1986</v>
      </c>
      <c r="AG119" s="23" t="s">
        <v>2204</v>
      </c>
      <c r="AH119" s="23" t="s">
        <v>2183</v>
      </c>
    </row>
    <row r="120" spans="1:34" ht="15" customHeight="1" x14ac:dyDescent="0.25">
      <c r="A120" s="2">
        <v>119</v>
      </c>
      <c r="B120" s="26" t="s">
        <v>176</v>
      </c>
      <c r="C120" s="2" t="s">
        <v>1129</v>
      </c>
      <c r="D120" s="41" t="s">
        <v>879</v>
      </c>
      <c r="E120" s="82" t="s">
        <v>400</v>
      </c>
      <c r="F120" s="12" t="s">
        <v>394</v>
      </c>
      <c r="G120" s="7" t="s">
        <v>1361</v>
      </c>
      <c r="H120" s="7" t="s">
        <v>845</v>
      </c>
      <c r="I120" s="38" t="s">
        <v>2002</v>
      </c>
      <c r="J120" s="22">
        <v>7</v>
      </c>
      <c r="K120" s="53" t="s">
        <v>1471</v>
      </c>
      <c r="L120" s="53" t="s">
        <v>1471</v>
      </c>
      <c r="M120" s="53" t="s">
        <v>1471</v>
      </c>
      <c r="N120" s="2"/>
      <c r="O120" s="2"/>
      <c r="P120" s="2"/>
      <c r="Q120" s="2"/>
      <c r="R120" s="2"/>
      <c r="S120" s="2" t="s">
        <v>1720</v>
      </c>
      <c r="T120" s="2" t="s">
        <v>2168</v>
      </c>
      <c r="U120" s="64" t="s">
        <v>1391</v>
      </c>
      <c r="V120" s="2" t="s">
        <v>1380</v>
      </c>
      <c r="W120" s="2" t="s">
        <v>1592</v>
      </c>
      <c r="X120" s="2" t="s">
        <v>2008</v>
      </c>
      <c r="Y120" s="2" t="s">
        <v>1947</v>
      </c>
      <c r="Z120" s="63" t="s">
        <v>2295</v>
      </c>
      <c r="AA120" s="23">
        <v>2</v>
      </c>
      <c r="AB120" s="106" t="str">
        <f t="shared" si="3"/>
        <v xml:space="preserve">Biodiversity Conservation - x; Clean Air - x; Clean and Plentiful Water - x; </v>
      </c>
      <c r="AC120" s="105" t="str">
        <f t="shared" si="5"/>
        <v>{"popup":{"showAttachments":"false","fieldInfos":[{"visible":"true","fieldName":"DD_S_T","label":"Annual sulfur dry deposition (kg/ha)\u00a0","format":{"places":2,"digitSeparator":true}}],"title":"HUC 12 ID: {HUC_12}"}}</v>
      </c>
      <c r="AD120" s="23" t="s">
        <v>2181</v>
      </c>
      <c r="AE120" s="23" t="s">
        <v>1986</v>
      </c>
      <c r="AG120" s="23" t="s">
        <v>2204</v>
      </c>
      <c r="AH120" s="23" t="s">
        <v>2183</v>
      </c>
    </row>
    <row r="121" spans="1:34" ht="15" customHeight="1" x14ac:dyDescent="0.25">
      <c r="A121" s="2">
        <v>120</v>
      </c>
      <c r="B121" s="26" t="s">
        <v>176</v>
      </c>
      <c r="C121" s="37" t="s">
        <v>1130</v>
      </c>
      <c r="D121" s="41" t="s">
        <v>880</v>
      </c>
      <c r="E121" s="11" t="s">
        <v>401</v>
      </c>
      <c r="F121" s="12" t="s">
        <v>394</v>
      </c>
      <c r="G121" s="7" t="s">
        <v>1362</v>
      </c>
      <c r="H121" s="18" t="s">
        <v>845</v>
      </c>
      <c r="I121" s="38" t="s">
        <v>2002</v>
      </c>
      <c r="J121">
        <v>8</v>
      </c>
      <c r="K121" s="53" t="s">
        <v>1471</v>
      </c>
      <c r="L121" s="53" t="s">
        <v>1471</v>
      </c>
      <c r="M121" s="53" t="s">
        <v>1471</v>
      </c>
      <c r="N121" s="2"/>
      <c r="O121" s="2"/>
      <c r="P121" s="2"/>
      <c r="Q121" s="2"/>
      <c r="R121" s="2"/>
      <c r="S121" s="2" t="s">
        <v>1720</v>
      </c>
      <c r="T121" s="2" t="s">
        <v>2168</v>
      </c>
      <c r="U121" s="64" t="s">
        <v>1391</v>
      </c>
      <c r="V121" s="2" t="s">
        <v>1380</v>
      </c>
      <c r="W121" s="2" t="s">
        <v>1592</v>
      </c>
      <c r="X121" s="2" t="s">
        <v>2009</v>
      </c>
      <c r="Y121" s="2" t="s">
        <v>1947</v>
      </c>
      <c r="Z121" s="63" t="s">
        <v>2296</v>
      </c>
      <c r="AA121" s="23">
        <v>2</v>
      </c>
      <c r="AB121" s="106" t="str">
        <f t="shared" si="3"/>
        <v xml:space="preserve">Biodiversity Conservation - x; Clean Air - x; Clean and Plentiful Water - x; </v>
      </c>
      <c r="AC121" s="105" t="str">
        <f t="shared" si="5"/>
        <v>{"popup":{"showAttachments":"false","fieldInfos":[{"visible":"true","fieldName":"AWD_S_T","label":"Annual sulfur wet deposition (kg/ha)\u00a0","format":{"places":2,"digitSeparator":true}}],"title":"HUC 12 ID: {HUC_12}"}}</v>
      </c>
      <c r="AD121" s="23" t="s">
        <v>2181</v>
      </c>
      <c r="AE121" s="23" t="s">
        <v>1986</v>
      </c>
      <c r="AG121" s="23" t="s">
        <v>2204</v>
      </c>
      <c r="AH121" s="23" t="s">
        <v>2183</v>
      </c>
    </row>
    <row r="122" spans="1:34" ht="15" customHeight="1" x14ac:dyDescent="0.25">
      <c r="A122" s="2">
        <v>121</v>
      </c>
      <c r="B122" s="26" t="s">
        <v>176</v>
      </c>
      <c r="C122" s="2" t="s">
        <v>31</v>
      </c>
      <c r="D122" s="41" t="s">
        <v>881</v>
      </c>
      <c r="E122" s="11" t="s">
        <v>402</v>
      </c>
      <c r="F122" s="12" t="s">
        <v>394</v>
      </c>
      <c r="G122" s="18" t="s">
        <v>718</v>
      </c>
      <c r="H122" s="18" t="s">
        <v>873</v>
      </c>
      <c r="I122" s="38" t="s">
        <v>2002</v>
      </c>
      <c r="J122" s="22">
        <v>9</v>
      </c>
      <c r="K122" s="2"/>
      <c r="L122" s="2"/>
      <c r="M122" s="2"/>
      <c r="N122" s="2"/>
      <c r="O122" s="53" t="s">
        <v>1471</v>
      </c>
      <c r="P122" s="2"/>
      <c r="Q122" s="2"/>
      <c r="R122" s="2"/>
      <c r="S122" s="2" t="s">
        <v>1721</v>
      </c>
      <c r="T122" s="2" t="s">
        <v>1967</v>
      </c>
      <c r="U122" s="2" t="s">
        <v>1392</v>
      </c>
      <c r="V122" s="2" t="s">
        <v>1380</v>
      </c>
      <c r="W122" s="2" t="s">
        <v>1592</v>
      </c>
      <c r="X122" s="2" t="s">
        <v>2010</v>
      </c>
      <c r="Y122" s="2" t="s">
        <v>1947</v>
      </c>
      <c r="Z122" s="63" t="s">
        <v>2297</v>
      </c>
      <c r="AA122" s="23">
        <v>1</v>
      </c>
      <c r="AB122" s="106" t="str">
        <f t="shared" si="3"/>
        <v xml:space="preserve">Food, Fuel, and Materials - x; </v>
      </c>
      <c r="AC122" s="105" t="str">
        <f t="shared" si="5"/>
        <v>{"popup":{"showAttachments":"false","fieldInfos":[{"visible":"true","fieldName":"SolE_Area","label":"Area of solar energy (km2)\u00a0","format":{"places":1,"digitSeparator":true}}],"title":"HUC 12 ID: {HUC_12}"}}</v>
      </c>
      <c r="AD122" s="23" t="s">
        <v>2181</v>
      </c>
      <c r="AE122" s="23" t="s">
        <v>1986</v>
      </c>
      <c r="AG122" s="23" t="s">
        <v>2204</v>
      </c>
      <c r="AH122" s="23" t="s">
        <v>2183</v>
      </c>
    </row>
    <row r="123" spans="1:34" ht="15" customHeight="1" x14ac:dyDescent="0.25">
      <c r="A123" s="2">
        <v>122</v>
      </c>
      <c r="B123" s="26" t="s">
        <v>176</v>
      </c>
      <c r="C123" s="37" t="s">
        <v>639</v>
      </c>
      <c r="D123" s="41" t="s">
        <v>943</v>
      </c>
      <c r="E123" s="11" t="s">
        <v>403</v>
      </c>
      <c r="F123" s="12" t="s">
        <v>394</v>
      </c>
      <c r="G123" s="18" t="s">
        <v>1271</v>
      </c>
      <c r="H123" s="18" t="s">
        <v>873</v>
      </c>
      <c r="I123" s="38" t="s">
        <v>2002</v>
      </c>
      <c r="J123" s="22">
        <v>10</v>
      </c>
      <c r="K123" s="2"/>
      <c r="L123" s="2"/>
      <c r="M123" s="2"/>
      <c r="N123" s="2"/>
      <c r="O123" s="53" t="s">
        <v>1471</v>
      </c>
      <c r="P123" s="2"/>
      <c r="Q123" s="2"/>
      <c r="R123" s="2"/>
      <c r="S123" s="2" t="s">
        <v>1721</v>
      </c>
      <c r="T123" s="2" t="s">
        <v>1967</v>
      </c>
      <c r="U123" s="2" t="s">
        <v>1392</v>
      </c>
      <c r="V123" s="2" t="s">
        <v>1380</v>
      </c>
      <c r="W123" s="2" t="s">
        <v>1592</v>
      </c>
      <c r="X123" s="2" t="s">
        <v>2011</v>
      </c>
      <c r="Y123" s="2" t="s">
        <v>1947</v>
      </c>
      <c r="Z123" s="63" t="s">
        <v>2298</v>
      </c>
      <c r="AA123" s="23">
        <v>2</v>
      </c>
      <c r="AB123" s="106" t="str">
        <f t="shared" si="3"/>
        <v xml:space="preserve">Food, Fuel, and Materials - x; </v>
      </c>
      <c r="AC123" s="105" t="str">
        <f t="shared" si="5"/>
        <v>{"popup":{"showAttachments":"false","fieldInfos":[{"visible":"true","fieldName":"SolE_Mean","label":"Average annual daily potential solar energy (kWh/m2/day)\u00a0","format":{"places":2,"digitSeparator":true}}],"title":"HUC 12 ID: {HUC_12}"}}</v>
      </c>
      <c r="AD123" s="23" t="s">
        <v>2181</v>
      </c>
      <c r="AE123" s="23" t="s">
        <v>1986</v>
      </c>
      <c r="AG123" s="23" t="s">
        <v>2204</v>
      </c>
      <c r="AH123" s="23" t="s">
        <v>2183</v>
      </c>
    </row>
    <row r="124" spans="1:34" ht="15" customHeight="1" x14ac:dyDescent="0.25">
      <c r="A124" s="2">
        <v>123</v>
      </c>
      <c r="B124" s="26" t="s">
        <v>176</v>
      </c>
      <c r="C124" s="102" t="s">
        <v>885</v>
      </c>
      <c r="D124" s="41" t="s">
        <v>944</v>
      </c>
      <c r="E124" s="42" t="s">
        <v>886</v>
      </c>
      <c r="F124" s="12" t="s">
        <v>394</v>
      </c>
      <c r="G124" s="18" t="s">
        <v>1602</v>
      </c>
      <c r="H124" s="18" t="s">
        <v>1016</v>
      </c>
      <c r="I124" s="38" t="s">
        <v>2002</v>
      </c>
      <c r="J124">
        <v>11</v>
      </c>
      <c r="K124" s="2"/>
      <c r="L124" s="2"/>
      <c r="M124" s="2"/>
      <c r="N124" s="2"/>
      <c r="O124" s="53" t="s">
        <v>1471</v>
      </c>
      <c r="P124" s="2"/>
      <c r="Q124" s="2"/>
      <c r="R124" s="2"/>
      <c r="S124" s="2" t="s">
        <v>1721</v>
      </c>
      <c r="T124" s="2" t="s">
        <v>1967</v>
      </c>
      <c r="U124" s="2" t="s">
        <v>1392</v>
      </c>
      <c r="V124" s="2" t="s">
        <v>1380</v>
      </c>
      <c r="W124" s="2" t="s">
        <v>1592</v>
      </c>
      <c r="X124" s="2" t="s">
        <v>2012</v>
      </c>
      <c r="Y124" s="2" t="s">
        <v>1947</v>
      </c>
      <c r="Z124" s="63" t="s">
        <v>2299</v>
      </c>
      <c r="AA124" s="23">
        <v>0</v>
      </c>
      <c r="AB124" s="106" t="str">
        <f t="shared" si="3"/>
        <v xml:space="preserve">Food, Fuel, and Materials - x; </v>
      </c>
      <c r="AC124" s="105" t="str">
        <f t="shared" si="5"/>
        <v>{"popup":{"showAttachments":"false","fieldInfos":[{"visible":"true","fieldName":"AvgWindEnergy","label":"Average annual daily potential wind energy (kWh/m2/day)\u00a0","format":{"places":0,"digitSeparator":true}}],"title":"HUC 12 ID: {HUC_12}"}}</v>
      </c>
      <c r="AD124" s="23" t="s">
        <v>2181</v>
      </c>
      <c r="AE124" s="23" t="s">
        <v>1986</v>
      </c>
      <c r="AG124" s="23" t="s">
        <v>2204</v>
      </c>
      <c r="AH124" s="23" t="s">
        <v>2183</v>
      </c>
    </row>
    <row r="125" spans="1:34" ht="15" customHeight="1" x14ac:dyDescent="0.25">
      <c r="A125" s="2">
        <v>124</v>
      </c>
      <c r="B125" s="26" t="s">
        <v>176</v>
      </c>
      <c r="C125" s="2" t="s">
        <v>32</v>
      </c>
      <c r="D125" s="41" t="s">
        <v>293</v>
      </c>
      <c r="E125" s="11" t="s">
        <v>404</v>
      </c>
      <c r="F125" s="12" t="s">
        <v>394</v>
      </c>
      <c r="G125" s="18" t="s">
        <v>1604</v>
      </c>
      <c r="H125" s="7" t="s">
        <v>846</v>
      </c>
      <c r="I125" s="38" t="s">
        <v>2002</v>
      </c>
      <c r="J125" s="22">
        <v>12</v>
      </c>
      <c r="K125" s="2"/>
      <c r="L125" s="53" t="s">
        <v>1471</v>
      </c>
      <c r="M125" s="53" t="s">
        <v>1471</v>
      </c>
      <c r="N125" s="53" t="s">
        <v>1471</v>
      </c>
      <c r="O125" s="53" t="s">
        <v>1471</v>
      </c>
      <c r="P125" s="53" t="s">
        <v>1471</v>
      </c>
      <c r="Q125" s="53" t="s">
        <v>1471</v>
      </c>
      <c r="R125" s="2"/>
      <c r="S125" s="2" t="s">
        <v>1722</v>
      </c>
      <c r="T125" s="2" t="s">
        <v>1966</v>
      </c>
      <c r="U125" s="2" t="s">
        <v>1912</v>
      </c>
      <c r="V125" s="2" t="s">
        <v>1380</v>
      </c>
      <c r="W125" s="2" t="s">
        <v>1592</v>
      </c>
      <c r="X125" s="2" t="s">
        <v>2013</v>
      </c>
      <c r="Y125" s="2" t="s">
        <v>1947</v>
      </c>
      <c r="Z125" s="63" t="s">
        <v>2300</v>
      </c>
      <c r="AA125" s="23">
        <v>1</v>
      </c>
      <c r="AB125" s="106" t="str">
        <f t="shared" si="3"/>
        <v xml:space="preserve">Clean Air - x; Clean and Plentiful Water - x; Climate Stabilization - x; Food, Fuel, and Materials - x; Natural Hazard Mitigation - x; Recreation, Culture, and Aesthetics - x; </v>
      </c>
      <c r="AC125" s="105" t="str">
        <f t="shared" si="5"/>
        <v>{"popup":{"showAttachments":"false","fieldInfos":[{"visible":"true","fieldName":"MeanPrecip","label":"Average annual precipitation (inches/yr)\u00a0","format":{"places":1,"digitSeparator":true}}],"title":"HUC 12 ID: {HUC_12}"}}</v>
      </c>
      <c r="AD125" s="23" t="s">
        <v>2181</v>
      </c>
      <c r="AE125" s="23" t="s">
        <v>1986</v>
      </c>
      <c r="AG125" s="23" t="s">
        <v>2204</v>
      </c>
      <c r="AH125" s="23" t="s">
        <v>2183</v>
      </c>
    </row>
    <row r="126" spans="1:34" ht="15" customHeight="1" x14ac:dyDescent="0.25">
      <c r="A126" s="2">
        <v>125</v>
      </c>
      <c r="B126" s="26" t="s">
        <v>176</v>
      </c>
      <c r="C126" s="43" t="s">
        <v>1025</v>
      </c>
      <c r="D126" s="43" t="s">
        <v>887</v>
      </c>
      <c r="E126" s="44" t="s">
        <v>888</v>
      </c>
      <c r="F126" s="12" t="s">
        <v>394</v>
      </c>
      <c r="G126" s="7" t="s">
        <v>1605</v>
      </c>
      <c r="H126" s="44" t="s">
        <v>1017</v>
      </c>
      <c r="I126" s="38" t="s">
        <v>2002</v>
      </c>
      <c r="J126" s="22">
        <v>13</v>
      </c>
      <c r="K126" s="2"/>
      <c r="L126" s="2"/>
      <c r="M126" s="2"/>
      <c r="N126" s="2"/>
      <c r="O126" s="2"/>
      <c r="P126" s="2"/>
      <c r="Q126" s="53" t="s">
        <v>1471</v>
      </c>
      <c r="R126" s="2"/>
      <c r="S126" s="2" t="s">
        <v>1723</v>
      </c>
      <c r="T126" s="2" t="s">
        <v>1957</v>
      </c>
      <c r="U126" s="2" t="s">
        <v>1384</v>
      </c>
      <c r="V126" s="2" t="s">
        <v>1380</v>
      </c>
      <c r="W126" s="2" t="s">
        <v>1592</v>
      </c>
      <c r="X126" s="2" t="s">
        <v>2014</v>
      </c>
      <c r="Y126" s="2" t="s">
        <v>1947</v>
      </c>
      <c r="Z126" s="63" t="s">
        <v>2301</v>
      </c>
      <c r="AA126" s="23">
        <v>0</v>
      </c>
      <c r="AB126" s="106" t="str">
        <f t="shared" si="3"/>
        <v xml:space="preserve">Recreation, Culture, and Aesthetics - x; </v>
      </c>
      <c r="AC126" s="105" t="str">
        <f t="shared" si="5"/>
        <v>{"popup":{"showAttachments":"false","fieldInfos":[{"visible":"true","fieldName":"BG_Demand","label":"Big game hunting recreation demand\u00a0","format":{"places":0,"digitSeparator":true}}],"title":"HUC 12 ID: {HUC_12}"}}</v>
      </c>
      <c r="AD126" s="23" t="s">
        <v>2181</v>
      </c>
      <c r="AE126" s="23" t="s">
        <v>1986</v>
      </c>
      <c r="AG126" s="23" t="s">
        <v>2204</v>
      </c>
      <c r="AH126" s="23" t="s">
        <v>2183</v>
      </c>
    </row>
    <row r="127" spans="1:34" ht="15" customHeight="1" x14ac:dyDescent="0.25">
      <c r="A127" s="2">
        <v>126</v>
      </c>
      <c r="B127" s="26" t="s">
        <v>176</v>
      </c>
      <c r="C127" s="43" t="s">
        <v>1024</v>
      </c>
      <c r="D127" s="41" t="s">
        <v>1949</v>
      </c>
      <c r="E127" s="44" t="s">
        <v>889</v>
      </c>
      <c r="F127" s="12" t="s">
        <v>394</v>
      </c>
      <c r="G127" s="44" t="s">
        <v>1606</v>
      </c>
      <c r="H127" s="44" t="s">
        <v>1018</v>
      </c>
      <c r="I127" s="38" t="s">
        <v>2002</v>
      </c>
      <c r="J127">
        <v>14</v>
      </c>
      <c r="K127" s="2"/>
      <c r="L127" s="2"/>
      <c r="M127" s="2"/>
      <c r="N127" s="2"/>
      <c r="O127" s="2"/>
      <c r="P127" s="2"/>
      <c r="Q127" s="53" t="s">
        <v>1471</v>
      </c>
      <c r="R127" s="2"/>
      <c r="S127" s="2" t="s">
        <v>1724</v>
      </c>
      <c r="T127" s="2" t="s">
        <v>1957</v>
      </c>
      <c r="U127" s="2" t="s">
        <v>1384</v>
      </c>
      <c r="V127" s="2" t="s">
        <v>1380</v>
      </c>
      <c r="W127" s="2" t="s">
        <v>1592</v>
      </c>
      <c r="X127" s="2" t="s">
        <v>2015</v>
      </c>
      <c r="Y127" s="2" t="s">
        <v>1947</v>
      </c>
      <c r="Z127" s="63" t="s">
        <v>2303</v>
      </c>
      <c r="AA127" s="23">
        <v>0</v>
      </c>
      <c r="AB127" s="106" t="str">
        <f t="shared" si="3"/>
        <v xml:space="preserve">Recreation, Culture, and Aesthetics - x; </v>
      </c>
      <c r="AC127" s="105" t="str">
        <f t="shared" si="5"/>
        <v>{"popup":{"showAttachments":"false","fieldInfos":[{"visible":"true","fieldName":"BW_Demand","label":"Bird watching recreation demand\u00a0","format":{"places":0,"digitSeparator":true}}],"title":"HUC 12 ID: {HUC_12}"}}</v>
      </c>
      <c r="AD127" s="23" t="s">
        <v>2181</v>
      </c>
      <c r="AE127" s="23" t="s">
        <v>1986</v>
      </c>
      <c r="AG127" s="23" t="s">
        <v>2204</v>
      </c>
      <c r="AH127" s="23" t="s">
        <v>2183</v>
      </c>
    </row>
    <row r="128" spans="1:34" ht="15" customHeight="1" x14ac:dyDescent="0.25">
      <c r="A128" s="2">
        <v>127</v>
      </c>
      <c r="B128" s="26" t="s">
        <v>176</v>
      </c>
      <c r="C128" s="2" t="s">
        <v>33</v>
      </c>
      <c r="D128" s="43" t="s">
        <v>890</v>
      </c>
      <c r="E128" s="11" t="s">
        <v>405</v>
      </c>
      <c r="F128" s="12" t="s">
        <v>394</v>
      </c>
      <c r="G128" s="44" t="s">
        <v>719</v>
      </c>
      <c r="H128" s="18" t="s">
        <v>848</v>
      </c>
      <c r="I128" s="38" t="s">
        <v>2002</v>
      </c>
      <c r="J128" s="22">
        <v>15</v>
      </c>
      <c r="K128" s="2"/>
      <c r="L128" s="2"/>
      <c r="M128" s="2"/>
      <c r="N128" s="53" t="s">
        <v>1471</v>
      </c>
      <c r="O128" s="2"/>
      <c r="P128" s="2"/>
      <c r="Q128" s="2"/>
      <c r="R128" s="2"/>
      <c r="S128" s="2" t="s">
        <v>1691</v>
      </c>
      <c r="T128" s="2" t="s">
        <v>1965</v>
      </c>
      <c r="U128" s="2" t="s">
        <v>1387</v>
      </c>
      <c r="V128" s="2" t="s">
        <v>1380</v>
      </c>
      <c r="W128" s="2" t="s">
        <v>1592</v>
      </c>
      <c r="X128" s="2" t="s">
        <v>2016</v>
      </c>
      <c r="Y128" s="2" t="s">
        <v>1947</v>
      </c>
      <c r="Z128" s="63" t="s">
        <v>2304</v>
      </c>
      <c r="AA128" s="23">
        <v>2</v>
      </c>
      <c r="AB128" s="106" t="str">
        <f t="shared" si="3"/>
        <v xml:space="preserve">Climate Stabilization - x; </v>
      </c>
      <c r="AC128" s="105" t="str">
        <f t="shared" si="5"/>
        <v>{"popup":{"showAttachments":"false","fieldInfos":[{"visible":"true","fieldName":"BMASS_KG_M","label":"Carbon storage by tree biomass (kg/m2)\u00a0","format":{"places":2,"digitSeparator":true}}],"title":"HUC 12 ID: {HUC_12}"}}</v>
      </c>
      <c r="AD128" s="23" t="s">
        <v>2181</v>
      </c>
      <c r="AE128" s="23" t="s">
        <v>1986</v>
      </c>
      <c r="AG128" s="23" t="s">
        <v>2204</v>
      </c>
      <c r="AH128" s="23" t="s">
        <v>2183</v>
      </c>
    </row>
    <row r="129" spans="1:34" ht="15" customHeight="1" x14ac:dyDescent="0.25">
      <c r="A129" s="2">
        <v>128</v>
      </c>
      <c r="B129" s="26" t="s">
        <v>176</v>
      </c>
      <c r="C129" s="2" t="s">
        <v>34</v>
      </c>
      <c r="D129" s="43" t="s">
        <v>891</v>
      </c>
      <c r="E129" s="11" t="s">
        <v>406</v>
      </c>
      <c r="F129" s="12" t="s">
        <v>394</v>
      </c>
      <c r="G129" s="18" t="s">
        <v>720</v>
      </c>
      <c r="H129" s="18" t="s">
        <v>875</v>
      </c>
      <c r="I129" s="38" t="s">
        <v>2002</v>
      </c>
      <c r="J129" s="22">
        <v>16</v>
      </c>
      <c r="K129" s="2"/>
      <c r="L129" s="2"/>
      <c r="M129" s="2"/>
      <c r="N129" s="53" t="s">
        <v>1471</v>
      </c>
      <c r="O129" s="2"/>
      <c r="P129" s="2"/>
      <c r="Q129" s="2"/>
      <c r="R129" s="2"/>
      <c r="S129" s="2" t="s">
        <v>1691</v>
      </c>
      <c r="T129" s="2" t="s">
        <v>1965</v>
      </c>
      <c r="U129" s="2" t="s">
        <v>1387</v>
      </c>
      <c r="V129" s="2" t="s">
        <v>1380</v>
      </c>
      <c r="W129" s="2" t="s">
        <v>1592</v>
      </c>
      <c r="X129" s="2" t="s">
        <v>2017</v>
      </c>
      <c r="Y129" s="2" t="s">
        <v>1947</v>
      </c>
      <c r="Z129" s="63" t="s">
        <v>2305</v>
      </c>
      <c r="AA129" s="23">
        <v>2</v>
      </c>
      <c r="AB129" s="106" t="str">
        <f t="shared" si="3"/>
        <v xml:space="preserve">Climate Stabilization - x; </v>
      </c>
      <c r="AC129" s="105" t="str">
        <f t="shared" si="5"/>
        <v>{"popup":{"showAttachments":"false","fieldInfos":[{"visible":"true","fieldName":"ROOT_BIOM_KG_M2","label":"Carbon storage by tree root biomass (kg/m2)\u00a0","format":{"places":2,"digitSeparator":true}}],"title":"HUC 12 ID: {HUC_12}"}}</v>
      </c>
      <c r="AD129" s="23" t="s">
        <v>2181</v>
      </c>
      <c r="AE129" s="23" t="s">
        <v>1986</v>
      </c>
      <c r="AG129" s="23" t="s">
        <v>2204</v>
      </c>
      <c r="AH129" s="23" t="s">
        <v>2183</v>
      </c>
    </row>
    <row r="130" spans="1:34" ht="15" customHeight="1" x14ac:dyDescent="0.25">
      <c r="A130" s="2">
        <v>129</v>
      </c>
      <c r="B130" s="26" t="s">
        <v>176</v>
      </c>
      <c r="C130" s="2" t="s">
        <v>35</v>
      </c>
      <c r="D130" s="43" t="s">
        <v>892</v>
      </c>
      <c r="E130" s="62" t="s">
        <v>1526</v>
      </c>
      <c r="F130" s="12" t="s">
        <v>394</v>
      </c>
      <c r="G130" s="18" t="s">
        <v>1635</v>
      </c>
      <c r="H130" s="7" t="s">
        <v>856</v>
      </c>
      <c r="I130" s="38" t="s">
        <v>2002</v>
      </c>
      <c r="J130">
        <v>17</v>
      </c>
      <c r="K130" s="2"/>
      <c r="L130" s="2"/>
      <c r="M130" s="2"/>
      <c r="N130" s="2"/>
      <c r="O130" s="53" t="s">
        <v>1471</v>
      </c>
      <c r="P130" s="2"/>
      <c r="Q130" s="2"/>
      <c r="R130" s="2"/>
      <c r="S130" s="2" t="s">
        <v>1725</v>
      </c>
      <c r="T130" s="2" t="s">
        <v>1967</v>
      </c>
      <c r="U130" s="2" t="s">
        <v>1389</v>
      </c>
      <c r="V130" s="2" t="s">
        <v>1380</v>
      </c>
      <c r="W130" s="2" t="s">
        <v>1592</v>
      </c>
      <c r="X130" s="2" t="s">
        <v>2018</v>
      </c>
      <c r="Y130" s="2" t="s">
        <v>1947</v>
      </c>
      <c r="Z130" s="63" t="s">
        <v>2306</v>
      </c>
      <c r="AA130" s="23">
        <v>5</v>
      </c>
      <c r="AB130" s="106" t="str">
        <f t="shared" ref="AB130:AB193" si="6">IF(LEN(TRIM(K130))=0,"",$K$1 &amp; " - " &amp; K130 &amp; "; ") &amp; IF(LEN(TRIM(L130))=0,"",$L$1 &amp; " - " &amp; L130 &amp; "; ") &amp; IF(LEN(TRIM(M130))=0,"",$M$1 &amp; " - " &amp; M130 &amp; "; ") &amp; IF(LEN(TRIM(N130))=0,"",$N$1 &amp; " - " &amp; N130 &amp; "; ") &amp; IF(LEN(TRIM(O130))=0,"",$O$1 &amp; " - " &amp; O130 &amp; "; ") &amp; IF(LEN(TRIM(P130))=0,"",$P$1 &amp; " - " &amp; P130 &amp; "; ") &amp; IF(LEN(TRIM(Q130))=0,"",$Q$1 &amp; " - " &amp; Q130 &amp; "; ")</f>
        <v xml:space="preserve">Food, Fuel, and Materials - x; </v>
      </c>
      <c r="AC130" s="105" t="str">
        <f t="shared" si="5"/>
        <v>{"popup":{"showAttachments":"false","fieldInfos":[{"visible":"true","fieldName":"COT_KTONS","label":"Cotton yields (thousand tons/yr)\u00a0","format":{"places":5,"digitSeparator":true}}],"title":"HUC 12 ID: {HUC_12}"}}</v>
      </c>
      <c r="AD130" s="23" t="s">
        <v>2181</v>
      </c>
      <c r="AE130" s="23" t="s">
        <v>1986</v>
      </c>
      <c r="AG130" s="23" t="s">
        <v>2204</v>
      </c>
      <c r="AH130" s="23" t="s">
        <v>2183</v>
      </c>
    </row>
    <row r="131" spans="1:34" ht="15" customHeight="1" x14ac:dyDescent="0.25">
      <c r="A131" s="2">
        <v>130</v>
      </c>
      <c r="B131" s="26" t="s">
        <v>176</v>
      </c>
      <c r="C131" s="2" t="s">
        <v>36</v>
      </c>
      <c r="D131" s="43" t="s">
        <v>945</v>
      </c>
      <c r="E131" s="12" t="s">
        <v>407</v>
      </c>
      <c r="F131" s="12" t="s">
        <v>394</v>
      </c>
      <c r="G131" s="7" t="s">
        <v>721</v>
      </c>
      <c r="H131" s="18" t="s">
        <v>850</v>
      </c>
      <c r="I131" s="38" t="s">
        <v>2002</v>
      </c>
      <c r="J131" s="22">
        <v>18</v>
      </c>
      <c r="K131" s="2"/>
      <c r="L131" s="53" t="s">
        <v>1471</v>
      </c>
      <c r="M131" s="2"/>
      <c r="N131" s="53" t="s">
        <v>1471</v>
      </c>
      <c r="O131" s="2"/>
      <c r="P131" s="2"/>
      <c r="Q131" s="2"/>
      <c r="R131" s="2"/>
      <c r="S131" s="2" t="s">
        <v>1726</v>
      </c>
      <c r="T131" s="2" t="s">
        <v>1955</v>
      </c>
      <c r="U131" s="64" t="s">
        <v>1715</v>
      </c>
      <c r="V131" s="2" t="s">
        <v>1380</v>
      </c>
      <c r="W131" s="2" t="s">
        <v>1592</v>
      </c>
      <c r="X131" s="2" t="s">
        <v>2019</v>
      </c>
      <c r="Y131" s="2" t="s">
        <v>1947</v>
      </c>
      <c r="Z131" s="63" t="s">
        <v>2307</v>
      </c>
      <c r="AA131" s="23">
        <v>1</v>
      </c>
      <c r="AB131" s="106" t="str">
        <f t="shared" si="6"/>
        <v xml:space="preserve">Clean Air - x; Climate Stabilization - x; </v>
      </c>
      <c r="AC131" s="105" t="str">
        <f t="shared" si="5"/>
        <v>{"popup":{"showAttachments":"false","fieldInfos":[{"visible":"true","fieldName":"CBNF_Mean","label":"Cultivated biological nitrogen fixation (kg N/ha/yr)\u00a0","format":{"places":1,"digitSeparator":true}}],"title":"HUC 12 ID: {HUC_12}"}}</v>
      </c>
      <c r="AD131" s="23" t="s">
        <v>2181</v>
      </c>
      <c r="AE131" s="23" t="s">
        <v>1986</v>
      </c>
      <c r="AG131" s="23" t="s">
        <v>2204</v>
      </c>
      <c r="AH131" s="23" t="s">
        <v>2183</v>
      </c>
    </row>
    <row r="132" spans="1:34" ht="15" customHeight="1" x14ac:dyDescent="0.25">
      <c r="A132" s="2">
        <v>131</v>
      </c>
      <c r="B132" s="26" t="s">
        <v>176</v>
      </c>
      <c r="C132" s="2" t="s">
        <v>37</v>
      </c>
      <c r="D132" s="43" t="s">
        <v>946</v>
      </c>
      <c r="E132" s="82" t="s">
        <v>408</v>
      </c>
      <c r="F132" s="12" t="s">
        <v>394</v>
      </c>
      <c r="G132" s="18" t="s">
        <v>722</v>
      </c>
      <c r="H132" s="7" t="s">
        <v>853</v>
      </c>
      <c r="I132" s="38" t="s">
        <v>2002</v>
      </c>
      <c r="J132" s="22">
        <v>19</v>
      </c>
      <c r="K132" s="2"/>
      <c r="L132" s="2"/>
      <c r="M132" s="53" t="s">
        <v>1471</v>
      </c>
      <c r="N132" s="2"/>
      <c r="O132" s="2"/>
      <c r="P132" s="2"/>
      <c r="Q132" s="2"/>
      <c r="R132" s="2"/>
      <c r="S132" s="2" t="s">
        <v>1660</v>
      </c>
      <c r="T132" s="2" t="s">
        <v>1956</v>
      </c>
      <c r="U132" s="64" t="s">
        <v>1383</v>
      </c>
      <c r="V132" s="2" t="s">
        <v>1380</v>
      </c>
      <c r="W132" s="2" t="s">
        <v>1592</v>
      </c>
      <c r="X132" s="2" t="s">
        <v>2020</v>
      </c>
      <c r="Y132" s="2" t="s">
        <v>1947</v>
      </c>
      <c r="Z132" s="63" t="s">
        <v>2308</v>
      </c>
      <c r="AA132" s="23">
        <v>4</v>
      </c>
      <c r="AB132" s="106" t="str">
        <f t="shared" si="6"/>
        <v xml:space="preserve">Clean and Plentiful Water - x; </v>
      </c>
      <c r="AC132" s="105" t="str">
        <f t="shared" ref="AC132:AC163" si="7">CONCATENATE(AD132,E132,AE132,C132,AG132,AA132,AH132)</f>
        <v>{"popup":{"showAttachments":"false","fieldInfos":[{"visible":"true","fieldName":"DWD_mgal","label":"Domestic water use (million gallons/day)\u00a0","format":{"places":4,"digitSeparator":true}}],"title":"HUC 12 ID: {HUC_12}"}}</v>
      </c>
      <c r="AD132" s="23" t="s">
        <v>2181</v>
      </c>
      <c r="AE132" s="23" t="s">
        <v>1986</v>
      </c>
      <c r="AG132" s="23" t="s">
        <v>2204</v>
      </c>
      <c r="AH132" s="23" t="s">
        <v>2183</v>
      </c>
    </row>
    <row r="133" spans="1:34" ht="15" customHeight="1" x14ac:dyDescent="0.25">
      <c r="A133" s="2">
        <v>132</v>
      </c>
      <c r="B133" s="26" t="s">
        <v>176</v>
      </c>
      <c r="C133" s="43" t="s">
        <v>1026</v>
      </c>
      <c r="D133" s="43" t="s">
        <v>1476</v>
      </c>
      <c r="E133" s="44" t="s">
        <v>893</v>
      </c>
      <c r="F133" s="12" t="s">
        <v>394</v>
      </c>
      <c r="G133" s="7" t="s">
        <v>1607</v>
      </c>
      <c r="H133" s="44" t="s">
        <v>1019</v>
      </c>
      <c r="I133" s="38" t="s">
        <v>2002</v>
      </c>
      <c r="J133">
        <v>20</v>
      </c>
      <c r="K133" s="2"/>
      <c r="L133" s="2"/>
      <c r="M133" s="2"/>
      <c r="N133" s="2"/>
      <c r="O133" s="2"/>
      <c r="P133" s="2"/>
      <c r="Q133" s="53" t="s">
        <v>1471</v>
      </c>
      <c r="R133" s="2"/>
      <c r="S133" s="2" t="s">
        <v>1727</v>
      </c>
      <c r="T133" s="2" t="s">
        <v>1957</v>
      </c>
      <c r="U133" s="2" t="s">
        <v>1384</v>
      </c>
      <c r="V133" s="2" t="s">
        <v>1380</v>
      </c>
      <c r="W133" s="2" t="s">
        <v>1592</v>
      </c>
      <c r="X133" s="2" t="s">
        <v>2021</v>
      </c>
      <c r="Y133" s="2" t="s">
        <v>1947</v>
      </c>
      <c r="Z133" s="63" t="s">
        <v>2309</v>
      </c>
      <c r="AA133" s="23">
        <v>0</v>
      </c>
      <c r="AB133" s="106" t="str">
        <f t="shared" si="6"/>
        <v xml:space="preserve">Recreation, Culture, and Aesthetics - x; </v>
      </c>
      <c r="AC133" s="105" t="str">
        <f t="shared" si="7"/>
        <v>{"popup":{"showAttachments":"false","fieldInfos":[{"visible":"true","fieldName":"FF_Demand","label":"Freshwater fishing recreation demand\u00a0","format":{"places":0,"digitSeparator":true}}],"title":"HUC 12 ID: {HUC_12}"}}</v>
      </c>
      <c r="AD133" s="23" t="s">
        <v>2181</v>
      </c>
      <c r="AE133" s="23" t="s">
        <v>1986</v>
      </c>
      <c r="AG133" s="23" t="s">
        <v>2204</v>
      </c>
      <c r="AH133" s="23" t="s">
        <v>2183</v>
      </c>
    </row>
    <row r="134" spans="1:34" ht="15" customHeight="1" x14ac:dyDescent="0.25">
      <c r="A134" s="2">
        <v>133</v>
      </c>
      <c r="B134" s="26" t="s">
        <v>176</v>
      </c>
      <c r="C134" s="2" t="s">
        <v>38</v>
      </c>
      <c r="D134" s="8" t="s">
        <v>894</v>
      </c>
      <c r="E134" s="62" t="s">
        <v>1518</v>
      </c>
      <c r="F134" s="12" t="s">
        <v>394</v>
      </c>
      <c r="G134" s="44" t="s">
        <v>723</v>
      </c>
      <c r="H134" s="18" t="s">
        <v>851</v>
      </c>
      <c r="I134" s="38" t="s">
        <v>2002</v>
      </c>
      <c r="J134" s="22">
        <v>21</v>
      </c>
      <c r="K134" s="2"/>
      <c r="L134" s="2"/>
      <c r="M134" s="2"/>
      <c r="N134" s="2"/>
      <c r="O134" s="53" t="s">
        <v>1471</v>
      </c>
      <c r="P134" s="2"/>
      <c r="Q134" s="2"/>
      <c r="R134" s="2"/>
      <c r="S134" s="2" t="s">
        <v>1725</v>
      </c>
      <c r="T134" s="2" t="s">
        <v>1967</v>
      </c>
      <c r="U134" s="2" t="s">
        <v>1389</v>
      </c>
      <c r="V134" s="2" t="s">
        <v>1380</v>
      </c>
      <c r="W134" s="2" t="s">
        <v>1592</v>
      </c>
      <c r="X134" s="2" t="s">
        <v>2022</v>
      </c>
      <c r="Y134" s="2" t="s">
        <v>1947</v>
      </c>
      <c r="Z134" s="63" t="s">
        <v>2310</v>
      </c>
      <c r="AA134" s="23">
        <v>5</v>
      </c>
      <c r="AB134" s="106" t="str">
        <f t="shared" si="6"/>
        <v xml:space="preserve">Food, Fuel, and Materials - x; </v>
      </c>
      <c r="AC134" s="105" t="str">
        <f t="shared" si="7"/>
        <v>{"popup":{"showAttachments":"false","fieldInfos":[{"visible":"true","fieldName":"FRUITYIELD","label":"Fruit yields (thousand tons/yr)\u00a0","format":{"places":5,"digitSeparator":true}}],"title":"HUC 12 ID: {HUC_12}"}}</v>
      </c>
      <c r="AD134" s="23" t="s">
        <v>2181</v>
      </c>
      <c r="AE134" s="23" t="s">
        <v>1986</v>
      </c>
      <c r="AG134" s="23" t="s">
        <v>2204</v>
      </c>
      <c r="AH134" s="23" t="s">
        <v>2183</v>
      </c>
    </row>
    <row r="135" spans="1:34" ht="15" customHeight="1" x14ac:dyDescent="0.25">
      <c r="A135" s="2">
        <v>134</v>
      </c>
      <c r="B135" s="26" t="s">
        <v>176</v>
      </c>
      <c r="C135" s="2" t="s">
        <v>39</v>
      </c>
      <c r="D135" s="8" t="s">
        <v>895</v>
      </c>
      <c r="E135" s="62" t="s">
        <v>1525</v>
      </c>
      <c r="F135" s="12" t="s">
        <v>394</v>
      </c>
      <c r="G135" s="18" t="s">
        <v>724</v>
      </c>
      <c r="H135" s="7" t="s">
        <v>856</v>
      </c>
      <c r="I135" s="38" t="s">
        <v>2002</v>
      </c>
      <c r="J135" s="22">
        <v>22</v>
      </c>
      <c r="K135" s="2"/>
      <c r="L135" s="2"/>
      <c r="M135" s="2"/>
      <c r="N135" s="2"/>
      <c r="O135" s="53" t="s">
        <v>1471</v>
      </c>
      <c r="P135" s="2"/>
      <c r="Q135" s="2"/>
      <c r="R135" s="2"/>
      <c r="S135" s="2" t="s">
        <v>1725</v>
      </c>
      <c r="T135" s="2" t="s">
        <v>1967</v>
      </c>
      <c r="U135" s="2" t="s">
        <v>1389</v>
      </c>
      <c r="V135" s="2" t="s">
        <v>1380</v>
      </c>
      <c r="W135" s="2" t="s">
        <v>1592</v>
      </c>
      <c r="X135" s="2" t="s">
        <v>2023</v>
      </c>
      <c r="Y135" s="2" t="s">
        <v>1947</v>
      </c>
      <c r="Z135" s="63" t="s">
        <v>2311</v>
      </c>
      <c r="AA135" s="23">
        <v>4</v>
      </c>
      <c r="AB135" s="106" t="str">
        <f t="shared" si="6"/>
        <v xml:space="preserve">Food, Fuel, and Materials - x; </v>
      </c>
      <c r="AC135" s="105" t="str">
        <f t="shared" si="7"/>
        <v>{"popup":{"showAttachments":"false","fieldInfos":[{"visible":"true","fieldName":"GRAIN_KTONS","label":"Grain yields (thousand tons/yr)\u00a0","format":{"places":4,"digitSeparator":true}}],"title":"HUC 12 ID: {HUC_12}"}}</v>
      </c>
      <c r="AD135" s="23" t="s">
        <v>2181</v>
      </c>
      <c r="AE135" s="23" t="s">
        <v>1986</v>
      </c>
      <c r="AG135" s="23" t="s">
        <v>2204</v>
      </c>
      <c r="AH135" s="23" t="s">
        <v>2183</v>
      </c>
    </row>
    <row r="136" spans="1:34" ht="15" customHeight="1" x14ac:dyDescent="0.25">
      <c r="A136" s="2">
        <v>135</v>
      </c>
      <c r="B136" s="26" t="s">
        <v>176</v>
      </c>
      <c r="C136" s="2" t="s">
        <v>40</v>
      </c>
      <c r="D136" s="8" t="s">
        <v>896</v>
      </c>
      <c r="E136" s="62" t="s">
        <v>1520</v>
      </c>
      <c r="F136" s="12" t="s">
        <v>394</v>
      </c>
      <c r="G136" s="7" t="s">
        <v>1346</v>
      </c>
      <c r="H136" s="7" t="s">
        <v>856</v>
      </c>
      <c r="I136" s="38" t="s">
        <v>2002</v>
      </c>
      <c r="J136">
        <v>23</v>
      </c>
      <c r="K136" s="2"/>
      <c r="L136" s="2"/>
      <c r="M136" s="2"/>
      <c r="N136" s="2"/>
      <c r="O136" s="53" t="s">
        <v>1471</v>
      </c>
      <c r="P136" s="2"/>
      <c r="Q136" s="2"/>
      <c r="R136" s="2"/>
      <c r="S136" s="2" t="s">
        <v>1725</v>
      </c>
      <c r="T136" s="2" t="s">
        <v>1967</v>
      </c>
      <c r="U136" s="2" t="s">
        <v>1389</v>
      </c>
      <c r="V136" s="2" t="s">
        <v>1380</v>
      </c>
      <c r="W136" s="2" t="s">
        <v>1592</v>
      </c>
      <c r="X136" s="2" t="s">
        <v>2024</v>
      </c>
      <c r="Y136" s="2" t="s">
        <v>1947</v>
      </c>
      <c r="Z136" s="63" t="s">
        <v>2312</v>
      </c>
      <c r="AA136" s="23">
        <v>1</v>
      </c>
      <c r="AB136" s="106" t="str">
        <f t="shared" si="6"/>
        <v xml:space="preserve">Food, Fuel, and Materials - x; </v>
      </c>
      <c r="AC136" s="105" t="str">
        <f t="shared" si="7"/>
        <v>{"popup":{"showAttachments":"false","fieldInfos":[{"visible":"true","fieldName":"COT_HA","label":"Hectares of cotton crops\u00a0","format":{"places":1,"digitSeparator":true}}],"title":"HUC 12 ID: {HUC_12}"}}</v>
      </c>
      <c r="AD136" s="23" t="s">
        <v>2181</v>
      </c>
      <c r="AE136" s="23" t="s">
        <v>1986</v>
      </c>
      <c r="AG136" s="23" t="s">
        <v>2204</v>
      </c>
      <c r="AH136" s="23" t="s">
        <v>2183</v>
      </c>
    </row>
    <row r="137" spans="1:34" ht="15" customHeight="1" x14ac:dyDescent="0.25">
      <c r="A137" s="2">
        <v>136</v>
      </c>
      <c r="B137" s="26" t="s">
        <v>176</v>
      </c>
      <c r="C137" s="2" t="s">
        <v>41</v>
      </c>
      <c r="D137" s="8" t="s">
        <v>897</v>
      </c>
      <c r="E137" s="62" t="s">
        <v>1514</v>
      </c>
      <c r="F137" s="12" t="s">
        <v>394</v>
      </c>
      <c r="G137" s="7" t="s">
        <v>725</v>
      </c>
      <c r="H137" s="18" t="s">
        <v>851</v>
      </c>
      <c r="I137" s="38" t="s">
        <v>2002</v>
      </c>
      <c r="J137" s="22">
        <v>24</v>
      </c>
      <c r="K137" s="2"/>
      <c r="L137" s="2"/>
      <c r="M137" s="2"/>
      <c r="N137" s="2"/>
      <c r="O137" s="53" t="s">
        <v>1471</v>
      </c>
      <c r="P137" s="2"/>
      <c r="Q137" s="2"/>
      <c r="R137" s="2"/>
      <c r="S137" s="2" t="s">
        <v>1725</v>
      </c>
      <c r="T137" s="2" t="s">
        <v>1967</v>
      </c>
      <c r="U137" s="2" t="s">
        <v>1389</v>
      </c>
      <c r="V137" s="2" t="s">
        <v>1380</v>
      </c>
      <c r="W137" s="2" t="s">
        <v>1592</v>
      </c>
      <c r="X137" s="2" t="s">
        <v>2025</v>
      </c>
      <c r="Y137" s="2" t="s">
        <v>1947</v>
      </c>
      <c r="Z137" s="63" t="s">
        <v>2313</v>
      </c>
      <c r="AA137" s="23">
        <v>1</v>
      </c>
      <c r="AB137" s="106" t="str">
        <f t="shared" si="6"/>
        <v xml:space="preserve">Food, Fuel, and Materials - x; </v>
      </c>
      <c r="AC137" s="105" t="str">
        <f t="shared" si="7"/>
        <v>{"popup":{"showAttachments":"false","fieldInfos":[{"visible":"true","fieldName":"FRUITHECTARES","label":"Hectares of fruit crops\u00a0","format":{"places":1,"digitSeparator":true}}],"title":"HUC 12 ID: {HUC_12}"}}</v>
      </c>
      <c r="AD137" s="23" t="s">
        <v>2181</v>
      </c>
      <c r="AE137" s="23" t="s">
        <v>1986</v>
      </c>
      <c r="AG137" s="23" t="s">
        <v>2204</v>
      </c>
      <c r="AH137" s="23" t="s">
        <v>2183</v>
      </c>
    </row>
    <row r="138" spans="1:34" ht="15" customHeight="1" x14ac:dyDescent="0.25">
      <c r="A138" s="2">
        <v>137</v>
      </c>
      <c r="B138" s="26" t="s">
        <v>176</v>
      </c>
      <c r="C138" s="2" t="s">
        <v>42</v>
      </c>
      <c r="D138" s="8" t="s">
        <v>898</v>
      </c>
      <c r="E138" s="62" t="s">
        <v>1522</v>
      </c>
      <c r="F138" s="12" t="s">
        <v>394</v>
      </c>
      <c r="G138" s="18" t="s">
        <v>726</v>
      </c>
      <c r="H138" s="7" t="s">
        <v>856</v>
      </c>
      <c r="I138" s="38" t="s">
        <v>2002</v>
      </c>
      <c r="J138" s="22">
        <v>25</v>
      </c>
      <c r="K138" s="2"/>
      <c r="L138" s="2"/>
      <c r="M138" s="2"/>
      <c r="N138" s="2"/>
      <c r="O138" s="53" t="s">
        <v>1471</v>
      </c>
      <c r="P138" s="2"/>
      <c r="Q138" s="2"/>
      <c r="R138" s="2"/>
      <c r="S138" s="2" t="s">
        <v>1725</v>
      </c>
      <c r="T138" s="2" t="s">
        <v>1967</v>
      </c>
      <c r="U138" s="2" t="s">
        <v>1389</v>
      </c>
      <c r="V138" s="2" t="s">
        <v>1380</v>
      </c>
      <c r="W138" s="2" t="s">
        <v>1592</v>
      </c>
      <c r="X138" s="2" t="s">
        <v>2026</v>
      </c>
      <c r="Y138" s="2" t="s">
        <v>1947</v>
      </c>
      <c r="Z138" s="63" t="s">
        <v>2314</v>
      </c>
      <c r="AA138" s="23">
        <v>0</v>
      </c>
      <c r="AB138" s="106" t="str">
        <f t="shared" si="6"/>
        <v xml:space="preserve">Food, Fuel, and Materials - x; </v>
      </c>
      <c r="AC138" s="105" t="str">
        <f t="shared" si="7"/>
        <v>{"popup":{"showAttachments":"false","fieldInfos":[{"visible":"true","fieldName":"GRAIN_HA","label":"Hectares of grain crops\u00a0","format":{"places":0,"digitSeparator":true}}],"title":"HUC 12 ID: {HUC_12}"}}</v>
      </c>
      <c r="AD138" s="23" t="s">
        <v>2181</v>
      </c>
      <c r="AE138" s="23" t="s">
        <v>1986</v>
      </c>
      <c r="AG138" s="23" t="s">
        <v>2204</v>
      </c>
      <c r="AH138" s="23" t="s">
        <v>2183</v>
      </c>
    </row>
    <row r="139" spans="1:34" ht="15" customHeight="1" x14ac:dyDescent="0.25">
      <c r="A139" s="2">
        <v>138</v>
      </c>
      <c r="B139" s="26" t="s">
        <v>176</v>
      </c>
      <c r="C139" s="2" t="s">
        <v>43</v>
      </c>
      <c r="D139" s="8" t="s">
        <v>899</v>
      </c>
      <c r="E139" s="62" t="s">
        <v>1515</v>
      </c>
      <c r="F139" s="12" t="s">
        <v>394</v>
      </c>
      <c r="G139" s="7" t="s">
        <v>727</v>
      </c>
      <c r="H139" s="18" t="s">
        <v>851</v>
      </c>
      <c r="I139" s="38" t="s">
        <v>2002</v>
      </c>
      <c r="J139">
        <v>26</v>
      </c>
      <c r="K139" s="2"/>
      <c r="L139" s="2"/>
      <c r="M139" s="2"/>
      <c r="N139" s="2"/>
      <c r="O139" s="53" t="s">
        <v>1471</v>
      </c>
      <c r="P139" s="2"/>
      <c r="Q139" s="2"/>
      <c r="R139" s="2"/>
      <c r="S139" s="2" t="s">
        <v>1725</v>
      </c>
      <c r="T139" s="2" t="s">
        <v>1967</v>
      </c>
      <c r="U139" s="2" t="s">
        <v>1389</v>
      </c>
      <c r="V139" s="2" t="s">
        <v>1380</v>
      </c>
      <c r="W139" s="2" t="s">
        <v>1592</v>
      </c>
      <c r="X139" s="2" t="s">
        <v>2027</v>
      </c>
      <c r="Y139" s="2" t="s">
        <v>1947</v>
      </c>
      <c r="Z139" s="63" t="s">
        <v>2315</v>
      </c>
      <c r="AA139" s="23">
        <v>1</v>
      </c>
      <c r="AB139" s="106" t="str">
        <f t="shared" si="6"/>
        <v xml:space="preserve">Food, Fuel, and Materials - x; </v>
      </c>
      <c r="AC139" s="105" t="str">
        <f t="shared" si="7"/>
        <v>{"popup":{"showAttachments":"false","fieldInfos":[{"visible":"true","fieldName":"VEGHECTARES","label":"Hectares of vegetable crops\u00a0","format":{"places":1,"digitSeparator":true}}],"title":"HUC 12 ID: {HUC_12}"}}</v>
      </c>
      <c r="AD139" s="23" t="s">
        <v>2181</v>
      </c>
      <c r="AE139" s="23" t="s">
        <v>1986</v>
      </c>
      <c r="AG139" s="23" t="s">
        <v>2204</v>
      </c>
      <c r="AH139" s="23" t="s">
        <v>2183</v>
      </c>
    </row>
    <row r="140" spans="1:34" ht="15" customHeight="1" x14ac:dyDescent="0.25">
      <c r="A140" s="2">
        <v>139</v>
      </c>
      <c r="B140" s="26" t="s">
        <v>176</v>
      </c>
      <c r="C140" s="2" t="s">
        <v>44</v>
      </c>
      <c r="D140" s="8" t="s">
        <v>947</v>
      </c>
      <c r="E140" s="62" t="s">
        <v>1528</v>
      </c>
      <c r="F140" s="12" t="s">
        <v>394</v>
      </c>
      <c r="G140" s="18" t="s">
        <v>728</v>
      </c>
      <c r="H140" s="18" t="s">
        <v>859</v>
      </c>
      <c r="I140" s="38" t="s">
        <v>2002</v>
      </c>
      <c r="J140" s="22">
        <v>27</v>
      </c>
      <c r="K140" s="2"/>
      <c r="L140" s="2"/>
      <c r="M140" s="53" t="s">
        <v>1471</v>
      </c>
      <c r="N140" s="2"/>
      <c r="O140" s="2"/>
      <c r="P140" s="2"/>
      <c r="Q140" s="2"/>
      <c r="R140" s="2"/>
      <c r="S140" s="2" t="s">
        <v>1728</v>
      </c>
      <c r="T140" s="2" t="s">
        <v>1956</v>
      </c>
      <c r="U140" s="64" t="s">
        <v>1383</v>
      </c>
      <c r="V140" s="2" t="s">
        <v>1380</v>
      </c>
      <c r="W140" s="2" t="s">
        <v>1592</v>
      </c>
      <c r="X140" s="2" t="s">
        <v>2028</v>
      </c>
      <c r="Y140" s="2" t="s">
        <v>1947</v>
      </c>
      <c r="Z140" s="63" t="s">
        <v>2316</v>
      </c>
      <c r="AA140" s="23">
        <v>3</v>
      </c>
      <c r="AB140" s="106" t="str">
        <f t="shared" si="6"/>
        <v xml:space="preserve">Clean and Plentiful Water - x; </v>
      </c>
      <c r="AC140" s="105" t="str">
        <f t="shared" si="7"/>
        <v>{"popup":{"showAttachments":"false","fieldInfos":[{"visible":"true","fieldName":"IWD_MGAL","label":"Industrial water use (million gallons/day)\u00a0","format":{"places":3,"digitSeparator":true}}],"title":"HUC 12 ID: {HUC_12}"}}</v>
      </c>
      <c r="AD140" s="23" t="s">
        <v>2181</v>
      </c>
      <c r="AE140" s="23" t="s">
        <v>1986</v>
      </c>
      <c r="AG140" s="23" t="s">
        <v>2204</v>
      </c>
      <c r="AH140" s="23" t="s">
        <v>2183</v>
      </c>
    </row>
    <row r="141" spans="1:34" ht="15" customHeight="1" x14ac:dyDescent="0.25">
      <c r="A141" s="2">
        <v>140</v>
      </c>
      <c r="B141" s="26" t="s">
        <v>176</v>
      </c>
      <c r="C141" s="2" t="s">
        <v>45</v>
      </c>
      <c r="D141" s="8" t="s">
        <v>948</v>
      </c>
      <c r="E141" s="12" t="s">
        <v>409</v>
      </c>
      <c r="F141" s="12" t="s">
        <v>394</v>
      </c>
      <c r="G141" s="18" t="s">
        <v>729</v>
      </c>
      <c r="H141" s="18" t="s">
        <v>861</v>
      </c>
      <c r="I141" s="38" t="s">
        <v>2002</v>
      </c>
      <c r="J141" s="22">
        <v>28</v>
      </c>
      <c r="K141" s="53" t="s">
        <v>1471</v>
      </c>
      <c r="L141" s="2"/>
      <c r="M141" s="53" t="s">
        <v>1471</v>
      </c>
      <c r="N141" s="2"/>
      <c r="O141" s="2"/>
      <c r="P141" s="2"/>
      <c r="Q141" s="53" t="s">
        <v>1471</v>
      </c>
      <c r="R141" s="2"/>
      <c r="S141" s="2" t="s">
        <v>1729</v>
      </c>
      <c r="T141" s="2" t="s">
        <v>2166</v>
      </c>
      <c r="U141" s="64" t="s">
        <v>1390</v>
      </c>
      <c r="V141" s="2" t="s">
        <v>1380</v>
      </c>
      <c r="W141" s="2" t="s">
        <v>1592</v>
      </c>
      <c r="X141" s="2" t="s">
        <v>2029</v>
      </c>
      <c r="Y141" s="2" t="s">
        <v>1947</v>
      </c>
      <c r="Z141" s="63" t="s">
        <v>2317</v>
      </c>
      <c r="AA141" s="23">
        <v>2</v>
      </c>
      <c r="AB141" s="106" t="str">
        <f t="shared" si="6"/>
        <v xml:space="preserve">Biodiversity Conservation - x; Clean and Plentiful Water - x; Recreation, Culture, and Aesthetics - x; </v>
      </c>
      <c r="AC141" s="105" t="str">
        <f t="shared" si="7"/>
        <v>{"popup":{"showAttachments":"false","fieldInfos":[{"visible":"true","fieldName":"ManureMean","label":"Manure application (kg N/ha/yr)\u00a0","format":{"places":2,"digitSeparator":true}}],"title":"HUC 12 ID: {HUC_12}"}}</v>
      </c>
      <c r="AD141" s="23" t="s">
        <v>2181</v>
      </c>
      <c r="AE141" s="23" t="s">
        <v>1986</v>
      </c>
      <c r="AG141" s="23" t="s">
        <v>2204</v>
      </c>
      <c r="AH141" s="23" t="s">
        <v>2183</v>
      </c>
    </row>
    <row r="142" spans="1:34" ht="15" customHeight="1" x14ac:dyDescent="0.25">
      <c r="A142" s="2">
        <v>141</v>
      </c>
      <c r="B142" s="26" t="s">
        <v>176</v>
      </c>
      <c r="C142" s="2" t="s">
        <v>1033</v>
      </c>
      <c r="D142" s="8" t="s">
        <v>1188</v>
      </c>
      <c r="E142" s="62" t="s">
        <v>1483</v>
      </c>
      <c r="F142" s="12" t="s">
        <v>394</v>
      </c>
      <c r="G142" s="18" t="s">
        <v>730</v>
      </c>
      <c r="H142" s="18" t="s">
        <v>847</v>
      </c>
      <c r="I142" s="38" t="s">
        <v>2002</v>
      </c>
      <c r="J142">
        <v>29</v>
      </c>
      <c r="K142" s="53" t="s">
        <v>1471</v>
      </c>
      <c r="L142" s="2"/>
      <c r="M142" s="2"/>
      <c r="N142" s="2"/>
      <c r="O142" s="2"/>
      <c r="P142" s="2"/>
      <c r="Q142" s="2"/>
      <c r="R142" s="2"/>
      <c r="S142" s="2" t="s">
        <v>1730</v>
      </c>
      <c r="T142" s="2" t="s">
        <v>2169</v>
      </c>
      <c r="U142" s="2" t="s">
        <v>1393</v>
      </c>
      <c r="V142" s="2" t="s">
        <v>1380</v>
      </c>
      <c r="W142" s="2" t="s">
        <v>1592</v>
      </c>
      <c r="X142" s="2" t="s">
        <v>2030</v>
      </c>
      <c r="Y142" s="2" t="s">
        <v>1947</v>
      </c>
      <c r="Z142" s="63" t="s">
        <v>2318</v>
      </c>
      <c r="AA142" s="23">
        <v>0</v>
      </c>
      <c r="AB142" s="106" t="str">
        <f t="shared" si="6"/>
        <v xml:space="preserve">Biodiversity Conservation - x; </v>
      </c>
      <c r="AC142" s="105" t="str">
        <f t="shared" si="7"/>
        <v>{"popup":{"showAttachments":"false","fieldInfos":[{"visible":"true","fieldName":"AMPH_MAX","label":"Maximum amphibian species richness\u00a0","format":{"places":0,"digitSeparator":true}}],"title":"HUC 12 ID: {HUC_12}"}}</v>
      </c>
      <c r="AD142" s="23" t="s">
        <v>2181</v>
      </c>
      <c r="AE142" s="23" t="s">
        <v>1986</v>
      </c>
      <c r="AG142" s="23" t="s">
        <v>2204</v>
      </c>
      <c r="AH142" s="23" t="s">
        <v>2183</v>
      </c>
    </row>
    <row r="143" spans="1:34" ht="15" customHeight="1" x14ac:dyDescent="0.25">
      <c r="A143" s="2">
        <v>142</v>
      </c>
      <c r="B143" s="26" t="s">
        <v>176</v>
      </c>
      <c r="C143" s="2" t="s">
        <v>1036</v>
      </c>
      <c r="D143" s="8" t="s">
        <v>1156</v>
      </c>
      <c r="E143" s="83" t="s">
        <v>1486</v>
      </c>
      <c r="F143" s="12" t="s">
        <v>394</v>
      </c>
      <c r="G143" s="18" t="s">
        <v>731</v>
      </c>
      <c r="H143" s="7" t="s">
        <v>847</v>
      </c>
      <c r="I143" s="38" t="s">
        <v>2002</v>
      </c>
      <c r="J143" s="22">
        <v>30</v>
      </c>
      <c r="K143" s="53" t="s">
        <v>1471</v>
      </c>
      <c r="L143" s="2"/>
      <c r="M143" s="2"/>
      <c r="N143" s="2"/>
      <c r="O143" s="53" t="s">
        <v>1471</v>
      </c>
      <c r="P143" s="2"/>
      <c r="Q143" s="2"/>
      <c r="R143" s="2"/>
      <c r="S143" s="2" t="s">
        <v>1730</v>
      </c>
      <c r="T143" s="2" t="s">
        <v>2167</v>
      </c>
      <c r="U143" s="2" t="s">
        <v>1393</v>
      </c>
      <c r="V143" s="2" t="s">
        <v>1380</v>
      </c>
      <c r="W143" s="2" t="s">
        <v>1592</v>
      </c>
      <c r="X143" s="2" t="s">
        <v>2031</v>
      </c>
      <c r="Y143" s="2" t="s">
        <v>1947</v>
      </c>
      <c r="Z143" s="63" t="s">
        <v>2319</v>
      </c>
      <c r="AA143" s="23">
        <v>0</v>
      </c>
      <c r="AB143" s="106" t="str">
        <f t="shared" si="6"/>
        <v xml:space="preserve">Biodiversity Conservation - x; Food, Fuel, and Materials - x; </v>
      </c>
      <c r="AC143" s="105" t="str">
        <f t="shared" si="7"/>
        <v>{"popup":{"showAttachments":"false","fieldInfos":[{"visible":"true","fieldName":"BAT_MAX","label":"Maximum bat species richness\u00a0","format":{"places":0,"digitSeparator":true}}],"title":"HUC 12 ID: {HUC_12}"}}</v>
      </c>
      <c r="AD143" s="23" t="s">
        <v>2181</v>
      </c>
      <c r="AE143" s="23" t="s">
        <v>1986</v>
      </c>
      <c r="AG143" s="23" t="s">
        <v>2204</v>
      </c>
      <c r="AH143" s="23" t="s">
        <v>2183</v>
      </c>
    </row>
    <row r="144" spans="1:34" ht="15" customHeight="1" x14ac:dyDescent="0.25">
      <c r="A144" s="2">
        <v>143</v>
      </c>
      <c r="B144" s="26" t="s">
        <v>176</v>
      </c>
      <c r="C144" s="2" t="s">
        <v>1039</v>
      </c>
      <c r="D144" s="8" t="s">
        <v>1157</v>
      </c>
      <c r="E144" s="62" t="s">
        <v>1489</v>
      </c>
      <c r="F144" s="12" t="s">
        <v>394</v>
      </c>
      <c r="G144" s="7" t="s">
        <v>732</v>
      </c>
      <c r="H144" s="18" t="s">
        <v>847</v>
      </c>
      <c r="I144" s="38" t="s">
        <v>2002</v>
      </c>
      <c r="J144" s="22">
        <v>31</v>
      </c>
      <c r="K144" s="53" t="s">
        <v>1471</v>
      </c>
      <c r="L144" s="2"/>
      <c r="M144" s="2"/>
      <c r="N144" s="2"/>
      <c r="O144" s="2"/>
      <c r="P144" s="2"/>
      <c r="Q144" s="53" t="s">
        <v>1471</v>
      </c>
      <c r="R144" s="2"/>
      <c r="S144" s="2" t="s">
        <v>1731</v>
      </c>
      <c r="T144" s="2" t="s">
        <v>2165</v>
      </c>
      <c r="U144" s="2" t="s">
        <v>1394</v>
      </c>
      <c r="V144" s="2" t="s">
        <v>1380</v>
      </c>
      <c r="W144" s="2" t="s">
        <v>1592</v>
      </c>
      <c r="X144" s="2" t="s">
        <v>2032</v>
      </c>
      <c r="Y144" s="2" t="s">
        <v>1947</v>
      </c>
      <c r="Z144" s="63" t="s">
        <v>2320</v>
      </c>
      <c r="AA144" s="23">
        <v>0</v>
      </c>
      <c r="AB144" s="106" t="str">
        <f t="shared" si="6"/>
        <v xml:space="preserve">Biodiversity Conservation - x; Recreation, Culture, and Aesthetics - x; </v>
      </c>
      <c r="AC144" s="105" t="str">
        <f t="shared" si="7"/>
        <v>{"popup":{"showAttachments":"false","fieldInfos":[{"visible":"true","fieldName":"BIGGA_MAX","label":"Maximum big game species richness\u00a0","format":{"places":0,"digitSeparator":true}}],"title":"HUC 12 ID: {HUC_12}"}}</v>
      </c>
      <c r="AD144" s="23" t="s">
        <v>2181</v>
      </c>
      <c r="AE144" s="23" t="s">
        <v>1986</v>
      </c>
      <c r="AG144" s="23" t="s">
        <v>2204</v>
      </c>
      <c r="AH144" s="23" t="s">
        <v>2183</v>
      </c>
    </row>
    <row r="145" spans="1:34" ht="15" customHeight="1" x14ac:dyDescent="0.25">
      <c r="A145" s="2">
        <v>144</v>
      </c>
      <c r="B145" s="26" t="s">
        <v>176</v>
      </c>
      <c r="C145" s="37" t="s">
        <v>652</v>
      </c>
      <c r="D145" s="2" t="s">
        <v>659</v>
      </c>
      <c r="E145" s="37" t="s">
        <v>655</v>
      </c>
      <c r="F145" s="12" t="s">
        <v>394</v>
      </c>
      <c r="G145" s="18" t="s">
        <v>733</v>
      </c>
      <c r="H145" s="38" t="s">
        <v>878</v>
      </c>
      <c r="I145" s="38" t="s">
        <v>2002</v>
      </c>
      <c r="J145">
        <v>32</v>
      </c>
      <c r="K145" s="53" t="s">
        <v>1471</v>
      </c>
      <c r="L145" s="2"/>
      <c r="M145" s="2"/>
      <c r="N145" s="2"/>
      <c r="O145" s="2"/>
      <c r="P145" s="2"/>
      <c r="Q145" s="53" t="s">
        <v>1471</v>
      </c>
      <c r="R145" s="2"/>
      <c r="S145" s="2" t="s">
        <v>1730</v>
      </c>
      <c r="T145" s="2" t="s">
        <v>2165</v>
      </c>
      <c r="U145" s="2" t="s">
        <v>1393</v>
      </c>
      <c r="V145" s="2" t="s">
        <v>1380</v>
      </c>
      <c r="W145" s="2" t="s">
        <v>1592</v>
      </c>
      <c r="X145" s="2" t="s">
        <v>2033</v>
      </c>
      <c r="Y145" s="2" t="s">
        <v>1947</v>
      </c>
      <c r="Z145" s="63" t="s">
        <v>2321</v>
      </c>
      <c r="AA145" s="23">
        <v>0</v>
      </c>
      <c r="AB145" s="106" t="str">
        <f t="shared" si="6"/>
        <v xml:space="preserve">Biodiversity Conservation - x; Recreation, Culture, and Aesthetics - x; </v>
      </c>
      <c r="AC145" s="105" t="str">
        <f t="shared" si="7"/>
        <v>{"popup":{"showAttachments":"false","fieldInfos":[{"visible":"true","fieldName":"Bird_All_MAX","label":"Maximum bird species richness\u00a0","format":{"places":0,"digitSeparator":true}}],"title":"HUC 12 ID: {HUC_12}"}}</v>
      </c>
      <c r="AD145" s="23" t="s">
        <v>2181</v>
      </c>
      <c r="AE145" s="23" t="s">
        <v>1986</v>
      </c>
      <c r="AG145" s="23" t="s">
        <v>2204</v>
      </c>
      <c r="AH145" s="23" t="s">
        <v>2183</v>
      </c>
    </row>
    <row r="146" spans="1:34" ht="15" customHeight="1" x14ac:dyDescent="0.25">
      <c r="A146" s="2">
        <v>145</v>
      </c>
      <c r="B146" s="26" t="s">
        <v>176</v>
      </c>
      <c r="C146" s="2" t="s">
        <v>1042</v>
      </c>
      <c r="D146" s="8" t="s">
        <v>1158</v>
      </c>
      <c r="E146" s="62" t="s">
        <v>1492</v>
      </c>
      <c r="F146" s="12" t="s">
        <v>394</v>
      </c>
      <c r="G146" s="38" t="s">
        <v>734</v>
      </c>
      <c r="H146" s="18" t="s">
        <v>847</v>
      </c>
      <c r="I146" s="38" t="s">
        <v>2002</v>
      </c>
      <c r="J146" s="22">
        <v>33</v>
      </c>
      <c r="K146" s="53" t="s">
        <v>1471</v>
      </c>
      <c r="L146" s="2"/>
      <c r="M146" s="2"/>
      <c r="N146" s="2"/>
      <c r="O146" s="2"/>
      <c r="P146" s="2"/>
      <c r="Q146" s="53" t="s">
        <v>1471</v>
      </c>
      <c r="R146" s="2"/>
      <c r="S146" s="2" t="s">
        <v>1731</v>
      </c>
      <c r="T146" s="2" t="s">
        <v>2165</v>
      </c>
      <c r="U146" s="2" t="s">
        <v>1394</v>
      </c>
      <c r="V146" s="2" t="s">
        <v>1380</v>
      </c>
      <c r="W146" s="2" t="s">
        <v>1592</v>
      </c>
      <c r="X146" s="2" t="s">
        <v>2034</v>
      </c>
      <c r="Y146" s="2" t="s">
        <v>1947</v>
      </c>
      <c r="Z146" s="63" t="s">
        <v>2322</v>
      </c>
      <c r="AA146" s="23">
        <v>0</v>
      </c>
      <c r="AB146" s="106" t="str">
        <f t="shared" si="6"/>
        <v xml:space="preserve">Biodiversity Conservation - x; Recreation, Culture, and Aesthetics - x; </v>
      </c>
      <c r="AC146" s="105" t="str">
        <f t="shared" si="7"/>
        <v>{"popup":{"showAttachments":"false","fieldInfos":[{"visible":"true","fieldName":"FURB_MAX","label":"Maximum fur bearer species richness\u00a0","format":{"places":0,"digitSeparator":true}}],"title":"HUC 12 ID: {HUC_12}"}}</v>
      </c>
      <c r="AD146" s="23" t="s">
        <v>2181</v>
      </c>
      <c r="AE146" s="23" t="s">
        <v>1986</v>
      </c>
      <c r="AG146" s="23" t="s">
        <v>2204</v>
      </c>
      <c r="AH146" s="23" t="s">
        <v>2183</v>
      </c>
    </row>
    <row r="147" spans="1:34" ht="15" customHeight="1" x14ac:dyDescent="0.25">
      <c r="A147" s="2">
        <v>146</v>
      </c>
      <c r="B147" s="26" t="s">
        <v>176</v>
      </c>
      <c r="C147" s="2" t="s">
        <v>1048</v>
      </c>
      <c r="D147" s="8" t="s">
        <v>1159</v>
      </c>
      <c r="E147" s="62" t="s">
        <v>1511</v>
      </c>
      <c r="F147" s="12" t="s">
        <v>394</v>
      </c>
      <c r="G147" s="18" t="s">
        <v>1608</v>
      </c>
      <c r="H147" s="18" t="s">
        <v>847</v>
      </c>
      <c r="I147" s="38" t="s">
        <v>2002</v>
      </c>
      <c r="J147" s="22">
        <v>34</v>
      </c>
      <c r="K147" s="53" t="s">
        <v>1471</v>
      </c>
      <c r="L147" s="2"/>
      <c r="M147" s="2"/>
      <c r="N147" s="2"/>
      <c r="O147" s="2"/>
      <c r="P147" s="2"/>
      <c r="Q147" s="53" t="s">
        <v>1471</v>
      </c>
      <c r="R147" s="2"/>
      <c r="S147" s="2" t="s">
        <v>1732</v>
      </c>
      <c r="T147" s="2" t="s">
        <v>2165</v>
      </c>
      <c r="U147" s="2" t="s">
        <v>1388</v>
      </c>
      <c r="V147" s="2" t="s">
        <v>1380</v>
      </c>
      <c r="W147" s="2" t="s">
        <v>1592</v>
      </c>
      <c r="X147" s="2" t="s">
        <v>2035</v>
      </c>
      <c r="Y147" s="2" t="s">
        <v>1947</v>
      </c>
      <c r="Z147" s="63" t="s">
        <v>2564</v>
      </c>
      <c r="AA147" s="23">
        <v>0</v>
      </c>
      <c r="AB147" s="106" t="str">
        <f t="shared" si="6"/>
        <v xml:space="preserve">Biodiversity Conservation - x; Recreation, Culture, and Aesthetics - x; </v>
      </c>
      <c r="AC147" s="105" t="str">
        <f t="shared" si="7"/>
        <v>{"popup":{"showAttachments":"false","fieldInfos":[{"visible":"true","fieldName":"LD_MAX","label":"Maximum land cover diversity\u00a0","format":{"places":0,"digitSeparator":true}}],"title":"HUC 12 ID: {HUC_12}"}}</v>
      </c>
      <c r="AD147" s="23" t="s">
        <v>2181</v>
      </c>
      <c r="AE147" s="23" t="s">
        <v>1986</v>
      </c>
      <c r="AG147" s="23" t="s">
        <v>2204</v>
      </c>
      <c r="AH147" s="23" t="s">
        <v>2183</v>
      </c>
    </row>
    <row r="148" spans="1:34" ht="15" customHeight="1" x14ac:dyDescent="0.25">
      <c r="A148" s="2">
        <v>147</v>
      </c>
      <c r="B148" s="26" t="s">
        <v>176</v>
      </c>
      <c r="C148" s="2" t="s">
        <v>1051</v>
      </c>
      <c r="D148" s="8" t="s">
        <v>1160</v>
      </c>
      <c r="E148" s="62" t="s">
        <v>1498</v>
      </c>
      <c r="F148" s="12" t="s">
        <v>394</v>
      </c>
      <c r="G148" s="18" t="s">
        <v>735</v>
      </c>
      <c r="H148" s="18" t="s">
        <v>847</v>
      </c>
      <c r="I148" s="38" t="s">
        <v>2002</v>
      </c>
      <c r="J148">
        <v>35</v>
      </c>
      <c r="K148" s="53" t="s">
        <v>1471</v>
      </c>
      <c r="L148" s="2"/>
      <c r="M148" s="2"/>
      <c r="N148" s="2"/>
      <c r="O148" s="2"/>
      <c r="P148" s="2"/>
      <c r="Q148" s="2"/>
      <c r="R148" s="2"/>
      <c r="S148" s="2" t="s">
        <v>1730</v>
      </c>
      <c r="T148" s="2" t="s">
        <v>2169</v>
      </c>
      <c r="U148" s="2" t="s">
        <v>1393</v>
      </c>
      <c r="V148" s="2" t="s">
        <v>1380</v>
      </c>
      <c r="W148" s="2" t="s">
        <v>1592</v>
      </c>
      <c r="X148" s="2" t="s">
        <v>2036</v>
      </c>
      <c r="Y148" s="2" t="s">
        <v>1947</v>
      </c>
      <c r="Z148" s="63" t="s">
        <v>2323</v>
      </c>
      <c r="AA148" s="23">
        <v>0</v>
      </c>
      <c r="AB148" s="106" t="str">
        <f t="shared" si="6"/>
        <v xml:space="preserve">Biodiversity Conservation - x; </v>
      </c>
      <c r="AC148" s="105" t="str">
        <f t="shared" si="7"/>
        <v>{"popup":{"showAttachments":"false","fieldInfos":[{"visible":"true","fieldName":"MAM_MAX","label":"Maximum mammal species richness\u00a0","format":{"places":0,"digitSeparator":true}}],"title":"HUC 12 ID: {HUC_12}"}}</v>
      </c>
      <c r="AD148" s="23" t="s">
        <v>2181</v>
      </c>
      <c r="AE148" s="23" t="s">
        <v>1986</v>
      </c>
      <c r="AG148" s="23" t="s">
        <v>2204</v>
      </c>
      <c r="AH148" s="23" t="s">
        <v>2183</v>
      </c>
    </row>
    <row r="149" spans="1:34" ht="15" customHeight="1" x14ac:dyDescent="0.25">
      <c r="A149" s="2">
        <v>148</v>
      </c>
      <c r="B149" s="26" t="s">
        <v>176</v>
      </c>
      <c r="C149" s="43" t="s">
        <v>900</v>
      </c>
      <c r="D149" s="45" t="s">
        <v>949</v>
      </c>
      <c r="E149" s="44" t="s">
        <v>902</v>
      </c>
      <c r="F149" s="12" t="s">
        <v>394</v>
      </c>
      <c r="G149" s="2" t="s">
        <v>1637</v>
      </c>
      <c r="H149" s="44" t="s">
        <v>878</v>
      </c>
      <c r="I149" s="38" t="s">
        <v>2002</v>
      </c>
      <c r="J149" s="22">
        <v>36</v>
      </c>
      <c r="K149" s="53" t="s">
        <v>1471</v>
      </c>
      <c r="L149" s="2"/>
      <c r="M149" s="2"/>
      <c r="N149" s="2"/>
      <c r="O149" s="2"/>
      <c r="P149" s="2"/>
      <c r="Q149" s="53" t="s">
        <v>1471</v>
      </c>
      <c r="R149" s="2"/>
      <c r="S149" s="2" t="s">
        <v>1733</v>
      </c>
      <c r="T149" s="2" t="s">
        <v>2165</v>
      </c>
      <c r="U149" s="2" t="s">
        <v>1457</v>
      </c>
      <c r="V149" s="2" t="s">
        <v>1380</v>
      </c>
      <c r="W149" s="2" t="s">
        <v>1592</v>
      </c>
      <c r="X149" s="2" t="s">
        <v>2037</v>
      </c>
      <c r="Y149" s="2" t="s">
        <v>1947</v>
      </c>
      <c r="Z149" s="63" t="s">
        <v>2324</v>
      </c>
      <c r="AA149" s="23">
        <v>0</v>
      </c>
      <c r="AB149" s="106" t="str">
        <f t="shared" si="6"/>
        <v xml:space="preserve">Biodiversity Conservation - x; Recreation, Culture, and Aesthetics - x; </v>
      </c>
      <c r="AC149" s="105" t="str">
        <f t="shared" si="7"/>
        <v>{"popup":{"showAttachments":"false","fieldInfos":[{"visible":"true","fieldName":"Bird_PIF_MAX","label":"Maximum modeled Partners in Flight Watch List bird species\u00a0","format":{"places":0,"digitSeparator":true}}],"title":"HUC 12 ID: {HUC_12}"}}</v>
      </c>
      <c r="AD149" s="23" t="s">
        <v>2181</v>
      </c>
      <c r="AE149" s="23" t="s">
        <v>1986</v>
      </c>
      <c r="AG149" s="23" t="s">
        <v>2204</v>
      </c>
      <c r="AH149" s="23" t="s">
        <v>2183</v>
      </c>
    </row>
    <row r="150" spans="1:34" ht="15" customHeight="1" x14ac:dyDescent="0.25">
      <c r="A150" s="2">
        <v>149</v>
      </c>
      <c r="B150" s="26" t="s">
        <v>176</v>
      </c>
      <c r="C150" s="43" t="s">
        <v>901</v>
      </c>
      <c r="D150" s="45" t="s">
        <v>1189</v>
      </c>
      <c r="E150" s="44" t="s">
        <v>903</v>
      </c>
      <c r="F150" s="12" t="s">
        <v>394</v>
      </c>
      <c r="G150" s="43" t="s">
        <v>1638</v>
      </c>
      <c r="H150" s="44" t="s">
        <v>878</v>
      </c>
      <c r="I150" s="38" t="s">
        <v>2002</v>
      </c>
      <c r="J150" s="22">
        <v>37</v>
      </c>
      <c r="K150" s="53" t="s">
        <v>1471</v>
      </c>
      <c r="L150" s="2"/>
      <c r="M150" s="2"/>
      <c r="N150" s="2"/>
      <c r="O150" s="2"/>
      <c r="P150" s="2"/>
      <c r="Q150" s="53" t="s">
        <v>1471</v>
      </c>
      <c r="R150" s="2"/>
      <c r="S150" s="2" t="s">
        <v>1734</v>
      </c>
      <c r="T150" s="2" t="s">
        <v>2165</v>
      </c>
      <c r="U150" s="2" t="s">
        <v>1457</v>
      </c>
      <c r="V150" s="2" t="s">
        <v>1380</v>
      </c>
      <c r="W150" s="2" t="s">
        <v>1592</v>
      </c>
      <c r="X150" s="2" t="s">
        <v>2038</v>
      </c>
      <c r="Y150" s="2" t="s">
        <v>1947</v>
      </c>
      <c r="Z150" s="63" t="s">
        <v>2565</v>
      </c>
      <c r="AA150" s="23">
        <v>0</v>
      </c>
      <c r="AB150" s="106" t="str">
        <f t="shared" si="6"/>
        <v xml:space="preserve">Biodiversity Conservation - x; Recreation, Culture, and Aesthetics - x; </v>
      </c>
      <c r="AC150" s="105" t="str">
        <f t="shared" si="7"/>
        <v>{"popup":{"showAttachments":"false","fieldInfos":[{"visible":"true","fieldName":"Bird_BCC_MAX","label":"Maximum modeled State of the Birds species of conservation concern\u00a0","format":{"places":0,"digitSeparator":true}}],"title":"HUC 12 ID: {HUC_12}"}}</v>
      </c>
      <c r="AD150" s="23" t="s">
        <v>2181</v>
      </c>
      <c r="AE150" s="23" t="s">
        <v>1986</v>
      </c>
      <c r="AG150" s="23" t="s">
        <v>2204</v>
      </c>
      <c r="AH150" s="23" t="s">
        <v>2183</v>
      </c>
    </row>
    <row r="151" spans="1:34" ht="15" customHeight="1" x14ac:dyDescent="0.25">
      <c r="A151" s="2">
        <v>150</v>
      </c>
      <c r="B151" s="26" t="s">
        <v>176</v>
      </c>
      <c r="C151" s="2" t="s">
        <v>1057</v>
      </c>
      <c r="D151" s="8" t="s">
        <v>1161</v>
      </c>
      <c r="E151" s="11" t="s">
        <v>410</v>
      </c>
      <c r="F151" s="12" t="s">
        <v>394</v>
      </c>
      <c r="G151" s="44" t="s">
        <v>736</v>
      </c>
      <c r="H151" s="18" t="s">
        <v>847</v>
      </c>
      <c r="I151" s="38" t="s">
        <v>2002</v>
      </c>
      <c r="J151">
        <v>38</v>
      </c>
      <c r="K151" s="53" t="s">
        <v>1471</v>
      </c>
      <c r="L151" s="2"/>
      <c r="M151" s="2"/>
      <c r="N151" s="2"/>
      <c r="O151" s="2"/>
      <c r="P151" s="2"/>
      <c r="Q151" s="53" t="s">
        <v>1471</v>
      </c>
      <c r="R151" s="2"/>
      <c r="S151" s="2" t="s">
        <v>1734</v>
      </c>
      <c r="T151" s="2" t="s">
        <v>2165</v>
      </c>
      <c r="U151" s="2" t="s">
        <v>1457</v>
      </c>
      <c r="V151" s="2" t="s">
        <v>1380</v>
      </c>
      <c r="W151" s="2" t="s">
        <v>1592</v>
      </c>
      <c r="X151" s="2" t="s">
        <v>2039</v>
      </c>
      <c r="Y151" s="2" t="s">
        <v>1947</v>
      </c>
      <c r="Z151" s="63" t="s">
        <v>2325</v>
      </c>
      <c r="AA151" s="23">
        <v>0</v>
      </c>
      <c r="AB151" s="106" t="str">
        <f t="shared" si="6"/>
        <v xml:space="preserve">Biodiversity Conservation - x; Recreation, Culture, and Aesthetics - x; </v>
      </c>
      <c r="AC151" s="105" t="str">
        <f t="shared" si="7"/>
        <v>{"popup":{"showAttachments":"false","fieldInfos":[{"visible":"true","fieldName":"TE_MAX","label":"Maximum modeled threatened and endangered vertebrate species\u00a0","format":{"places":0,"digitSeparator":true}}],"title":"HUC 12 ID: {HUC_12}"}}</v>
      </c>
      <c r="AD151" s="23" t="s">
        <v>2181</v>
      </c>
      <c r="AE151" s="23" t="s">
        <v>1986</v>
      </c>
      <c r="AG151" s="23" t="s">
        <v>2204</v>
      </c>
      <c r="AH151" s="23" t="s">
        <v>2183</v>
      </c>
    </row>
    <row r="152" spans="1:34" ht="15" customHeight="1" x14ac:dyDescent="0.25">
      <c r="A152" s="2">
        <v>151</v>
      </c>
      <c r="B152" s="26" t="s">
        <v>176</v>
      </c>
      <c r="C152" s="43" t="s">
        <v>904</v>
      </c>
      <c r="D152" s="43" t="s">
        <v>1190</v>
      </c>
      <c r="E152" s="44" t="s">
        <v>906</v>
      </c>
      <c r="F152" s="12" t="s">
        <v>394</v>
      </c>
      <c r="G152" s="2" t="s">
        <v>1639</v>
      </c>
      <c r="H152" s="44" t="s">
        <v>878</v>
      </c>
      <c r="I152" s="38" t="s">
        <v>2002</v>
      </c>
      <c r="J152" s="22">
        <v>39</v>
      </c>
      <c r="K152" s="53" t="s">
        <v>1471</v>
      </c>
      <c r="L152" s="2"/>
      <c r="M152" s="2"/>
      <c r="N152" s="2"/>
      <c r="O152" s="2"/>
      <c r="P152" s="2"/>
      <c r="Q152" s="53" t="s">
        <v>1471</v>
      </c>
      <c r="R152" s="2"/>
      <c r="S152" s="2" t="s">
        <v>1734</v>
      </c>
      <c r="T152" s="2" t="s">
        <v>2165</v>
      </c>
      <c r="U152" s="2" t="s">
        <v>1457</v>
      </c>
      <c r="V152" s="2" t="s">
        <v>1380</v>
      </c>
      <c r="W152" s="2" t="s">
        <v>1592</v>
      </c>
      <c r="X152" s="2" t="s">
        <v>2040</v>
      </c>
      <c r="Y152" s="2" t="s">
        <v>1947</v>
      </c>
      <c r="Z152" s="63" t="s">
        <v>2326</v>
      </c>
      <c r="AA152" s="23">
        <v>0</v>
      </c>
      <c r="AB152" s="106" t="str">
        <f t="shared" si="6"/>
        <v xml:space="preserve">Biodiversity Conservation - x; Recreation, Culture, and Aesthetics - x; </v>
      </c>
      <c r="AC152" s="105" t="str">
        <f t="shared" si="7"/>
        <v>{"popup":{"showAttachments":"false","fieldInfos":[{"visible":"true","fieldName":"Bird_Aud_end_MAX","label":"Maximum number of bird species vulnerable to range loss due to climate change by 2050\u00a0","format":{"places":0,"digitSeparator":true}}],"title":"HUC 12 ID: {HUC_12}"}}</v>
      </c>
      <c r="AD152" s="23" t="s">
        <v>2181</v>
      </c>
      <c r="AE152" s="23" t="s">
        <v>1986</v>
      </c>
      <c r="AG152" s="23" t="s">
        <v>2204</v>
      </c>
      <c r="AH152" s="23" t="s">
        <v>2183</v>
      </c>
    </row>
    <row r="153" spans="1:34" ht="15" customHeight="1" x14ac:dyDescent="0.25">
      <c r="A153" s="2">
        <v>152</v>
      </c>
      <c r="B153" s="26" t="s">
        <v>176</v>
      </c>
      <c r="C153" s="43" t="s">
        <v>905</v>
      </c>
      <c r="D153" s="43" t="s">
        <v>1191</v>
      </c>
      <c r="E153" s="44" t="s">
        <v>907</v>
      </c>
      <c r="F153" s="12" t="s">
        <v>394</v>
      </c>
      <c r="G153" s="43" t="s">
        <v>1640</v>
      </c>
      <c r="H153" s="44" t="s">
        <v>878</v>
      </c>
      <c r="I153" s="38" t="s">
        <v>2002</v>
      </c>
      <c r="J153" s="22">
        <v>40</v>
      </c>
      <c r="K153" s="53" t="s">
        <v>1471</v>
      </c>
      <c r="L153" s="2"/>
      <c r="M153" s="2"/>
      <c r="N153" s="2"/>
      <c r="O153" s="2"/>
      <c r="P153" s="2"/>
      <c r="Q153" s="53" t="s">
        <v>1471</v>
      </c>
      <c r="R153" s="2"/>
      <c r="S153" s="2" t="s">
        <v>1734</v>
      </c>
      <c r="T153" s="2" t="s">
        <v>2165</v>
      </c>
      <c r="U153" s="2" t="s">
        <v>1457</v>
      </c>
      <c r="V153" s="2" t="s">
        <v>1380</v>
      </c>
      <c r="W153" s="2" t="s">
        <v>1592</v>
      </c>
      <c r="X153" s="2" t="s">
        <v>2041</v>
      </c>
      <c r="Y153" s="2" t="s">
        <v>1947</v>
      </c>
      <c r="Z153" s="63" t="s">
        <v>2327</v>
      </c>
      <c r="AA153" s="23">
        <v>0</v>
      </c>
      <c r="AB153" s="106" t="str">
        <f t="shared" si="6"/>
        <v xml:space="preserve">Biodiversity Conservation - x; Recreation, Culture, and Aesthetics - x; </v>
      </c>
      <c r="AC153" s="105" t="str">
        <f t="shared" si="7"/>
        <v>{"popup":{"showAttachments":"false","fieldInfos":[{"visible":"true","fieldName":"Bird_Aud_thr_MAX","label":"Maximum number of bird species vulnerable to range loss due to climate change by 2080\u00a0","format":{"places":0,"digitSeparator":true}}],"title":"HUC 12 ID: {HUC_12}"}}</v>
      </c>
      <c r="AD153" s="23" t="s">
        <v>2181</v>
      </c>
      <c r="AE153" s="23" t="s">
        <v>1986</v>
      </c>
      <c r="AG153" s="23" t="s">
        <v>2204</v>
      </c>
      <c r="AH153" s="23" t="s">
        <v>2183</v>
      </c>
    </row>
    <row r="154" spans="1:34" ht="15" customHeight="1" x14ac:dyDescent="0.25">
      <c r="A154" s="2">
        <v>153</v>
      </c>
      <c r="B154" s="26" t="s">
        <v>176</v>
      </c>
      <c r="C154" s="37" t="s">
        <v>658</v>
      </c>
      <c r="D154" s="37" t="s">
        <v>950</v>
      </c>
      <c r="E154" s="37" t="s">
        <v>411</v>
      </c>
      <c r="F154" s="12" t="s">
        <v>394</v>
      </c>
      <c r="G154" s="44" t="s">
        <v>737</v>
      </c>
      <c r="H154" s="38" t="s">
        <v>877</v>
      </c>
      <c r="I154" s="38" t="s">
        <v>2002</v>
      </c>
      <c r="J154">
        <v>41</v>
      </c>
      <c r="K154" s="53" t="s">
        <v>1471</v>
      </c>
      <c r="L154" s="2"/>
      <c r="M154" s="2"/>
      <c r="N154" s="2"/>
      <c r="O154" s="2"/>
      <c r="P154" s="2"/>
      <c r="Q154" s="2"/>
      <c r="R154" s="2"/>
      <c r="S154" s="2" t="s">
        <v>1730</v>
      </c>
      <c r="T154" s="2" t="s">
        <v>2169</v>
      </c>
      <c r="U154" s="2" t="s">
        <v>1393</v>
      </c>
      <c r="V154" s="2" t="s">
        <v>1380</v>
      </c>
      <c r="W154" s="2" t="s">
        <v>1592</v>
      </c>
      <c r="X154" s="2" t="s">
        <v>2042</v>
      </c>
      <c r="Y154" s="2" t="s">
        <v>1947</v>
      </c>
      <c r="Z154" s="63" t="s">
        <v>2328</v>
      </c>
      <c r="AA154" s="23">
        <v>0</v>
      </c>
      <c r="AB154" s="106" t="str">
        <f t="shared" si="6"/>
        <v xml:space="preserve">Biodiversity Conservation - x; </v>
      </c>
      <c r="AC154" s="105" t="str">
        <f t="shared" si="7"/>
        <v>{"popup":{"showAttachments":"false","fieldInfos":[{"visible":"true","fieldName":"Rep_MAX","label":"Maximum reptile species richness\u00a0","format":{"places":0,"digitSeparator":true}}],"title":"HUC 12 ID: {HUC_12}"}}</v>
      </c>
      <c r="AD154" s="23" t="s">
        <v>2181</v>
      </c>
      <c r="AE154" s="23" t="s">
        <v>1986</v>
      </c>
      <c r="AG154" s="23" t="s">
        <v>2204</v>
      </c>
      <c r="AH154" s="23" t="s">
        <v>2183</v>
      </c>
    </row>
    <row r="155" spans="1:34" ht="15" customHeight="1" x14ac:dyDescent="0.25">
      <c r="A155" s="2">
        <v>154</v>
      </c>
      <c r="B155" s="26" t="s">
        <v>176</v>
      </c>
      <c r="C155" s="2" t="s">
        <v>1054</v>
      </c>
      <c r="D155" s="8" t="s">
        <v>1162</v>
      </c>
      <c r="E155" s="11" t="s">
        <v>412</v>
      </c>
      <c r="F155" s="12" t="s">
        <v>394</v>
      </c>
      <c r="G155" s="38" t="s">
        <v>738</v>
      </c>
      <c r="H155" s="18" t="s">
        <v>847</v>
      </c>
      <c r="I155" s="38" t="s">
        <v>2002</v>
      </c>
      <c r="J155" s="22">
        <v>42</v>
      </c>
      <c r="K155" s="53" t="s">
        <v>1471</v>
      </c>
      <c r="L155" s="2"/>
      <c r="M155" s="2"/>
      <c r="N155" s="2"/>
      <c r="O155" s="2"/>
      <c r="P155" s="2"/>
      <c r="Q155" s="53" t="s">
        <v>1471</v>
      </c>
      <c r="R155" s="2"/>
      <c r="S155" s="2" t="s">
        <v>1731</v>
      </c>
      <c r="T155" s="2" t="s">
        <v>2165</v>
      </c>
      <c r="U155" s="2" t="s">
        <v>1394</v>
      </c>
      <c r="V155" s="2" t="s">
        <v>1380</v>
      </c>
      <c r="W155" s="2" t="s">
        <v>1592</v>
      </c>
      <c r="X155" s="2" t="s">
        <v>2043</v>
      </c>
      <c r="Y155" s="2" t="s">
        <v>1947</v>
      </c>
      <c r="Z155" s="63" t="s">
        <v>2329</v>
      </c>
      <c r="AA155" s="23">
        <v>0</v>
      </c>
      <c r="AB155" s="106" t="str">
        <f t="shared" si="6"/>
        <v xml:space="preserve">Biodiversity Conservation - x; Recreation, Culture, and Aesthetics - x; </v>
      </c>
      <c r="AC155" s="105" t="str">
        <f t="shared" si="7"/>
        <v>{"popup":{"showAttachments":"false","fieldInfos":[{"visible":"true","fieldName":"SMGA_MAX","label":"Maximum small game species richness\u00a0","format":{"places":0,"digitSeparator":true}}],"title":"HUC 12 ID: {HUC_12}"}}</v>
      </c>
      <c r="AD155" s="23" t="s">
        <v>2181</v>
      </c>
      <c r="AE155" s="23" t="s">
        <v>1986</v>
      </c>
      <c r="AG155" s="23" t="s">
        <v>2204</v>
      </c>
      <c r="AH155" s="23" t="s">
        <v>2183</v>
      </c>
    </row>
    <row r="156" spans="1:34" ht="15" customHeight="1" x14ac:dyDescent="0.25">
      <c r="A156" s="2">
        <v>155</v>
      </c>
      <c r="B156" s="26" t="s">
        <v>176</v>
      </c>
      <c r="C156" s="2" t="s">
        <v>1045</v>
      </c>
      <c r="D156" s="8" t="s">
        <v>1163</v>
      </c>
      <c r="E156" s="62" t="s">
        <v>1495</v>
      </c>
      <c r="F156" s="12" t="s">
        <v>394</v>
      </c>
      <c r="G156" s="18" t="s">
        <v>1347</v>
      </c>
      <c r="H156" s="18" t="s">
        <v>847</v>
      </c>
      <c r="I156" s="38" t="s">
        <v>2002</v>
      </c>
      <c r="J156" s="22">
        <v>43</v>
      </c>
      <c r="K156" s="53" t="s">
        <v>1471</v>
      </c>
      <c r="L156" s="2"/>
      <c r="M156" s="2"/>
      <c r="N156" s="2"/>
      <c r="O156" s="2"/>
      <c r="P156" s="2"/>
      <c r="Q156" s="53" t="s">
        <v>1471</v>
      </c>
      <c r="R156" s="2"/>
      <c r="S156" s="2" t="s">
        <v>1731</v>
      </c>
      <c r="T156" s="2" t="s">
        <v>2165</v>
      </c>
      <c r="U156" s="2" t="s">
        <v>1394</v>
      </c>
      <c r="V156" s="2" t="s">
        <v>1380</v>
      </c>
      <c r="W156" s="2" t="s">
        <v>1592</v>
      </c>
      <c r="X156" s="2" t="s">
        <v>2044</v>
      </c>
      <c r="Y156" s="2" t="s">
        <v>1947</v>
      </c>
      <c r="Z156" s="63" t="s">
        <v>2330</v>
      </c>
      <c r="AA156" s="23">
        <v>0</v>
      </c>
      <c r="AB156" s="106" t="str">
        <f t="shared" si="6"/>
        <v xml:space="preserve">Biodiversity Conservation - x; Recreation, Culture, and Aesthetics - x; </v>
      </c>
      <c r="AC156" s="105" t="str">
        <f t="shared" si="7"/>
        <v>{"popup":{"showAttachments":"false","fieldInfos":[{"visible":"true","fieldName":"HARV_MAX","label":"Maximum total harvestable species richness\u00a0","format":{"places":0,"digitSeparator":true}}],"title":"HUC 12 ID: {HUC_12}"}}</v>
      </c>
      <c r="AD156" s="23" t="s">
        <v>2181</v>
      </c>
      <c r="AE156" s="23" t="s">
        <v>1986</v>
      </c>
      <c r="AG156" s="23" t="s">
        <v>2204</v>
      </c>
      <c r="AH156" s="23" t="s">
        <v>2183</v>
      </c>
    </row>
    <row r="157" spans="1:34" ht="15" customHeight="1" x14ac:dyDescent="0.25">
      <c r="A157" s="2">
        <v>156</v>
      </c>
      <c r="B157" s="26" t="s">
        <v>176</v>
      </c>
      <c r="C157" s="2" t="s">
        <v>1060</v>
      </c>
      <c r="D157" s="8" t="s">
        <v>1164</v>
      </c>
      <c r="E157" s="62" t="s">
        <v>1505</v>
      </c>
      <c r="F157" s="12" t="s">
        <v>394</v>
      </c>
      <c r="G157" s="18" t="s">
        <v>739</v>
      </c>
      <c r="H157" s="18" t="s">
        <v>847</v>
      </c>
      <c r="I157" s="38" t="s">
        <v>2002</v>
      </c>
      <c r="J157">
        <v>44</v>
      </c>
      <c r="K157" s="53" t="s">
        <v>1471</v>
      </c>
      <c r="L157" s="2"/>
      <c r="M157" s="2"/>
      <c r="N157" s="2"/>
      <c r="O157" s="2"/>
      <c r="P157" s="2"/>
      <c r="Q157" s="53" t="s">
        <v>1471</v>
      </c>
      <c r="R157" s="2"/>
      <c r="S157" s="2" t="s">
        <v>1730</v>
      </c>
      <c r="T157" s="2" t="s">
        <v>2165</v>
      </c>
      <c r="U157" s="2" t="s">
        <v>1393</v>
      </c>
      <c r="V157" s="2" t="s">
        <v>1380</v>
      </c>
      <c r="W157" s="2" t="s">
        <v>1592</v>
      </c>
      <c r="X157" s="2" t="s">
        <v>2045</v>
      </c>
      <c r="Y157" s="2" t="s">
        <v>1947</v>
      </c>
      <c r="Z157" s="63" t="s">
        <v>2623</v>
      </c>
      <c r="AA157" s="23">
        <v>0</v>
      </c>
      <c r="AB157" s="106" t="str">
        <f t="shared" si="6"/>
        <v xml:space="preserve">Biodiversity Conservation - x; Recreation, Culture, and Aesthetics - x; </v>
      </c>
      <c r="AC157" s="105" t="str">
        <f t="shared" si="7"/>
        <v>{"popup":{"showAttachments":"false","fieldInfos":[{"visible":"true","fieldName":"TOTAL_MAX","label":"Maximum total vertebrate species richness\u00a0","format":{"places":0,"digitSeparator":true}}],"title":"HUC 12 ID: {HUC_12}"}}</v>
      </c>
      <c r="AD157" s="23" t="s">
        <v>2181</v>
      </c>
      <c r="AE157" s="23" t="s">
        <v>1986</v>
      </c>
      <c r="AG157" s="23" t="s">
        <v>2204</v>
      </c>
      <c r="AH157" s="23" t="s">
        <v>2183</v>
      </c>
    </row>
    <row r="158" spans="1:34" ht="15" customHeight="1" x14ac:dyDescent="0.25">
      <c r="A158" s="2">
        <v>157</v>
      </c>
      <c r="B158" s="26" t="s">
        <v>176</v>
      </c>
      <c r="C158" s="2" t="s">
        <v>1063</v>
      </c>
      <c r="D158" s="8" t="s">
        <v>1165</v>
      </c>
      <c r="E158" s="83" t="s">
        <v>1508</v>
      </c>
      <c r="F158" s="12" t="s">
        <v>394</v>
      </c>
      <c r="G158" s="18" t="s">
        <v>740</v>
      </c>
      <c r="H158" s="7" t="s">
        <v>847</v>
      </c>
      <c r="I158" s="38" t="s">
        <v>2002</v>
      </c>
      <c r="J158" s="22">
        <v>45</v>
      </c>
      <c r="K158" s="53" t="s">
        <v>1471</v>
      </c>
      <c r="L158" s="2"/>
      <c r="M158" s="2"/>
      <c r="N158" s="2"/>
      <c r="O158" s="2"/>
      <c r="P158" s="2"/>
      <c r="Q158" s="53" t="s">
        <v>1471</v>
      </c>
      <c r="R158" s="2"/>
      <c r="S158" s="2" t="s">
        <v>1731</v>
      </c>
      <c r="T158" s="2" t="s">
        <v>2165</v>
      </c>
      <c r="U158" s="2" t="s">
        <v>1394</v>
      </c>
      <c r="V158" s="2" t="s">
        <v>1380</v>
      </c>
      <c r="W158" s="2" t="s">
        <v>1592</v>
      </c>
      <c r="X158" s="2" t="s">
        <v>2046</v>
      </c>
      <c r="Y158" s="2" t="s">
        <v>1947</v>
      </c>
      <c r="Z158" s="63" t="s">
        <v>2625</v>
      </c>
      <c r="AA158" s="23">
        <v>0</v>
      </c>
      <c r="AB158" s="106" t="str">
        <f t="shared" si="6"/>
        <v xml:space="preserve">Biodiversity Conservation - x; Recreation, Culture, and Aesthetics - x; </v>
      </c>
      <c r="AC158" s="105" t="str">
        <f t="shared" si="7"/>
        <v>{"popup":{"showAttachments":"false","fieldInfos":[{"visible":"true","fieldName":"WTFL_MAX","label":"Maximum waterfowl species richness\u00a0","format":{"places":0,"digitSeparator":true}}],"title":"HUC 12 ID: {HUC_12}"}}</v>
      </c>
      <c r="AD158" s="23" t="s">
        <v>2181</v>
      </c>
      <c r="AE158" s="23" t="s">
        <v>1986</v>
      </c>
      <c r="AG158" s="23" t="s">
        <v>2204</v>
      </c>
      <c r="AH158" s="23" t="s">
        <v>2183</v>
      </c>
    </row>
    <row r="159" spans="1:34" ht="15" customHeight="1" x14ac:dyDescent="0.25">
      <c r="A159" s="2">
        <v>158</v>
      </c>
      <c r="B159" s="26" t="s">
        <v>176</v>
      </c>
      <c r="C159" s="2" t="s">
        <v>1031</v>
      </c>
      <c r="D159" s="8" t="s">
        <v>1166</v>
      </c>
      <c r="E159" s="83" t="s">
        <v>1484</v>
      </c>
      <c r="F159" s="12" t="s">
        <v>394</v>
      </c>
      <c r="G159" s="7" t="s">
        <v>741</v>
      </c>
      <c r="H159" s="7" t="s">
        <v>847</v>
      </c>
      <c r="I159" s="38" t="s">
        <v>2002</v>
      </c>
      <c r="J159" s="22">
        <v>46</v>
      </c>
      <c r="K159" s="53" t="s">
        <v>1471</v>
      </c>
      <c r="L159" s="2"/>
      <c r="M159" s="2"/>
      <c r="N159" s="2"/>
      <c r="O159" s="2"/>
      <c r="P159" s="2"/>
      <c r="Q159" s="2"/>
      <c r="R159" s="2"/>
      <c r="S159" s="2" t="s">
        <v>1730</v>
      </c>
      <c r="T159" s="2" t="s">
        <v>2169</v>
      </c>
      <c r="U159" s="2" t="s">
        <v>1393</v>
      </c>
      <c r="V159" s="2" t="s">
        <v>1380</v>
      </c>
      <c r="W159" s="2" t="s">
        <v>1592</v>
      </c>
      <c r="X159" s="2" t="s">
        <v>2047</v>
      </c>
      <c r="Y159" s="2" t="s">
        <v>1947</v>
      </c>
      <c r="Z159" s="63" t="s">
        <v>2626</v>
      </c>
      <c r="AA159" s="23">
        <v>1</v>
      </c>
      <c r="AB159" s="106" t="str">
        <f t="shared" si="6"/>
        <v xml:space="preserve">Biodiversity Conservation - x; </v>
      </c>
      <c r="AC159" s="105" t="str">
        <f t="shared" si="7"/>
        <v>{"popup":{"showAttachments":"false","fieldInfos":[{"visible":"true","fieldName":"AMPH_AVG","label":"Mean amphibian species richness\u00a0","format":{"places":1,"digitSeparator":true}}],"title":"HUC 12 ID: {HUC_12}"}}</v>
      </c>
      <c r="AD159" s="23" t="s">
        <v>2181</v>
      </c>
      <c r="AE159" s="23" t="s">
        <v>1986</v>
      </c>
      <c r="AG159" s="23" t="s">
        <v>2204</v>
      </c>
      <c r="AH159" s="23" t="s">
        <v>2183</v>
      </c>
    </row>
    <row r="160" spans="1:34" ht="15" customHeight="1" x14ac:dyDescent="0.25">
      <c r="A160" s="2">
        <v>159</v>
      </c>
      <c r="B160" s="26" t="s">
        <v>176</v>
      </c>
      <c r="C160" s="2" t="s">
        <v>1034</v>
      </c>
      <c r="D160" s="8" t="s">
        <v>1167</v>
      </c>
      <c r="E160" s="62" t="s">
        <v>1487</v>
      </c>
      <c r="F160" s="12" t="s">
        <v>394</v>
      </c>
      <c r="G160" s="7" t="s">
        <v>742</v>
      </c>
      <c r="H160" s="18" t="s">
        <v>847</v>
      </c>
      <c r="I160" s="38" t="s">
        <v>2002</v>
      </c>
      <c r="J160">
        <v>47</v>
      </c>
      <c r="K160" s="53" t="s">
        <v>1471</v>
      </c>
      <c r="L160" s="2"/>
      <c r="M160" s="2"/>
      <c r="N160" s="2"/>
      <c r="O160" s="53" t="s">
        <v>1471</v>
      </c>
      <c r="P160" s="2"/>
      <c r="Q160" s="2"/>
      <c r="R160" s="2"/>
      <c r="S160" s="2" t="s">
        <v>1730</v>
      </c>
      <c r="T160" s="2" t="s">
        <v>2167</v>
      </c>
      <c r="U160" s="2" t="s">
        <v>1393</v>
      </c>
      <c r="V160" s="2" t="s">
        <v>1380</v>
      </c>
      <c r="W160" s="2" t="s">
        <v>1592</v>
      </c>
      <c r="X160" s="2" t="s">
        <v>2048</v>
      </c>
      <c r="Y160" s="2" t="s">
        <v>1947</v>
      </c>
      <c r="Z160" s="63" t="s">
        <v>2627</v>
      </c>
      <c r="AA160" s="23">
        <v>1</v>
      </c>
      <c r="AB160" s="106" t="str">
        <f t="shared" si="6"/>
        <v xml:space="preserve">Biodiversity Conservation - x; Food, Fuel, and Materials - x; </v>
      </c>
      <c r="AC160" s="105" t="str">
        <f t="shared" si="7"/>
        <v>{"popup":{"showAttachments":"false","fieldInfos":[{"visible":"true","fieldName":"BAT_AVG","label":"Mean bat species richness\u00a0","format":{"places":1,"digitSeparator":true}}],"title":"HUC 12 ID: {HUC_12}"}}</v>
      </c>
      <c r="AD160" s="23" t="s">
        <v>2181</v>
      </c>
      <c r="AE160" s="23" t="s">
        <v>1986</v>
      </c>
      <c r="AG160" s="23" t="s">
        <v>2204</v>
      </c>
      <c r="AH160" s="23" t="s">
        <v>2183</v>
      </c>
    </row>
    <row r="161" spans="1:34" ht="15" customHeight="1" x14ac:dyDescent="0.25">
      <c r="A161" s="2">
        <v>160</v>
      </c>
      <c r="B161" s="26" t="s">
        <v>176</v>
      </c>
      <c r="C161" s="2" t="s">
        <v>1037</v>
      </c>
      <c r="D161" s="8" t="s">
        <v>1168</v>
      </c>
      <c r="E161" s="83" t="s">
        <v>1490</v>
      </c>
      <c r="F161" s="12" t="s">
        <v>394</v>
      </c>
      <c r="G161" s="18" t="s">
        <v>743</v>
      </c>
      <c r="H161" s="7" t="s">
        <v>847</v>
      </c>
      <c r="I161" s="38" t="s">
        <v>2002</v>
      </c>
      <c r="J161" s="22">
        <v>48</v>
      </c>
      <c r="K161" s="53" t="s">
        <v>1471</v>
      </c>
      <c r="L161" s="2"/>
      <c r="M161" s="2"/>
      <c r="N161" s="2"/>
      <c r="O161" s="2"/>
      <c r="P161" s="2"/>
      <c r="Q161" s="53" t="s">
        <v>1471</v>
      </c>
      <c r="R161" s="2"/>
      <c r="S161" s="2" t="s">
        <v>1731</v>
      </c>
      <c r="T161" s="2" t="s">
        <v>2165</v>
      </c>
      <c r="U161" s="2" t="s">
        <v>1394</v>
      </c>
      <c r="V161" s="2" t="s">
        <v>1380</v>
      </c>
      <c r="W161" s="2" t="s">
        <v>1592</v>
      </c>
      <c r="X161" s="2" t="s">
        <v>2049</v>
      </c>
      <c r="Y161" s="2" t="s">
        <v>1947</v>
      </c>
      <c r="Z161" s="63" t="s">
        <v>2628</v>
      </c>
      <c r="AA161" s="23">
        <v>1</v>
      </c>
      <c r="AB161" s="106" t="str">
        <f t="shared" si="6"/>
        <v xml:space="preserve">Biodiversity Conservation - x; Recreation, Culture, and Aesthetics - x; </v>
      </c>
      <c r="AC161" s="105" t="str">
        <f t="shared" si="7"/>
        <v>{"popup":{"showAttachments":"false","fieldInfos":[{"visible":"true","fieldName":"BIGGA_AVG","label":"Mean big game species richness\u00a0","format":{"places":1,"digitSeparator":true}}],"title":"HUC 12 ID: {HUC_12}"}}</v>
      </c>
      <c r="AD161" s="23" t="s">
        <v>2181</v>
      </c>
      <c r="AE161" s="23" t="s">
        <v>1986</v>
      </c>
      <c r="AG161" s="23" t="s">
        <v>2204</v>
      </c>
      <c r="AH161" s="23" t="s">
        <v>2183</v>
      </c>
    </row>
    <row r="162" spans="1:34" ht="15" customHeight="1" x14ac:dyDescent="0.25">
      <c r="A162" s="2">
        <v>161</v>
      </c>
      <c r="B162" s="26" t="s">
        <v>176</v>
      </c>
      <c r="C162" s="37" t="s">
        <v>653</v>
      </c>
      <c r="D162" s="37" t="s">
        <v>1131</v>
      </c>
      <c r="E162" s="37" t="s">
        <v>656</v>
      </c>
      <c r="F162" s="12" t="s">
        <v>394</v>
      </c>
      <c r="G162" s="18" t="s">
        <v>744</v>
      </c>
      <c r="H162" s="38" t="s">
        <v>878</v>
      </c>
      <c r="I162" s="38" t="s">
        <v>2002</v>
      </c>
      <c r="J162" s="22">
        <v>49</v>
      </c>
      <c r="K162" s="53" t="s">
        <v>1471</v>
      </c>
      <c r="L162" s="2"/>
      <c r="M162" s="2"/>
      <c r="N162" s="2"/>
      <c r="O162" s="2"/>
      <c r="P162" s="2"/>
      <c r="Q162" s="53" t="s">
        <v>1471</v>
      </c>
      <c r="R162" s="2"/>
      <c r="S162" s="2" t="s">
        <v>1730</v>
      </c>
      <c r="T162" s="2" t="s">
        <v>2165</v>
      </c>
      <c r="U162" s="2" t="s">
        <v>1393</v>
      </c>
      <c r="V162" s="2" t="s">
        <v>1380</v>
      </c>
      <c r="W162" s="2" t="s">
        <v>1592</v>
      </c>
      <c r="X162" s="2" t="s">
        <v>2050</v>
      </c>
      <c r="Y162" s="2" t="s">
        <v>1947</v>
      </c>
      <c r="Z162" s="63" t="s">
        <v>2629</v>
      </c>
      <c r="AA162" s="23">
        <v>1</v>
      </c>
      <c r="AB162" s="106" t="str">
        <f t="shared" si="6"/>
        <v xml:space="preserve">Biodiversity Conservation - x; Recreation, Culture, and Aesthetics - x; </v>
      </c>
      <c r="AC162" s="105" t="str">
        <f t="shared" si="7"/>
        <v>{"popup":{"showAttachments":"false","fieldInfos":[{"visible":"true","fieldName":"Bird_All_MEAN","label":"Mean bird species richness\u00a0","format":{"places":1,"digitSeparator":true}}],"title":"HUC 12 ID: {HUC_12}"}}</v>
      </c>
      <c r="AD162" s="23" t="s">
        <v>2181</v>
      </c>
      <c r="AE162" s="23" t="s">
        <v>1986</v>
      </c>
      <c r="AG162" s="23" t="s">
        <v>2204</v>
      </c>
      <c r="AH162" s="23" t="s">
        <v>2183</v>
      </c>
    </row>
    <row r="163" spans="1:34" ht="15" customHeight="1" x14ac:dyDescent="0.25">
      <c r="A163" s="2">
        <v>162</v>
      </c>
      <c r="B163" s="26" t="s">
        <v>176</v>
      </c>
      <c r="C163" s="2" t="s">
        <v>1040</v>
      </c>
      <c r="D163" s="8" t="s">
        <v>1169</v>
      </c>
      <c r="E163" s="83" t="s">
        <v>1493</v>
      </c>
      <c r="F163" s="12" t="s">
        <v>394</v>
      </c>
      <c r="G163" s="64" t="s">
        <v>745</v>
      </c>
      <c r="H163" s="7" t="s">
        <v>847</v>
      </c>
      <c r="I163" s="38" t="s">
        <v>2002</v>
      </c>
      <c r="J163">
        <v>50</v>
      </c>
      <c r="K163" s="53" t="s">
        <v>1471</v>
      </c>
      <c r="L163" s="2"/>
      <c r="M163" s="2"/>
      <c r="N163" s="2"/>
      <c r="O163" s="2"/>
      <c r="P163" s="2"/>
      <c r="Q163" s="53" t="s">
        <v>1471</v>
      </c>
      <c r="R163" s="2"/>
      <c r="S163" s="2" t="s">
        <v>1731</v>
      </c>
      <c r="T163" s="2" t="s">
        <v>2165</v>
      </c>
      <c r="U163" s="2" t="s">
        <v>1394</v>
      </c>
      <c r="V163" s="2" t="s">
        <v>1380</v>
      </c>
      <c r="W163" s="2" t="s">
        <v>1592</v>
      </c>
      <c r="X163" s="2" t="s">
        <v>2051</v>
      </c>
      <c r="Y163" s="2" t="s">
        <v>1947</v>
      </c>
      <c r="Z163" s="63" t="s">
        <v>2630</v>
      </c>
      <c r="AA163" s="23">
        <v>1</v>
      </c>
      <c r="AB163" s="106" t="str">
        <f t="shared" si="6"/>
        <v xml:space="preserve">Biodiversity Conservation - x; Recreation, Culture, and Aesthetics - x; </v>
      </c>
      <c r="AC163" s="105" t="str">
        <f t="shared" si="7"/>
        <v>{"popup":{"showAttachments":"false","fieldInfos":[{"visible":"true","fieldName":"FURB_AVG","label":"Mean fur bearer species richness\u00a0","format":{"places":1,"digitSeparator":true}}],"title":"HUC 12 ID: {HUC_12}"}}</v>
      </c>
      <c r="AD163" s="23" t="s">
        <v>2181</v>
      </c>
      <c r="AE163" s="23" t="s">
        <v>1986</v>
      </c>
      <c r="AG163" s="23" t="s">
        <v>2204</v>
      </c>
      <c r="AH163" s="23" t="s">
        <v>2183</v>
      </c>
    </row>
    <row r="164" spans="1:34" ht="15" customHeight="1" x14ac:dyDescent="0.25">
      <c r="A164" s="2">
        <v>163</v>
      </c>
      <c r="B164" s="26" t="s">
        <v>176</v>
      </c>
      <c r="C164" s="2" t="s">
        <v>1046</v>
      </c>
      <c r="D164" s="8" t="s">
        <v>1170</v>
      </c>
      <c r="E164" s="62" t="s">
        <v>1512</v>
      </c>
      <c r="F164" s="12" t="s">
        <v>394</v>
      </c>
      <c r="G164" s="7" t="s">
        <v>1609</v>
      </c>
      <c r="H164" s="18" t="s">
        <v>847</v>
      </c>
      <c r="I164" s="38" t="s">
        <v>2002</v>
      </c>
      <c r="J164" s="22">
        <v>51</v>
      </c>
      <c r="K164" s="53" t="s">
        <v>1471</v>
      </c>
      <c r="L164" s="2"/>
      <c r="M164" s="2"/>
      <c r="N164" s="2"/>
      <c r="O164" s="2"/>
      <c r="P164" s="2"/>
      <c r="Q164" s="53" t="s">
        <v>1471</v>
      </c>
      <c r="R164" s="2"/>
      <c r="S164" s="2" t="s">
        <v>1732</v>
      </c>
      <c r="T164" s="2" t="s">
        <v>2165</v>
      </c>
      <c r="U164" s="2" t="s">
        <v>1388</v>
      </c>
      <c r="V164" s="2" t="s">
        <v>1380</v>
      </c>
      <c r="W164" s="2" t="s">
        <v>1592</v>
      </c>
      <c r="X164" s="2" t="s">
        <v>2052</v>
      </c>
      <c r="Y164" s="2" t="s">
        <v>1947</v>
      </c>
      <c r="Z164" s="63" t="s">
        <v>2631</v>
      </c>
      <c r="AA164" s="23">
        <v>1</v>
      </c>
      <c r="AB164" s="106" t="str">
        <f t="shared" si="6"/>
        <v xml:space="preserve">Biodiversity Conservation - x; Recreation, Culture, and Aesthetics - x; </v>
      </c>
      <c r="AC164" s="105" t="str">
        <f t="shared" ref="AC164:AC195" si="8">CONCATENATE(AD164,E164,AE164,C164,AG164,AA164,AH164)</f>
        <v>{"popup":{"showAttachments":"false","fieldInfos":[{"visible":"true","fieldName":"LD_AVG","label":"Mean land cover diversity\u00a0","format":{"places":1,"digitSeparator":true}}],"title":"HUC 12 ID: {HUC_12}"}}</v>
      </c>
      <c r="AD164" s="23" t="s">
        <v>2181</v>
      </c>
      <c r="AE164" s="23" t="s">
        <v>1986</v>
      </c>
      <c r="AG164" s="23" t="s">
        <v>2204</v>
      </c>
      <c r="AH164" s="23" t="s">
        <v>2183</v>
      </c>
    </row>
    <row r="165" spans="1:34" ht="15" customHeight="1" x14ac:dyDescent="0.25">
      <c r="A165" s="2">
        <v>164</v>
      </c>
      <c r="B165" s="26" t="s">
        <v>176</v>
      </c>
      <c r="C165" s="2" t="s">
        <v>1049</v>
      </c>
      <c r="D165" s="8" t="s">
        <v>1171</v>
      </c>
      <c r="E165" s="62" t="s">
        <v>1499</v>
      </c>
      <c r="F165" s="12" t="s">
        <v>394</v>
      </c>
      <c r="G165" s="18" t="s">
        <v>746</v>
      </c>
      <c r="H165" s="18" t="s">
        <v>847</v>
      </c>
      <c r="I165" s="38" t="s">
        <v>2002</v>
      </c>
      <c r="J165" s="22">
        <v>52</v>
      </c>
      <c r="K165" s="53" t="s">
        <v>1471</v>
      </c>
      <c r="L165" s="2"/>
      <c r="M165" s="2"/>
      <c r="N165" s="2"/>
      <c r="O165" s="2"/>
      <c r="P165" s="2"/>
      <c r="Q165" s="2"/>
      <c r="R165" s="2"/>
      <c r="S165" s="2" t="s">
        <v>1730</v>
      </c>
      <c r="T165" s="2" t="s">
        <v>2169</v>
      </c>
      <c r="U165" s="2" t="s">
        <v>1393</v>
      </c>
      <c r="V165" s="2" t="s">
        <v>1380</v>
      </c>
      <c r="W165" s="2" t="s">
        <v>1592</v>
      </c>
      <c r="X165" s="2" t="s">
        <v>2053</v>
      </c>
      <c r="Y165" s="2" t="s">
        <v>1947</v>
      </c>
      <c r="Z165" s="63" t="s">
        <v>2632</v>
      </c>
      <c r="AA165" s="23">
        <v>1</v>
      </c>
      <c r="AB165" s="106" t="str">
        <f t="shared" si="6"/>
        <v xml:space="preserve">Biodiversity Conservation - x; </v>
      </c>
      <c r="AC165" s="105" t="str">
        <f t="shared" si="8"/>
        <v>{"popup":{"showAttachments":"false","fieldInfos":[{"visible":"true","fieldName":"MAM_AVG","label":"Mean mammal species richness\u00a0","format":{"places":1,"digitSeparator":true}}],"title":"HUC 12 ID: {HUC_12}"}}</v>
      </c>
      <c r="AD165" s="23" t="s">
        <v>2181</v>
      </c>
      <c r="AE165" s="23" t="s">
        <v>1986</v>
      </c>
      <c r="AG165" s="23" t="s">
        <v>2204</v>
      </c>
      <c r="AH165" s="23" t="s">
        <v>2183</v>
      </c>
    </row>
    <row r="166" spans="1:34" ht="15" customHeight="1" x14ac:dyDescent="0.25">
      <c r="A166" s="2">
        <v>165</v>
      </c>
      <c r="B166" s="26" t="s">
        <v>176</v>
      </c>
      <c r="C166" s="43" t="s">
        <v>908</v>
      </c>
      <c r="D166" s="43" t="s">
        <v>951</v>
      </c>
      <c r="E166" s="44" t="s">
        <v>912</v>
      </c>
      <c r="F166" s="12" t="s">
        <v>394</v>
      </c>
      <c r="G166" s="2" t="s">
        <v>1641</v>
      </c>
      <c r="H166" s="44" t="s">
        <v>878</v>
      </c>
      <c r="I166" s="38" t="s">
        <v>2002</v>
      </c>
      <c r="J166">
        <v>53</v>
      </c>
      <c r="K166" s="53" t="s">
        <v>1471</v>
      </c>
      <c r="L166" s="2"/>
      <c r="M166" s="2"/>
      <c r="N166" s="2"/>
      <c r="O166" s="2"/>
      <c r="P166" s="2"/>
      <c r="Q166" s="53" t="s">
        <v>1471</v>
      </c>
      <c r="R166" s="2"/>
      <c r="S166" s="2" t="s">
        <v>1734</v>
      </c>
      <c r="T166" s="2" t="s">
        <v>2165</v>
      </c>
      <c r="U166" s="2" t="s">
        <v>1457</v>
      </c>
      <c r="V166" s="2" t="s">
        <v>1380</v>
      </c>
      <c r="W166" s="2" t="s">
        <v>1592</v>
      </c>
      <c r="X166" s="2" t="s">
        <v>2054</v>
      </c>
      <c r="Y166" s="2" t="s">
        <v>1947</v>
      </c>
      <c r="Z166" s="63" t="s">
        <v>2633</v>
      </c>
      <c r="AA166" s="23">
        <v>1</v>
      </c>
      <c r="AB166" s="106" t="str">
        <f t="shared" si="6"/>
        <v xml:space="preserve">Biodiversity Conservation - x; Recreation, Culture, and Aesthetics - x; </v>
      </c>
      <c r="AC166" s="105" t="str">
        <f t="shared" si="8"/>
        <v>{"popup":{"showAttachments":"false","fieldInfos":[{"visible":"true","fieldName":"Bird_PIF_MEAN","label":"Mean modeled Partners in Flight Watch List bird species\u00a0","format":{"places":1,"digitSeparator":true}}],"title":"HUC 12 ID: {HUC_12}"}}</v>
      </c>
      <c r="AD166" s="23" t="s">
        <v>2181</v>
      </c>
      <c r="AE166" s="23" t="s">
        <v>1986</v>
      </c>
      <c r="AG166" s="23" t="s">
        <v>2204</v>
      </c>
      <c r="AH166" s="23" t="s">
        <v>2183</v>
      </c>
    </row>
    <row r="167" spans="1:34" ht="15" customHeight="1" x14ac:dyDescent="0.25">
      <c r="A167" s="2">
        <v>166</v>
      </c>
      <c r="B167" s="26" t="s">
        <v>176</v>
      </c>
      <c r="C167" s="43" t="s">
        <v>909</v>
      </c>
      <c r="D167" s="43" t="s">
        <v>1192</v>
      </c>
      <c r="E167" s="44" t="s">
        <v>913</v>
      </c>
      <c r="F167" s="12" t="s">
        <v>394</v>
      </c>
      <c r="G167" s="43" t="s">
        <v>1642</v>
      </c>
      <c r="H167" s="44" t="s">
        <v>878</v>
      </c>
      <c r="I167" s="38" t="s">
        <v>2002</v>
      </c>
      <c r="J167" s="22">
        <v>54</v>
      </c>
      <c r="K167" s="53" t="s">
        <v>1471</v>
      </c>
      <c r="L167" s="2"/>
      <c r="M167" s="2"/>
      <c r="N167" s="2"/>
      <c r="O167" s="2"/>
      <c r="P167" s="2"/>
      <c r="Q167" s="53" t="s">
        <v>1471</v>
      </c>
      <c r="R167" s="2"/>
      <c r="S167" s="2" t="s">
        <v>1734</v>
      </c>
      <c r="T167" s="2" t="s">
        <v>2165</v>
      </c>
      <c r="U167" s="2" t="s">
        <v>1457</v>
      </c>
      <c r="V167" s="2" t="s">
        <v>1380</v>
      </c>
      <c r="W167" s="2" t="s">
        <v>1592</v>
      </c>
      <c r="X167" s="2" t="s">
        <v>2055</v>
      </c>
      <c r="Y167" s="2" t="s">
        <v>1947</v>
      </c>
      <c r="Z167" s="63" t="s">
        <v>2634</v>
      </c>
      <c r="AA167" s="23">
        <v>1</v>
      </c>
      <c r="AB167" s="106" t="str">
        <f t="shared" si="6"/>
        <v xml:space="preserve">Biodiversity Conservation - x; Recreation, Culture, and Aesthetics - x; </v>
      </c>
      <c r="AC167" s="105" t="str">
        <f t="shared" si="8"/>
        <v>{"popup":{"showAttachments":"false","fieldInfos":[{"visible":"true","fieldName":"Bird_BCC_MEAN","label":"Mean modeled State of the Birds species of conservation concern\u00a0","format":{"places":1,"digitSeparator":true}}],"title":"HUC 12 ID: {HUC_12}"}}</v>
      </c>
      <c r="AD167" s="23" t="s">
        <v>2181</v>
      </c>
      <c r="AE167" s="23" t="s">
        <v>1986</v>
      </c>
      <c r="AG167" s="23" t="s">
        <v>2204</v>
      </c>
      <c r="AH167" s="23" t="s">
        <v>2183</v>
      </c>
    </row>
    <row r="168" spans="1:34" ht="15" customHeight="1" x14ac:dyDescent="0.25">
      <c r="A168" s="2">
        <v>167</v>
      </c>
      <c r="B168" s="26" t="s">
        <v>176</v>
      </c>
      <c r="C168" s="2" t="s">
        <v>1055</v>
      </c>
      <c r="D168" s="8" t="s">
        <v>1172</v>
      </c>
      <c r="E168" s="62" t="s">
        <v>1503</v>
      </c>
      <c r="F168" s="12" t="s">
        <v>394</v>
      </c>
      <c r="G168" s="44" t="s">
        <v>747</v>
      </c>
      <c r="H168" s="18" t="s">
        <v>847</v>
      </c>
      <c r="I168" s="38" t="s">
        <v>2002</v>
      </c>
      <c r="J168" s="22">
        <v>55</v>
      </c>
      <c r="K168" s="53" t="s">
        <v>1471</v>
      </c>
      <c r="L168" s="2"/>
      <c r="M168" s="2"/>
      <c r="N168" s="2"/>
      <c r="O168" s="2"/>
      <c r="P168" s="2"/>
      <c r="Q168" s="53" t="s">
        <v>1471</v>
      </c>
      <c r="R168" s="2"/>
      <c r="S168" s="2" t="s">
        <v>1734</v>
      </c>
      <c r="T168" s="2" t="s">
        <v>2165</v>
      </c>
      <c r="U168" s="2" t="s">
        <v>1457</v>
      </c>
      <c r="V168" s="2" t="s">
        <v>1380</v>
      </c>
      <c r="W168" s="2" t="s">
        <v>1592</v>
      </c>
      <c r="X168" s="2" t="s">
        <v>2056</v>
      </c>
      <c r="Y168" s="2" t="s">
        <v>1947</v>
      </c>
      <c r="Z168" s="63" t="s">
        <v>2635</v>
      </c>
      <c r="AA168" s="23">
        <v>1</v>
      </c>
      <c r="AB168" s="106" t="str">
        <f t="shared" si="6"/>
        <v xml:space="preserve">Biodiversity Conservation - x; Recreation, Culture, and Aesthetics - x; </v>
      </c>
      <c r="AC168" s="105" t="str">
        <f t="shared" si="8"/>
        <v>{"popup":{"showAttachments":"false","fieldInfos":[{"visible":"true","fieldName":"TE_AVG","label":"Mean modeled threatened and endangered vertebrate species\u00a0","format":{"places":1,"digitSeparator":true}}],"title":"HUC 12 ID: {HUC_12}"}}</v>
      </c>
      <c r="AD168" s="23" t="s">
        <v>2181</v>
      </c>
      <c r="AE168" s="23" t="s">
        <v>1986</v>
      </c>
      <c r="AG168" s="23" t="s">
        <v>2204</v>
      </c>
      <c r="AH168" s="23" t="s">
        <v>2183</v>
      </c>
    </row>
    <row r="169" spans="1:34" ht="15" customHeight="1" x14ac:dyDescent="0.25">
      <c r="A169" s="2">
        <v>168</v>
      </c>
      <c r="B169" s="26" t="s">
        <v>176</v>
      </c>
      <c r="C169" s="43" t="s">
        <v>910</v>
      </c>
      <c r="D169" s="43" t="s">
        <v>1193</v>
      </c>
      <c r="E169" s="44" t="s">
        <v>914</v>
      </c>
      <c r="F169" s="12" t="s">
        <v>394</v>
      </c>
      <c r="G169" s="2" t="s">
        <v>1643</v>
      </c>
      <c r="H169" s="44" t="s">
        <v>878</v>
      </c>
      <c r="I169" s="38" t="s">
        <v>2002</v>
      </c>
      <c r="J169">
        <v>56</v>
      </c>
      <c r="K169" s="53" t="s">
        <v>1471</v>
      </c>
      <c r="L169" s="2"/>
      <c r="M169" s="2"/>
      <c r="N169" s="2"/>
      <c r="O169" s="2"/>
      <c r="P169" s="2"/>
      <c r="Q169" s="53" t="s">
        <v>1471</v>
      </c>
      <c r="R169" s="2"/>
      <c r="S169" s="2" t="s">
        <v>1734</v>
      </c>
      <c r="T169" s="2" t="s">
        <v>2165</v>
      </c>
      <c r="U169" s="2" t="s">
        <v>1457</v>
      </c>
      <c r="V169" s="2" t="s">
        <v>1380</v>
      </c>
      <c r="W169" s="2" t="s">
        <v>1592</v>
      </c>
      <c r="X169" s="2" t="s">
        <v>2057</v>
      </c>
      <c r="Y169" s="2" t="s">
        <v>1947</v>
      </c>
      <c r="Z169" s="63" t="s">
        <v>2636</v>
      </c>
      <c r="AA169" s="23">
        <v>2</v>
      </c>
      <c r="AB169" s="106" t="str">
        <f t="shared" si="6"/>
        <v xml:space="preserve">Biodiversity Conservation - x; Recreation, Culture, and Aesthetics - x; </v>
      </c>
      <c r="AC169" s="105" t="str">
        <f t="shared" si="8"/>
        <v>{"popup":{"showAttachments":"false","fieldInfos":[{"visible":"true","fieldName":"Bird_Aud_end_MEAN","label":"Mean number of bird species vulnerable to range loss due to climate change by 2050\u00a0","format":{"places":2,"digitSeparator":true}}],"title":"HUC 12 ID: {HUC_12}"}}</v>
      </c>
      <c r="AD169" s="23" t="s">
        <v>2181</v>
      </c>
      <c r="AE169" s="23" t="s">
        <v>1986</v>
      </c>
      <c r="AG169" s="23" t="s">
        <v>2204</v>
      </c>
      <c r="AH169" s="23" t="s">
        <v>2183</v>
      </c>
    </row>
    <row r="170" spans="1:34" ht="15" customHeight="1" x14ac:dyDescent="0.25">
      <c r="A170" s="2">
        <v>169</v>
      </c>
      <c r="B170" s="26" t="s">
        <v>176</v>
      </c>
      <c r="C170" s="43" t="s">
        <v>911</v>
      </c>
      <c r="D170" s="43" t="s">
        <v>1194</v>
      </c>
      <c r="E170" s="44" t="s">
        <v>915</v>
      </c>
      <c r="F170" s="12" t="s">
        <v>394</v>
      </c>
      <c r="G170" s="43" t="s">
        <v>1644</v>
      </c>
      <c r="H170" s="44" t="s">
        <v>878</v>
      </c>
      <c r="I170" s="38" t="s">
        <v>2002</v>
      </c>
      <c r="J170" s="22">
        <v>57</v>
      </c>
      <c r="K170" s="53" t="s">
        <v>1471</v>
      </c>
      <c r="L170" s="2"/>
      <c r="M170" s="2"/>
      <c r="N170" s="2"/>
      <c r="O170" s="2"/>
      <c r="P170" s="2"/>
      <c r="Q170" s="53" t="s">
        <v>1471</v>
      </c>
      <c r="R170" s="2"/>
      <c r="S170" s="2" t="s">
        <v>1734</v>
      </c>
      <c r="T170" s="2" t="s">
        <v>2165</v>
      </c>
      <c r="U170" s="2" t="s">
        <v>1457</v>
      </c>
      <c r="V170" s="2" t="s">
        <v>1380</v>
      </c>
      <c r="W170" s="2" t="s">
        <v>1592</v>
      </c>
      <c r="X170" s="2" t="s">
        <v>2058</v>
      </c>
      <c r="Y170" s="2" t="s">
        <v>1947</v>
      </c>
      <c r="Z170" s="63" t="s">
        <v>2637</v>
      </c>
      <c r="AA170" s="23">
        <v>1</v>
      </c>
      <c r="AB170" s="106" t="str">
        <f t="shared" si="6"/>
        <v xml:space="preserve">Biodiversity Conservation - x; Recreation, Culture, and Aesthetics - x; </v>
      </c>
      <c r="AC170" s="105" t="str">
        <f t="shared" si="8"/>
        <v>{"popup":{"showAttachments":"false","fieldInfos":[{"visible":"true","fieldName":"Bird_Aud_thr_MEAN","label":"Mean number of bird species vulnerable to range loss due to climate change by 2080\u00a0","format":{"places":1,"digitSeparator":true}}],"title":"HUC 12 ID: {HUC_12}"}}</v>
      </c>
      <c r="AD170" s="23" t="s">
        <v>2181</v>
      </c>
      <c r="AE170" s="23" t="s">
        <v>1986</v>
      </c>
      <c r="AG170" s="23" t="s">
        <v>2204</v>
      </c>
      <c r="AH170" s="23" t="s">
        <v>2183</v>
      </c>
    </row>
    <row r="171" spans="1:34" ht="15" customHeight="1" x14ac:dyDescent="0.25">
      <c r="A171" s="2">
        <v>170</v>
      </c>
      <c r="B171" s="26" t="s">
        <v>176</v>
      </c>
      <c r="C171" s="37" t="s">
        <v>660</v>
      </c>
      <c r="D171" s="37" t="s">
        <v>1132</v>
      </c>
      <c r="E171" s="37" t="s">
        <v>661</v>
      </c>
      <c r="F171" s="12" t="s">
        <v>394</v>
      </c>
      <c r="G171" s="44" t="s">
        <v>748</v>
      </c>
      <c r="H171" s="38" t="s">
        <v>877</v>
      </c>
      <c r="I171" s="38" t="s">
        <v>2002</v>
      </c>
      <c r="J171" s="22">
        <v>58</v>
      </c>
      <c r="K171" s="53" t="s">
        <v>1471</v>
      </c>
      <c r="L171" s="2"/>
      <c r="M171" s="2"/>
      <c r="N171" s="2"/>
      <c r="O171" s="2"/>
      <c r="P171" s="2"/>
      <c r="Q171" s="2"/>
      <c r="R171" s="2"/>
      <c r="S171" s="2" t="s">
        <v>1730</v>
      </c>
      <c r="T171" s="2" t="s">
        <v>2169</v>
      </c>
      <c r="U171" s="2" t="s">
        <v>1393</v>
      </c>
      <c r="V171" s="2" t="s">
        <v>1380</v>
      </c>
      <c r="W171" s="2" t="s">
        <v>1592</v>
      </c>
      <c r="X171" s="2" t="s">
        <v>2059</v>
      </c>
      <c r="Y171" s="2" t="s">
        <v>1947</v>
      </c>
      <c r="Z171" s="63" t="s">
        <v>2638</v>
      </c>
      <c r="AA171" s="23">
        <v>1</v>
      </c>
      <c r="AB171" s="106" t="str">
        <f t="shared" si="6"/>
        <v xml:space="preserve">Biodiversity Conservation - x; </v>
      </c>
      <c r="AC171" s="105" t="str">
        <f t="shared" si="8"/>
        <v>{"popup":{"showAttachments":"false","fieldInfos":[{"visible":"true","fieldName":"Rep_MEAN","label":"Mean reptile species richness\u00a0","format":{"places":1,"digitSeparator":true}}],"title":"HUC 12 ID: {HUC_12}"}}</v>
      </c>
      <c r="AD171" s="23" t="s">
        <v>2181</v>
      </c>
      <c r="AE171" s="23" t="s">
        <v>1986</v>
      </c>
      <c r="AG171" s="23" t="s">
        <v>2204</v>
      </c>
      <c r="AH171" s="23" t="s">
        <v>2183</v>
      </c>
    </row>
    <row r="172" spans="1:34" ht="15" customHeight="1" x14ac:dyDescent="0.25">
      <c r="A172" s="2">
        <v>171</v>
      </c>
      <c r="B172" s="26" t="s">
        <v>176</v>
      </c>
      <c r="C172" s="2" t="s">
        <v>1052</v>
      </c>
      <c r="D172" s="8" t="s">
        <v>1173</v>
      </c>
      <c r="E172" s="62" t="s">
        <v>1501</v>
      </c>
      <c r="F172" s="12" t="s">
        <v>394</v>
      </c>
      <c r="G172" s="38" t="s">
        <v>749</v>
      </c>
      <c r="H172" s="18" t="s">
        <v>847</v>
      </c>
      <c r="I172" s="38" t="s">
        <v>2002</v>
      </c>
      <c r="J172">
        <v>59</v>
      </c>
      <c r="K172" s="53" t="s">
        <v>1471</v>
      </c>
      <c r="L172" s="2"/>
      <c r="M172" s="2"/>
      <c r="N172" s="2"/>
      <c r="O172" s="2"/>
      <c r="P172" s="2"/>
      <c r="Q172" s="53" t="s">
        <v>1471</v>
      </c>
      <c r="R172" s="2"/>
      <c r="S172" s="2" t="s">
        <v>1731</v>
      </c>
      <c r="T172" s="2" t="s">
        <v>2165</v>
      </c>
      <c r="U172" s="2" t="s">
        <v>1394</v>
      </c>
      <c r="V172" s="2" t="s">
        <v>1380</v>
      </c>
      <c r="W172" s="2" t="s">
        <v>1592</v>
      </c>
      <c r="X172" s="2" t="s">
        <v>2060</v>
      </c>
      <c r="Y172" s="2" t="s">
        <v>1947</v>
      </c>
      <c r="Z172" s="63" t="s">
        <v>2639</v>
      </c>
      <c r="AA172" s="23">
        <v>1</v>
      </c>
      <c r="AB172" s="106" t="str">
        <f t="shared" si="6"/>
        <v xml:space="preserve">Biodiversity Conservation - x; Recreation, Culture, and Aesthetics - x; </v>
      </c>
      <c r="AC172" s="105" t="str">
        <f t="shared" si="8"/>
        <v>{"popup":{"showAttachments":"false","fieldInfos":[{"visible":"true","fieldName":"SMGA_AVG","label":"Mean small game species richness\u00a0","format":{"places":1,"digitSeparator":true}}],"title":"HUC 12 ID: {HUC_12}"}}</v>
      </c>
      <c r="AD172" s="23" t="s">
        <v>2181</v>
      </c>
      <c r="AE172" s="23" t="s">
        <v>1986</v>
      </c>
      <c r="AG172" s="23" t="s">
        <v>2204</v>
      </c>
      <c r="AH172" s="23" t="s">
        <v>2183</v>
      </c>
    </row>
    <row r="173" spans="1:34" ht="15" customHeight="1" x14ac:dyDescent="0.25">
      <c r="A173" s="2">
        <v>172</v>
      </c>
      <c r="B173" s="26" t="s">
        <v>176</v>
      </c>
      <c r="C173" s="2" t="s">
        <v>1043</v>
      </c>
      <c r="D173" s="8" t="s">
        <v>1174</v>
      </c>
      <c r="E173" s="62" t="s">
        <v>1496</v>
      </c>
      <c r="F173" s="12" t="s">
        <v>394</v>
      </c>
      <c r="G173" s="18" t="s">
        <v>750</v>
      </c>
      <c r="H173" s="18" t="s">
        <v>847</v>
      </c>
      <c r="I173" s="38" t="s">
        <v>2002</v>
      </c>
      <c r="J173" s="22">
        <v>60</v>
      </c>
      <c r="K173" s="53" t="s">
        <v>1471</v>
      </c>
      <c r="L173" s="2"/>
      <c r="M173" s="2"/>
      <c r="N173" s="2"/>
      <c r="O173" s="2"/>
      <c r="P173" s="2"/>
      <c r="Q173" s="53" t="s">
        <v>1471</v>
      </c>
      <c r="R173" s="2"/>
      <c r="S173" s="2" t="s">
        <v>1731</v>
      </c>
      <c r="T173" s="2" t="s">
        <v>2165</v>
      </c>
      <c r="U173" s="2" t="s">
        <v>1394</v>
      </c>
      <c r="V173" s="2" t="s">
        <v>1380</v>
      </c>
      <c r="W173" s="2" t="s">
        <v>1592</v>
      </c>
      <c r="X173" s="2" t="s">
        <v>2061</v>
      </c>
      <c r="Y173" s="2" t="s">
        <v>1947</v>
      </c>
      <c r="Z173" s="63" t="s">
        <v>2640</v>
      </c>
      <c r="AA173" s="23">
        <v>1</v>
      </c>
      <c r="AB173" s="106" t="str">
        <f t="shared" si="6"/>
        <v xml:space="preserve">Biodiversity Conservation - x; Recreation, Culture, and Aesthetics - x; </v>
      </c>
      <c r="AC173" s="105" t="str">
        <f t="shared" si="8"/>
        <v>{"popup":{"showAttachments":"false","fieldInfos":[{"visible":"true","fieldName":"HARV_AVG","label":"Mean total harvestable species richness\u00a0","format":{"places":1,"digitSeparator":true}}],"title":"HUC 12 ID: {HUC_12}"}}</v>
      </c>
      <c r="AD173" s="23" t="s">
        <v>2181</v>
      </c>
      <c r="AE173" s="23" t="s">
        <v>1986</v>
      </c>
      <c r="AG173" s="23" t="s">
        <v>2204</v>
      </c>
      <c r="AH173" s="23" t="s">
        <v>2183</v>
      </c>
    </row>
    <row r="174" spans="1:34" ht="15" customHeight="1" x14ac:dyDescent="0.25">
      <c r="A174" s="2">
        <v>173</v>
      </c>
      <c r="B174" s="26" t="s">
        <v>176</v>
      </c>
      <c r="C174" s="2" t="s">
        <v>1058</v>
      </c>
      <c r="D174" s="8" t="s">
        <v>1175</v>
      </c>
      <c r="E174" s="62" t="s">
        <v>1506</v>
      </c>
      <c r="F174" s="12" t="s">
        <v>394</v>
      </c>
      <c r="G174" s="18" t="s">
        <v>751</v>
      </c>
      <c r="H174" s="18" t="s">
        <v>847</v>
      </c>
      <c r="I174" s="38" t="s">
        <v>2002</v>
      </c>
      <c r="J174" s="22">
        <v>61</v>
      </c>
      <c r="K174" s="53" t="s">
        <v>1471</v>
      </c>
      <c r="L174" s="2"/>
      <c r="M174" s="2"/>
      <c r="N174" s="2"/>
      <c r="O174" s="2"/>
      <c r="P174" s="2"/>
      <c r="Q174" s="53" t="s">
        <v>1471</v>
      </c>
      <c r="R174" s="2"/>
      <c r="S174" s="2" t="s">
        <v>1730</v>
      </c>
      <c r="T174" s="2" t="s">
        <v>2165</v>
      </c>
      <c r="U174" s="2" t="s">
        <v>1393</v>
      </c>
      <c r="V174" s="2" t="s">
        <v>1380</v>
      </c>
      <c r="W174" s="2" t="s">
        <v>1592</v>
      </c>
      <c r="X174" s="2" t="s">
        <v>2062</v>
      </c>
      <c r="Y174" s="2" t="s">
        <v>1947</v>
      </c>
      <c r="Z174" s="63" t="s">
        <v>2641</v>
      </c>
      <c r="AA174" s="23">
        <v>1</v>
      </c>
      <c r="AB174" s="106" t="str">
        <f t="shared" si="6"/>
        <v xml:space="preserve">Biodiversity Conservation - x; Recreation, Culture, and Aesthetics - x; </v>
      </c>
      <c r="AC174" s="105" t="str">
        <f t="shared" si="8"/>
        <v>{"popup":{"showAttachments":"false","fieldInfos":[{"visible":"true","fieldName":"TOTAL_AVG","label":"Mean total vertebrate species richness\u00a0","format":{"places":1,"digitSeparator":true}}],"title":"HUC 12 ID: {HUC_12}"}}</v>
      </c>
      <c r="AD174" s="23" t="s">
        <v>2181</v>
      </c>
      <c r="AE174" s="23" t="s">
        <v>1986</v>
      </c>
      <c r="AG174" s="23" t="s">
        <v>2204</v>
      </c>
      <c r="AH174" s="23" t="s">
        <v>2183</v>
      </c>
    </row>
    <row r="175" spans="1:34" ht="15" customHeight="1" x14ac:dyDescent="0.25">
      <c r="A175" s="2">
        <v>174</v>
      </c>
      <c r="B175" s="26" t="s">
        <v>176</v>
      </c>
      <c r="C175" s="2" t="s">
        <v>1061</v>
      </c>
      <c r="D175" s="8" t="s">
        <v>1176</v>
      </c>
      <c r="E175" s="62" t="s">
        <v>1509</v>
      </c>
      <c r="F175" s="12" t="s">
        <v>394</v>
      </c>
      <c r="G175" s="18" t="s">
        <v>752</v>
      </c>
      <c r="H175" s="18" t="s">
        <v>847</v>
      </c>
      <c r="I175" s="38" t="s">
        <v>2002</v>
      </c>
      <c r="J175">
        <v>62</v>
      </c>
      <c r="K175" s="53" t="s">
        <v>1471</v>
      </c>
      <c r="L175" s="2"/>
      <c r="M175" s="2"/>
      <c r="N175" s="2"/>
      <c r="O175" s="2"/>
      <c r="P175" s="2"/>
      <c r="Q175" s="53" t="s">
        <v>1471</v>
      </c>
      <c r="R175" s="2"/>
      <c r="S175" s="2" t="s">
        <v>1731</v>
      </c>
      <c r="T175" s="2" t="s">
        <v>2165</v>
      </c>
      <c r="U175" s="2" t="s">
        <v>1394</v>
      </c>
      <c r="V175" s="2" t="s">
        <v>1380</v>
      </c>
      <c r="W175" s="2" t="s">
        <v>1592</v>
      </c>
      <c r="X175" s="2" t="s">
        <v>2063</v>
      </c>
      <c r="Y175" s="2" t="s">
        <v>1947</v>
      </c>
      <c r="Z175" s="63" t="s">
        <v>2642</v>
      </c>
      <c r="AA175" s="23">
        <v>1</v>
      </c>
      <c r="AB175" s="106" t="str">
        <f t="shared" si="6"/>
        <v xml:space="preserve">Biodiversity Conservation - x; Recreation, Culture, and Aesthetics - x; </v>
      </c>
      <c r="AC175" s="105" t="str">
        <f t="shared" si="8"/>
        <v>{"popup":{"showAttachments":"false","fieldInfos":[{"visible":"true","fieldName":"WTFL_AVG","label":"Mean waterfowl species richness\u00a0","format":{"places":1,"digitSeparator":true}}],"title":"HUC 12 ID: {HUC_12}"}}</v>
      </c>
      <c r="AD175" s="23" t="s">
        <v>2181</v>
      </c>
      <c r="AE175" s="23" t="s">
        <v>1986</v>
      </c>
      <c r="AG175" s="23" t="s">
        <v>2204</v>
      </c>
      <c r="AH175" s="23" t="s">
        <v>2183</v>
      </c>
    </row>
    <row r="176" spans="1:34" ht="15" customHeight="1" x14ac:dyDescent="0.25">
      <c r="A176" s="2">
        <v>175</v>
      </c>
      <c r="B176" s="26" t="s">
        <v>176</v>
      </c>
      <c r="C176" s="43" t="s">
        <v>1064</v>
      </c>
      <c r="D176" s="43" t="s">
        <v>1477</v>
      </c>
      <c r="E176" s="44" t="s">
        <v>916</v>
      </c>
      <c r="F176" s="12" t="s">
        <v>394</v>
      </c>
      <c r="G176" s="18" t="s">
        <v>1610</v>
      </c>
      <c r="H176" s="44" t="s">
        <v>1020</v>
      </c>
      <c r="I176" s="38" t="s">
        <v>2002</v>
      </c>
      <c r="J176" s="22">
        <v>63</v>
      </c>
      <c r="K176" s="2"/>
      <c r="L176" s="2"/>
      <c r="M176" s="2"/>
      <c r="N176" s="2"/>
      <c r="O176" s="2"/>
      <c r="P176" s="2"/>
      <c r="Q176" s="53" t="s">
        <v>1471</v>
      </c>
      <c r="R176" s="2"/>
      <c r="S176" s="2" t="s">
        <v>1735</v>
      </c>
      <c r="T176" s="2" t="s">
        <v>1957</v>
      </c>
      <c r="U176" s="2" t="s">
        <v>1384</v>
      </c>
      <c r="V176" s="2" t="s">
        <v>1380</v>
      </c>
      <c r="W176" s="2" t="s">
        <v>1592</v>
      </c>
      <c r="X176" s="2" t="s">
        <v>2064</v>
      </c>
      <c r="Y176" s="2" t="s">
        <v>1947</v>
      </c>
      <c r="Z176" s="63" t="s">
        <v>2643</v>
      </c>
      <c r="AA176" s="23">
        <v>0</v>
      </c>
      <c r="AB176" s="106" t="str">
        <f t="shared" si="6"/>
        <v xml:space="preserve">Recreation, Culture, and Aesthetics - x; </v>
      </c>
      <c r="AC176" s="105" t="str">
        <f t="shared" si="8"/>
        <v>{"popup":{"showAttachments":"false","fieldInfos":[{"visible":"true","fieldName":"MB_Demand","label":"Migratory bird hunting recreation demand\u00a0","format":{"places":0,"digitSeparator":true}}],"title":"HUC 12 ID: {HUC_12}"}}</v>
      </c>
      <c r="AD176" s="23" t="s">
        <v>2181</v>
      </c>
      <c r="AE176" s="23" t="s">
        <v>1986</v>
      </c>
      <c r="AG176" s="23" t="s">
        <v>2204</v>
      </c>
      <c r="AH176" s="23" t="s">
        <v>2183</v>
      </c>
    </row>
    <row r="177" spans="1:34" ht="15" customHeight="1" x14ac:dyDescent="0.25">
      <c r="A177" s="2">
        <v>176</v>
      </c>
      <c r="B177" s="26" t="s">
        <v>176</v>
      </c>
      <c r="C177" s="2" t="s">
        <v>46</v>
      </c>
      <c r="D177" s="43" t="s">
        <v>925</v>
      </c>
      <c r="E177" s="12" t="s">
        <v>413</v>
      </c>
      <c r="F177" s="12" t="s">
        <v>394</v>
      </c>
      <c r="G177" s="44" t="s">
        <v>753</v>
      </c>
      <c r="H177" s="18" t="s">
        <v>849</v>
      </c>
      <c r="I177" s="38" t="s">
        <v>2002</v>
      </c>
      <c r="J177" s="22">
        <v>64</v>
      </c>
      <c r="K177" s="2"/>
      <c r="L177" s="53" t="s">
        <v>1471</v>
      </c>
      <c r="M177" s="2"/>
      <c r="N177" s="53" t="s">
        <v>1471</v>
      </c>
      <c r="O177" s="2"/>
      <c r="P177" s="2"/>
      <c r="Q177" s="2"/>
      <c r="R177" s="2"/>
      <c r="S177" s="2" t="s">
        <v>1736</v>
      </c>
      <c r="T177" s="2" t="s">
        <v>1955</v>
      </c>
      <c r="U177" s="64" t="s">
        <v>1715</v>
      </c>
      <c r="V177" s="2" t="s">
        <v>1380</v>
      </c>
      <c r="W177" s="2" t="s">
        <v>1592</v>
      </c>
      <c r="X177" s="2" t="s">
        <v>2065</v>
      </c>
      <c r="Y177" s="2" t="s">
        <v>1947</v>
      </c>
      <c r="Z177" s="63" t="s">
        <v>2644</v>
      </c>
      <c r="AA177" s="23">
        <v>2</v>
      </c>
      <c r="AB177" s="106" t="str">
        <f t="shared" si="6"/>
        <v xml:space="preserve">Clean Air - x; Climate Stabilization - x; </v>
      </c>
      <c r="AC177" s="105" t="str">
        <f t="shared" si="8"/>
        <v>{"popup":{"showAttachments":"false","fieldInfos":[{"visible":"true","fieldName":"BNF","label":"Natural biological nitrogen fixation (kg N/ha/yr)\u00a0","format":{"places":2,"digitSeparator":true}}],"title":"HUC 12 ID: {HUC_12}"}}</v>
      </c>
      <c r="AD177" s="23" t="s">
        <v>2181</v>
      </c>
      <c r="AE177" s="23" t="s">
        <v>1986</v>
      </c>
      <c r="AG177" s="23" t="s">
        <v>2204</v>
      </c>
      <c r="AH177" s="23" t="s">
        <v>2183</v>
      </c>
    </row>
    <row r="178" spans="1:34" ht="15" customHeight="1" x14ac:dyDescent="0.25">
      <c r="A178" s="2">
        <v>177</v>
      </c>
      <c r="B178" s="26" t="s">
        <v>176</v>
      </c>
      <c r="C178" s="2" t="s">
        <v>1032</v>
      </c>
      <c r="D178" s="8" t="s">
        <v>1177</v>
      </c>
      <c r="E178" s="62" t="s">
        <v>1485</v>
      </c>
      <c r="F178" s="12" t="s">
        <v>394</v>
      </c>
      <c r="G178" s="18" t="s">
        <v>754</v>
      </c>
      <c r="H178" s="18" t="s">
        <v>847</v>
      </c>
      <c r="I178" s="38" t="s">
        <v>2002</v>
      </c>
      <c r="J178">
        <v>65</v>
      </c>
      <c r="K178" s="53" t="s">
        <v>1471</v>
      </c>
      <c r="L178" s="2"/>
      <c r="M178" s="2"/>
      <c r="N178" s="2"/>
      <c r="O178" s="2"/>
      <c r="P178" s="2"/>
      <c r="Q178" s="2"/>
      <c r="R178" s="2"/>
      <c r="S178" s="2" t="s">
        <v>1737</v>
      </c>
      <c r="T178" s="2" t="s">
        <v>2169</v>
      </c>
      <c r="U178" s="2" t="s">
        <v>1393</v>
      </c>
      <c r="V178" s="2" t="s">
        <v>1380</v>
      </c>
      <c r="W178" s="2" t="s">
        <v>1592</v>
      </c>
      <c r="X178" s="2" t="s">
        <v>2066</v>
      </c>
      <c r="Y178" s="2" t="s">
        <v>1947</v>
      </c>
      <c r="Z178" s="63" t="s">
        <v>2645</v>
      </c>
      <c r="AA178" s="23">
        <v>2</v>
      </c>
      <c r="AB178" s="106" t="str">
        <f t="shared" si="6"/>
        <v xml:space="preserve">Biodiversity Conservation - x; </v>
      </c>
      <c r="AC178" s="105" t="str">
        <f t="shared" si="8"/>
        <v>{"popup":{"showAttachments":"false","fieldInfos":[{"visible":"true","fieldName":"AMPH_AVG_I","label":"NIB amphibian species richness\u00a0","format":{"places":2,"digitSeparator":true}}],"title":"HUC 12 ID: {HUC_12}"}}</v>
      </c>
      <c r="AD178" s="23" t="s">
        <v>2181</v>
      </c>
      <c r="AE178" s="23" t="s">
        <v>1986</v>
      </c>
      <c r="AG178" s="23" t="s">
        <v>2204</v>
      </c>
      <c r="AH178" s="23" t="s">
        <v>2183</v>
      </c>
    </row>
    <row r="179" spans="1:34" ht="15" customHeight="1" x14ac:dyDescent="0.25">
      <c r="A179" s="2">
        <v>178</v>
      </c>
      <c r="B179" s="26" t="s">
        <v>176</v>
      </c>
      <c r="C179" s="2" t="s">
        <v>1035</v>
      </c>
      <c r="D179" s="8" t="s">
        <v>1178</v>
      </c>
      <c r="E179" s="62" t="s">
        <v>1488</v>
      </c>
      <c r="F179" s="12" t="s">
        <v>394</v>
      </c>
      <c r="G179" s="18" t="s">
        <v>755</v>
      </c>
      <c r="H179" s="18" t="s">
        <v>847</v>
      </c>
      <c r="I179" s="38" t="s">
        <v>2002</v>
      </c>
      <c r="J179" s="22">
        <v>66</v>
      </c>
      <c r="K179" s="53" t="s">
        <v>1471</v>
      </c>
      <c r="L179" s="2"/>
      <c r="M179" s="2"/>
      <c r="N179" s="2"/>
      <c r="O179" s="53" t="s">
        <v>1471</v>
      </c>
      <c r="P179" s="2"/>
      <c r="Q179" s="2"/>
      <c r="R179" s="2"/>
      <c r="S179" s="2" t="s">
        <v>1737</v>
      </c>
      <c r="T179" s="2" t="s">
        <v>2167</v>
      </c>
      <c r="U179" s="2" t="s">
        <v>1393</v>
      </c>
      <c r="V179" s="2" t="s">
        <v>1380</v>
      </c>
      <c r="W179" s="2" t="s">
        <v>1592</v>
      </c>
      <c r="X179" s="2" t="s">
        <v>2067</v>
      </c>
      <c r="Y179" s="2" t="s">
        <v>1947</v>
      </c>
      <c r="Z179" s="63" t="s">
        <v>2646</v>
      </c>
      <c r="AA179" s="23">
        <v>2</v>
      </c>
      <c r="AB179" s="106" t="str">
        <f t="shared" si="6"/>
        <v xml:space="preserve">Biodiversity Conservation - x; Food, Fuel, and Materials - x; </v>
      </c>
      <c r="AC179" s="105" t="str">
        <f t="shared" si="8"/>
        <v>{"popup":{"showAttachments":"false","fieldInfos":[{"visible":"true","fieldName":"BAT_AVG_I","label":"NIB bat species richness\u00a0","format":{"places":2,"digitSeparator":true}}],"title":"HUC 12 ID: {HUC_12}"}}</v>
      </c>
      <c r="AD179" s="23" t="s">
        <v>2181</v>
      </c>
      <c r="AE179" s="23" t="s">
        <v>1986</v>
      </c>
      <c r="AG179" s="23" t="s">
        <v>2204</v>
      </c>
      <c r="AH179" s="23" t="s">
        <v>2183</v>
      </c>
    </row>
    <row r="180" spans="1:34" ht="15" customHeight="1" x14ac:dyDescent="0.25">
      <c r="A180" s="2">
        <v>179</v>
      </c>
      <c r="B180" s="26" t="s">
        <v>176</v>
      </c>
      <c r="C180" s="2" t="s">
        <v>1038</v>
      </c>
      <c r="D180" s="8" t="s">
        <v>1179</v>
      </c>
      <c r="E180" s="62" t="s">
        <v>1491</v>
      </c>
      <c r="F180" s="12" t="s">
        <v>394</v>
      </c>
      <c r="G180" s="18" t="s">
        <v>756</v>
      </c>
      <c r="H180" s="18" t="s">
        <v>847</v>
      </c>
      <c r="I180" s="38" t="s">
        <v>2002</v>
      </c>
      <c r="J180" s="22">
        <v>67</v>
      </c>
      <c r="K180" s="53" t="s">
        <v>1471</v>
      </c>
      <c r="L180" s="2"/>
      <c r="M180" s="2"/>
      <c r="N180" s="2"/>
      <c r="O180" s="2"/>
      <c r="P180" s="2"/>
      <c r="Q180" s="53" t="s">
        <v>1471</v>
      </c>
      <c r="R180" s="2"/>
      <c r="S180" s="2" t="s">
        <v>1738</v>
      </c>
      <c r="T180" s="2" t="s">
        <v>2165</v>
      </c>
      <c r="U180" s="2" t="s">
        <v>1394</v>
      </c>
      <c r="V180" s="2" t="s">
        <v>1380</v>
      </c>
      <c r="W180" s="2" t="s">
        <v>1592</v>
      </c>
      <c r="X180" s="2" t="s">
        <v>2068</v>
      </c>
      <c r="Y180" s="2" t="s">
        <v>1947</v>
      </c>
      <c r="Z180" s="63" t="s">
        <v>2647</v>
      </c>
      <c r="AA180" s="23">
        <v>2</v>
      </c>
      <c r="AB180" s="106" t="str">
        <f t="shared" si="6"/>
        <v xml:space="preserve">Biodiversity Conservation - x; Recreation, Culture, and Aesthetics - x; </v>
      </c>
      <c r="AC180" s="105" t="str">
        <f t="shared" si="8"/>
        <v>{"popup":{"showAttachments":"false","fieldInfos":[{"visible":"true","fieldName":"BIGGA_AVG_I","label":"NIB big game species richness\u00a0","format":{"places":2,"digitSeparator":true}}],"title":"HUC 12 ID: {HUC_12}"}}</v>
      </c>
      <c r="AD180" s="23" t="s">
        <v>2181</v>
      </c>
      <c r="AE180" s="23" t="s">
        <v>1986</v>
      </c>
      <c r="AG180" s="23" t="s">
        <v>2204</v>
      </c>
      <c r="AH180" s="23" t="s">
        <v>2183</v>
      </c>
    </row>
    <row r="181" spans="1:34" ht="15" customHeight="1" x14ac:dyDescent="0.25">
      <c r="A181" s="2">
        <v>180</v>
      </c>
      <c r="B181" s="26" t="s">
        <v>176</v>
      </c>
      <c r="C181" s="37" t="s">
        <v>654</v>
      </c>
      <c r="D181" s="37" t="s">
        <v>1133</v>
      </c>
      <c r="E181" s="37" t="s">
        <v>657</v>
      </c>
      <c r="F181" s="12" t="s">
        <v>394</v>
      </c>
      <c r="G181" s="18" t="s">
        <v>757</v>
      </c>
      <c r="H181" s="38" t="s">
        <v>878</v>
      </c>
      <c r="I181" s="38" t="s">
        <v>2002</v>
      </c>
      <c r="J181">
        <v>68</v>
      </c>
      <c r="K181" s="53" t="s">
        <v>1471</v>
      </c>
      <c r="L181" s="2"/>
      <c r="M181" s="2"/>
      <c r="N181" s="2"/>
      <c r="O181" s="2"/>
      <c r="P181" s="2"/>
      <c r="Q181" s="53" t="s">
        <v>1471</v>
      </c>
      <c r="R181" s="2"/>
      <c r="S181" s="2" t="s">
        <v>1737</v>
      </c>
      <c r="T181" s="2" t="s">
        <v>2165</v>
      </c>
      <c r="U181" s="2" t="s">
        <v>1393</v>
      </c>
      <c r="V181" s="2" t="s">
        <v>1380</v>
      </c>
      <c r="W181" s="2" t="s">
        <v>1592</v>
      </c>
      <c r="X181" s="2" t="s">
        <v>2069</v>
      </c>
      <c r="Y181" s="2" t="s">
        <v>1947</v>
      </c>
      <c r="Z181" s="63" t="s">
        <v>2648</v>
      </c>
      <c r="AA181" s="23">
        <v>2</v>
      </c>
      <c r="AB181" s="106" t="str">
        <f t="shared" si="6"/>
        <v xml:space="preserve">Biodiversity Conservation - x; Recreation, Culture, and Aesthetics - x; </v>
      </c>
      <c r="AC181" s="105" t="str">
        <f t="shared" si="8"/>
        <v>{"popup":{"showAttachments":"false","fieldInfos":[{"visible":"true","fieldName":"Bird_All_NIB","label":"NIB bird species richness\u00a0","format":{"places":2,"digitSeparator":true}}],"title":"HUC 12 ID: {HUC_12}"}}</v>
      </c>
      <c r="AD181" s="23" t="s">
        <v>2181</v>
      </c>
      <c r="AE181" s="23" t="s">
        <v>1986</v>
      </c>
      <c r="AG181" s="23" t="s">
        <v>2204</v>
      </c>
      <c r="AH181" s="23" t="s">
        <v>2183</v>
      </c>
    </row>
    <row r="182" spans="1:34" ht="15" customHeight="1" x14ac:dyDescent="0.25">
      <c r="A182" s="2">
        <v>181</v>
      </c>
      <c r="B182" s="26" t="s">
        <v>176</v>
      </c>
      <c r="C182" s="2" t="s">
        <v>1041</v>
      </c>
      <c r="D182" s="8" t="s">
        <v>1180</v>
      </c>
      <c r="E182" s="62" t="s">
        <v>1494</v>
      </c>
      <c r="F182" s="12" t="s">
        <v>394</v>
      </c>
      <c r="G182" s="38" t="s">
        <v>758</v>
      </c>
      <c r="H182" s="18" t="s">
        <v>847</v>
      </c>
      <c r="I182" s="38" t="s">
        <v>2002</v>
      </c>
      <c r="J182" s="22">
        <v>69</v>
      </c>
      <c r="K182" s="53" t="s">
        <v>1471</v>
      </c>
      <c r="L182" s="2"/>
      <c r="M182" s="2"/>
      <c r="N182" s="2"/>
      <c r="O182" s="2"/>
      <c r="P182" s="2"/>
      <c r="Q182" s="53" t="s">
        <v>1471</v>
      </c>
      <c r="R182" s="2"/>
      <c r="S182" s="2" t="s">
        <v>1738</v>
      </c>
      <c r="T182" s="2" t="s">
        <v>2165</v>
      </c>
      <c r="U182" s="2" t="s">
        <v>1394</v>
      </c>
      <c r="V182" s="2" t="s">
        <v>1380</v>
      </c>
      <c r="W182" s="2" t="s">
        <v>1592</v>
      </c>
      <c r="X182" s="2" t="s">
        <v>2070</v>
      </c>
      <c r="Y182" s="2" t="s">
        <v>1947</v>
      </c>
      <c r="Z182" s="63" t="s">
        <v>2649</v>
      </c>
      <c r="AA182" s="23">
        <v>2</v>
      </c>
      <c r="AB182" s="106" t="str">
        <f t="shared" si="6"/>
        <v xml:space="preserve">Biodiversity Conservation - x; Recreation, Culture, and Aesthetics - x; </v>
      </c>
      <c r="AC182" s="105" t="str">
        <f t="shared" si="8"/>
        <v>{"popup":{"showAttachments":"false","fieldInfos":[{"visible":"true","fieldName":"FURB_AVG_I","label":"NIB fur bearer species richness\u00a0","format":{"places":2,"digitSeparator":true}}],"title":"HUC 12 ID: {HUC_12}"}}</v>
      </c>
      <c r="AD182" s="23" t="s">
        <v>2181</v>
      </c>
      <c r="AE182" s="23" t="s">
        <v>1986</v>
      </c>
      <c r="AG182" s="23" t="s">
        <v>2204</v>
      </c>
      <c r="AH182" s="23" t="s">
        <v>2183</v>
      </c>
    </row>
    <row r="183" spans="1:34" ht="15" customHeight="1" x14ac:dyDescent="0.25">
      <c r="A183" s="2">
        <v>182</v>
      </c>
      <c r="B183" s="26" t="s">
        <v>176</v>
      </c>
      <c r="C183" s="2" t="s">
        <v>1047</v>
      </c>
      <c r="D183" s="8" t="s">
        <v>1181</v>
      </c>
      <c r="E183" s="62" t="s">
        <v>1513</v>
      </c>
      <c r="F183" s="12" t="s">
        <v>394</v>
      </c>
      <c r="G183" s="18" t="s">
        <v>1611</v>
      </c>
      <c r="H183" s="18" t="s">
        <v>847</v>
      </c>
      <c r="I183" s="38" t="s">
        <v>2002</v>
      </c>
      <c r="J183" s="22">
        <v>70</v>
      </c>
      <c r="K183" s="53" t="s">
        <v>1471</v>
      </c>
      <c r="L183" s="2"/>
      <c r="M183" s="2"/>
      <c r="N183" s="2"/>
      <c r="O183" s="2"/>
      <c r="P183" s="2"/>
      <c r="Q183" s="53" t="s">
        <v>1471</v>
      </c>
      <c r="R183" s="2"/>
      <c r="S183" s="2" t="s">
        <v>1732</v>
      </c>
      <c r="T183" s="2" t="s">
        <v>2165</v>
      </c>
      <c r="U183" s="2" t="s">
        <v>1388</v>
      </c>
      <c r="V183" s="2" t="s">
        <v>1380</v>
      </c>
      <c r="W183" s="2" t="s">
        <v>1592</v>
      </c>
      <c r="X183" s="2" t="s">
        <v>2071</v>
      </c>
      <c r="Y183" s="2" t="s">
        <v>1947</v>
      </c>
      <c r="Z183" s="63" t="s">
        <v>2650</v>
      </c>
      <c r="AA183" s="23">
        <v>2</v>
      </c>
      <c r="AB183" s="106" t="str">
        <f t="shared" si="6"/>
        <v xml:space="preserve">Biodiversity Conservation - x; Recreation, Culture, and Aesthetics - x; </v>
      </c>
      <c r="AC183" s="105" t="str">
        <f t="shared" si="8"/>
        <v>{"popup":{"showAttachments":"false","fieldInfos":[{"visible":"true","fieldName":"LD_AVG_I","label":"NIB land cover diversity\u00a0","format":{"places":2,"digitSeparator":true}}],"title":"HUC 12 ID: {HUC_12}"}}</v>
      </c>
      <c r="AD183" s="23" t="s">
        <v>2181</v>
      </c>
      <c r="AE183" s="23" t="s">
        <v>1986</v>
      </c>
      <c r="AG183" s="23" t="s">
        <v>2204</v>
      </c>
      <c r="AH183" s="23" t="s">
        <v>2183</v>
      </c>
    </row>
    <row r="184" spans="1:34" ht="15" customHeight="1" x14ac:dyDescent="0.25">
      <c r="A184" s="2">
        <v>183</v>
      </c>
      <c r="B184" s="26" t="s">
        <v>176</v>
      </c>
      <c r="C184" s="2" t="s">
        <v>1050</v>
      </c>
      <c r="D184" s="8" t="s">
        <v>1182</v>
      </c>
      <c r="E184" s="62" t="s">
        <v>1500</v>
      </c>
      <c r="F184" s="12" t="s">
        <v>394</v>
      </c>
      <c r="G184" s="18" t="s">
        <v>759</v>
      </c>
      <c r="H184" s="18" t="s">
        <v>847</v>
      </c>
      <c r="I184" s="38" t="s">
        <v>2002</v>
      </c>
      <c r="J184">
        <v>71</v>
      </c>
      <c r="K184" s="53" t="s">
        <v>1471</v>
      </c>
      <c r="L184" s="2"/>
      <c r="M184" s="2"/>
      <c r="N184" s="2"/>
      <c r="O184" s="2"/>
      <c r="P184" s="2"/>
      <c r="Q184" s="2"/>
      <c r="R184" s="2"/>
      <c r="S184" s="2" t="s">
        <v>1737</v>
      </c>
      <c r="T184" s="2" t="s">
        <v>2169</v>
      </c>
      <c r="U184" s="2" t="s">
        <v>1393</v>
      </c>
      <c r="V184" s="2" t="s">
        <v>1380</v>
      </c>
      <c r="W184" s="2" t="s">
        <v>1592</v>
      </c>
      <c r="X184" s="2" t="s">
        <v>2072</v>
      </c>
      <c r="Y184" s="2" t="s">
        <v>1947</v>
      </c>
      <c r="Z184" s="63" t="s">
        <v>2651</v>
      </c>
      <c r="AA184" s="23">
        <v>2</v>
      </c>
      <c r="AB184" s="106" t="str">
        <f t="shared" si="6"/>
        <v xml:space="preserve">Biodiversity Conservation - x; </v>
      </c>
      <c r="AC184" s="105" t="str">
        <f t="shared" si="8"/>
        <v>{"popup":{"showAttachments":"false","fieldInfos":[{"visible":"true","fieldName":"MAM_AVG_I","label":"NIB mammal species richness\u00a0","format":{"places":2,"digitSeparator":true}}],"title":"HUC 12 ID: {HUC_12}"}}</v>
      </c>
      <c r="AD184" s="23" t="s">
        <v>2181</v>
      </c>
      <c r="AE184" s="23" t="s">
        <v>1986</v>
      </c>
      <c r="AG184" s="23" t="s">
        <v>2204</v>
      </c>
      <c r="AH184" s="23" t="s">
        <v>2183</v>
      </c>
    </row>
    <row r="185" spans="1:34" ht="15" customHeight="1" x14ac:dyDescent="0.25">
      <c r="A185" s="2">
        <v>184</v>
      </c>
      <c r="B185" s="26" t="s">
        <v>176</v>
      </c>
      <c r="C185" s="43" t="s">
        <v>917</v>
      </c>
      <c r="D185" s="43" t="s">
        <v>952</v>
      </c>
      <c r="E185" s="44" t="s">
        <v>919</v>
      </c>
      <c r="F185" s="12" t="s">
        <v>394</v>
      </c>
      <c r="G185" s="2" t="s">
        <v>1645</v>
      </c>
      <c r="H185" s="44" t="s">
        <v>878</v>
      </c>
      <c r="I185" s="38" t="s">
        <v>2002</v>
      </c>
      <c r="J185" s="22">
        <v>72</v>
      </c>
      <c r="K185" s="53" t="s">
        <v>1471</v>
      </c>
      <c r="L185" s="2"/>
      <c r="M185" s="2"/>
      <c r="N185" s="2"/>
      <c r="O185" s="2"/>
      <c r="P185" s="2"/>
      <c r="Q185" s="53" t="s">
        <v>1471</v>
      </c>
      <c r="R185" s="2"/>
      <c r="S185" s="2" t="s">
        <v>1733</v>
      </c>
      <c r="T185" s="2" t="s">
        <v>2165</v>
      </c>
      <c r="U185" s="2" t="s">
        <v>1457</v>
      </c>
      <c r="V185" s="2" t="s">
        <v>1380</v>
      </c>
      <c r="W185" s="2" t="s">
        <v>1592</v>
      </c>
      <c r="X185" s="2" t="s">
        <v>2073</v>
      </c>
      <c r="Y185" s="2" t="s">
        <v>1947</v>
      </c>
      <c r="Z185" s="63" t="s">
        <v>2652</v>
      </c>
      <c r="AA185" s="23">
        <v>2</v>
      </c>
      <c r="AB185" s="106" t="str">
        <f t="shared" si="6"/>
        <v xml:space="preserve">Biodiversity Conservation - x; Recreation, Culture, and Aesthetics - x; </v>
      </c>
      <c r="AC185" s="105" t="str">
        <f t="shared" si="8"/>
        <v>{"popup":{"showAttachments":"false","fieldInfos":[{"visible":"true","fieldName":"Bird_PIF_NIB","label":"NIB modeled Partners in Flight Watch List bird species\u00a0","format":{"places":2,"digitSeparator":true}}],"title":"HUC 12 ID: {HUC_12}"}}</v>
      </c>
      <c r="AD185" s="23" t="s">
        <v>2181</v>
      </c>
      <c r="AE185" s="23" t="s">
        <v>1986</v>
      </c>
      <c r="AG185" s="23" t="s">
        <v>2204</v>
      </c>
      <c r="AH185" s="23" t="s">
        <v>2183</v>
      </c>
    </row>
    <row r="186" spans="1:34" ht="15" customHeight="1" x14ac:dyDescent="0.25">
      <c r="A186" s="2">
        <v>185</v>
      </c>
      <c r="B186" s="26" t="s">
        <v>176</v>
      </c>
      <c r="C186" s="43" t="s">
        <v>918</v>
      </c>
      <c r="D186" s="43" t="s">
        <v>953</v>
      </c>
      <c r="E186" s="44" t="s">
        <v>920</v>
      </c>
      <c r="F186" s="12" t="s">
        <v>394</v>
      </c>
      <c r="G186" s="43" t="s">
        <v>1646</v>
      </c>
      <c r="H186" s="44" t="s">
        <v>878</v>
      </c>
      <c r="I186" s="38" t="s">
        <v>2002</v>
      </c>
      <c r="J186" s="22">
        <v>73</v>
      </c>
      <c r="K186" s="53" t="s">
        <v>1471</v>
      </c>
      <c r="L186" s="2"/>
      <c r="M186" s="2"/>
      <c r="N186" s="2"/>
      <c r="O186" s="2"/>
      <c r="P186" s="2"/>
      <c r="Q186" s="53" t="s">
        <v>1471</v>
      </c>
      <c r="R186" s="2"/>
      <c r="S186" s="2" t="s">
        <v>1733</v>
      </c>
      <c r="T186" s="2" t="s">
        <v>2165</v>
      </c>
      <c r="U186" s="2" t="s">
        <v>1457</v>
      </c>
      <c r="V186" s="2" t="s">
        <v>1380</v>
      </c>
      <c r="W186" s="2" t="s">
        <v>1592</v>
      </c>
      <c r="X186" s="2" t="s">
        <v>2074</v>
      </c>
      <c r="Y186" s="2" t="s">
        <v>1947</v>
      </c>
      <c r="Z186" s="63" t="s">
        <v>2653</v>
      </c>
      <c r="AA186" s="23">
        <v>2</v>
      </c>
      <c r="AB186" s="106" t="str">
        <f t="shared" si="6"/>
        <v xml:space="preserve">Biodiversity Conservation - x; Recreation, Culture, and Aesthetics - x; </v>
      </c>
      <c r="AC186" s="105" t="str">
        <f t="shared" si="8"/>
        <v>{"popup":{"showAttachments":"false","fieldInfos":[{"visible":"true","fieldName":"Bird_BCC_NIB","label":"NIB modeled State of the Birds species of conservation concern\u00a0","format":{"places":2,"digitSeparator":true}}],"title":"HUC 12 ID: {HUC_12}"}}</v>
      </c>
      <c r="AD186" s="23" t="s">
        <v>2181</v>
      </c>
      <c r="AE186" s="23" t="s">
        <v>1986</v>
      </c>
      <c r="AG186" s="23" t="s">
        <v>2204</v>
      </c>
      <c r="AH186" s="23" t="s">
        <v>2183</v>
      </c>
    </row>
    <row r="187" spans="1:34" ht="15" customHeight="1" x14ac:dyDescent="0.25">
      <c r="A187" s="2">
        <v>186</v>
      </c>
      <c r="B187" s="26" t="s">
        <v>176</v>
      </c>
      <c r="C187" s="2" t="s">
        <v>1056</v>
      </c>
      <c r="D187" s="8" t="s">
        <v>1183</v>
      </c>
      <c r="E187" s="62" t="s">
        <v>1504</v>
      </c>
      <c r="F187" s="12" t="s">
        <v>394</v>
      </c>
      <c r="G187" s="44" t="s">
        <v>760</v>
      </c>
      <c r="H187" s="18" t="s">
        <v>847</v>
      </c>
      <c r="I187" s="38" t="s">
        <v>2002</v>
      </c>
      <c r="J187">
        <v>74</v>
      </c>
      <c r="K187" s="53" t="s">
        <v>1471</v>
      </c>
      <c r="L187" s="2"/>
      <c r="M187" s="2"/>
      <c r="N187" s="2"/>
      <c r="O187" s="2"/>
      <c r="P187" s="2"/>
      <c r="Q187" s="53" t="s">
        <v>1471</v>
      </c>
      <c r="R187" s="2"/>
      <c r="S187" s="2" t="s">
        <v>1733</v>
      </c>
      <c r="T187" s="2" t="s">
        <v>2165</v>
      </c>
      <c r="U187" s="2" t="s">
        <v>1457</v>
      </c>
      <c r="V187" s="2" t="s">
        <v>1380</v>
      </c>
      <c r="W187" s="2" t="s">
        <v>1592</v>
      </c>
      <c r="X187" s="2" t="s">
        <v>2075</v>
      </c>
      <c r="Y187" s="2" t="s">
        <v>1947</v>
      </c>
      <c r="Z187" s="63" t="s">
        <v>2654</v>
      </c>
      <c r="AA187" s="23">
        <v>2</v>
      </c>
      <c r="AB187" s="106" t="str">
        <f t="shared" si="6"/>
        <v xml:space="preserve">Biodiversity Conservation - x; Recreation, Culture, and Aesthetics - x; </v>
      </c>
      <c r="AC187" s="105" t="str">
        <f t="shared" si="8"/>
        <v>{"popup":{"showAttachments":"false","fieldInfos":[{"visible":"true","fieldName":"TE_AVG_I","label":"NIB modeled threatened and endangered vertebrate species\u00a0","format":{"places":2,"digitSeparator":true}}],"title":"HUC 12 ID: {HUC_12}"}}</v>
      </c>
      <c r="AD187" s="23" t="s">
        <v>2181</v>
      </c>
      <c r="AE187" s="23" t="s">
        <v>1986</v>
      </c>
      <c r="AG187" s="23" t="s">
        <v>2204</v>
      </c>
      <c r="AH187" s="23" t="s">
        <v>2183</v>
      </c>
    </row>
    <row r="188" spans="1:34" ht="15" customHeight="1" x14ac:dyDescent="0.25">
      <c r="A188" s="2">
        <v>187</v>
      </c>
      <c r="B188" s="26" t="s">
        <v>176</v>
      </c>
      <c r="C188" s="43" t="s">
        <v>923</v>
      </c>
      <c r="D188" s="43" t="s">
        <v>1195</v>
      </c>
      <c r="E188" s="44" t="s">
        <v>921</v>
      </c>
      <c r="F188" s="12" t="s">
        <v>394</v>
      </c>
      <c r="G188" s="2" t="s">
        <v>1647</v>
      </c>
      <c r="H188" s="44" t="s">
        <v>878</v>
      </c>
      <c r="I188" s="38" t="s">
        <v>2002</v>
      </c>
      <c r="J188" s="22">
        <v>75</v>
      </c>
      <c r="K188" s="53" t="s">
        <v>1471</v>
      </c>
      <c r="L188" s="2"/>
      <c r="M188" s="2"/>
      <c r="N188" s="2"/>
      <c r="O188" s="2"/>
      <c r="P188" s="2"/>
      <c r="Q188" s="53" t="s">
        <v>1471</v>
      </c>
      <c r="R188" s="2"/>
      <c r="S188" s="2" t="s">
        <v>1733</v>
      </c>
      <c r="T188" s="2" t="s">
        <v>2165</v>
      </c>
      <c r="U188" s="2" t="s">
        <v>1457</v>
      </c>
      <c r="V188" s="2" t="s">
        <v>1380</v>
      </c>
      <c r="W188" s="2" t="s">
        <v>1592</v>
      </c>
      <c r="X188" s="2" t="s">
        <v>2076</v>
      </c>
      <c r="Y188" s="2" t="s">
        <v>1947</v>
      </c>
      <c r="Z188" s="63" t="s">
        <v>2655</v>
      </c>
      <c r="AA188" s="23">
        <v>2</v>
      </c>
      <c r="AB188" s="106" t="str">
        <f t="shared" si="6"/>
        <v xml:space="preserve">Biodiversity Conservation - x; Recreation, Culture, and Aesthetics - x; </v>
      </c>
      <c r="AC188" s="105" t="str">
        <f t="shared" si="8"/>
        <v>{"popup":{"showAttachments":"false","fieldInfos":[{"visible":"true","fieldName":"Bird_Aud_end_NIB","label":"NIB number of bird species vulnerable to range loss due to climate change by 2050\u00a0","format":{"places":2,"digitSeparator":true}}],"title":"HUC 12 ID: {HUC_12}"}}</v>
      </c>
      <c r="AD188" s="23" t="s">
        <v>2181</v>
      </c>
      <c r="AE188" s="23" t="s">
        <v>1986</v>
      </c>
      <c r="AG188" s="23" t="s">
        <v>2204</v>
      </c>
      <c r="AH188" s="23" t="s">
        <v>2183</v>
      </c>
    </row>
    <row r="189" spans="1:34" ht="15" customHeight="1" x14ac:dyDescent="0.25">
      <c r="A189" s="2">
        <v>188</v>
      </c>
      <c r="B189" s="26" t="s">
        <v>176</v>
      </c>
      <c r="C189" s="43" t="s">
        <v>924</v>
      </c>
      <c r="D189" s="43" t="s">
        <v>1196</v>
      </c>
      <c r="E189" s="44" t="s">
        <v>922</v>
      </c>
      <c r="F189" s="12" t="s">
        <v>394</v>
      </c>
      <c r="G189" s="43" t="s">
        <v>1648</v>
      </c>
      <c r="H189" s="44" t="s">
        <v>878</v>
      </c>
      <c r="I189" s="38" t="s">
        <v>2002</v>
      </c>
      <c r="J189" s="22">
        <v>76</v>
      </c>
      <c r="K189" s="53" t="s">
        <v>1471</v>
      </c>
      <c r="L189" s="2"/>
      <c r="M189" s="2"/>
      <c r="N189" s="2"/>
      <c r="O189" s="2"/>
      <c r="P189" s="2"/>
      <c r="Q189" s="53" t="s">
        <v>1471</v>
      </c>
      <c r="R189" s="2"/>
      <c r="S189" s="2" t="s">
        <v>1733</v>
      </c>
      <c r="T189" s="2" t="s">
        <v>2165</v>
      </c>
      <c r="U189" s="2" t="s">
        <v>1457</v>
      </c>
      <c r="V189" s="2" t="s">
        <v>1380</v>
      </c>
      <c r="W189" s="2" t="s">
        <v>1592</v>
      </c>
      <c r="X189" s="2" t="s">
        <v>2077</v>
      </c>
      <c r="Y189" s="2" t="s">
        <v>1947</v>
      </c>
      <c r="Z189" s="63" t="s">
        <v>2656</v>
      </c>
      <c r="AA189" s="23">
        <v>2</v>
      </c>
      <c r="AB189" s="106" t="str">
        <f t="shared" si="6"/>
        <v xml:space="preserve">Biodiversity Conservation - x; Recreation, Culture, and Aesthetics - x; </v>
      </c>
      <c r="AC189" s="105" t="str">
        <f t="shared" si="8"/>
        <v>{"popup":{"showAttachments":"false","fieldInfos":[{"visible":"true","fieldName":"Bird_Aud_thr_NIB","label":"NIB number of bird species vulnerable to range loss due to climate change by 2080\u00a0","format":{"places":2,"digitSeparator":true}}],"title":"HUC 12 ID: {HUC_12}"}}</v>
      </c>
      <c r="AD189" s="23" t="s">
        <v>2181</v>
      </c>
      <c r="AE189" s="23" t="s">
        <v>1986</v>
      </c>
      <c r="AG189" s="23" t="s">
        <v>2204</v>
      </c>
      <c r="AH189" s="23" t="s">
        <v>2183</v>
      </c>
    </row>
    <row r="190" spans="1:34" ht="15" customHeight="1" x14ac:dyDescent="0.25">
      <c r="A190" s="2">
        <v>189</v>
      </c>
      <c r="B190" s="26" t="s">
        <v>176</v>
      </c>
      <c r="C190" s="37" t="s">
        <v>662</v>
      </c>
      <c r="D190" s="37" t="s">
        <v>1134</v>
      </c>
      <c r="E190" s="37" t="s">
        <v>663</v>
      </c>
      <c r="F190" s="12" t="s">
        <v>394</v>
      </c>
      <c r="G190" s="44" t="s">
        <v>761</v>
      </c>
      <c r="H190" s="38" t="s">
        <v>877</v>
      </c>
      <c r="I190" s="38" t="s">
        <v>2002</v>
      </c>
      <c r="J190">
        <v>77</v>
      </c>
      <c r="K190" s="53" t="s">
        <v>1471</v>
      </c>
      <c r="L190" s="2"/>
      <c r="M190" s="2"/>
      <c r="N190" s="2"/>
      <c r="O190" s="2"/>
      <c r="P190" s="2"/>
      <c r="Q190" s="2"/>
      <c r="R190" s="2"/>
      <c r="S190" s="2" t="s">
        <v>1737</v>
      </c>
      <c r="T190" s="2" t="s">
        <v>2169</v>
      </c>
      <c r="U190" s="2" t="s">
        <v>1393</v>
      </c>
      <c r="V190" s="2" t="s">
        <v>1380</v>
      </c>
      <c r="W190" s="2" t="s">
        <v>1592</v>
      </c>
      <c r="X190" s="2" t="s">
        <v>2078</v>
      </c>
      <c r="Y190" s="2" t="s">
        <v>1947</v>
      </c>
      <c r="Z190" s="63" t="s">
        <v>2657</v>
      </c>
      <c r="AA190" s="23">
        <v>2</v>
      </c>
      <c r="AB190" s="106" t="str">
        <f t="shared" si="6"/>
        <v xml:space="preserve">Biodiversity Conservation - x; </v>
      </c>
      <c r="AC190" s="105" t="str">
        <f t="shared" si="8"/>
        <v>{"popup":{"showAttachments":"false","fieldInfos":[{"visible":"true","fieldName":"Rep_NIB","label":"NIB reptile species richness\u00a0","format":{"places":2,"digitSeparator":true}}],"title":"HUC 12 ID: {HUC_12}"}}</v>
      </c>
      <c r="AD190" s="23" t="s">
        <v>2181</v>
      </c>
      <c r="AE190" s="23" t="s">
        <v>1986</v>
      </c>
      <c r="AG190" s="23" t="s">
        <v>2204</v>
      </c>
      <c r="AH190" s="23" t="s">
        <v>2183</v>
      </c>
    </row>
    <row r="191" spans="1:34" ht="15" customHeight="1" x14ac:dyDescent="0.25">
      <c r="A191" s="2">
        <v>190</v>
      </c>
      <c r="B191" s="26" t="s">
        <v>176</v>
      </c>
      <c r="C191" s="2" t="s">
        <v>1053</v>
      </c>
      <c r="D191" s="8" t="s">
        <v>1184</v>
      </c>
      <c r="E191" s="83" t="s">
        <v>1502</v>
      </c>
      <c r="F191" s="12" t="s">
        <v>394</v>
      </c>
      <c r="G191" s="38" t="s">
        <v>762</v>
      </c>
      <c r="H191" s="7" t="s">
        <v>847</v>
      </c>
      <c r="I191" s="38" t="s">
        <v>2002</v>
      </c>
      <c r="J191" s="22">
        <v>78</v>
      </c>
      <c r="K191" s="53" t="s">
        <v>1471</v>
      </c>
      <c r="L191" s="2"/>
      <c r="M191" s="2"/>
      <c r="N191" s="2"/>
      <c r="O191" s="2"/>
      <c r="P191" s="2"/>
      <c r="Q191" s="53" t="s">
        <v>1471</v>
      </c>
      <c r="R191" s="2"/>
      <c r="S191" s="2" t="s">
        <v>1738</v>
      </c>
      <c r="T191" s="2" t="s">
        <v>2165</v>
      </c>
      <c r="U191" s="2" t="s">
        <v>1394</v>
      </c>
      <c r="V191" s="2" t="s">
        <v>1380</v>
      </c>
      <c r="W191" s="2" t="s">
        <v>1592</v>
      </c>
      <c r="X191" s="2" t="s">
        <v>2079</v>
      </c>
      <c r="Y191" s="2" t="s">
        <v>1947</v>
      </c>
      <c r="Z191" s="63" t="s">
        <v>2658</v>
      </c>
      <c r="AA191" s="23">
        <v>2</v>
      </c>
      <c r="AB191" s="106" t="str">
        <f t="shared" si="6"/>
        <v xml:space="preserve">Biodiversity Conservation - x; Recreation, Culture, and Aesthetics - x; </v>
      </c>
      <c r="AC191" s="105" t="str">
        <f t="shared" si="8"/>
        <v>{"popup":{"showAttachments":"false","fieldInfos":[{"visible":"true","fieldName":"SMGA_AVG_I","label":"NIB small game species richness\u00a0","format":{"places":2,"digitSeparator":true}}],"title":"HUC 12 ID: {HUC_12}"}}</v>
      </c>
      <c r="AD191" s="23" t="s">
        <v>2181</v>
      </c>
      <c r="AE191" s="23" t="s">
        <v>1986</v>
      </c>
      <c r="AG191" s="23" t="s">
        <v>2204</v>
      </c>
      <c r="AH191" s="23" t="s">
        <v>2183</v>
      </c>
    </row>
    <row r="192" spans="1:34" ht="15" customHeight="1" x14ac:dyDescent="0.25">
      <c r="A192" s="2">
        <v>191</v>
      </c>
      <c r="B192" s="26" t="s">
        <v>176</v>
      </c>
      <c r="C192" s="2" t="s">
        <v>1044</v>
      </c>
      <c r="D192" s="8" t="s">
        <v>1186</v>
      </c>
      <c r="E192" s="62" t="s">
        <v>1497</v>
      </c>
      <c r="F192" s="12" t="s">
        <v>394</v>
      </c>
      <c r="G192" s="7" t="s">
        <v>1350</v>
      </c>
      <c r="H192" s="18" t="s">
        <v>847</v>
      </c>
      <c r="I192" s="38" t="s">
        <v>2002</v>
      </c>
      <c r="J192" s="22">
        <v>79</v>
      </c>
      <c r="K192" s="53" t="s">
        <v>1471</v>
      </c>
      <c r="L192" s="2"/>
      <c r="M192" s="2"/>
      <c r="N192" s="2"/>
      <c r="O192" s="2"/>
      <c r="P192" s="2"/>
      <c r="Q192" s="53" t="s">
        <v>1471</v>
      </c>
      <c r="R192" s="2"/>
      <c r="S192" s="2" t="s">
        <v>1738</v>
      </c>
      <c r="T192" s="2" t="s">
        <v>2165</v>
      </c>
      <c r="U192" s="2" t="s">
        <v>1394</v>
      </c>
      <c r="V192" s="2" t="s">
        <v>1380</v>
      </c>
      <c r="W192" s="2" t="s">
        <v>1592</v>
      </c>
      <c r="X192" s="2" t="s">
        <v>2080</v>
      </c>
      <c r="Y192" s="2" t="s">
        <v>1947</v>
      </c>
      <c r="Z192" s="63" t="s">
        <v>2659</v>
      </c>
      <c r="AA192" s="23">
        <v>2</v>
      </c>
      <c r="AB192" s="106" t="str">
        <f t="shared" si="6"/>
        <v xml:space="preserve">Biodiversity Conservation - x; Recreation, Culture, and Aesthetics - x; </v>
      </c>
      <c r="AC192" s="105" t="str">
        <f t="shared" si="8"/>
        <v>{"popup":{"showAttachments":"false","fieldInfos":[{"visible":"true","fieldName":"HARV_AVG_I","label":"NIB total harvestable species richness\u00a0","format":{"places":2,"digitSeparator":true}}],"title":"HUC 12 ID: {HUC_12}"}}</v>
      </c>
      <c r="AD192" s="23" t="s">
        <v>2181</v>
      </c>
      <c r="AE192" s="23" t="s">
        <v>1986</v>
      </c>
      <c r="AG192" s="23" t="s">
        <v>2204</v>
      </c>
      <c r="AH192" s="23" t="s">
        <v>2183</v>
      </c>
    </row>
    <row r="193" spans="1:34" ht="15" customHeight="1" x14ac:dyDescent="0.25">
      <c r="A193" s="2">
        <v>192</v>
      </c>
      <c r="B193" s="26" t="s">
        <v>176</v>
      </c>
      <c r="C193" s="2" t="s">
        <v>1059</v>
      </c>
      <c r="D193" s="8" t="s">
        <v>1185</v>
      </c>
      <c r="E193" s="62" t="s">
        <v>1507</v>
      </c>
      <c r="F193" s="12" t="s">
        <v>394</v>
      </c>
      <c r="G193" s="18" t="s">
        <v>763</v>
      </c>
      <c r="H193" s="18" t="s">
        <v>847</v>
      </c>
      <c r="I193" s="38" t="s">
        <v>2002</v>
      </c>
      <c r="J193">
        <v>80</v>
      </c>
      <c r="K193" s="53" t="s">
        <v>1471</v>
      </c>
      <c r="L193" s="2"/>
      <c r="M193" s="2"/>
      <c r="N193" s="2"/>
      <c r="O193" s="2"/>
      <c r="P193" s="2"/>
      <c r="Q193" s="53" t="s">
        <v>1471</v>
      </c>
      <c r="R193" s="2"/>
      <c r="S193" s="2" t="s">
        <v>1737</v>
      </c>
      <c r="T193" s="2" t="s">
        <v>2165</v>
      </c>
      <c r="U193" s="2" t="s">
        <v>1393</v>
      </c>
      <c r="V193" s="2" t="s">
        <v>1380</v>
      </c>
      <c r="W193" s="2" t="s">
        <v>1592</v>
      </c>
      <c r="X193" s="2" t="s">
        <v>2081</v>
      </c>
      <c r="Y193" s="2" t="s">
        <v>1947</v>
      </c>
      <c r="Z193" s="63" t="s">
        <v>2660</v>
      </c>
      <c r="AA193" s="23">
        <v>2</v>
      </c>
      <c r="AB193" s="106" t="str">
        <f t="shared" si="6"/>
        <v xml:space="preserve">Biodiversity Conservation - x; Recreation, Culture, and Aesthetics - x; </v>
      </c>
      <c r="AC193" s="105" t="str">
        <f t="shared" si="8"/>
        <v>{"popup":{"showAttachments":"false","fieldInfos":[{"visible":"true","fieldName":"TOTAL_AVG_I","label":"NIB total vertebrate species richness\u00a0","format":{"places":2,"digitSeparator":true}}],"title":"HUC 12 ID: {HUC_12}"}}</v>
      </c>
      <c r="AD193" s="23" t="s">
        <v>2181</v>
      </c>
      <c r="AE193" s="23" t="s">
        <v>1986</v>
      </c>
      <c r="AG193" s="23" t="s">
        <v>2204</v>
      </c>
      <c r="AH193" s="23" t="s">
        <v>2183</v>
      </c>
    </row>
    <row r="194" spans="1:34" ht="15" customHeight="1" x14ac:dyDescent="0.25">
      <c r="A194" s="2">
        <v>193</v>
      </c>
      <c r="B194" s="26" t="s">
        <v>176</v>
      </c>
      <c r="C194" s="2" t="s">
        <v>1062</v>
      </c>
      <c r="D194" s="8" t="s">
        <v>1187</v>
      </c>
      <c r="E194" s="62" t="s">
        <v>1510</v>
      </c>
      <c r="F194" s="12" t="s">
        <v>394</v>
      </c>
      <c r="G194" s="18" t="s">
        <v>764</v>
      </c>
      <c r="H194" s="18" t="s">
        <v>847</v>
      </c>
      <c r="I194" s="38" t="s">
        <v>2002</v>
      </c>
      <c r="J194" s="22">
        <v>81</v>
      </c>
      <c r="K194" s="53" t="s">
        <v>1471</v>
      </c>
      <c r="L194" s="2"/>
      <c r="M194" s="2"/>
      <c r="N194" s="2"/>
      <c r="O194" s="2"/>
      <c r="P194" s="2"/>
      <c r="Q194" s="53" t="s">
        <v>1471</v>
      </c>
      <c r="R194" s="2"/>
      <c r="S194" s="2" t="s">
        <v>1738</v>
      </c>
      <c r="T194" s="2" t="s">
        <v>2165</v>
      </c>
      <c r="U194" s="2" t="s">
        <v>1394</v>
      </c>
      <c r="V194" s="2" t="s">
        <v>1380</v>
      </c>
      <c r="W194" s="2" t="s">
        <v>1592</v>
      </c>
      <c r="X194" s="2" t="s">
        <v>2082</v>
      </c>
      <c r="Y194" s="2" t="s">
        <v>1947</v>
      </c>
      <c r="Z194" s="63" t="s">
        <v>2661</v>
      </c>
      <c r="AA194" s="23">
        <v>2</v>
      </c>
      <c r="AB194" s="106" t="str">
        <f t="shared" ref="AB194:AB203" si="9">IF(LEN(TRIM(K194))=0,"",$K$1 &amp; " - " &amp; K194 &amp; "; ") &amp; IF(LEN(TRIM(L194))=0,"",$L$1 &amp; " - " &amp; L194 &amp; "; ") &amp; IF(LEN(TRIM(M194))=0,"",$M$1 &amp; " - " &amp; M194 &amp; "; ") &amp; IF(LEN(TRIM(N194))=0,"",$N$1 &amp; " - " &amp; N194 &amp; "; ") &amp; IF(LEN(TRIM(O194))=0,"",$O$1 &amp; " - " &amp; O194 &amp; "; ") &amp; IF(LEN(TRIM(P194))=0,"",$P$1 &amp; " - " &amp; P194 &amp; "; ") &amp; IF(LEN(TRIM(Q194))=0,"",$Q$1 &amp; " - " &amp; Q194 &amp; "; ")</f>
        <v xml:space="preserve">Biodiversity Conservation - x; Recreation, Culture, and Aesthetics - x; </v>
      </c>
      <c r="AC194" s="105" t="str">
        <f t="shared" si="8"/>
        <v>{"popup":{"showAttachments":"false","fieldInfos":[{"visible":"true","fieldName":"WTFL_AVG_I","label":"NIB waterfowl species richness\u00a0","format":{"places":2,"digitSeparator":true}}],"title":"HUC 12 ID: {HUC_12}"}}</v>
      </c>
      <c r="AD194" s="23" t="s">
        <v>2181</v>
      </c>
      <c r="AE194" s="23" t="s">
        <v>1986</v>
      </c>
      <c r="AG194" s="23" t="s">
        <v>2204</v>
      </c>
      <c r="AH194" s="23" t="s">
        <v>2183</v>
      </c>
    </row>
    <row r="195" spans="1:34" ht="15" customHeight="1" x14ac:dyDescent="0.25">
      <c r="A195" s="2">
        <v>194</v>
      </c>
      <c r="B195" s="26" t="s">
        <v>176</v>
      </c>
      <c r="C195" s="37" t="s">
        <v>1135</v>
      </c>
      <c r="D195" s="43" t="s">
        <v>954</v>
      </c>
      <c r="E195" s="11" t="s">
        <v>414</v>
      </c>
      <c r="F195" s="12" t="s">
        <v>394</v>
      </c>
      <c r="G195" s="18" t="s">
        <v>1272</v>
      </c>
      <c r="H195" s="38" t="s">
        <v>863</v>
      </c>
      <c r="I195" s="38" t="s">
        <v>2002</v>
      </c>
      <c r="J195" s="22">
        <v>82</v>
      </c>
      <c r="K195" s="53" t="s">
        <v>1471</v>
      </c>
      <c r="L195" s="2"/>
      <c r="M195" s="53" t="s">
        <v>1471</v>
      </c>
      <c r="N195" s="2"/>
      <c r="O195" s="2"/>
      <c r="P195" s="2"/>
      <c r="Q195" s="53" t="s">
        <v>1471</v>
      </c>
      <c r="R195" s="2"/>
      <c r="S195" s="2" t="s">
        <v>1739</v>
      </c>
      <c r="T195" s="2" t="s">
        <v>2166</v>
      </c>
      <c r="U195" s="2" t="s">
        <v>1457</v>
      </c>
      <c r="V195" s="2" t="s">
        <v>1380</v>
      </c>
      <c r="W195" s="2" t="s">
        <v>1592</v>
      </c>
      <c r="X195" s="2" t="s">
        <v>2083</v>
      </c>
      <c r="Y195" s="2" t="s">
        <v>1947</v>
      </c>
      <c r="Z195" s="63" t="s">
        <v>2662</v>
      </c>
      <c r="AA195" s="23">
        <v>0</v>
      </c>
      <c r="AB195" s="106" t="str">
        <f t="shared" si="9"/>
        <v xml:space="preserve">Biodiversity Conservation - x; Clean and Plentiful Water - x; Recreation, Culture, and Aesthetics - x; </v>
      </c>
      <c r="AC195" s="105" t="str">
        <f t="shared" si="8"/>
        <v>{"popup":{"showAttachments":"false","fieldInfos":[{"visible":"true","fieldName":"AQ_TOT_A","label":"Number of at-risk aquatic animal species\u00a0","format":{"places":0,"digitSeparator":true}}],"title":"HUC 12 ID: {HUC_12}"}}</v>
      </c>
      <c r="AD195" s="23" t="s">
        <v>2181</v>
      </c>
      <c r="AE195" s="23" t="s">
        <v>1986</v>
      </c>
      <c r="AG195" s="23" t="s">
        <v>2204</v>
      </c>
      <c r="AH195" s="23" t="s">
        <v>2183</v>
      </c>
    </row>
    <row r="196" spans="1:34" ht="15" customHeight="1" x14ac:dyDescent="0.25">
      <c r="A196" s="2">
        <v>195</v>
      </c>
      <c r="B196" s="26" t="s">
        <v>176</v>
      </c>
      <c r="C196" s="37" t="s">
        <v>1136</v>
      </c>
      <c r="D196" s="43" t="s">
        <v>955</v>
      </c>
      <c r="E196" s="11" t="s">
        <v>415</v>
      </c>
      <c r="F196" s="12" t="s">
        <v>394</v>
      </c>
      <c r="G196" s="38" t="s">
        <v>1273</v>
      </c>
      <c r="H196" s="38" t="s">
        <v>863</v>
      </c>
      <c r="I196" s="38" t="s">
        <v>2002</v>
      </c>
      <c r="J196">
        <v>83</v>
      </c>
      <c r="K196" s="53" t="s">
        <v>1471</v>
      </c>
      <c r="L196" s="2"/>
      <c r="M196" s="53" t="s">
        <v>1471</v>
      </c>
      <c r="N196" s="2"/>
      <c r="O196" s="2"/>
      <c r="P196" s="2"/>
      <c r="Q196" s="53" t="s">
        <v>1471</v>
      </c>
      <c r="R196" s="2"/>
      <c r="S196" s="2" t="s">
        <v>1740</v>
      </c>
      <c r="T196" s="2" t="s">
        <v>2166</v>
      </c>
      <c r="U196" s="2" t="s">
        <v>1457</v>
      </c>
      <c r="V196" s="2" t="s">
        <v>1380</v>
      </c>
      <c r="W196" s="2" t="s">
        <v>1592</v>
      </c>
      <c r="X196" s="2" t="s">
        <v>2084</v>
      </c>
      <c r="Y196" s="2" t="s">
        <v>1947</v>
      </c>
      <c r="Z196" s="63" t="s">
        <v>2663</v>
      </c>
      <c r="AA196" s="23">
        <v>0</v>
      </c>
      <c r="AB196" s="106" t="str">
        <f t="shared" si="9"/>
        <v xml:space="preserve">Biodiversity Conservation - x; Clean and Plentiful Water - x; Recreation, Culture, and Aesthetics - x; </v>
      </c>
      <c r="AC196" s="105" t="str">
        <f t="shared" ref="AC196:AC227" si="10">CONCATENATE(AD196,E196,AE196,C196,AG196,AA196,AH196)</f>
        <v>{"popup":{"showAttachments":"false","fieldInfos":[{"visible":"true","fieldName":"AQ_TOT_P","label":"Number of at-risk aquatic plant species\u00a0","format":{"places":0,"digitSeparator":true}}],"title":"HUC 12 ID: {HUC_12}"}}</v>
      </c>
      <c r="AD196" s="23" t="s">
        <v>2181</v>
      </c>
      <c r="AE196" s="23" t="s">
        <v>1986</v>
      </c>
      <c r="AG196" s="23" t="s">
        <v>2204</v>
      </c>
      <c r="AH196" s="23" t="s">
        <v>2183</v>
      </c>
    </row>
    <row r="197" spans="1:34" ht="15" customHeight="1" x14ac:dyDescent="0.25">
      <c r="A197" s="2">
        <v>196</v>
      </c>
      <c r="B197" s="26" t="s">
        <v>176</v>
      </c>
      <c r="C197" s="37" t="s">
        <v>1137</v>
      </c>
      <c r="D197" s="43" t="s">
        <v>956</v>
      </c>
      <c r="E197" s="11" t="s">
        <v>417</v>
      </c>
      <c r="F197" s="12" t="s">
        <v>394</v>
      </c>
      <c r="G197" s="38" t="s">
        <v>1274</v>
      </c>
      <c r="H197" s="38" t="s">
        <v>863</v>
      </c>
      <c r="I197" s="38" t="s">
        <v>2002</v>
      </c>
      <c r="J197" s="22">
        <v>84</v>
      </c>
      <c r="K197" s="53" t="s">
        <v>1471</v>
      </c>
      <c r="L197" s="2"/>
      <c r="M197" s="2"/>
      <c r="N197" s="2"/>
      <c r="O197" s="2"/>
      <c r="P197" s="2"/>
      <c r="Q197" s="53" t="s">
        <v>1471</v>
      </c>
      <c r="R197" s="2"/>
      <c r="S197" s="2" t="s">
        <v>1741</v>
      </c>
      <c r="T197" s="2" t="s">
        <v>2165</v>
      </c>
      <c r="U197" s="2" t="s">
        <v>1457</v>
      </c>
      <c r="V197" s="2" t="s">
        <v>1380</v>
      </c>
      <c r="W197" s="2" t="s">
        <v>1592</v>
      </c>
      <c r="X197" s="2" t="s">
        <v>2085</v>
      </c>
      <c r="Y197" s="2" t="s">
        <v>1947</v>
      </c>
      <c r="Z197" s="63" t="s">
        <v>2664</v>
      </c>
      <c r="AA197" s="23">
        <v>0</v>
      </c>
      <c r="AB197" s="106" t="str">
        <f t="shared" si="9"/>
        <v xml:space="preserve">Biodiversity Conservation - x; Recreation, Culture, and Aesthetics - x; </v>
      </c>
      <c r="AC197" s="105" t="str">
        <f t="shared" si="10"/>
        <v>{"popup":{"showAttachments":"false","fieldInfos":[{"visible":"true","fieldName":"TR_TOT_A","label":"Number of at-risk terrestrial animal species\u00a0","format":{"places":0,"digitSeparator":true}}],"title":"HUC 12 ID: {HUC_12}"}}</v>
      </c>
      <c r="AD197" s="23" t="s">
        <v>2181</v>
      </c>
      <c r="AE197" s="23" t="s">
        <v>1986</v>
      </c>
      <c r="AG197" s="23" t="s">
        <v>2204</v>
      </c>
      <c r="AH197" s="23" t="s">
        <v>2183</v>
      </c>
    </row>
    <row r="198" spans="1:34" ht="15" customHeight="1" x14ac:dyDescent="0.25">
      <c r="A198" s="2">
        <v>197</v>
      </c>
      <c r="B198" s="26" t="s">
        <v>176</v>
      </c>
      <c r="C198" s="37" t="s">
        <v>1138</v>
      </c>
      <c r="D198" s="43" t="s">
        <v>957</v>
      </c>
      <c r="E198" s="11" t="s">
        <v>418</v>
      </c>
      <c r="F198" s="12" t="s">
        <v>394</v>
      </c>
      <c r="G198" s="38" t="s">
        <v>1275</v>
      </c>
      <c r="H198" s="38" t="s">
        <v>863</v>
      </c>
      <c r="I198" s="38" t="s">
        <v>2002</v>
      </c>
      <c r="J198" s="22">
        <v>85</v>
      </c>
      <c r="K198" s="53" t="s">
        <v>1471</v>
      </c>
      <c r="L198" s="2"/>
      <c r="M198" s="2"/>
      <c r="N198" s="2"/>
      <c r="O198" s="2"/>
      <c r="P198" s="2"/>
      <c r="Q198" s="53" t="s">
        <v>1471</v>
      </c>
      <c r="R198" s="2"/>
      <c r="S198" s="2" t="s">
        <v>1742</v>
      </c>
      <c r="T198" s="2" t="s">
        <v>2165</v>
      </c>
      <c r="U198" s="2" t="s">
        <v>1457</v>
      </c>
      <c r="V198" s="2" t="s">
        <v>1380</v>
      </c>
      <c r="W198" s="2" t="s">
        <v>1592</v>
      </c>
      <c r="X198" s="2" t="s">
        <v>2086</v>
      </c>
      <c r="Y198" s="2" t="s">
        <v>1947</v>
      </c>
      <c r="Z198" s="63" t="s">
        <v>2665</v>
      </c>
      <c r="AA198" s="23">
        <v>0</v>
      </c>
      <c r="AB198" s="106" t="str">
        <f t="shared" si="9"/>
        <v xml:space="preserve">Biodiversity Conservation - x; Recreation, Culture, and Aesthetics - x; </v>
      </c>
      <c r="AC198" s="105" t="str">
        <f t="shared" si="10"/>
        <v>{"popup":{"showAttachments":"false","fieldInfos":[{"visible":"true","fieldName":"TR_TOT_P","label":"Number of at-risk terrestrial plant species\u00a0","format":{"places":0,"digitSeparator":true}}],"title":"HUC 12 ID: {HUC_12}"}}</v>
      </c>
      <c r="AD198" s="23" t="s">
        <v>2181</v>
      </c>
      <c r="AE198" s="23" t="s">
        <v>1986</v>
      </c>
      <c r="AG198" s="23" t="s">
        <v>2204</v>
      </c>
      <c r="AH198" s="23" t="s">
        <v>2183</v>
      </c>
    </row>
    <row r="199" spans="1:34" ht="15" customHeight="1" x14ac:dyDescent="0.25">
      <c r="A199" s="2">
        <v>198</v>
      </c>
      <c r="B199" s="26" t="s">
        <v>176</v>
      </c>
      <c r="C199" s="37" t="s">
        <v>1139</v>
      </c>
      <c r="D199" s="43" t="s">
        <v>958</v>
      </c>
      <c r="E199" s="11" t="s">
        <v>419</v>
      </c>
      <c r="F199" s="12" t="s">
        <v>394</v>
      </c>
      <c r="G199" s="38" t="s">
        <v>1612</v>
      </c>
      <c r="H199" s="38" t="s">
        <v>863</v>
      </c>
      <c r="I199" s="38" t="s">
        <v>2002</v>
      </c>
      <c r="J199">
        <v>86</v>
      </c>
      <c r="K199" s="53" t="s">
        <v>1471</v>
      </c>
      <c r="L199" s="2"/>
      <c r="M199" s="2"/>
      <c r="N199" s="2"/>
      <c r="O199" s="2"/>
      <c r="P199" s="2"/>
      <c r="Q199" s="53" t="s">
        <v>1471</v>
      </c>
      <c r="R199" s="2"/>
      <c r="S199" s="2" t="s">
        <v>1741</v>
      </c>
      <c r="T199" s="2" t="s">
        <v>2165</v>
      </c>
      <c r="U199" s="2" t="s">
        <v>1457</v>
      </c>
      <c r="V199" s="2" t="s">
        <v>1380</v>
      </c>
      <c r="W199" s="2" t="s">
        <v>1592</v>
      </c>
      <c r="X199" s="2" t="s">
        <v>2087</v>
      </c>
      <c r="Y199" s="2" t="s">
        <v>1947</v>
      </c>
      <c r="Z199" s="63" t="s">
        <v>2666</v>
      </c>
      <c r="AA199" s="23">
        <v>0</v>
      </c>
      <c r="AB199" s="106" t="str">
        <f t="shared" si="9"/>
        <v xml:space="preserve">Biodiversity Conservation - x; Recreation, Culture, and Aesthetics - x; </v>
      </c>
      <c r="AC199" s="105" t="str">
        <f t="shared" si="10"/>
        <v>{"popup":{"showAttachments":"false","fieldInfos":[{"visible":"true","fieldName":"WT_TOT_A","label":"Number of at-risk wetland animal species\u00a0","format":{"places":0,"digitSeparator":true}}],"title":"HUC 12 ID: {HUC_12}"}}</v>
      </c>
      <c r="AD199" s="23" t="s">
        <v>2181</v>
      </c>
      <c r="AE199" s="23" t="s">
        <v>1986</v>
      </c>
      <c r="AG199" s="23" t="s">
        <v>2204</v>
      </c>
      <c r="AH199" s="23" t="s">
        <v>2183</v>
      </c>
    </row>
    <row r="200" spans="1:34" ht="15" customHeight="1" x14ac:dyDescent="0.25">
      <c r="A200" s="2">
        <v>199</v>
      </c>
      <c r="B200" s="26" t="s">
        <v>176</v>
      </c>
      <c r="C200" s="37" t="s">
        <v>1140</v>
      </c>
      <c r="D200" s="43" t="s">
        <v>959</v>
      </c>
      <c r="E200" s="11" t="s">
        <v>420</v>
      </c>
      <c r="F200" s="12" t="s">
        <v>394</v>
      </c>
      <c r="G200" s="38" t="s">
        <v>1613</v>
      </c>
      <c r="H200" s="38" t="s">
        <v>863</v>
      </c>
      <c r="I200" s="38" t="s">
        <v>2002</v>
      </c>
      <c r="J200" s="22">
        <v>87</v>
      </c>
      <c r="K200" s="53" t="s">
        <v>1471</v>
      </c>
      <c r="L200" s="2"/>
      <c r="M200" s="2"/>
      <c r="N200" s="2"/>
      <c r="O200" s="2"/>
      <c r="P200" s="2"/>
      <c r="Q200" s="53" t="s">
        <v>1471</v>
      </c>
      <c r="R200" s="2"/>
      <c r="S200" s="2" t="s">
        <v>1742</v>
      </c>
      <c r="T200" s="2" t="s">
        <v>2165</v>
      </c>
      <c r="U200" s="2" t="s">
        <v>1457</v>
      </c>
      <c r="V200" s="2" t="s">
        <v>1380</v>
      </c>
      <c r="W200" s="2" t="s">
        <v>1592</v>
      </c>
      <c r="X200" s="2" t="s">
        <v>2088</v>
      </c>
      <c r="Y200" s="2" t="s">
        <v>1947</v>
      </c>
      <c r="Z200" s="63" t="s">
        <v>2667</v>
      </c>
      <c r="AA200" s="23">
        <v>0</v>
      </c>
      <c r="AB200" s="106" t="str">
        <f t="shared" si="9"/>
        <v xml:space="preserve">Biodiversity Conservation - x; Recreation, Culture, and Aesthetics - x; </v>
      </c>
      <c r="AC200" s="105" t="str">
        <f t="shared" si="10"/>
        <v>{"popup":{"showAttachments":"false","fieldInfos":[{"visible":"true","fieldName":"WT_TOT_P","label":"Number of at-risk wetland plant species\u00a0","format":{"places":0,"digitSeparator":true}}],"title":"HUC 12 ID: {HUC_12}"}}</v>
      </c>
      <c r="AD200" s="23" t="s">
        <v>2181</v>
      </c>
      <c r="AE200" s="23" t="s">
        <v>1986</v>
      </c>
      <c r="AG200" s="23" t="s">
        <v>2204</v>
      </c>
      <c r="AH200" s="23" t="s">
        <v>2183</v>
      </c>
    </row>
    <row r="201" spans="1:34" ht="15" customHeight="1" x14ac:dyDescent="0.25">
      <c r="A201" s="2">
        <v>200</v>
      </c>
      <c r="B201" s="26" t="s">
        <v>176</v>
      </c>
      <c r="C201" s="2" t="s">
        <v>47</v>
      </c>
      <c r="D201" s="43" t="s">
        <v>926</v>
      </c>
      <c r="E201" s="62" t="s">
        <v>1516</v>
      </c>
      <c r="F201" s="12" t="s">
        <v>394</v>
      </c>
      <c r="G201" s="38" t="s">
        <v>765</v>
      </c>
      <c r="H201" s="18" t="s">
        <v>851</v>
      </c>
      <c r="I201" s="38" t="s">
        <v>2002</v>
      </c>
      <c r="J201" s="22">
        <v>88</v>
      </c>
      <c r="K201" s="2"/>
      <c r="L201" s="2"/>
      <c r="M201" s="2"/>
      <c r="N201" s="2"/>
      <c r="O201" s="53" t="s">
        <v>1471</v>
      </c>
      <c r="P201" s="2"/>
      <c r="Q201" s="2"/>
      <c r="R201" s="2"/>
      <c r="S201" s="2" t="s">
        <v>1725</v>
      </c>
      <c r="T201" s="2" t="s">
        <v>1967</v>
      </c>
      <c r="U201" s="2" t="s">
        <v>1389</v>
      </c>
      <c r="V201" s="2" t="s">
        <v>1380</v>
      </c>
      <c r="W201" s="2" t="s">
        <v>1592</v>
      </c>
      <c r="X201" t="s">
        <v>2536</v>
      </c>
      <c r="Y201" s="2" t="s">
        <v>1947</v>
      </c>
      <c r="Z201" s="63" t="s">
        <v>2668</v>
      </c>
      <c r="AA201" s="23">
        <v>0</v>
      </c>
      <c r="AB201" s="106" t="str">
        <f t="shared" si="9"/>
        <v xml:space="preserve">Food, Fuel, and Materials - x; </v>
      </c>
      <c r="AC201" s="105" t="str">
        <f t="shared" si="10"/>
        <v>{"popup":{"showAttachments":"false","fieldInfos":[{"visible":"true","fieldName":"FRUITCOUNT","label":"Number of fruit crop types (annually)\u00a0","format":{"places":0,"digitSeparator":true}}],"title":"HUC 12 ID: {HUC_12}"}}</v>
      </c>
      <c r="AD201" s="23" t="s">
        <v>2181</v>
      </c>
      <c r="AE201" s="23" t="s">
        <v>1986</v>
      </c>
      <c r="AG201" s="23" t="s">
        <v>2204</v>
      </c>
      <c r="AH201" s="23" t="s">
        <v>2183</v>
      </c>
    </row>
    <row r="202" spans="1:34" ht="15" customHeight="1" x14ac:dyDescent="0.25">
      <c r="A202" s="2">
        <v>201</v>
      </c>
      <c r="B202" s="26" t="s">
        <v>176</v>
      </c>
      <c r="C202" s="2" t="s">
        <v>48</v>
      </c>
      <c r="D202" s="43" t="s">
        <v>927</v>
      </c>
      <c r="E202" s="62" t="s">
        <v>1524</v>
      </c>
      <c r="F202" s="12" t="s">
        <v>394</v>
      </c>
      <c r="G202" s="18" t="s">
        <v>766</v>
      </c>
      <c r="H202" s="7" t="s">
        <v>856</v>
      </c>
      <c r="I202" s="38" t="s">
        <v>2002</v>
      </c>
      <c r="J202">
        <v>89</v>
      </c>
      <c r="K202" s="2"/>
      <c r="L202" s="2"/>
      <c r="M202" s="2"/>
      <c r="N202" s="2"/>
      <c r="O202" s="53" t="s">
        <v>1471</v>
      </c>
      <c r="P202" s="2"/>
      <c r="Q202" s="2"/>
      <c r="R202" s="2"/>
      <c r="S202" s="2" t="s">
        <v>1725</v>
      </c>
      <c r="T202" s="2" t="s">
        <v>1967</v>
      </c>
      <c r="U202" s="2" t="s">
        <v>1389</v>
      </c>
      <c r="V202" s="2" t="s">
        <v>1380</v>
      </c>
      <c r="W202" s="2" t="s">
        <v>1592</v>
      </c>
      <c r="X202" t="s">
        <v>2537</v>
      </c>
      <c r="Y202" s="2" t="s">
        <v>1947</v>
      </c>
      <c r="Z202" s="63" t="s">
        <v>2669</v>
      </c>
      <c r="AA202" s="23">
        <v>0</v>
      </c>
      <c r="AB202" s="106" t="str">
        <f t="shared" si="9"/>
        <v xml:space="preserve">Food, Fuel, and Materials - x; </v>
      </c>
      <c r="AC202" s="105" t="str">
        <f t="shared" si="10"/>
        <v>{"popup":{"showAttachments":"false","fieldInfos":[{"visible":"true","fieldName":"GRAIN_COUN","label":"Number of grain crop types (annually)\u00a0","format":{"places":0,"digitSeparator":true}}],"title":"HUC 12 ID: {HUC_12}"}}</v>
      </c>
      <c r="AD202" s="23" t="s">
        <v>2181</v>
      </c>
      <c r="AE202" s="23" t="s">
        <v>1986</v>
      </c>
      <c r="AG202" s="23" t="s">
        <v>2204</v>
      </c>
      <c r="AH202" s="23" t="s">
        <v>2183</v>
      </c>
    </row>
    <row r="203" spans="1:34" ht="15" customHeight="1" x14ac:dyDescent="0.25">
      <c r="A203" s="2">
        <v>202</v>
      </c>
      <c r="B203" s="26" t="s">
        <v>176</v>
      </c>
      <c r="C203" s="37" t="s">
        <v>640</v>
      </c>
      <c r="D203" s="43" t="s">
        <v>928</v>
      </c>
      <c r="E203" s="11" t="s">
        <v>416</v>
      </c>
      <c r="F203" s="12" t="s">
        <v>394</v>
      </c>
      <c r="G203" s="7" t="s">
        <v>1649</v>
      </c>
      <c r="H203" s="7" t="s">
        <v>865</v>
      </c>
      <c r="I203" s="38" t="s">
        <v>2002</v>
      </c>
      <c r="J203" s="22">
        <v>90</v>
      </c>
      <c r="K203" s="2"/>
      <c r="L203" s="2"/>
      <c r="M203" s="53" t="s">
        <v>1471</v>
      </c>
      <c r="N203" s="2"/>
      <c r="O203" s="53" t="s">
        <v>1471</v>
      </c>
      <c r="P203" s="53" t="s">
        <v>1471</v>
      </c>
      <c r="Q203" s="53" t="s">
        <v>1471</v>
      </c>
      <c r="R203" s="2"/>
      <c r="S203" s="2" t="s">
        <v>1743</v>
      </c>
      <c r="T203" s="2" t="s">
        <v>1969</v>
      </c>
      <c r="U203" s="64" t="s">
        <v>1714</v>
      </c>
      <c r="V203" s="2" t="s">
        <v>1380</v>
      </c>
      <c r="W203" s="2" t="s">
        <v>1592</v>
      </c>
      <c r="X203" s="2" t="s">
        <v>2089</v>
      </c>
      <c r="Y203" s="2" t="s">
        <v>1947</v>
      </c>
      <c r="Z203" s="63" t="s">
        <v>2670</v>
      </c>
      <c r="AA203" s="23">
        <v>0</v>
      </c>
      <c r="AB203" s="106" t="str">
        <f t="shared" si="9"/>
        <v xml:space="preserve">Clean and Plentiful Water - x; Food, Fuel, and Materials - x; Natural Hazard Mitigation - x; Recreation, Culture, and Aesthetics - x; </v>
      </c>
      <c r="AC203" s="105" t="str">
        <f t="shared" si="10"/>
        <v>{"popup":{"showAttachments":"false","fieldInfos":[{"visible":"true","fieldName":"NIDamCount","label":"Number of high hazard potential dams \u00a0","format":{"places":0,"digitSeparator":true}}],"title":"HUC 12 ID: {HUC_12}"}}</v>
      </c>
      <c r="AD203" s="23" t="s">
        <v>2181</v>
      </c>
      <c r="AE203" s="23" t="s">
        <v>1986</v>
      </c>
      <c r="AG203" s="23" t="s">
        <v>2204</v>
      </c>
      <c r="AH203" s="23" t="s">
        <v>2183</v>
      </c>
    </row>
    <row r="204" spans="1:34" ht="15" customHeight="1" x14ac:dyDescent="0.25">
      <c r="A204" s="2">
        <v>203</v>
      </c>
      <c r="B204" s="26" t="s">
        <v>176</v>
      </c>
      <c r="C204" s="43" t="s">
        <v>929</v>
      </c>
      <c r="D204" s="43" t="s">
        <v>205</v>
      </c>
      <c r="E204" s="44" t="s">
        <v>930</v>
      </c>
      <c r="F204" s="12" t="s">
        <v>394</v>
      </c>
      <c r="G204" s="7" t="s">
        <v>1348</v>
      </c>
      <c r="H204" s="44" t="s">
        <v>1021</v>
      </c>
      <c r="I204" s="38" t="s">
        <v>2002</v>
      </c>
      <c r="J204" s="22">
        <v>91</v>
      </c>
      <c r="K204" s="2"/>
      <c r="L204" s="2"/>
      <c r="M204" s="2"/>
      <c r="N204" s="2"/>
      <c r="O204" s="2"/>
      <c r="P204" s="2"/>
      <c r="Q204" s="53" t="s">
        <v>1471</v>
      </c>
      <c r="R204" s="2"/>
      <c r="S204" s="2" t="s">
        <v>1665</v>
      </c>
      <c r="U204" s="2" t="s">
        <v>1384</v>
      </c>
      <c r="V204" s="2" t="s">
        <v>1380</v>
      </c>
      <c r="W204" s="2" t="s">
        <v>1592</v>
      </c>
      <c r="X204" s="2" t="s">
        <v>2090</v>
      </c>
      <c r="Y204" s="2" t="s">
        <v>1947</v>
      </c>
      <c r="Z204" s="63" t="s">
        <v>2671</v>
      </c>
      <c r="AA204" s="23">
        <v>0</v>
      </c>
      <c r="AB204" s="106"/>
      <c r="AC204" s="105" t="str">
        <f t="shared" si="10"/>
        <v>{"popup":{"showAttachments":"false","fieldInfos":[{"visible":"true","fieldName":"Total_Hist","label":"Number of historic places\u00a0","format":{"places":0,"digitSeparator":true}}],"title":"HUC 12 ID: {HUC_12}"}}</v>
      </c>
      <c r="AD204" s="23" t="s">
        <v>2181</v>
      </c>
      <c r="AE204" s="23" t="s">
        <v>1986</v>
      </c>
      <c r="AG204" s="23" t="s">
        <v>2204</v>
      </c>
      <c r="AH204" s="23" t="s">
        <v>2183</v>
      </c>
    </row>
    <row r="205" spans="1:34" ht="15" customHeight="1" x14ac:dyDescent="0.25">
      <c r="A205" s="2">
        <v>204</v>
      </c>
      <c r="B205" s="26" t="s">
        <v>176</v>
      </c>
      <c r="C205" s="2" t="s">
        <v>49</v>
      </c>
      <c r="D205" s="43" t="s">
        <v>931</v>
      </c>
      <c r="E205" s="62" t="s">
        <v>1517</v>
      </c>
      <c r="F205" s="12" t="s">
        <v>394</v>
      </c>
      <c r="G205" s="44" t="s">
        <v>767</v>
      </c>
      <c r="H205" s="7" t="s">
        <v>851</v>
      </c>
      <c r="I205" s="38" t="s">
        <v>2002</v>
      </c>
      <c r="J205">
        <v>92</v>
      </c>
      <c r="K205" s="2"/>
      <c r="L205" s="2"/>
      <c r="M205" s="2"/>
      <c r="N205" s="2"/>
      <c r="O205" s="53" t="s">
        <v>1471</v>
      </c>
      <c r="P205" s="2"/>
      <c r="Q205" s="2"/>
      <c r="R205" s="2"/>
      <c r="S205" s="2" t="s">
        <v>1725</v>
      </c>
      <c r="T205" s="2" t="s">
        <v>1967</v>
      </c>
      <c r="U205" s="2" t="s">
        <v>1389</v>
      </c>
      <c r="V205" s="2" t="s">
        <v>1380</v>
      </c>
      <c r="W205" s="2" t="s">
        <v>1592</v>
      </c>
      <c r="X205" t="s">
        <v>2538</v>
      </c>
      <c r="Y205" s="2" t="s">
        <v>1947</v>
      </c>
      <c r="Z205" s="63" t="s">
        <v>2672</v>
      </c>
      <c r="AA205" s="23">
        <v>0</v>
      </c>
      <c r="AB205" s="106" t="str">
        <f t="shared" ref="AB205:AB236" si="11">IF(LEN(TRIM(K205))=0,"",$K$1 &amp; " - " &amp; K205 &amp; "; ") &amp; IF(LEN(TRIM(L205))=0,"",$L$1 &amp; " - " &amp; L205 &amp; "; ") &amp; IF(LEN(TRIM(M205))=0,"",$M$1 &amp; " - " &amp; M205 &amp; "; ") &amp; IF(LEN(TRIM(N205))=0,"",$N$1 &amp; " - " &amp; N205 &amp; "; ") &amp; IF(LEN(TRIM(O205))=0,"",$O$1 &amp; " - " &amp; O205 &amp; "; ") &amp; IF(LEN(TRIM(P205))=0,"",$P$1 &amp; " - " &amp; P205 &amp; "; ") &amp; IF(LEN(TRIM(Q205))=0,"",$Q$1 &amp; " - " &amp; Q205 &amp; "; ")</f>
        <v xml:space="preserve">Food, Fuel, and Materials - x; </v>
      </c>
      <c r="AC205" s="105" t="str">
        <f t="shared" si="10"/>
        <v>{"popup":{"showAttachments":"false","fieldInfos":[{"visible":"true","fieldName":"VEGCOUNT","label":"Number of vegetable crop types (annually)\u00a0","format":{"places":0,"digitSeparator":true}}],"title":"HUC 12 ID: {HUC_12}"}}</v>
      </c>
      <c r="AD205" s="23" t="s">
        <v>2181</v>
      </c>
      <c r="AE205" s="23" t="s">
        <v>1986</v>
      </c>
      <c r="AG205" s="23" t="s">
        <v>2204</v>
      </c>
      <c r="AH205" s="23" t="s">
        <v>2183</v>
      </c>
    </row>
    <row r="206" spans="1:34" ht="15" customHeight="1" x14ac:dyDescent="0.25">
      <c r="A206" s="2">
        <v>205</v>
      </c>
      <c r="B206" s="26" t="s">
        <v>176</v>
      </c>
      <c r="C206" s="37" t="s">
        <v>641</v>
      </c>
      <c r="D206" s="43" t="s">
        <v>960</v>
      </c>
      <c r="E206" s="62" t="s">
        <v>1531</v>
      </c>
      <c r="F206" s="12" t="s">
        <v>394</v>
      </c>
      <c r="G206" s="7" t="s">
        <v>1270</v>
      </c>
      <c r="H206" s="18" t="s">
        <v>876</v>
      </c>
      <c r="I206" s="38" t="s">
        <v>2002</v>
      </c>
      <c r="J206" s="22">
        <v>93</v>
      </c>
      <c r="K206" s="2"/>
      <c r="L206" s="2"/>
      <c r="M206" s="53" t="s">
        <v>1471</v>
      </c>
      <c r="N206" s="2"/>
      <c r="O206" s="2"/>
      <c r="P206" s="53" t="s">
        <v>1471</v>
      </c>
      <c r="Q206" s="2"/>
      <c r="R206" s="2"/>
      <c r="S206" s="2" t="s">
        <v>1744</v>
      </c>
      <c r="T206" s="2" t="s">
        <v>1964</v>
      </c>
      <c r="U206" s="2" t="s">
        <v>1456</v>
      </c>
      <c r="V206" s="2" t="s">
        <v>1380</v>
      </c>
      <c r="W206" s="2" t="s">
        <v>1592</v>
      </c>
      <c r="X206" s="2" t="s">
        <v>2091</v>
      </c>
      <c r="Y206" s="2" t="s">
        <v>1947</v>
      </c>
      <c r="Z206" s="63" t="s">
        <v>2673</v>
      </c>
      <c r="AA206" s="23">
        <v>1</v>
      </c>
      <c r="AB206" s="106" t="str">
        <f t="shared" si="11"/>
        <v xml:space="preserve">Clean and Plentiful Water - x; Natural Hazard Mitigation - x; </v>
      </c>
      <c r="AC206" s="105" t="str">
        <f t="shared" si="10"/>
        <v>{"popup":{"showAttachments":"false","fieldInfos":[{"visible":"true","fieldName":"WET_AG","label":"Percent agriculture in areas of high water accumulation\u00a0","format":{"places":1,"digitSeparator":true}}],"title":"HUC 12 ID: {HUC_12}"}}</v>
      </c>
      <c r="AD206" s="23" t="s">
        <v>2181</v>
      </c>
      <c r="AE206" s="23" t="s">
        <v>1986</v>
      </c>
      <c r="AG206" s="23" t="s">
        <v>2204</v>
      </c>
      <c r="AH206" s="23" t="s">
        <v>2183</v>
      </c>
    </row>
    <row r="207" spans="1:34" ht="15" customHeight="1" x14ac:dyDescent="0.25">
      <c r="A207" s="2">
        <v>206</v>
      </c>
      <c r="B207" s="26" t="s">
        <v>176</v>
      </c>
      <c r="C207" s="2" t="s">
        <v>50</v>
      </c>
      <c r="D207" s="43" t="s">
        <v>932</v>
      </c>
      <c r="E207" s="11" t="s">
        <v>421</v>
      </c>
      <c r="F207" s="12" t="s">
        <v>394</v>
      </c>
      <c r="G207" s="18" t="s">
        <v>768</v>
      </c>
      <c r="H207" s="18" t="s">
        <v>870</v>
      </c>
      <c r="I207" s="38" t="s">
        <v>2002</v>
      </c>
      <c r="J207" s="22">
        <v>94</v>
      </c>
      <c r="K207" s="2"/>
      <c r="L207" s="2"/>
      <c r="M207" s="53" t="s">
        <v>1471</v>
      </c>
      <c r="N207" s="2"/>
      <c r="O207" s="53" t="s">
        <v>1471</v>
      </c>
      <c r="P207" s="53" t="s">
        <v>1471</v>
      </c>
      <c r="Q207" s="2"/>
      <c r="R207" s="2"/>
      <c r="S207" s="2" t="s">
        <v>1745</v>
      </c>
      <c r="T207" s="2" t="s">
        <v>1970</v>
      </c>
      <c r="U207" s="2" t="s">
        <v>1456</v>
      </c>
      <c r="V207" s="2" t="s">
        <v>1380</v>
      </c>
      <c r="W207" s="2" t="s">
        <v>1592</v>
      </c>
      <c r="X207" s="2" t="s">
        <v>2092</v>
      </c>
      <c r="Y207" s="2" t="s">
        <v>1947</v>
      </c>
      <c r="Z207" s="63" t="s">
        <v>2674</v>
      </c>
      <c r="AA207" s="23">
        <v>1</v>
      </c>
      <c r="AB207" s="106" t="str">
        <f t="shared" si="11"/>
        <v xml:space="preserve">Clean and Plentiful Water - x; Food, Fuel, and Materials - x; Natural Hazard Mitigation - x; </v>
      </c>
      <c r="AC207" s="105" t="str">
        <f t="shared" si="10"/>
        <v>{"popup":{"showAttachments":"false","fieldInfos":[{"visible":"true","fieldName":"PAGHYD80","label":"Percent agriculture on hydric soil\u00a0","format":{"places":1,"digitSeparator":true}}],"title":"HUC 12 ID: {HUC_12}"}}</v>
      </c>
      <c r="AD207" s="23" t="s">
        <v>2181</v>
      </c>
      <c r="AE207" s="23" t="s">
        <v>1986</v>
      </c>
      <c r="AG207" s="23" t="s">
        <v>2204</v>
      </c>
      <c r="AH207" s="23" t="s">
        <v>2183</v>
      </c>
    </row>
    <row r="208" spans="1:34" ht="15" customHeight="1" x14ac:dyDescent="0.25">
      <c r="A208" s="2">
        <v>207</v>
      </c>
      <c r="B208" s="26" t="s">
        <v>176</v>
      </c>
      <c r="C208" s="2" t="s">
        <v>51</v>
      </c>
      <c r="D208" s="43" t="s">
        <v>933</v>
      </c>
      <c r="E208" s="11" t="s">
        <v>422</v>
      </c>
      <c r="F208" s="12" t="s">
        <v>394</v>
      </c>
      <c r="G208" s="18" t="s">
        <v>1614</v>
      </c>
      <c r="H208" s="7" t="s">
        <v>860</v>
      </c>
      <c r="I208" s="38" t="s">
        <v>2002</v>
      </c>
      <c r="J208">
        <v>95</v>
      </c>
      <c r="K208" s="2"/>
      <c r="L208" s="2"/>
      <c r="M208" s="2"/>
      <c r="N208" s="2"/>
      <c r="O208" s="53" t="s">
        <v>1471</v>
      </c>
      <c r="P208" s="2"/>
      <c r="Q208" s="2"/>
      <c r="R208" s="2"/>
      <c r="S208" s="2" t="s">
        <v>1746</v>
      </c>
      <c r="T208" s="2" t="s">
        <v>1967</v>
      </c>
      <c r="U208" s="2" t="s">
        <v>1381</v>
      </c>
      <c r="V208" s="2" t="s">
        <v>1380</v>
      </c>
      <c r="W208" s="2" t="s">
        <v>1592</v>
      </c>
      <c r="X208" s="2" t="s">
        <v>2093</v>
      </c>
      <c r="Y208" s="2" t="s">
        <v>1947</v>
      </c>
      <c r="Z208" s="63" t="s">
        <v>2675</v>
      </c>
      <c r="AA208" s="23">
        <v>2</v>
      </c>
      <c r="AB208" s="106" t="str">
        <f t="shared" si="11"/>
        <v xml:space="preserve">Food, Fuel, and Materials - x; </v>
      </c>
      <c r="AC208" s="105" t="str">
        <f t="shared" si="10"/>
        <v>{"popup":{"showAttachments":"false","fieldInfos":[{"visible":"true","fieldName":"PAGC","label":"Percent cropland\u00a0","format":{"places":2,"digitSeparator":true}}],"title":"HUC 12 ID: {HUC_12}"}}</v>
      </c>
      <c r="AD208" s="23" t="s">
        <v>2181</v>
      </c>
      <c r="AE208" s="23" t="s">
        <v>1986</v>
      </c>
      <c r="AG208" s="23" t="s">
        <v>2204</v>
      </c>
      <c r="AH208" s="23" t="s">
        <v>2183</v>
      </c>
    </row>
    <row r="209" spans="1:34" ht="15" customHeight="1" x14ac:dyDescent="0.25">
      <c r="A209" s="2">
        <v>208</v>
      </c>
      <c r="B209" s="26" t="s">
        <v>176</v>
      </c>
      <c r="C209" s="37" t="s">
        <v>1141</v>
      </c>
      <c r="D209" s="43" t="s">
        <v>961</v>
      </c>
      <c r="E209" s="37" t="s">
        <v>649</v>
      </c>
      <c r="F209" s="12" t="s">
        <v>394</v>
      </c>
      <c r="G209" s="7" t="s">
        <v>1355</v>
      </c>
      <c r="H209" s="7" t="s">
        <v>860</v>
      </c>
      <c r="I209" s="38" t="s">
        <v>2002</v>
      </c>
      <c r="J209" s="22">
        <v>96</v>
      </c>
      <c r="K209" s="53" t="s">
        <v>1471</v>
      </c>
      <c r="L209" s="53" t="s">
        <v>1471</v>
      </c>
      <c r="M209" s="53" t="s">
        <v>1471</v>
      </c>
      <c r="N209" s="53" t="s">
        <v>1471</v>
      </c>
      <c r="O209" s="53" t="s">
        <v>1471</v>
      </c>
      <c r="P209" s="53" t="s">
        <v>1471</v>
      </c>
      <c r="Q209" s="53" t="s">
        <v>1471</v>
      </c>
      <c r="R209" s="2"/>
      <c r="S209" s="2" t="s">
        <v>1747</v>
      </c>
      <c r="T209" s="2" t="s">
        <v>2164</v>
      </c>
      <c r="U209" s="2" t="s">
        <v>1381</v>
      </c>
      <c r="V209" s="2" t="s">
        <v>1380</v>
      </c>
      <c r="W209" s="2" t="s">
        <v>1592</v>
      </c>
      <c r="X209" s="2" t="s">
        <v>2094</v>
      </c>
      <c r="Y209" s="2" t="s">
        <v>1947</v>
      </c>
      <c r="Z209" s="63" t="s">
        <v>2676</v>
      </c>
      <c r="AA209" s="23">
        <v>1</v>
      </c>
      <c r="AB209" s="106" t="str">
        <f t="shared" si="11"/>
        <v xml:space="preserve">Biodiversity Conservation - x; Clean Air - x; Clean and Plentiful Water - x; Climate Stabilization - x; Food, Fuel, and Materials - x; Natural Hazard Mitigation - x; Recreation, Culture, and Aesthetics - x; </v>
      </c>
      <c r="AC209" s="105" t="str">
        <f t="shared" si="10"/>
        <v>{"popup":{"showAttachments":"false","fieldInfos":[{"visible":"true","fieldName":"PDEV","label":"Percent developed area\u00a0","format":{"places":1,"digitSeparator":true}}],"title":"HUC 12 ID: {HUC_12}"}}</v>
      </c>
      <c r="AD209" s="23" t="s">
        <v>2181</v>
      </c>
      <c r="AE209" s="23" t="s">
        <v>1986</v>
      </c>
      <c r="AG209" s="23" t="s">
        <v>2204</v>
      </c>
      <c r="AH209" s="23" t="s">
        <v>2183</v>
      </c>
    </row>
    <row r="210" spans="1:34" ht="15" customHeight="1" x14ac:dyDescent="0.25">
      <c r="A210" s="2">
        <v>209</v>
      </c>
      <c r="B210" s="26" t="s">
        <v>176</v>
      </c>
      <c r="C210" s="37" t="s">
        <v>642</v>
      </c>
      <c r="D210" s="43" t="s">
        <v>962</v>
      </c>
      <c r="E210" s="62" t="s">
        <v>1532</v>
      </c>
      <c r="F210" s="12" t="s">
        <v>394</v>
      </c>
      <c r="G210" s="7" t="s">
        <v>1351</v>
      </c>
      <c r="H210" s="18" t="s">
        <v>876</v>
      </c>
      <c r="I210" s="38" t="s">
        <v>2002</v>
      </c>
      <c r="J210" s="22">
        <v>97</v>
      </c>
      <c r="K210" s="2"/>
      <c r="L210" s="2"/>
      <c r="M210" s="53" t="s">
        <v>1471</v>
      </c>
      <c r="N210" s="2"/>
      <c r="O210" s="2"/>
      <c r="P210" s="53" t="s">
        <v>1471</v>
      </c>
      <c r="Q210" s="2"/>
      <c r="R210" s="2"/>
      <c r="S210" s="2" t="s">
        <v>1748</v>
      </c>
      <c r="T210" s="2" t="s">
        <v>1964</v>
      </c>
      <c r="U210" s="2" t="s">
        <v>1456</v>
      </c>
      <c r="V210" s="2" t="s">
        <v>1380</v>
      </c>
      <c r="W210" s="2" t="s">
        <v>1592</v>
      </c>
      <c r="X210" s="2" t="s">
        <v>2095</v>
      </c>
      <c r="Y210" s="2" t="s">
        <v>1947</v>
      </c>
      <c r="Z210" s="63" t="s">
        <v>2677</v>
      </c>
      <c r="AA210" s="23">
        <v>2</v>
      </c>
      <c r="AB210" s="106" t="str">
        <f t="shared" si="11"/>
        <v xml:space="preserve">Clean and Plentiful Water - x; Natural Hazard Mitigation - x; </v>
      </c>
      <c r="AC210" s="105" t="str">
        <f t="shared" si="10"/>
        <v>{"popup":{"showAttachments":"false","fieldInfos":[{"visible":"true","fieldName":"WET_URB","label":"Percent developed land in areas of high water accumulation\u00a0","format":{"places":2,"digitSeparator":true}}],"title":"HUC 12 ID: {HUC_12}"}}</v>
      </c>
      <c r="AD210" s="23" t="s">
        <v>2181</v>
      </c>
      <c r="AE210" s="23" t="s">
        <v>1986</v>
      </c>
      <c r="AG210" s="23" t="s">
        <v>2204</v>
      </c>
      <c r="AH210" s="23" t="s">
        <v>2183</v>
      </c>
    </row>
    <row r="211" spans="1:34" ht="15" customHeight="1" x14ac:dyDescent="0.25">
      <c r="A211" s="2">
        <v>210</v>
      </c>
      <c r="B211" s="26" t="s">
        <v>176</v>
      </c>
      <c r="C211" s="2" t="s">
        <v>52</v>
      </c>
      <c r="D211" s="43" t="s">
        <v>934</v>
      </c>
      <c r="E211" s="11" t="s">
        <v>423</v>
      </c>
      <c r="F211" s="12" t="s">
        <v>394</v>
      </c>
      <c r="G211" s="18" t="s">
        <v>769</v>
      </c>
      <c r="H211" s="7" t="s">
        <v>860</v>
      </c>
      <c r="I211" s="38" t="s">
        <v>2002</v>
      </c>
      <c r="J211">
        <v>98</v>
      </c>
      <c r="K211" s="53" t="s">
        <v>1471</v>
      </c>
      <c r="L211" s="2"/>
      <c r="M211" s="53" t="s">
        <v>1471</v>
      </c>
      <c r="N211" s="53" t="s">
        <v>1471</v>
      </c>
      <c r="O211" s="53" t="s">
        <v>1471</v>
      </c>
      <c r="P211" s="53" t="s">
        <v>1471</v>
      </c>
      <c r="Q211" s="53" t="s">
        <v>1471</v>
      </c>
      <c r="R211" s="2"/>
      <c r="S211" s="2" t="s">
        <v>1749</v>
      </c>
      <c r="T211" s="2" t="s">
        <v>2170</v>
      </c>
      <c r="U211" s="2" t="s">
        <v>1381</v>
      </c>
      <c r="V211" s="2" t="s">
        <v>1380</v>
      </c>
      <c r="W211" s="2" t="s">
        <v>1592</v>
      </c>
      <c r="X211" s="2" t="s">
        <v>2096</v>
      </c>
      <c r="Y211" s="2" t="s">
        <v>1947</v>
      </c>
      <c r="Z211" s="63" t="s">
        <v>2678</v>
      </c>
      <c r="AA211" s="23">
        <v>2</v>
      </c>
      <c r="AB211" s="106" t="str">
        <f t="shared" si="11"/>
        <v xml:space="preserve">Biodiversity Conservation - x; Clean and Plentiful Water - x; Climate Stabilization - x; Food, Fuel, and Materials - x; Natural Hazard Mitigation - x; Recreation, Culture, and Aesthetics - x; </v>
      </c>
      <c r="AC211" s="105" t="str">
        <f t="shared" si="10"/>
        <v>{"popup":{"showAttachments":"false","fieldInfos":[{"visible":"true","fieldName":"PWETL95","label":"Percent emergent herbaceous wetlands\u00a0","format":{"places":2,"digitSeparator":true}}],"title":"HUC 12 ID: {HUC_12}"}}</v>
      </c>
      <c r="AD211" s="23" t="s">
        <v>2181</v>
      </c>
      <c r="AE211" s="23" t="s">
        <v>1986</v>
      </c>
      <c r="AG211" s="23" t="s">
        <v>2204</v>
      </c>
      <c r="AH211" s="23" t="s">
        <v>2183</v>
      </c>
    </row>
    <row r="212" spans="1:34" ht="15" customHeight="1" x14ac:dyDescent="0.25">
      <c r="A212" s="2">
        <v>211</v>
      </c>
      <c r="B212" s="26" t="s">
        <v>176</v>
      </c>
      <c r="C212" s="2" t="s">
        <v>53</v>
      </c>
      <c r="D212" s="43" t="s">
        <v>935</v>
      </c>
      <c r="E212" s="11" t="s">
        <v>424</v>
      </c>
      <c r="F212" s="12" t="s">
        <v>394</v>
      </c>
      <c r="G212" s="7" t="s">
        <v>1615</v>
      </c>
      <c r="H212" s="7" t="s">
        <v>860</v>
      </c>
      <c r="I212" s="38" t="s">
        <v>2002</v>
      </c>
      <c r="J212" s="22">
        <v>99</v>
      </c>
      <c r="K212" s="53" t="s">
        <v>1471</v>
      </c>
      <c r="L212" s="53" t="s">
        <v>1471</v>
      </c>
      <c r="M212" s="53" t="s">
        <v>1471</v>
      </c>
      <c r="N212" s="53" t="s">
        <v>1471</v>
      </c>
      <c r="O212" s="53" t="s">
        <v>1471</v>
      </c>
      <c r="P212" s="53" t="s">
        <v>1471</v>
      </c>
      <c r="Q212" s="53" t="s">
        <v>1471</v>
      </c>
      <c r="R212" s="2"/>
      <c r="S212" s="2" t="s">
        <v>1750</v>
      </c>
      <c r="T212" s="2" t="s">
        <v>2164</v>
      </c>
      <c r="U212" s="2" t="s">
        <v>1381</v>
      </c>
      <c r="V212" s="2" t="s">
        <v>1380</v>
      </c>
      <c r="W212" s="2" t="s">
        <v>1592</v>
      </c>
      <c r="X212" s="2" t="s">
        <v>2097</v>
      </c>
      <c r="Y212" s="2" t="s">
        <v>1947</v>
      </c>
      <c r="Z212" s="63" t="s">
        <v>2679</v>
      </c>
      <c r="AA212" s="23">
        <v>1</v>
      </c>
      <c r="AB212" s="106" t="str">
        <f t="shared" si="11"/>
        <v xml:space="preserve">Biodiversity Conservation - x; Clean Air - x; Clean and Plentiful Water - x; Climate Stabilization - x; Food, Fuel, and Materials - x; Natural Hazard Mitigation - x; Recreation, Culture, and Aesthetics - x; </v>
      </c>
      <c r="AC212" s="105" t="str">
        <f t="shared" si="10"/>
        <v>{"popup":{"showAttachments":"false","fieldInfos":[{"visible":"true","fieldName":"PFOR","label":"Percent forest\u00a0","format":{"places":1,"digitSeparator":true}}],"title":"HUC 12 ID: {HUC_12}"}}</v>
      </c>
      <c r="AD212" s="23" t="s">
        <v>2181</v>
      </c>
      <c r="AE212" s="23" t="s">
        <v>1986</v>
      </c>
      <c r="AG212" s="23" t="s">
        <v>2204</v>
      </c>
      <c r="AH212" s="23" t="s">
        <v>2183</v>
      </c>
    </row>
    <row r="213" spans="1:34" ht="15" customHeight="1" x14ac:dyDescent="0.25">
      <c r="A213" s="2">
        <v>212</v>
      </c>
      <c r="B213" s="26" t="s">
        <v>176</v>
      </c>
      <c r="C213" s="2" t="s">
        <v>54</v>
      </c>
      <c r="D213" s="8" t="s">
        <v>936</v>
      </c>
      <c r="E213" s="82" t="s">
        <v>425</v>
      </c>
      <c r="F213" s="12" t="s">
        <v>394</v>
      </c>
      <c r="G213" s="7" t="s">
        <v>770</v>
      </c>
      <c r="H213" s="7" t="s">
        <v>860</v>
      </c>
      <c r="I213" s="38" t="s">
        <v>2002</v>
      </c>
      <c r="J213" s="22">
        <v>100</v>
      </c>
      <c r="K213" s="53" t="s">
        <v>1471</v>
      </c>
      <c r="L213" s="53" t="s">
        <v>1471</v>
      </c>
      <c r="M213" s="53" t="s">
        <v>1471</v>
      </c>
      <c r="N213" s="53" t="s">
        <v>1471</v>
      </c>
      <c r="O213" s="2"/>
      <c r="P213" s="53" t="s">
        <v>1471</v>
      </c>
      <c r="Q213" s="53" t="s">
        <v>1471</v>
      </c>
      <c r="R213" s="2"/>
      <c r="S213" s="2" t="s">
        <v>1751</v>
      </c>
      <c r="T213" s="2" t="s">
        <v>2160</v>
      </c>
      <c r="U213" s="2" t="s">
        <v>1381</v>
      </c>
      <c r="V213" s="2" t="s">
        <v>1380</v>
      </c>
      <c r="W213" s="2" t="s">
        <v>1592</v>
      </c>
      <c r="X213" s="2" t="s">
        <v>2098</v>
      </c>
      <c r="Y213" s="2" t="s">
        <v>1947</v>
      </c>
      <c r="Z213" s="63" t="s">
        <v>2680</v>
      </c>
      <c r="AA213" s="23">
        <v>1</v>
      </c>
      <c r="AB213" s="106" t="str">
        <f t="shared" si="11"/>
        <v xml:space="preserve">Biodiversity Conservation - x; Clean Air - x; Clean and Plentiful Water - x; Climate Stabilization - x; Natural Hazard Mitigation - x; Recreation, Culture, and Aesthetics - x; </v>
      </c>
      <c r="AC213" s="105" t="str">
        <f t="shared" si="10"/>
        <v>{"popup":{"showAttachments":"false","fieldInfos":[{"visible":"true","fieldName":"PFOR90","label":"Percent forest and woody wetlands\u00a0","format":{"places":1,"digitSeparator":true}}],"title":"HUC 12 ID: {HUC_12}"}}</v>
      </c>
      <c r="AD213" s="23" t="s">
        <v>2181</v>
      </c>
      <c r="AE213" s="23" t="s">
        <v>1986</v>
      </c>
      <c r="AG213" s="23" t="s">
        <v>2204</v>
      </c>
      <c r="AH213" s="23" t="s">
        <v>2183</v>
      </c>
    </row>
    <row r="214" spans="1:34" ht="15" customHeight="1" x14ac:dyDescent="0.25">
      <c r="A214" s="2">
        <v>213</v>
      </c>
      <c r="B214" s="26" t="s">
        <v>176</v>
      </c>
      <c r="C214" s="2" t="s">
        <v>174</v>
      </c>
      <c r="D214" s="8" t="s">
        <v>963</v>
      </c>
      <c r="E214" s="11" t="s">
        <v>426</v>
      </c>
      <c r="F214" s="12" t="s">
        <v>394</v>
      </c>
      <c r="G214" s="7" t="s">
        <v>1269</v>
      </c>
      <c r="H214" s="18" t="s">
        <v>872</v>
      </c>
      <c r="I214" s="38" t="s">
        <v>2002</v>
      </c>
      <c r="J214">
        <v>101</v>
      </c>
      <c r="K214" s="2"/>
      <c r="L214" s="2"/>
      <c r="M214" s="53" t="s">
        <v>1471</v>
      </c>
      <c r="N214" s="2"/>
      <c r="O214" s="2"/>
      <c r="P214" s="53" t="s">
        <v>1471</v>
      </c>
      <c r="Q214" s="53" t="s">
        <v>1471</v>
      </c>
      <c r="R214" s="2"/>
      <c r="S214" s="2" t="s">
        <v>1752</v>
      </c>
      <c r="T214" s="2" t="s">
        <v>1962</v>
      </c>
      <c r="U214" s="2" t="s">
        <v>1385</v>
      </c>
      <c r="V214" s="2" t="s">
        <v>1380</v>
      </c>
      <c r="W214" s="2" t="s">
        <v>1592</v>
      </c>
      <c r="X214" s="2" t="s">
        <v>2099</v>
      </c>
      <c r="Y214" s="2" t="s">
        <v>1947</v>
      </c>
      <c r="Z214" s="63" t="s">
        <v>2681</v>
      </c>
      <c r="AA214" s="23">
        <v>1</v>
      </c>
      <c r="AB214" s="106" t="str">
        <f t="shared" si="11"/>
        <v xml:space="preserve">Clean and Plentiful Water - x; Natural Hazard Mitigation - x; Recreation, Culture, and Aesthetics - x; </v>
      </c>
      <c r="AC214" s="105" t="str">
        <f t="shared" si="10"/>
        <v>{"popup":{"showAttachments":"false","fieldInfos":[{"visible":"true","fieldName":"RFOR9030","label":"Percent forest and woody wetlands in stream buffer\u00a0","format":{"places":1,"digitSeparator":true}}],"title":"HUC 12 ID: {HUC_12}"}}</v>
      </c>
      <c r="AD214" s="23" t="s">
        <v>2181</v>
      </c>
      <c r="AE214" s="23" t="s">
        <v>1986</v>
      </c>
      <c r="AG214" s="23" t="s">
        <v>2204</v>
      </c>
      <c r="AH214" s="23" t="s">
        <v>2183</v>
      </c>
    </row>
    <row r="215" spans="1:34" ht="15" customHeight="1" x14ac:dyDescent="0.25">
      <c r="A215" s="2">
        <v>214</v>
      </c>
      <c r="B215" s="26" t="s">
        <v>176</v>
      </c>
      <c r="C215" s="37" t="s">
        <v>643</v>
      </c>
      <c r="D215" s="8" t="s">
        <v>964</v>
      </c>
      <c r="E215" s="62" t="s">
        <v>1533</v>
      </c>
      <c r="F215" s="12" t="s">
        <v>394</v>
      </c>
      <c r="G215" s="18" t="s">
        <v>1356</v>
      </c>
      <c r="H215" s="18" t="s">
        <v>876</v>
      </c>
      <c r="I215" s="38" t="s">
        <v>2002</v>
      </c>
      <c r="J215" s="22">
        <v>102</v>
      </c>
      <c r="K215" s="2"/>
      <c r="L215" s="2"/>
      <c r="M215" s="53" t="s">
        <v>1471</v>
      </c>
      <c r="N215" s="2"/>
      <c r="O215" s="2"/>
      <c r="P215" s="53" t="s">
        <v>1471</v>
      </c>
      <c r="Q215" s="2"/>
      <c r="R215" s="2"/>
      <c r="S215" s="2" t="s">
        <v>1753</v>
      </c>
      <c r="T215" s="2" t="s">
        <v>1964</v>
      </c>
      <c r="U215" s="2" t="s">
        <v>1456</v>
      </c>
      <c r="V215" s="2" t="s">
        <v>1380</v>
      </c>
      <c r="W215" s="2" t="s">
        <v>1592</v>
      </c>
      <c r="X215" s="2" t="s">
        <v>2100</v>
      </c>
      <c r="Y215" s="2" t="s">
        <v>1947</v>
      </c>
      <c r="Z215" s="63" t="s">
        <v>2682</v>
      </c>
      <c r="AA215" s="23">
        <v>1</v>
      </c>
      <c r="AB215" s="106" t="str">
        <f t="shared" si="11"/>
        <v xml:space="preserve">Clean and Plentiful Water - x; Natural Hazard Mitigation - x; </v>
      </c>
      <c r="AC215" s="105" t="str">
        <f t="shared" si="10"/>
        <v>{"popup":{"showAttachments":"false","fieldInfos":[{"visible":"true","fieldName":"WET_FOR","label":"Percent forest in areas with high water accumulation\u00a0","format":{"places":1,"digitSeparator":true}}],"title":"HUC 12 ID: {HUC_12}"}}</v>
      </c>
      <c r="AD215" s="23" t="s">
        <v>2181</v>
      </c>
      <c r="AE215" s="23" t="s">
        <v>1986</v>
      </c>
      <c r="AG215" s="23" t="s">
        <v>2204</v>
      </c>
      <c r="AH215" s="23" t="s">
        <v>2183</v>
      </c>
    </row>
    <row r="216" spans="1:34" ht="15" customHeight="1" x14ac:dyDescent="0.25">
      <c r="A216" s="2">
        <v>215</v>
      </c>
      <c r="B216" s="26" t="s">
        <v>176</v>
      </c>
      <c r="C216" s="2" t="s">
        <v>175</v>
      </c>
      <c r="D216" s="8" t="s">
        <v>937</v>
      </c>
      <c r="E216" s="11" t="s">
        <v>427</v>
      </c>
      <c r="F216" s="12" t="s">
        <v>394</v>
      </c>
      <c r="G216" s="18" t="s">
        <v>1341</v>
      </c>
      <c r="H216" s="18" t="s">
        <v>872</v>
      </c>
      <c r="I216" s="38" t="s">
        <v>2002</v>
      </c>
      <c r="J216" s="22">
        <v>103</v>
      </c>
      <c r="K216" s="2"/>
      <c r="L216" s="2"/>
      <c r="M216" s="53" t="s">
        <v>1471</v>
      </c>
      <c r="N216" s="2"/>
      <c r="O216" s="2"/>
      <c r="P216" s="53" t="s">
        <v>1471</v>
      </c>
      <c r="Q216" s="53" t="s">
        <v>1471</v>
      </c>
      <c r="R216" s="2"/>
      <c r="S216" s="2" t="s">
        <v>1752</v>
      </c>
      <c r="T216" s="2" t="s">
        <v>1962</v>
      </c>
      <c r="U216" s="2" t="s">
        <v>1385</v>
      </c>
      <c r="V216" s="2" t="s">
        <v>1380</v>
      </c>
      <c r="W216" s="2" t="s">
        <v>1592</v>
      </c>
      <c r="X216" s="2" t="s">
        <v>2101</v>
      </c>
      <c r="Y216" s="2" t="s">
        <v>1947</v>
      </c>
      <c r="Z216" s="63" t="s">
        <v>2683</v>
      </c>
      <c r="AA216" s="23">
        <v>1</v>
      </c>
      <c r="AB216" s="106" t="str">
        <f t="shared" si="11"/>
        <v xml:space="preserve">Clean and Plentiful Water - x; Natural Hazard Mitigation - x; Recreation, Culture, and Aesthetics - x; </v>
      </c>
      <c r="AC216" s="105" t="str">
        <f t="shared" si="10"/>
        <v>{"popup":{"showAttachments":"false","fieldInfos":[{"visible":"true","fieldName":"RFOR30","label":"Percent forest land in stream buffer\u00a0","format":{"places":1,"digitSeparator":true}}],"title":"HUC 12 ID: {HUC_12}"}}</v>
      </c>
      <c r="AD216" s="23" t="s">
        <v>2181</v>
      </c>
      <c r="AE216" s="23" t="s">
        <v>1986</v>
      </c>
      <c r="AG216" s="23" t="s">
        <v>2204</v>
      </c>
      <c r="AH216" s="23" t="s">
        <v>2183</v>
      </c>
    </row>
    <row r="217" spans="1:34" ht="15" customHeight="1" x14ac:dyDescent="0.25">
      <c r="A217" s="2">
        <v>216</v>
      </c>
      <c r="B217" s="26" t="s">
        <v>176</v>
      </c>
      <c r="C217" s="2" t="s">
        <v>55</v>
      </c>
      <c r="D217" s="8" t="s">
        <v>965</v>
      </c>
      <c r="E217" s="11" t="s">
        <v>428</v>
      </c>
      <c r="F217" s="12" t="s">
        <v>394</v>
      </c>
      <c r="G217" s="18" t="s">
        <v>771</v>
      </c>
      <c r="H217" s="38" t="s">
        <v>868</v>
      </c>
      <c r="I217" s="38" t="s">
        <v>2002</v>
      </c>
      <c r="J217">
        <v>104</v>
      </c>
      <c r="K217" s="53" t="s">
        <v>1471</v>
      </c>
      <c r="L217" s="2"/>
      <c r="M217" s="2"/>
      <c r="N217" s="2"/>
      <c r="O217" s="2"/>
      <c r="P217" s="2"/>
      <c r="Q217" s="53" t="s">
        <v>1471</v>
      </c>
      <c r="R217" s="2"/>
      <c r="S217" s="2" t="s">
        <v>1754</v>
      </c>
      <c r="T217" s="2" t="s">
        <v>2165</v>
      </c>
      <c r="U217" s="2" t="s">
        <v>1395</v>
      </c>
      <c r="V217" s="2" t="s">
        <v>1380</v>
      </c>
      <c r="W217" s="2" t="s">
        <v>1592</v>
      </c>
      <c r="X217" s="2" t="s">
        <v>2102</v>
      </c>
      <c r="Y217" s="2" t="s">
        <v>1947</v>
      </c>
      <c r="Z217" s="63" t="s">
        <v>2684</v>
      </c>
      <c r="AA217" s="23">
        <v>1</v>
      </c>
      <c r="AB217" s="106" t="str">
        <f t="shared" si="11"/>
        <v xml:space="preserve">Biodiversity Conservation - x; Recreation, Culture, and Aesthetics - x; </v>
      </c>
      <c r="AC217" s="105" t="str">
        <f t="shared" si="10"/>
        <v>{"popup":{"showAttachments":"false","fieldInfos":[{"visible":"true","fieldName":"PGAPSTAT1_2","label":"Percent GAP status 1 and 2\u00a0","format":{"places":1,"digitSeparator":true}}],"title":"HUC 12 ID: {HUC_12}"}}</v>
      </c>
      <c r="AD217" s="23" t="s">
        <v>2181</v>
      </c>
      <c r="AE217" s="23" t="s">
        <v>1986</v>
      </c>
      <c r="AG217" s="23" t="s">
        <v>2204</v>
      </c>
      <c r="AH217" s="23" t="s">
        <v>2183</v>
      </c>
    </row>
    <row r="218" spans="1:34" ht="15" customHeight="1" x14ac:dyDescent="0.25">
      <c r="A218" s="2">
        <v>217</v>
      </c>
      <c r="B218" s="26" t="s">
        <v>176</v>
      </c>
      <c r="C218" s="2" t="s">
        <v>56</v>
      </c>
      <c r="D218" s="8" t="s">
        <v>965</v>
      </c>
      <c r="E218" s="11" t="s">
        <v>429</v>
      </c>
      <c r="F218" s="12" t="s">
        <v>394</v>
      </c>
      <c r="G218" s="38" t="s">
        <v>772</v>
      </c>
      <c r="H218" s="38" t="s">
        <v>868</v>
      </c>
      <c r="I218" s="38" t="s">
        <v>2002</v>
      </c>
      <c r="J218" s="22">
        <v>105</v>
      </c>
      <c r="K218" s="53" t="s">
        <v>1471</v>
      </c>
      <c r="L218" s="2"/>
      <c r="M218" s="2"/>
      <c r="N218" s="2"/>
      <c r="O218" s="2"/>
      <c r="P218" s="2"/>
      <c r="Q218" s="53" t="s">
        <v>1471</v>
      </c>
      <c r="R218" s="2"/>
      <c r="S218" s="2" t="s">
        <v>1754</v>
      </c>
      <c r="T218" s="2" t="s">
        <v>2165</v>
      </c>
      <c r="U218" s="2" t="s">
        <v>1395</v>
      </c>
      <c r="V218" s="2" t="s">
        <v>1380</v>
      </c>
      <c r="W218" s="2" t="s">
        <v>1592</v>
      </c>
      <c r="X218" s="2" t="s">
        <v>2103</v>
      </c>
      <c r="Y218" s="2" t="s">
        <v>1947</v>
      </c>
      <c r="Z218" s="63" t="s">
        <v>2685</v>
      </c>
      <c r="AA218" s="23">
        <v>0</v>
      </c>
      <c r="AB218" s="106" t="str">
        <f t="shared" si="11"/>
        <v xml:space="preserve">Biodiversity Conservation - x; Recreation, Culture, and Aesthetics - x; </v>
      </c>
      <c r="AC218" s="105" t="str">
        <f t="shared" si="10"/>
        <v>{"popup":{"showAttachments":"false","fieldInfos":[{"visible":"true","fieldName":"PGAPSTAT123","label":"Percent GAP status 1, 2, and 3\u00a0","format":{"places":0,"digitSeparator":true}}],"title":"HUC 12 ID: {HUC_12}"}}</v>
      </c>
      <c r="AD218" s="23" t="s">
        <v>2181</v>
      </c>
      <c r="AE218" s="23" t="s">
        <v>1986</v>
      </c>
      <c r="AG218" s="23" t="s">
        <v>2204</v>
      </c>
      <c r="AH218" s="23" t="s">
        <v>2183</v>
      </c>
    </row>
    <row r="219" spans="1:34" ht="15" customHeight="1" x14ac:dyDescent="0.25">
      <c r="A219" s="2">
        <v>218</v>
      </c>
      <c r="B219" s="26" t="s">
        <v>176</v>
      </c>
      <c r="C219" s="2" t="s">
        <v>57</v>
      </c>
      <c r="D219" s="8" t="s">
        <v>966</v>
      </c>
      <c r="E219" s="11" t="s">
        <v>430</v>
      </c>
      <c r="F219" s="12" t="s">
        <v>394</v>
      </c>
      <c r="G219" s="38" t="s">
        <v>773</v>
      </c>
      <c r="H219" s="38" t="s">
        <v>868</v>
      </c>
      <c r="I219" s="38" t="s">
        <v>2002</v>
      </c>
      <c r="J219" s="22">
        <v>106</v>
      </c>
      <c r="K219" s="53" t="s">
        <v>1471</v>
      </c>
      <c r="L219" s="2"/>
      <c r="M219" s="2"/>
      <c r="N219" s="2"/>
      <c r="O219" s="2"/>
      <c r="P219" s="2"/>
      <c r="Q219" s="53" t="s">
        <v>1471</v>
      </c>
      <c r="R219" s="2"/>
      <c r="S219" s="2" t="s">
        <v>1755</v>
      </c>
      <c r="T219" s="2" t="s">
        <v>2165</v>
      </c>
      <c r="U219" s="2" t="s">
        <v>1395</v>
      </c>
      <c r="V219" s="2" t="s">
        <v>1380</v>
      </c>
      <c r="W219" s="2" t="s">
        <v>1592</v>
      </c>
      <c r="X219" s="2" t="s">
        <v>2104</v>
      </c>
      <c r="Y219" s="2" t="s">
        <v>1947</v>
      </c>
      <c r="Z219" s="63" t="s">
        <v>2686</v>
      </c>
      <c r="AA219" s="23">
        <v>1</v>
      </c>
      <c r="AB219" s="106" t="str">
        <f t="shared" si="11"/>
        <v xml:space="preserve">Biodiversity Conservation - x; Recreation, Culture, and Aesthetics - x; </v>
      </c>
      <c r="AC219" s="105" t="str">
        <f t="shared" si="10"/>
        <v>{"popup":{"showAttachments":"false","fieldInfos":[{"visible":"true","fieldName":"PGAPSTAT3","label":"Percent GAP status 3\u00a0","format":{"places":1,"digitSeparator":true}}],"title":"HUC 12 ID: {HUC_12}"}}</v>
      </c>
      <c r="AD219" s="23" t="s">
        <v>2181</v>
      </c>
      <c r="AE219" s="23" t="s">
        <v>1986</v>
      </c>
      <c r="AG219" s="23" t="s">
        <v>2204</v>
      </c>
      <c r="AH219" s="23" t="s">
        <v>2183</v>
      </c>
    </row>
    <row r="220" spans="1:34" ht="15" customHeight="1" x14ac:dyDescent="0.25">
      <c r="A220" s="2">
        <v>219</v>
      </c>
      <c r="B220" s="26" t="s">
        <v>176</v>
      </c>
      <c r="C220" s="2" t="s">
        <v>25</v>
      </c>
      <c r="D220" s="8" t="s">
        <v>938</v>
      </c>
      <c r="E220" s="82" t="s">
        <v>431</v>
      </c>
      <c r="F220" s="12" t="s">
        <v>394</v>
      </c>
      <c r="G220" s="64" t="s">
        <v>774</v>
      </c>
      <c r="H220" s="7" t="s">
        <v>858</v>
      </c>
      <c r="I220" s="38" t="s">
        <v>2002</v>
      </c>
      <c r="J220">
        <v>107</v>
      </c>
      <c r="K220" s="53" t="s">
        <v>1471</v>
      </c>
      <c r="L220" s="53" t="s">
        <v>1471</v>
      </c>
      <c r="M220" s="53" t="s">
        <v>1471</v>
      </c>
      <c r="N220" s="53" t="s">
        <v>1471</v>
      </c>
      <c r="O220" s="53" t="s">
        <v>1471</v>
      </c>
      <c r="P220" s="53" t="s">
        <v>1471</v>
      </c>
      <c r="Q220" s="53" t="s">
        <v>1471</v>
      </c>
      <c r="R220" s="2"/>
      <c r="S220" s="2" t="s">
        <v>1663</v>
      </c>
      <c r="T220" s="2" t="s">
        <v>2164</v>
      </c>
      <c r="U220" s="2" t="s">
        <v>1381</v>
      </c>
      <c r="V220" s="2" t="s">
        <v>1380</v>
      </c>
      <c r="W220" s="2" t="s">
        <v>1592</v>
      </c>
      <c r="X220" s="2" t="s">
        <v>2105</v>
      </c>
      <c r="Y220" s="2" t="s">
        <v>1947</v>
      </c>
      <c r="Z220" s="63" t="s">
        <v>2687</v>
      </c>
      <c r="AA220" s="23">
        <v>2</v>
      </c>
      <c r="AB220" s="106" t="str">
        <f t="shared" si="11"/>
        <v xml:space="preserve">Biodiversity Conservation - x; Clean Air - x; Clean and Plentiful Water - x; Climate Stabilization - x; Food, Fuel, and Materials - x; Natural Hazard Mitigation - x; Recreation, Culture, and Aesthetics - x; </v>
      </c>
      <c r="AC220" s="105" t="str">
        <f t="shared" si="10"/>
        <v>{"popup":{"showAttachments":"false","fieldInfos":[{"visible":"true","fieldName":"PIMPV","label":"Percent impervious area\u00a0","format":{"places":2,"digitSeparator":true}}],"title":"HUC 12 ID: {HUC_12}"}}</v>
      </c>
      <c r="AD220" s="23" t="s">
        <v>2181</v>
      </c>
      <c r="AE220" s="23" t="s">
        <v>1986</v>
      </c>
      <c r="AG220" s="23" t="s">
        <v>2204</v>
      </c>
      <c r="AH220" s="23" t="s">
        <v>2183</v>
      </c>
    </row>
    <row r="221" spans="1:34" ht="15" customHeight="1" x14ac:dyDescent="0.25">
      <c r="A221" s="2">
        <v>220</v>
      </c>
      <c r="B221" s="26" t="s">
        <v>176</v>
      </c>
      <c r="C221" s="2" t="s">
        <v>58</v>
      </c>
      <c r="D221" s="8" t="s">
        <v>967</v>
      </c>
      <c r="E221" s="11" t="s">
        <v>432</v>
      </c>
      <c r="F221" s="12" t="s">
        <v>394</v>
      </c>
      <c r="G221" s="18" t="s">
        <v>775</v>
      </c>
      <c r="H221" s="38" t="s">
        <v>868</v>
      </c>
      <c r="I221" s="38" t="s">
        <v>2002</v>
      </c>
      <c r="J221" s="22">
        <v>108</v>
      </c>
      <c r="K221" s="53" t="s">
        <v>1471</v>
      </c>
      <c r="L221" s="2"/>
      <c r="M221" s="2"/>
      <c r="N221" s="2"/>
      <c r="O221" s="2"/>
      <c r="P221" s="2"/>
      <c r="Q221" s="53" t="s">
        <v>1471</v>
      </c>
      <c r="R221" s="2"/>
      <c r="S221" s="2" t="s">
        <v>1756</v>
      </c>
      <c r="T221" s="2" t="s">
        <v>2165</v>
      </c>
      <c r="U221" s="2" t="s">
        <v>1395</v>
      </c>
      <c r="V221" s="2" t="s">
        <v>1380</v>
      </c>
      <c r="W221" s="2" t="s">
        <v>1592</v>
      </c>
      <c r="X221" s="2" t="s">
        <v>2106</v>
      </c>
      <c r="Y221" s="2" t="s">
        <v>1947</v>
      </c>
      <c r="Z221" s="63" t="s">
        <v>2688</v>
      </c>
      <c r="AA221" s="23">
        <v>8</v>
      </c>
      <c r="AB221" s="106" t="str">
        <f t="shared" si="11"/>
        <v xml:space="preserve">Biodiversity Conservation - x; Recreation, Culture, and Aesthetics - x; </v>
      </c>
      <c r="AC221" s="105" t="str">
        <f t="shared" si="10"/>
        <v>{"popup":{"showAttachments":"false","fieldInfos":[{"visible":"true","fieldName":"PIUCN_IA","label":"Percent IUCN status IA\u00a0","format":{"places":8,"digitSeparator":true}}],"title":"HUC 12 ID: {HUC_12}"}}</v>
      </c>
      <c r="AD221" s="23" t="s">
        <v>2181</v>
      </c>
      <c r="AE221" s="23" t="s">
        <v>1986</v>
      </c>
      <c r="AG221" s="23" t="s">
        <v>2204</v>
      </c>
      <c r="AH221" s="23" t="s">
        <v>2183</v>
      </c>
    </row>
    <row r="222" spans="1:34" ht="15" customHeight="1" x14ac:dyDescent="0.25">
      <c r="A222" s="2">
        <v>221</v>
      </c>
      <c r="B222" s="26" t="s">
        <v>176</v>
      </c>
      <c r="C222" s="2" t="s">
        <v>59</v>
      </c>
      <c r="D222" s="8" t="s">
        <v>968</v>
      </c>
      <c r="E222" s="11" t="s">
        <v>433</v>
      </c>
      <c r="F222" s="12" t="s">
        <v>394</v>
      </c>
      <c r="G222" s="38" t="s">
        <v>776</v>
      </c>
      <c r="H222" s="38" t="s">
        <v>868</v>
      </c>
      <c r="I222" s="38" t="s">
        <v>2002</v>
      </c>
      <c r="J222" s="22">
        <v>109</v>
      </c>
      <c r="K222" s="53" t="s">
        <v>1471</v>
      </c>
      <c r="L222" s="2"/>
      <c r="M222" s="2"/>
      <c r="N222" s="2"/>
      <c r="O222" s="2"/>
      <c r="P222" s="2"/>
      <c r="Q222" s="53" t="s">
        <v>1471</v>
      </c>
      <c r="R222" s="2"/>
      <c r="S222" s="2" t="s">
        <v>1756</v>
      </c>
      <c r="T222" s="2" t="s">
        <v>2165</v>
      </c>
      <c r="U222" s="2" t="s">
        <v>1395</v>
      </c>
      <c r="V222" s="2" t="s">
        <v>1380</v>
      </c>
      <c r="W222" s="2" t="s">
        <v>1592</v>
      </c>
      <c r="X222" s="2" t="s">
        <v>2107</v>
      </c>
      <c r="Y222" s="2" t="s">
        <v>1947</v>
      </c>
      <c r="Z222" s="63" t="s">
        <v>2689</v>
      </c>
      <c r="AA222" s="23">
        <v>2</v>
      </c>
      <c r="AB222" s="106" t="str">
        <f t="shared" si="11"/>
        <v xml:space="preserve">Biodiversity Conservation - x; Recreation, Culture, and Aesthetics - x; </v>
      </c>
      <c r="AC222" s="105" t="str">
        <f t="shared" si="10"/>
        <v>{"popup":{"showAttachments":"false","fieldInfos":[{"visible":"true","fieldName":"PIUCN_IB","label":"Percent IUCN status IB\u00a0","format":{"places":2,"digitSeparator":true}}],"title":"HUC 12 ID: {HUC_12}"}}</v>
      </c>
      <c r="AD222" s="23" t="s">
        <v>2181</v>
      </c>
      <c r="AE222" s="23" t="s">
        <v>1986</v>
      </c>
      <c r="AG222" s="23" t="s">
        <v>2204</v>
      </c>
      <c r="AH222" s="23" t="s">
        <v>2183</v>
      </c>
    </row>
    <row r="223" spans="1:34" ht="15" customHeight="1" x14ac:dyDescent="0.25">
      <c r="A223" s="2">
        <v>222</v>
      </c>
      <c r="B223" s="26" t="s">
        <v>176</v>
      </c>
      <c r="C223" s="2" t="s">
        <v>60</v>
      </c>
      <c r="D223" s="8" t="s">
        <v>969</v>
      </c>
      <c r="E223" s="11" t="s">
        <v>434</v>
      </c>
      <c r="F223" s="12" t="s">
        <v>394</v>
      </c>
      <c r="G223" s="38" t="s">
        <v>777</v>
      </c>
      <c r="H223" s="38" t="s">
        <v>868</v>
      </c>
      <c r="I223" s="38" t="s">
        <v>2002</v>
      </c>
      <c r="J223">
        <v>110</v>
      </c>
      <c r="K223" s="53" t="s">
        <v>1471</v>
      </c>
      <c r="L223" s="2"/>
      <c r="M223" s="2"/>
      <c r="N223" s="2"/>
      <c r="O223" s="2"/>
      <c r="P223" s="2"/>
      <c r="Q223" s="53" t="s">
        <v>1471</v>
      </c>
      <c r="R223" s="2"/>
      <c r="S223" s="2" t="s">
        <v>1757</v>
      </c>
      <c r="T223" s="2" t="s">
        <v>2165</v>
      </c>
      <c r="U223" s="2" t="s">
        <v>1395</v>
      </c>
      <c r="V223" s="2" t="s">
        <v>1380</v>
      </c>
      <c r="W223" s="2" t="s">
        <v>1592</v>
      </c>
      <c r="X223" s="2" t="s">
        <v>2108</v>
      </c>
      <c r="Y223" s="2" t="s">
        <v>1947</v>
      </c>
      <c r="Z223" s="63" t="s">
        <v>2690</v>
      </c>
      <c r="AA223" s="23">
        <v>2</v>
      </c>
      <c r="AB223" s="106" t="str">
        <f t="shared" si="11"/>
        <v xml:space="preserve">Biodiversity Conservation - x; Recreation, Culture, and Aesthetics - x; </v>
      </c>
      <c r="AC223" s="105" t="str">
        <f t="shared" si="10"/>
        <v>{"popup":{"showAttachments":"false","fieldInfos":[{"visible":"true","fieldName":"PIUCN_II","label":"Percent IUCN status II\u00a0","format":{"places":2,"digitSeparator":true}}],"title":"HUC 12 ID: {HUC_12}"}}</v>
      </c>
      <c r="AD223" s="23" t="s">
        <v>2181</v>
      </c>
      <c r="AE223" s="23" t="s">
        <v>1986</v>
      </c>
      <c r="AG223" s="23" t="s">
        <v>2204</v>
      </c>
      <c r="AH223" s="23" t="s">
        <v>2183</v>
      </c>
    </row>
    <row r="224" spans="1:34" ht="15" customHeight="1" x14ac:dyDescent="0.25">
      <c r="A224" s="2">
        <v>223</v>
      </c>
      <c r="B224" s="26" t="s">
        <v>176</v>
      </c>
      <c r="C224" s="2" t="s">
        <v>61</v>
      </c>
      <c r="D224" s="8" t="s">
        <v>970</v>
      </c>
      <c r="E224" s="11" t="s">
        <v>435</v>
      </c>
      <c r="F224" s="12" t="s">
        <v>394</v>
      </c>
      <c r="G224" s="38" t="s">
        <v>778</v>
      </c>
      <c r="H224" s="38" t="s">
        <v>868</v>
      </c>
      <c r="I224" s="38" t="s">
        <v>2002</v>
      </c>
      <c r="J224" s="22">
        <v>111</v>
      </c>
      <c r="K224" s="53" t="s">
        <v>1471</v>
      </c>
      <c r="L224" s="2"/>
      <c r="M224" s="2"/>
      <c r="N224" s="2"/>
      <c r="O224" s="2"/>
      <c r="P224" s="2"/>
      <c r="Q224" s="53" t="s">
        <v>1471</v>
      </c>
      <c r="R224" s="2"/>
      <c r="S224" s="2" t="s">
        <v>1758</v>
      </c>
      <c r="T224" s="2" t="s">
        <v>2165</v>
      </c>
      <c r="U224" s="2" t="s">
        <v>1395</v>
      </c>
      <c r="V224" s="2" t="s">
        <v>1380</v>
      </c>
      <c r="W224" s="2" t="s">
        <v>1592</v>
      </c>
      <c r="X224" s="2" t="s">
        <v>2109</v>
      </c>
      <c r="Y224" s="2" t="s">
        <v>1947</v>
      </c>
      <c r="Z224" s="63" t="s">
        <v>2691</v>
      </c>
      <c r="AA224" s="23">
        <v>9</v>
      </c>
      <c r="AB224" s="106" t="str">
        <f t="shared" si="11"/>
        <v xml:space="preserve">Biodiversity Conservation - x; Recreation, Culture, and Aesthetics - x; </v>
      </c>
      <c r="AC224" s="105" t="str">
        <f t="shared" si="10"/>
        <v>{"popup":{"showAttachments":"false","fieldInfos":[{"visible":"true","fieldName":"PIUCN_III","label":"Percent IUCN status III\u00a0","format":{"places":9,"digitSeparator":true}}],"title":"HUC 12 ID: {HUC_12}"}}</v>
      </c>
      <c r="AD224" s="23" t="s">
        <v>2181</v>
      </c>
      <c r="AE224" s="23" t="s">
        <v>1986</v>
      </c>
      <c r="AG224" s="23" t="s">
        <v>2204</v>
      </c>
      <c r="AH224" s="23" t="s">
        <v>2183</v>
      </c>
    </row>
    <row r="225" spans="1:34" ht="15" customHeight="1" x14ac:dyDescent="0.25">
      <c r="A225" s="2">
        <v>224</v>
      </c>
      <c r="B225" s="26" t="s">
        <v>176</v>
      </c>
      <c r="C225" s="2" t="s">
        <v>62</v>
      </c>
      <c r="D225" s="8" t="s">
        <v>971</v>
      </c>
      <c r="E225" s="11" t="s">
        <v>436</v>
      </c>
      <c r="F225" s="12" t="s">
        <v>394</v>
      </c>
      <c r="G225" s="38" t="s">
        <v>779</v>
      </c>
      <c r="H225" s="38" t="s">
        <v>868</v>
      </c>
      <c r="I225" s="38" t="s">
        <v>2002</v>
      </c>
      <c r="J225" s="22">
        <v>112</v>
      </c>
      <c r="K225" s="53" t="s">
        <v>1471</v>
      </c>
      <c r="L225" s="2"/>
      <c r="M225" s="2"/>
      <c r="N225" s="2"/>
      <c r="O225" s="2"/>
      <c r="P225" s="2"/>
      <c r="Q225" s="53" t="s">
        <v>1471</v>
      </c>
      <c r="R225" s="2"/>
      <c r="S225" s="2" t="s">
        <v>1759</v>
      </c>
      <c r="T225" s="2" t="s">
        <v>2165</v>
      </c>
      <c r="U225" s="2" t="s">
        <v>1395</v>
      </c>
      <c r="V225" s="2" t="s">
        <v>1380</v>
      </c>
      <c r="W225" s="2" t="s">
        <v>1592</v>
      </c>
      <c r="X225" s="2" t="s">
        <v>2110</v>
      </c>
      <c r="Y225" s="2" t="s">
        <v>1947</v>
      </c>
      <c r="Z225" s="63" t="s">
        <v>2692</v>
      </c>
      <c r="AA225" s="23">
        <v>6</v>
      </c>
      <c r="AB225" s="106" t="str">
        <f t="shared" si="11"/>
        <v xml:space="preserve">Biodiversity Conservation - x; Recreation, Culture, and Aesthetics - x; </v>
      </c>
      <c r="AC225" s="105" t="str">
        <f t="shared" si="10"/>
        <v>{"popup":{"showAttachments":"false","fieldInfos":[{"visible":"true","fieldName":"PIUCN_IV","label":"Percent IUCN status IV\u00a0","format":{"places":6,"digitSeparator":true}}],"title":"HUC 12 ID: {HUC_12}"}}</v>
      </c>
      <c r="AD225" s="23" t="s">
        <v>2181</v>
      </c>
      <c r="AE225" s="23" t="s">
        <v>1986</v>
      </c>
      <c r="AG225" s="23" t="s">
        <v>2204</v>
      </c>
      <c r="AH225" s="23" t="s">
        <v>2183</v>
      </c>
    </row>
    <row r="226" spans="1:34" ht="15" customHeight="1" x14ac:dyDescent="0.25">
      <c r="A226" s="2">
        <v>225</v>
      </c>
      <c r="B226" s="26" t="s">
        <v>176</v>
      </c>
      <c r="C226" s="2" t="s">
        <v>63</v>
      </c>
      <c r="D226" s="8" t="s">
        <v>972</v>
      </c>
      <c r="E226" s="11" t="s">
        <v>437</v>
      </c>
      <c r="F226" s="12" t="s">
        <v>394</v>
      </c>
      <c r="G226" s="38" t="s">
        <v>780</v>
      </c>
      <c r="H226" s="38" t="s">
        <v>868</v>
      </c>
      <c r="I226" s="38" t="s">
        <v>2002</v>
      </c>
      <c r="J226">
        <v>113</v>
      </c>
      <c r="K226" s="53" t="s">
        <v>1471</v>
      </c>
      <c r="L226" s="2"/>
      <c r="M226" s="2"/>
      <c r="N226" s="2"/>
      <c r="O226" s="2"/>
      <c r="P226" s="2"/>
      <c r="Q226" s="53" t="s">
        <v>1471</v>
      </c>
      <c r="R226" s="2"/>
      <c r="S226" s="2" t="s">
        <v>1760</v>
      </c>
      <c r="T226" s="2" t="s">
        <v>2165</v>
      </c>
      <c r="U226" s="2" t="s">
        <v>1395</v>
      </c>
      <c r="V226" s="2" t="s">
        <v>1380</v>
      </c>
      <c r="W226" s="2" t="s">
        <v>1592</v>
      </c>
      <c r="X226" s="2" t="s">
        <v>2111</v>
      </c>
      <c r="Y226" s="2" t="s">
        <v>1947</v>
      </c>
      <c r="Z226" s="63" t="s">
        <v>2693</v>
      </c>
      <c r="AA226" s="23">
        <v>4</v>
      </c>
      <c r="AB226" s="106" t="str">
        <f t="shared" si="11"/>
        <v xml:space="preserve">Biodiversity Conservation - x; Recreation, Culture, and Aesthetics - x; </v>
      </c>
      <c r="AC226" s="105" t="str">
        <f t="shared" si="10"/>
        <v>{"popup":{"showAttachments":"false","fieldInfos":[{"visible":"true","fieldName":"PIUCN_V","label":"Percent IUCN status V\u00a0","format":{"places":4,"digitSeparator":true}}],"title":"HUC 12 ID: {HUC_12}"}}</v>
      </c>
      <c r="AD226" s="23" t="s">
        <v>2181</v>
      </c>
      <c r="AE226" s="23" t="s">
        <v>1986</v>
      </c>
      <c r="AG226" s="23" t="s">
        <v>2204</v>
      </c>
      <c r="AH226" s="23" t="s">
        <v>2183</v>
      </c>
    </row>
    <row r="227" spans="1:34" ht="15" customHeight="1" x14ac:dyDescent="0.25">
      <c r="A227" s="2">
        <v>226</v>
      </c>
      <c r="B227" s="26" t="s">
        <v>176</v>
      </c>
      <c r="C227" s="2" t="s">
        <v>64</v>
      </c>
      <c r="D227" s="8" t="s">
        <v>973</v>
      </c>
      <c r="E227" s="11" t="s">
        <v>438</v>
      </c>
      <c r="F227" s="12" t="s">
        <v>394</v>
      </c>
      <c r="G227" s="38" t="s">
        <v>781</v>
      </c>
      <c r="H227" s="38" t="s">
        <v>868</v>
      </c>
      <c r="I227" s="38" t="s">
        <v>2002</v>
      </c>
      <c r="J227" s="22">
        <v>114</v>
      </c>
      <c r="K227" s="53" t="s">
        <v>1471</v>
      </c>
      <c r="L227" s="2"/>
      <c r="M227" s="2"/>
      <c r="N227" s="2"/>
      <c r="O227" s="2"/>
      <c r="P227" s="2"/>
      <c r="Q227" s="53" t="s">
        <v>1471</v>
      </c>
      <c r="R227" s="2"/>
      <c r="S227" s="2" t="s">
        <v>1761</v>
      </c>
      <c r="T227" s="2" t="s">
        <v>2165</v>
      </c>
      <c r="U227" s="2" t="s">
        <v>1395</v>
      </c>
      <c r="V227" s="2" t="s">
        <v>1380</v>
      </c>
      <c r="W227" s="2" t="s">
        <v>1592</v>
      </c>
      <c r="X227" s="2" t="s">
        <v>2112</v>
      </c>
      <c r="Y227" s="2" t="s">
        <v>1947</v>
      </c>
      <c r="Z227" s="63" t="s">
        <v>2694</v>
      </c>
      <c r="AA227" s="23">
        <v>2</v>
      </c>
      <c r="AB227" s="106" t="str">
        <f t="shared" si="11"/>
        <v xml:space="preserve">Biodiversity Conservation - x; Recreation, Culture, and Aesthetics - x; </v>
      </c>
      <c r="AC227" s="105" t="str">
        <f t="shared" si="10"/>
        <v>{"popup":{"showAttachments":"false","fieldInfos":[{"visible":"true","fieldName":"PIUCN_VI","label":"Percent IUCN status VI\u00a0","format":{"places":2,"digitSeparator":true}}],"title":"HUC 12 ID: {HUC_12}"}}</v>
      </c>
      <c r="AD227" s="23" t="s">
        <v>2181</v>
      </c>
      <c r="AE227" s="23" t="s">
        <v>1986</v>
      </c>
      <c r="AG227" s="23" t="s">
        <v>2204</v>
      </c>
      <c r="AH227" s="23" t="s">
        <v>2183</v>
      </c>
    </row>
    <row r="228" spans="1:34" ht="15" customHeight="1" x14ac:dyDescent="0.25">
      <c r="A228" s="2">
        <v>227</v>
      </c>
      <c r="B228" s="26" t="s">
        <v>176</v>
      </c>
      <c r="C228" s="2" t="s">
        <v>65</v>
      </c>
      <c r="D228" s="8" t="s">
        <v>939</v>
      </c>
      <c r="E228" s="11" t="s">
        <v>439</v>
      </c>
      <c r="F228" s="12" t="s">
        <v>394</v>
      </c>
      <c r="G228" s="38" t="s">
        <v>782</v>
      </c>
      <c r="H228" s="38" t="s">
        <v>868</v>
      </c>
      <c r="I228" s="38" t="s">
        <v>2002</v>
      </c>
      <c r="J228" s="22">
        <v>115</v>
      </c>
      <c r="K228" s="53" t="s">
        <v>1471</v>
      </c>
      <c r="L228" s="2"/>
      <c r="M228" s="2"/>
      <c r="N228" s="2"/>
      <c r="O228" s="2"/>
      <c r="P228" s="2"/>
      <c r="Q228" s="53" t="s">
        <v>1471</v>
      </c>
      <c r="R228" s="2"/>
      <c r="S228" s="2" t="s">
        <v>1758</v>
      </c>
      <c r="T228" s="2" t="s">
        <v>2165</v>
      </c>
      <c r="U228" s="2" t="s">
        <v>1395</v>
      </c>
      <c r="V228" s="2" t="s">
        <v>1380</v>
      </c>
      <c r="W228" s="2" t="s">
        <v>1592</v>
      </c>
      <c r="X228" s="2" t="s">
        <v>2113</v>
      </c>
      <c r="Y228" s="2" t="s">
        <v>1947</v>
      </c>
      <c r="Z228" s="63" t="s">
        <v>2695</v>
      </c>
      <c r="AA228" s="23">
        <v>1</v>
      </c>
      <c r="AB228" s="106" t="str">
        <f t="shared" si="11"/>
        <v xml:space="preserve">Biodiversity Conservation - x; Recreation, Culture, and Aesthetics - x; </v>
      </c>
      <c r="AC228" s="105" t="str">
        <f t="shared" ref="AC228:AC259" si="12">CONCATENATE(AD228,E228,AE228,C228,AG228,AA228,AH228)</f>
        <v>{"popup":{"showAttachments":"false","fieldInfos":[{"visible":"true","fieldName":"PIUCN_ALL","label":"Percent land with any IUCN status\u00a0","format":{"places":1,"digitSeparator":true}}],"title":"HUC 12 ID: {HUC_12}"}}</v>
      </c>
      <c r="AD228" s="23" t="s">
        <v>2181</v>
      </c>
      <c r="AE228" s="23" t="s">
        <v>1986</v>
      </c>
      <c r="AG228" s="23" t="s">
        <v>2204</v>
      </c>
      <c r="AH228" s="23" t="s">
        <v>2183</v>
      </c>
    </row>
    <row r="229" spans="1:34" ht="15" customHeight="1" x14ac:dyDescent="0.25">
      <c r="A229" s="2">
        <v>228</v>
      </c>
      <c r="B229" s="26" t="s">
        <v>176</v>
      </c>
      <c r="C229" s="37" t="s">
        <v>644</v>
      </c>
      <c r="D229" s="8" t="s">
        <v>974</v>
      </c>
      <c r="E229" s="11" t="s">
        <v>440</v>
      </c>
      <c r="F229" s="12" t="s">
        <v>394</v>
      </c>
      <c r="G229" s="7" t="s">
        <v>1616</v>
      </c>
      <c r="H229" s="7" t="s">
        <v>862</v>
      </c>
      <c r="I229" s="38" t="s">
        <v>2002</v>
      </c>
      <c r="J229">
        <v>116</v>
      </c>
      <c r="K229" s="53" t="s">
        <v>1471</v>
      </c>
      <c r="L229" s="2"/>
      <c r="M229" s="2"/>
      <c r="N229" s="2"/>
      <c r="O229" s="2"/>
      <c r="P229" s="2"/>
      <c r="Q229" s="53" t="s">
        <v>1471</v>
      </c>
      <c r="R229" s="2"/>
      <c r="S229" s="2" t="s">
        <v>1762</v>
      </c>
      <c r="T229" s="2" t="s">
        <v>2165</v>
      </c>
      <c r="U229" s="2" t="s">
        <v>1388</v>
      </c>
      <c r="V229" s="2" t="s">
        <v>1380</v>
      </c>
      <c r="W229" s="2" t="s">
        <v>1592</v>
      </c>
      <c r="X229" s="2" t="s">
        <v>2114</v>
      </c>
      <c r="Y229" s="2" t="s">
        <v>1947</v>
      </c>
      <c r="Z229" s="63" t="s">
        <v>2696</v>
      </c>
      <c r="AA229" s="23">
        <v>2</v>
      </c>
      <c r="AB229" s="106" t="str">
        <f t="shared" si="11"/>
        <v xml:space="preserve">Biodiversity Conservation - x; Recreation, Culture, and Aesthetics - x; </v>
      </c>
      <c r="AC229" s="105" t="str">
        <f t="shared" si="12"/>
        <v>{"popup":{"showAttachments":"false","fieldInfos":[{"visible":"true","fieldName":"NATLarge","label":"Percent large size patches of natural land cover\u00a0","format":{"places":2,"digitSeparator":true}}],"title":"HUC 12 ID: {HUC_12}"}}</v>
      </c>
      <c r="AD229" s="23" t="s">
        <v>2181</v>
      </c>
      <c r="AE229" s="23" t="s">
        <v>1986</v>
      </c>
      <c r="AG229" s="23" t="s">
        <v>2204</v>
      </c>
      <c r="AH229" s="23" t="s">
        <v>2183</v>
      </c>
    </row>
    <row r="230" spans="1:34" ht="15" customHeight="1" x14ac:dyDescent="0.25">
      <c r="A230" s="2">
        <v>229</v>
      </c>
      <c r="B230" s="26" t="s">
        <v>176</v>
      </c>
      <c r="C230" s="37" t="s">
        <v>645</v>
      </c>
      <c r="D230" s="8" t="s">
        <v>975</v>
      </c>
      <c r="E230" s="11" t="s">
        <v>441</v>
      </c>
      <c r="F230" s="12" t="s">
        <v>394</v>
      </c>
      <c r="G230" s="7" t="s">
        <v>1617</v>
      </c>
      <c r="H230" s="7" t="s">
        <v>862</v>
      </c>
      <c r="I230" s="38" t="s">
        <v>2002</v>
      </c>
      <c r="J230" s="22">
        <v>117</v>
      </c>
      <c r="K230" s="53" t="s">
        <v>1471</v>
      </c>
      <c r="L230" s="2"/>
      <c r="M230" s="2"/>
      <c r="N230" s="2"/>
      <c r="O230" s="2"/>
      <c r="P230" s="2"/>
      <c r="Q230" s="53" t="s">
        <v>1471</v>
      </c>
      <c r="R230" s="2"/>
      <c r="S230" s="2" t="s">
        <v>1762</v>
      </c>
      <c r="T230" s="2" t="s">
        <v>2165</v>
      </c>
      <c r="U230" s="2" t="s">
        <v>1388</v>
      </c>
      <c r="V230" s="2" t="s">
        <v>1380</v>
      </c>
      <c r="W230" s="2" t="s">
        <v>1592</v>
      </c>
      <c r="X230" s="2" t="s">
        <v>2115</v>
      </c>
      <c r="Y230" s="2" t="s">
        <v>1947</v>
      </c>
      <c r="Z230" s="63" t="s">
        <v>2697</v>
      </c>
      <c r="AA230" s="23">
        <v>2</v>
      </c>
      <c r="AB230" s="106" t="str">
        <f t="shared" si="11"/>
        <v xml:space="preserve">Biodiversity Conservation - x; Recreation, Culture, and Aesthetics - x; </v>
      </c>
      <c r="AC230" s="105" t="str">
        <f t="shared" si="12"/>
        <v>{"popup":{"showAttachments":"false","fieldInfos":[{"visible":"true","fieldName":"NATMedium","label":"Percent medium size patches of natural land cover\u00a0","format":{"places":2,"digitSeparator":true}}],"title":"HUC 12 ID: {HUC_12}"}}</v>
      </c>
      <c r="AD230" s="23" t="s">
        <v>2181</v>
      </c>
      <c r="AE230" s="23" t="s">
        <v>1986</v>
      </c>
      <c r="AG230" s="23" t="s">
        <v>2204</v>
      </c>
      <c r="AH230" s="23" t="s">
        <v>2183</v>
      </c>
    </row>
    <row r="231" spans="1:34" ht="15" customHeight="1" x14ac:dyDescent="0.25">
      <c r="A231" s="2">
        <v>230</v>
      </c>
      <c r="B231" s="26" t="s">
        <v>176</v>
      </c>
      <c r="C231" s="2" t="s">
        <v>66</v>
      </c>
      <c r="D231" s="8" t="s">
        <v>976</v>
      </c>
      <c r="E231" s="82" t="s">
        <v>442</v>
      </c>
      <c r="F231" s="12" t="s">
        <v>394</v>
      </c>
      <c r="G231" s="7" t="s">
        <v>1267</v>
      </c>
      <c r="H231" s="7" t="s">
        <v>860</v>
      </c>
      <c r="I231" s="38" t="s">
        <v>2002</v>
      </c>
      <c r="J231" s="22">
        <v>118</v>
      </c>
      <c r="K231" s="53" t="s">
        <v>1471</v>
      </c>
      <c r="L231" s="53" t="s">
        <v>1471</v>
      </c>
      <c r="M231" s="53" t="s">
        <v>1471</v>
      </c>
      <c r="N231" s="53" t="s">
        <v>1471</v>
      </c>
      <c r="O231" s="2"/>
      <c r="P231" s="53" t="s">
        <v>1471</v>
      </c>
      <c r="Q231" s="53" t="s">
        <v>1471</v>
      </c>
      <c r="R231" s="2"/>
      <c r="S231" s="2" t="s">
        <v>1763</v>
      </c>
      <c r="T231" s="2" t="s">
        <v>2160</v>
      </c>
      <c r="U231" s="2" t="s">
        <v>1381</v>
      </c>
      <c r="V231" s="2" t="s">
        <v>1380</v>
      </c>
      <c r="W231" s="2" t="s">
        <v>1592</v>
      </c>
      <c r="X231" s="2" t="s">
        <v>2116</v>
      </c>
      <c r="Y231" s="2" t="s">
        <v>1947</v>
      </c>
      <c r="Z231" s="63" t="s">
        <v>2698</v>
      </c>
      <c r="AA231" s="23">
        <v>2</v>
      </c>
      <c r="AB231" s="106" t="str">
        <f t="shared" si="11"/>
        <v xml:space="preserve">Biodiversity Conservation - x; Clean Air - x; Clean and Plentiful Water - x; Climate Stabilization - x; Natural Hazard Mitigation - x; Recreation, Culture, and Aesthetics - x; </v>
      </c>
      <c r="AC231" s="105" t="str">
        <f t="shared" si="12"/>
        <v>{"popup":{"showAttachments":"false","fieldInfos":[{"visible":"true","fieldName":"N_INDEX","label":"Percent natural land cover\u00a0","format":{"places":2,"digitSeparator":true}}],"title":"HUC 12 ID: {HUC_12}"}}</v>
      </c>
      <c r="AD231" s="23" t="s">
        <v>2181</v>
      </c>
      <c r="AE231" s="23" t="s">
        <v>1986</v>
      </c>
      <c r="AG231" s="23" t="s">
        <v>2204</v>
      </c>
      <c r="AH231" s="23" t="s">
        <v>2183</v>
      </c>
    </row>
    <row r="232" spans="1:34" ht="15" customHeight="1" x14ac:dyDescent="0.25">
      <c r="A232" s="2">
        <v>231</v>
      </c>
      <c r="B232" s="26" t="s">
        <v>176</v>
      </c>
      <c r="C232" s="37" t="s">
        <v>1142</v>
      </c>
      <c r="D232" s="8" t="s">
        <v>977</v>
      </c>
      <c r="E232" s="11" t="s">
        <v>443</v>
      </c>
      <c r="F232" s="12" t="s">
        <v>394</v>
      </c>
      <c r="G232" s="7" t="s">
        <v>1268</v>
      </c>
      <c r="H232" s="18" t="s">
        <v>872</v>
      </c>
      <c r="I232" s="38" t="s">
        <v>2002</v>
      </c>
      <c r="J232">
        <v>119</v>
      </c>
      <c r="K232" s="53" t="s">
        <v>1471</v>
      </c>
      <c r="L232" s="2"/>
      <c r="M232" s="53" t="s">
        <v>1471</v>
      </c>
      <c r="N232" s="2"/>
      <c r="O232" s="2"/>
      <c r="P232" s="53" t="s">
        <v>1471</v>
      </c>
      <c r="Q232" s="53" t="s">
        <v>1471</v>
      </c>
      <c r="R232" s="2"/>
      <c r="S232" s="2" t="s">
        <v>1764</v>
      </c>
      <c r="T232" s="2" t="s">
        <v>2161</v>
      </c>
      <c r="U232" s="2" t="s">
        <v>1385</v>
      </c>
      <c r="V232" s="2" t="s">
        <v>1380</v>
      </c>
      <c r="W232" s="2" t="s">
        <v>1592</v>
      </c>
      <c r="X232" s="2" t="s">
        <v>2117</v>
      </c>
      <c r="Y232" s="2" t="s">
        <v>1947</v>
      </c>
      <c r="Z232" s="63" t="s">
        <v>2699</v>
      </c>
      <c r="AA232" s="23">
        <v>0</v>
      </c>
      <c r="AB232" s="106" t="str">
        <f t="shared" si="11"/>
        <v xml:space="preserve">Biodiversity Conservation - x; Clean and Plentiful Water - x; Natural Hazard Mitigation - x; Recreation, Culture, and Aesthetics - x; </v>
      </c>
      <c r="AC232" s="105" t="str">
        <f t="shared" si="12"/>
        <v>{"popup":{"showAttachments":"false","fieldInfos":[{"visible":"true","fieldName":"RNAT30","label":"Percent natural land cover in stream buffer\u00a0","format":{"places":0,"digitSeparator":true}}],"title":"HUC 12 ID: {HUC_12}"}}</v>
      </c>
      <c r="AD232" s="23" t="s">
        <v>2181</v>
      </c>
      <c r="AE232" s="23" t="s">
        <v>1986</v>
      </c>
      <c r="AG232" s="23" t="s">
        <v>2204</v>
      </c>
      <c r="AH232" s="23" t="s">
        <v>2183</v>
      </c>
    </row>
    <row r="233" spans="1:34" ht="15" customHeight="1" x14ac:dyDescent="0.25">
      <c r="A233" s="2">
        <v>232</v>
      </c>
      <c r="B233" s="26" t="s">
        <v>176</v>
      </c>
      <c r="C233" s="37" t="s">
        <v>1143</v>
      </c>
      <c r="D233" s="8" t="s">
        <v>978</v>
      </c>
      <c r="E233" s="11" t="s">
        <v>446</v>
      </c>
      <c r="F233" s="12" t="s">
        <v>394</v>
      </c>
      <c r="G233" s="18" t="s">
        <v>1469</v>
      </c>
      <c r="H233" s="38" t="s">
        <v>866</v>
      </c>
      <c r="I233" s="38" t="s">
        <v>2002</v>
      </c>
      <c r="J233" s="22">
        <v>120</v>
      </c>
      <c r="K233" s="53" t="s">
        <v>1471</v>
      </c>
      <c r="L233" s="2"/>
      <c r="M233" s="2"/>
      <c r="N233" s="2"/>
      <c r="O233" s="2"/>
      <c r="P233" s="2"/>
      <c r="Q233" s="53" t="s">
        <v>1471</v>
      </c>
      <c r="R233" s="2"/>
      <c r="S233" s="2" t="s">
        <v>1765</v>
      </c>
      <c r="T233" s="2" t="s">
        <v>2165</v>
      </c>
      <c r="U233" s="2" t="s">
        <v>1388</v>
      </c>
      <c r="V233" s="2" t="s">
        <v>1380</v>
      </c>
      <c r="W233" s="2" t="s">
        <v>1592</v>
      </c>
      <c r="X233" s="2" t="s">
        <v>2118</v>
      </c>
      <c r="Y233" s="2" t="s">
        <v>1947</v>
      </c>
      <c r="Z233" s="63" t="s">
        <v>2700</v>
      </c>
      <c r="AA233" s="23">
        <v>0</v>
      </c>
      <c r="AB233" s="106" t="str">
        <f t="shared" si="11"/>
        <v xml:space="preserve">Biodiversity Conservation - x; Recreation, Culture, and Aesthetics - x; </v>
      </c>
      <c r="AC233" s="105" t="str">
        <f t="shared" si="12"/>
        <v>{"popup":{"showAttachments":"false","fieldInfos":[{"visible":"true","fieldName":"Percent_Rare_Area_Protected","label":"Percent of rare ecosystem forms protected\u00a0","format":{"places":0,"digitSeparator":true}}],"title":"HUC 12 ID: {HUC_12}"}}</v>
      </c>
      <c r="AD233" s="23" t="s">
        <v>2181</v>
      </c>
      <c r="AE233" s="23" t="s">
        <v>1986</v>
      </c>
      <c r="AG233" s="23" t="s">
        <v>2204</v>
      </c>
      <c r="AH233" s="23" t="s">
        <v>2183</v>
      </c>
    </row>
    <row r="234" spans="1:34" ht="15" customHeight="1" x14ac:dyDescent="0.25">
      <c r="A234" s="2">
        <v>233</v>
      </c>
      <c r="B234" s="26" t="s">
        <v>176</v>
      </c>
      <c r="C234" s="46" t="s">
        <v>1027</v>
      </c>
      <c r="D234" s="46" t="s">
        <v>1029</v>
      </c>
      <c r="E234" s="46" t="s">
        <v>979</v>
      </c>
      <c r="F234" s="12" t="s">
        <v>394</v>
      </c>
      <c r="G234" s="37" t="s">
        <v>1650</v>
      </c>
      <c r="H234" s="46" t="s">
        <v>1022</v>
      </c>
      <c r="I234" s="38" t="s">
        <v>2002</v>
      </c>
      <c r="J234" s="22">
        <v>121</v>
      </c>
      <c r="K234" s="2"/>
      <c r="L234" s="2"/>
      <c r="M234" s="53" t="s">
        <v>1471</v>
      </c>
      <c r="N234" s="2"/>
      <c r="O234" s="2"/>
      <c r="P234" s="53" t="s">
        <v>1471</v>
      </c>
      <c r="Q234" s="53" t="s">
        <v>1471</v>
      </c>
      <c r="R234" s="2"/>
      <c r="S234" s="2" t="s">
        <v>1766</v>
      </c>
      <c r="T234" s="2" t="s">
        <v>1962</v>
      </c>
      <c r="U234" s="2" t="s">
        <v>1385</v>
      </c>
      <c r="V234" s="2" t="s">
        <v>1380</v>
      </c>
      <c r="W234" s="2" t="s">
        <v>1592</v>
      </c>
      <c r="X234" s="2" t="s">
        <v>2119</v>
      </c>
      <c r="Y234" s="2" t="s">
        <v>1947</v>
      </c>
      <c r="Z234" s="63" t="s">
        <v>2701</v>
      </c>
      <c r="AA234" s="23">
        <v>2</v>
      </c>
      <c r="AB234" s="106" t="str">
        <f t="shared" si="11"/>
        <v xml:space="preserve">Clean and Plentiful Water - x; Natural Hazard Mitigation - x; Recreation, Culture, and Aesthetics - x; </v>
      </c>
      <c r="AC234" s="105" t="str">
        <f t="shared" si="12"/>
        <v>{"popup":{"showAttachments":"false","fieldInfos":[{"visible":"true","fieldName":"strlak15p","label":"Percent of stream and shoreline with 15% or more impervious cover within 30 meters\u00a0","format":{"places":2,"digitSeparator":true}}],"title":"HUC 12 ID: {HUC_12}"}}</v>
      </c>
      <c r="AD234" s="23" t="s">
        <v>2181</v>
      </c>
      <c r="AE234" s="23" t="s">
        <v>1986</v>
      </c>
      <c r="AG234" s="23" t="s">
        <v>2204</v>
      </c>
      <c r="AH234" s="23" t="s">
        <v>2183</v>
      </c>
    </row>
    <row r="235" spans="1:34" ht="15" customHeight="1" x14ac:dyDescent="0.25">
      <c r="A235" s="2">
        <v>234</v>
      </c>
      <c r="B235" s="26" t="s">
        <v>176</v>
      </c>
      <c r="C235" s="46" t="s">
        <v>1028</v>
      </c>
      <c r="D235" s="46" t="s">
        <v>1030</v>
      </c>
      <c r="E235" s="46" t="s">
        <v>980</v>
      </c>
      <c r="F235" s="12" t="s">
        <v>394</v>
      </c>
      <c r="G235" s="46" t="s">
        <v>1651</v>
      </c>
      <c r="H235" s="46" t="s">
        <v>1022</v>
      </c>
      <c r="I235" s="38" t="s">
        <v>2002</v>
      </c>
      <c r="J235">
        <v>122</v>
      </c>
      <c r="K235" s="2"/>
      <c r="L235" s="2"/>
      <c r="M235" s="53" t="s">
        <v>1471</v>
      </c>
      <c r="N235" s="2"/>
      <c r="O235" s="2"/>
      <c r="P235" s="53" t="s">
        <v>1471</v>
      </c>
      <c r="Q235" s="53" t="s">
        <v>1471</v>
      </c>
      <c r="R235" s="2"/>
      <c r="S235" s="2" t="s">
        <v>1766</v>
      </c>
      <c r="T235" s="2" t="s">
        <v>1962</v>
      </c>
      <c r="U235" s="2" t="s">
        <v>1385</v>
      </c>
      <c r="V235" s="2" t="s">
        <v>1380</v>
      </c>
      <c r="W235" s="2" t="s">
        <v>1592</v>
      </c>
      <c r="X235" s="2" t="s">
        <v>2120</v>
      </c>
      <c r="Y235" s="2" t="s">
        <v>1947</v>
      </c>
      <c r="Z235" s="63" t="s">
        <v>2702</v>
      </c>
      <c r="AA235" s="23">
        <v>2</v>
      </c>
      <c r="AB235" s="106" t="str">
        <f t="shared" si="11"/>
        <v xml:space="preserve">Clean and Plentiful Water - x; Natural Hazard Mitigation - x; Recreation, Culture, and Aesthetics - x; </v>
      </c>
      <c r="AC235" s="105" t="str">
        <f t="shared" si="12"/>
        <v>{"popup":{"showAttachments":"false","fieldInfos":[{"visible":"true","fieldName":"strlak5p","label":"Percent of stream and shoreline with 5% or more impervious cover within 30 meters\u00a0","format":{"places":2,"digitSeparator":true}}],"title":"HUC 12 ID: {HUC_12}"}}</v>
      </c>
      <c r="AD235" s="23" t="s">
        <v>2181</v>
      </c>
      <c r="AE235" s="23" t="s">
        <v>1986</v>
      </c>
      <c r="AG235" s="23" t="s">
        <v>2204</v>
      </c>
      <c r="AH235" s="23" t="s">
        <v>2183</v>
      </c>
    </row>
    <row r="236" spans="1:34" ht="15" customHeight="1" x14ac:dyDescent="0.25">
      <c r="A236" s="2">
        <v>235</v>
      </c>
      <c r="B236" s="26" t="s">
        <v>176</v>
      </c>
      <c r="C236" s="35" t="s">
        <v>67</v>
      </c>
      <c r="D236" s="33" t="s">
        <v>981</v>
      </c>
      <c r="E236" s="34" t="s">
        <v>444</v>
      </c>
      <c r="F236" s="12" t="s">
        <v>394</v>
      </c>
      <c r="G236" s="46" t="s">
        <v>1652</v>
      </c>
      <c r="H236" s="36" t="s">
        <v>860</v>
      </c>
      <c r="I236" s="38" t="s">
        <v>2002</v>
      </c>
      <c r="J236" s="22">
        <v>123</v>
      </c>
      <c r="K236" s="53" t="s">
        <v>1471</v>
      </c>
      <c r="L236" s="53" t="s">
        <v>1471</v>
      </c>
      <c r="M236" s="53" t="s">
        <v>1471</v>
      </c>
      <c r="N236" s="53" t="s">
        <v>1471</v>
      </c>
      <c r="O236" s="53" t="s">
        <v>1471</v>
      </c>
      <c r="P236" s="2"/>
      <c r="Q236" s="53" t="s">
        <v>1471</v>
      </c>
      <c r="R236" s="2"/>
      <c r="S236" s="2" t="s">
        <v>1767</v>
      </c>
      <c r="T236" s="2" t="s">
        <v>2171</v>
      </c>
      <c r="U236" s="2" t="s">
        <v>1381</v>
      </c>
      <c r="V236" s="2" t="s">
        <v>1380</v>
      </c>
      <c r="W236" s="2" t="s">
        <v>1592</v>
      </c>
      <c r="X236" s="2" t="s">
        <v>2121</v>
      </c>
      <c r="Y236" s="2" t="s">
        <v>1947</v>
      </c>
      <c r="Z236" s="63" t="s">
        <v>2703</v>
      </c>
      <c r="AA236" s="23">
        <v>1</v>
      </c>
      <c r="AB236" s="106" t="str">
        <f t="shared" si="11"/>
        <v xml:space="preserve">Biodiversity Conservation - x; Clean Air - x; Clean and Plentiful Water - x; Climate Stabilization - x; Food, Fuel, and Materials - x; Recreation, Culture, and Aesthetics - x; </v>
      </c>
      <c r="AC236" s="105" t="str">
        <f t="shared" si="12"/>
        <v>{"popup":{"showAttachments":"false","fieldInfos":[{"visible":"true","fieldName":"PAGP","label":"Percent pasture\u00a0","format":{"places":1,"digitSeparator":true}}],"title":"HUC 12 ID: {HUC_12}"}}</v>
      </c>
      <c r="AD236" s="23" t="s">
        <v>2181</v>
      </c>
      <c r="AE236" s="23" t="s">
        <v>1986</v>
      </c>
      <c r="AG236" s="23" t="s">
        <v>2204</v>
      </c>
      <c r="AH236" s="23" t="s">
        <v>2183</v>
      </c>
    </row>
    <row r="237" spans="1:34" ht="15" customHeight="1" x14ac:dyDescent="0.25">
      <c r="A237" s="2">
        <v>236</v>
      </c>
      <c r="B237" s="26" t="s">
        <v>176</v>
      </c>
      <c r="C237" s="35" t="s">
        <v>1144</v>
      </c>
      <c r="D237" s="33" t="s">
        <v>982</v>
      </c>
      <c r="E237" s="35" t="s">
        <v>646</v>
      </c>
      <c r="F237" s="12" t="s">
        <v>394</v>
      </c>
      <c r="G237" s="36" t="s">
        <v>1363</v>
      </c>
      <c r="H237" s="36" t="s">
        <v>2743</v>
      </c>
      <c r="I237" s="38" t="s">
        <v>2002</v>
      </c>
      <c r="J237" s="22">
        <v>124</v>
      </c>
      <c r="K237" s="53" t="s">
        <v>1471</v>
      </c>
      <c r="L237" s="53" t="s">
        <v>1471</v>
      </c>
      <c r="M237" s="53" t="s">
        <v>1471</v>
      </c>
      <c r="N237" s="2"/>
      <c r="O237" s="2"/>
      <c r="P237" s="53" t="s">
        <v>1471</v>
      </c>
      <c r="Q237" s="53" t="s">
        <v>1471</v>
      </c>
      <c r="R237" s="2"/>
      <c r="S237" s="2" t="s">
        <v>1768</v>
      </c>
      <c r="T237" s="2" t="s">
        <v>2172</v>
      </c>
      <c r="U237" s="2" t="s">
        <v>1456</v>
      </c>
      <c r="V237" s="2" t="s">
        <v>1380</v>
      </c>
      <c r="W237" s="2" t="s">
        <v>1592</v>
      </c>
      <c r="X237" s="2" t="s">
        <v>2122</v>
      </c>
      <c r="Y237" s="2" t="s">
        <v>1947</v>
      </c>
      <c r="Z237" s="63" t="s">
        <v>2704</v>
      </c>
      <c r="AA237" s="23">
        <v>0</v>
      </c>
      <c r="AB237" s="106" t="str">
        <f t="shared" ref="AB237:AB268" si="13">IF(LEN(TRIM(K237))=0,"",$K$1 &amp; " - " &amp; K237 &amp; "; ") &amp; IF(LEN(TRIM(L237))=0,"",$L$1 &amp; " - " &amp; L237 &amp; "; ") &amp; IF(LEN(TRIM(M237))=0,"",$M$1 &amp; " - " &amp; M237 &amp; "; ") &amp; IF(LEN(TRIM(N237))=0,"",$N$1 &amp; " - " &amp; N237 &amp; "; ") &amp; IF(LEN(TRIM(O237))=0,"",$O$1 &amp; " - " &amp; O237 &amp; "; ") &amp; IF(LEN(TRIM(P237))=0,"",$P$1 &amp; " - " &amp; P237 &amp; "; ") &amp; IF(LEN(TRIM(Q237))=0,"",$Q$1 &amp; " - " &amp; Q237 &amp; "; ")</f>
        <v xml:space="preserve">Biodiversity Conservation - x; Clean Air - x; Clean and Plentiful Water - x; Natural Hazard Mitigation - x; Recreation, Culture, and Aesthetics - x; </v>
      </c>
      <c r="AC237" s="105" t="str">
        <f t="shared" si="12"/>
        <v>{"popup":{"showAttachments":"false","fieldInfos":[{"visible":"true","fieldName":"PctPRWAg","label":"Percent potentially restorable wetlands on agricultural land\u00a0","format":{"places":0,"digitSeparator":true}}],"title":"HUC 12 ID: {HUC_12}"}}</v>
      </c>
      <c r="AD237" s="23" t="s">
        <v>2181</v>
      </c>
      <c r="AE237" s="23" t="s">
        <v>1986</v>
      </c>
      <c r="AG237" s="23" t="s">
        <v>2204</v>
      </c>
      <c r="AH237" s="23" t="s">
        <v>2183</v>
      </c>
    </row>
    <row r="238" spans="1:34" ht="15" customHeight="1" x14ac:dyDescent="0.25">
      <c r="A238" s="2">
        <v>237</v>
      </c>
      <c r="B238" s="26" t="s">
        <v>176</v>
      </c>
      <c r="C238" s="2" t="s">
        <v>647</v>
      </c>
      <c r="D238" s="8" t="s">
        <v>983</v>
      </c>
      <c r="E238" s="62" t="s">
        <v>1535</v>
      </c>
      <c r="F238" s="12" t="s">
        <v>394</v>
      </c>
      <c r="G238" s="36" t="s">
        <v>1364</v>
      </c>
      <c r="H238" s="7" t="s">
        <v>876</v>
      </c>
      <c r="I238" s="38" t="s">
        <v>2002</v>
      </c>
      <c r="J238">
        <v>125</v>
      </c>
      <c r="K238" s="2"/>
      <c r="L238" s="2"/>
      <c r="M238" s="53" t="s">
        <v>1471</v>
      </c>
      <c r="N238" s="2"/>
      <c r="O238" s="53" t="s">
        <v>1471</v>
      </c>
      <c r="P238" s="53" t="s">
        <v>1471</v>
      </c>
      <c r="Q238" s="2"/>
      <c r="R238" s="2"/>
      <c r="S238" s="2" t="s">
        <v>1769</v>
      </c>
      <c r="T238" s="2" t="s">
        <v>1970</v>
      </c>
      <c r="U238" s="2" t="s">
        <v>1456</v>
      </c>
      <c r="V238" s="2" t="s">
        <v>1380</v>
      </c>
      <c r="W238" s="2" t="s">
        <v>1592</v>
      </c>
      <c r="X238" s="2" t="s">
        <v>2123</v>
      </c>
      <c r="Y238" s="2" t="s">
        <v>1947</v>
      </c>
      <c r="Z238" s="63" t="s">
        <v>2705</v>
      </c>
      <c r="AA238" s="23">
        <v>1</v>
      </c>
      <c r="AB238" s="106" t="str">
        <f t="shared" si="13"/>
        <v xml:space="preserve">Clean and Plentiful Water - x; Food, Fuel, and Materials - x; Natural Hazard Mitigation - x; </v>
      </c>
      <c r="AC238" s="105" t="str">
        <f t="shared" si="12"/>
        <v>{"popup":{"showAttachments":"false","fieldInfos":[{"visible":"true","fieldName":"WET_RNG","label":"Percent range in areas with high water accumulation\u00a0","format":{"places":1,"digitSeparator":true}}],"title":"HUC 12 ID: {HUC_12}"}}</v>
      </c>
      <c r="AD238" s="23" t="s">
        <v>2181</v>
      </c>
      <c r="AE238" s="23" t="s">
        <v>1986</v>
      </c>
      <c r="AG238" s="23" t="s">
        <v>2204</v>
      </c>
      <c r="AH238" s="23" t="s">
        <v>2183</v>
      </c>
    </row>
    <row r="239" spans="1:34" ht="15" customHeight="1" x14ac:dyDescent="0.25">
      <c r="A239" s="2">
        <v>238</v>
      </c>
      <c r="B239" s="26" t="s">
        <v>176</v>
      </c>
      <c r="C239" s="2" t="s">
        <v>1145</v>
      </c>
      <c r="D239" s="8" t="s">
        <v>984</v>
      </c>
      <c r="E239" s="82" t="s">
        <v>445</v>
      </c>
      <c r="F239" s="12" t="s">
        <v>394</v>
      </c>
      <c r="G239" s="7" t="s">
        <v>1468</v>
      </c>
      <c r="H239" s="7" t="s">
        <v>854</v>
      </c>
      <c r="I239" s="38" t="s">
        <v>2002</v>
      </c>
      <c r="J239" s="22">
        <v>126</v>
      </c>
      <c r="K239" s="53" t="s">
        <v>1471</v>
      </c>
      <c r="L239" s="2"/>
      <c r="M239" s="2"/>
      <c r="N239" s="2"/>
      <c r="O239" s="2"/>
      <c r="P239" s="2"/>
      <c r="Q239" s="53" t="s">
        <v>1471</v>
      </c>
      <c r="R239" s="2"/>
      <c r="S239" s="2" t="s">
        <v>1765</v>
      </c>
      <c r="T239" s="2" t="s">
        <v>2165</v>
      </c>
      <c r="U239" s="2" t="s">
        <v>1388</v>
      </c>
      <c r="V239" s="2" t="s">
        <v>1380</v>
      </c>
      <c r="W239" s="2" t="s">
        <v>1592</v>
      </c>
      <c r="X239" s="2" t="s">
        <v>2124</v>
      </c>
      <c r="Y239" s="2" t="s">
        <v>1947</v>
      </c>
      <c r="Z239" s="63" t="s">
        <v>2706</v>
      </c>
      <c r="AA239" s="23">
        <v>2</v>
      </c>
      <c r="AB239" s="106" t="str">
        <f t="shared" si="13"/>
        <v xml:space="preserve">Biodiversity Conservation - x; Recreation, Culture, and Aesthetics - x; </v>
      </c>
      <c r="AC239" s="105" t="str">
        <f t="shared" si="12"/>
        <v>{"popup":{"showAttachments":"false","fieldInfos":[{"visible":"true","fieldName":"Percent_of_HUC_Rare","label":"Percent rare ecosystem forms\u00a0","format":{"places":2,"digitSeparator":true}}],"title":"HUC 12 ID: {HUC_12}"}}</v>
      </c>
      <c r="AD239" s="23" t="s">
        <v>2181</v>
      </c>
      <c r="AE239" s="23" t="s">
        <v>1986</v>
      </c>
      <c r="AG239" s="23" t="s">
        <v>2204</v>
      </c>
      <c r="AH239" s="23" t="s">
        <v>2183</v>
      </c>
    </row>
    <row r="240" spans="1:34" ht="15" customHeight="1" x14ac:dyDescent="0.25">
      <c r="A240" s="2">
        <v>239</v>
      </c>
      <c r="B240" s="26" t="s">
        <v>176</v>
      </c>
      <c r="C240" s="37" t="s">
        <v>648</v>
      </c>
      <c r="D240" s="8" t="s">
        <v>985</v>
      </c>
      <c r="E240" s="11" t="s">
        <v>447</v>
      </c>
      <c r="F240" s="12" t="s">
        <v>394</v>
      </c>
      <c r="G240" s="7" t="s">
        <v>1618</v>
      </c>
      <c r="H240" s="7" t="s">
        <v>862</v>
      </c>
      <c r="I240" s="38" t="s">
        <v>2002</v>
      </c>
      <c r="J240" s="22">
        <v>127</v>
      </c>
      <c r="K240" s="53" t="s">
        <v>1471</v>
      </c>
      <c r="L240" s="2"/>
      <c r="M240" s="2"/>
      <c r="N240" s="2"/>
      <c r="O240" s="2"/>
      <c r="P240" s="2"/>
      <c r="Q240" s="53" t="s">
        <v>1471</v>
      </c>
      <c r="R240" s="2"/>
      <c r="S240" s="2" t="s">
        <v>1762</v>
      </c>
      <c r="T240" s="2" t="s">
        <v>2165</v>
      </c>
      <c r="U240" s="2" t="s">
        <v>1388</v>
      </c>
      <c r="V240" s="2" t="s">
        <v>1380</v>
      </c>
      <c r="W240" s="2" t="s">
        <v>1592</v>
      </c>
      <c r="X240" s="2" t="s">
        <v>2125</v>
      </c>
      <c r="Y240" s="2" t="s">
        <v>1947</v>
      </c>
      <c r="Z240" s="63" t="s">
        <v>2707</v>
      </c>
      <c r="AA240" s="23">
        <v>2</v>
      </c>
      <c r="AB240" s="106" t="str">
        <f t="shared" si="13"/>
        <v xml:space="preserve">Biodiversity Conservation - x; Recreation, Culture, and Aesthetics - x; </v>
      </c>
      <c r="AC240" s="105" t="str">
        <f t="shared" si="12"/>
        <v>{"popup":{"showAttachments":"false","fieldInfos":[{"visible":"true","fieldName":"NATSmall","label":"Percent small size patches of natural land cover\u00a0","format":{"places":2,"digitSeparator":true}}],"title":"HUC 12 ID: {HUC_12}"}}</v>
      </c>
      <c r="AD240" s="23" t="s">
        <v>2181</v>
      </c>
      <c r="AE240" s="23" t="s">
        <v>1986</v>
      </c>
      <c r="AG240" s="23" t="s">
        <v>2204</v>
      </c>
      <c r="AH240" s="23" t="s">
        <v>2183</v>
      </c>
    </row>
    <row r="241" spans="1:34" ht="15" customHeight="1" x14ac:dyDescent="0.25">
      <c r="A241" s="2">
        <v>240</v>
      </c>
      <c r="B241" s="26" t="s">
        <v>176</v>
      </c>
      <c r="C241" s="2" t="s">
        <v>26</v>
      </c>
      <c r="D241" s="8" t="s">
        <v>986</v>
      </c>
      <c r="E241" s="11" t="s">
        <v>448</v>
      </c>
      <c r="F241" s="12" t="s">
        <v>394</v>
      </c>
      <c r="G241" s="7" t="s">
        <v>783</v>
      </c>
      <c r="H241" s="7" t="s">
        <v>860</v>
      </c>
      <c r="I241" s="38" t="s">
        <v>2002</v>
      </c>
      <c r="J241">
        <v>128</v>
      </c>
      <c r="K241" s="53" t="s">
        <v>1471</v>
      </c>
      <c r="L241" s="53" t="s">
        <v>1471</v>
      </c>
      <c r="M241" s="53" t="s">
        <v>1471</v>
      </c>
      <c r="N241" s="53" t="s">
        <v>1471</v>
      </c>
      <c r="O241" s="53" t="s">
        <v>1471</v>
      </c>
      <c r="P241" s="53" t="s">
        <v>1471</v>
      </c>
      <c r="Q241" s="53" t="s">
        <v>1471</v>
      </c>
      <c r="R241" s="2"/>
      <c r="S241" s="2" t="s">
        <v>1770</v>
      </c>
      <c r="T241" s="2" t="s">
        <v>2164</v>
      </c>
      <c r="U241" s="2" t="s">
        <v>1381</v>
      </c>
      <c r="V241" s="2" t="s">
        <v>1380</v>
      </c>
      <c r="W241" s="2" t="s">
        <v>1592</v>
      </c>
      <c r="X241" s="2" t="s">
        <v>2126</v>
      </c>
      <c r="Y241" s="2" t="s">
        <v>1947</v>
      </c>
      <c r="Z241" s="63" t="s">
        <v>2708</v>
      </c>
      <c r="AA241" s="23">
        <v>3</v>
      </c>
      <c r="AB241" s="106" t="str">
        <f t="shared" si="13"/>
        <v xml:space="preserve">Biodiversity Conservation - x; Clean Air - x; Clean and Plentiful Water - x; Climate Stabilization - x; Food, Fuel, and Materials - x; Natural Hazard Mitigation - x; Recreation, Culture, and Aesthetics - x; </v>
      </c>
      <c r="AC241" s="105" t="str">
        <f t="shared" si="12"/>
        <v>{"popup":{"showAttachments":"false","fieldInfos":[{"visible":"true","fieldName":"PWETL","label":"Percent wetlands\u00a0","format":{"places":3,"digitSeparator":true}}],"title":"HUC 12 ID: {HUC_12}"}}</v>
      </c>
      <c r="AD241" s="23" t="s">
        <v>2181</v>
      </c>
      <c r="AE241" s="23" t="s">
        <v>1986</v>
      </c>
      <c r="AG241" s="23" t="s">
        <v>2204</v>
      </c>
      <c r="AH241" s="23" t="s">
        <v>2183</v>
      </c>
    </row>
    <row r="242" spans="1:34" ht="15" customHeight="1" x14ac:dyDescent="0.25">
      <c r="A242" s="2">
        <v>241</v>
      </c>
      <c r="B242" s="26" t="s">
        <v>176</v>
      </c>
      <c r="C242" s="37" t="s">
        <v>650</v>
      </c>
      <c r="D242" s="8" t="s">
        <v>987</v>
      </c>
      <c r="E242" s="62" t="s">
        <v>1534</v>
      </c>
      <c r="F242" s="12" t="s">
        <v>394</v>
      </c>
      <c r="G242" s="7" t="s">
        <v>1365</v>
      </c>
      <c r="H242" s="18" t="s">
        <v>876</v>
      </c>
      <c r="I242" s="38" t="s">
        <v>2002</v>
      </c>
      <c r="J242" s="22">
        <v>129</v>
      </c>
      <c r="K242" s="2"/>
      <c r="L242" s="2"/>
      <c r="M242" s="53" t="s">
        <v>1471</v>
      </c>
      <c r="N242" s="2"/>
      <c r="O242" s="2"/>
      <c r="P242" s="53" t="s">
        <v>1471</v>
      </c>
      <c r="Q242" s="2"/>
      <c r="R242" s="2"/>
      <c r="S242" s="2" t="s">
        <v>1771</v>
      </c>
      <c r="T242" s="2" t="s">
        <v>1964</v>
      </c>
      <c r="U242" s="2" t="s">
        <v>1456</v>
      </c>
      <c r="V242" s="2" t="s">
        <v>1380</v>
      </c>
      <c r="W242" s="2" t="s">
        <v>1592</v>
      </c>
      <c r="X242" s="2" t="s">
        <v>2127</v>
      </c>
      <c r="Y242" s="2" t="s">
        <v>1947</v>
      </c>
      <c r="Z242" s="63" t="s">
        <v>2709</v>
      </c>
      <c r="AA242" s="23">
        <v>2</v>
      </c>
      <c r="AB242" s="106" t="str">
        <f t="shared" si="13"/>
        <v xml:space="preserve">Clean and Plentiful Water - x; Natural Hazard Mitigation - x; </v>
      </c>
      <c r="AC242" s="105" t="str">
        <f t="shared" si="12"/>
        <v>{"popup":{"showAttachments":"false","fieldInfos":[{"visible":"true","fieldName":"WET_WETL","label":"Percent wetlands in areas with high water accumulation\u00a0","format":{"places":2,"digitSeparator":true}}],"title":"HUC 12 ID: {HUC_12}"}}</v>
      </c>
      <c r="AD242" s="23" t="s">
        <v>2181</v>
      </c>
      <c r="AE242" s="23" t="s">
        <v>1986</v>
      </c>
      <c r="AG242" s="23" t="s">
        <v>2204</v>
      </c>
      <c r="AH242" s="23" t="s">
        <v>2183</v>
      </c>
    </row>
    <row r="243" spans="1:34" ht="15" customHeight="1" x14ac:dyDescent="0.25">
      <c r="A243" s="2">
        <v>242</v>
      </c>
      <c r="B243" s="26" t="s">
        <v>176</v>
      </c>
      <c r="C243" s="2" t="s">
        <v>68</v>
      </c>
      <c r="D243" s="8" t="s">
        <v>988</v>
      </c>
      <c r="E243" s="62" t="s">
        <v>1529</v>
      </c>
      <c r="F243" s="12" t="s">
        <v>394</v>
      </c>
      <c r="G243" s="18" t="s">
        <v>1366</v>
      </c>
      <c r="H243" s="7" t="s">
        <v>864</v>
      </c>
      <c r="I243" s="38" t="s">
        <v>2002</v>
      </c>
      <c r="J243" s="22">
        <v>130</v>
      </c>
      <c r="K243" s="2"/>
      <c r="L243" s="53" t="s">
        <v>1471</v>
      </c>
      <c r="M243" s="2"/>
      <c r="N243" s="2"/>
      <c r="O243" s="2"/>
      <c r="P243" s="2"/>
      <c r="Q243" s="2"/>
      <c r="R243" s="2"/>
      <c r="S243" s="2" t="s">
        <v>1670</v>
      </c>
      <c r="T243" s="2" t="s">
        <v>1953</v>
      </c>
      <c r="U243" s="2" t="s">
        <v>1386</v>
      </c>
      <c r="V243" s="2" t="s">
        <v>1380</v>
      </c>
      <c r="W243" s="2" t="s">
        <v>1592</v>
      </c>
      <c r="X243" s="2" t="s">
        <v>2128</v>
      </c>
      <c r="Y243" s="2" t="s">
        <v>1947</v>
      </c>
      <c r="Z243" s="63" t="s">
        <v>2710</v>
      </c>
      <c r="AA243" s="23">
        <v>0</v>
      </c>
      <c r="AB243" s="106" t="str">
        <f t="shared" si="13"/>
        <v xml:space="preserve">Clean Air - x; </v>
      </c>
      <c r="AC243" s="105" t="str">
        <f t="shared" si="12"/>
        <v>{"popup":{"showAttachments":"false","fieldInfos":[{"visible":"true","fieldName":"ESTPOP","label":"Population near roadway with little to no tree buffer\u00a0","format":{"places":0,"digitSeparator":true}}],"title":"HUC 12 ID: {HUC_12}"}}</v>
      </c>
      <c r="AD243" s="23" t="s">
        <v>2181</v>
      </c>
      <c r="AE243" s="23" t="s">
        <v>1986</v>
      </c>
      <c r="AG243" s="23" t="s">
        <v>2204</v>
      </c>
      <c r="AH243" s="23" t="s">
        <v>2183</v>
      </c>
    </row>
    <row r="244" spans="1:34" ht="15" customHeight="1" x14ac:dyDescent="0.25">
      <c r="A244" s="2">
        <v>243</v>
      </c>
      <c r="B244" s="26" t="s">
        <v>176</v>
      </c>
      <c r="C244" s="2" t="s">
        <v>69</v>
      </c>
      <c r="D244" s="8" t="s">
        <v>989</v>
      </c>
      <c r="E244" s="11" t="s">
        <v>449</v>
      </c>
      <c r="F244" s="12" t="s">
        <v>394</v>
      </c>
      <c r="G244" s="7" t="s">
        <v>784</v>
      </c>
      <c r="H244" s="38" t="s">
        <v>857</v>
      </c>
      <c r="I244" s="38" t="s">
        <v>2002</v>
      </c>
      <c r="J244">
        <v>131</v>
      </c>
      <c r="K244" s="53" t="s">
        <v>1471</v>
      </c>
      <c r="L244" s="2"/>
      <c r="M244" s="53" t="s">
        <v>1471</v>
      </c>
      <c r="N244" s="2"/>
      <c r="O244" s="2"/>
      <c r="P244" s="2"/>
      <c r="Q244" s="53" t="s">
        <v>1471</v>
      </c>
      <c r="R244" s="2"/>
      <c r="S244" s="2" t="s">
        <v>1772</v>
      </c>
      <c r="T244" s="2" t="s">
        <v>2166</v>
      </c>
      <c r="U244" s="64" t="s">
        <v>1714</v>
      </c>
      <c r="V244" s="2" t="s">
        <v>1380</v>
      </c>
      <c r="W244" s="2" t="s">
        <v>1592</v>
      </c>
      <c r="X244" s="2" t="s">
        <v>2129</v>
      </c>
      <c r="Y244" s="2" t="s">
        <v>1947</v>
      </c>
      <c r="Z244" s="63" t="s">
        <v>2711</v>
      </c>
      <c r="AA244" s="23">
        <v>3</v>
      </c>
      <c r="AB244" s="106" t="str">
        <f t="shared" si="13"/>
        <v xml:space="preserve">Biodiversity Conservation - x; Clean and Plentiful Water - x; Recreation, Culture, and Aesthetics - x; </v>
      </c>
      <c r="AC244" s="105" t="str">
        <f t="shared" si="12"/>
        <v>{"popup":{"showAttachments":"false","fieldInfos":[{"visible":"true","fieldName":"StreamDensity","label":"Stream density (km/km2)\u00a0","format":{"places":3,"digitSeparator":true}}],"title":"HUC 12 ID: {HUC_12}"}}</v>
      </c>
      <c r="AD244" s="23" t="s">
        <v>2181</v>
      </c>
      <c r="AE244" s="23" t="s">
        <v>1986</v>
      </c>
      <c r="AG244" s="23" t="s">
        <v>2204</v>
      </c>
      <c r="AH244" s="23" t="s">
        <v>2183</v>
      </c>
    </row>
    <row r="245" spans="1:34" ht="15" customHeight="1" x14ac:dyDescent="0.25">
      <c r="A245" s="2">
        <v>244</v>
      </c>
      <c r="B245" s="26" t="s">
        <v>176</v>
      </c>
      <c r="C245" s="2" t="s">
        <v>70</v>
      </c>
      <c r="D245" s="8" t="s">
        <v>990</v>
      </c>
      <c r="E245" s="11" t="s">
        <v>450</v>
      </c>
      <c r="F245" s="12" t="s">
        <v>394</v>
      </c>
      <c r="G245" s="38" t="s">
        <v>785</v>
      </c>
      <c r="H245" s="38" t="s">
        <v>857</v>
      </c>
      <c r="I245" s="38" t="s">
        <v>2002</v>
      </c>
      <c r="J245" s="22">
        <v>132</v>
      </c>
      <c r="K245" s="53" t="s">
        <v>1471</v>
      </c>
      <c r="L245" s="2"/>
      <c r="M245" s="53" t="s">
        <v>1471</v>
      </c>
      <c r="N245" s="2"/>
      <c r="O245" s="2"/>
      <c r="P245" s="2"/>
      <c r="Q245" s="53" t="s">
        <v>1471</v>
      </c>
      <c r="R245" s="2"/>
      <c r="S245" s="2" t="s">
        <v>1772</v>
      </c>
      <c r="T245" s="2" t="s">
        <v>2166</v>
      </c>
      <c r="U245" s="64" t="s">
        <v>1714</v>
      </c>
      <c r="V245" s="2" t="s">
        <v>1380</v>
      </c>
      <c r="W245" s="2" t="s">
        <v>1592</v>
      </c>
      <c r="X245" s="2" t="s">
        <v>2130</v>
      </c>
      <c r="Y245" s="2" t="s">
        <v>1947</v>
      </c>
      <c r="Z245" s="63" t="s">
        <v>2712</v>
      </c>
      <c r="AA245" s="23">
        <v>1</v>
      </c>
      <c r="AB245" s="106" t="str">
        <f t="shared" si="13"/>
        <v xml:space="preserve">Biodiversity Conservation - x; Clean and Plentiful Water - x; Recreation, Culture, and Aesthetics - x; </v>
      </c>
      <c r="AC245" s="105" t="str">
        <f t="shared" si="12"/>
        <v>{"popup":{"showAttachments":"false","fieldInfos":[{"visible":"true","fieldName":"TotalLength","label":"Stream length (km)\u00a0","format":{"places":1,"digitSeparator":true}}],"title":"HUC 12 ID: {HUC_12}"}}</v>
      </c>
      <c r="AD245" s="23" t="s">
        <v>2181</v>
      </c>
      <c r="AE245" s="23" t="s">
        <v>1986</v>
      </c>
      <c r="AG245" s="23" t="s">
        <v>2204</v>
      </c>
      <c r="AH245" s="23" t="s">
        <v>2183</v>
      </c>
    </row>
    <row r="246" spans="1:34" ht="15" customHeight="1" x14ac:dyDescent="0.25">
      <c r="A246" s="2">
        <v>245</v>
      </c>
      <c r="B246" s="26" t="s">
        <v>176</v>
      </c>
      <c r="C246" s="37" t="s">
        <v>666</v>
      </c>
      <c r="D246" s="37" t="s">
        <v>991</v>
      </c>
      <c r="E246" s="38" t="s">
        <v>667</v>
      </c>
      <c r="F246" s="12" t="s">
        <v>394</v>
      </c>
      <c r="G246" s="38" t="s">
        <v>1342</v>
      </c>
      <c r="H246" s="38" t="s">
        <v>857</v>
      </c>
      <c r="I246" s="38" t="s">
        <v>2002</v>
      </c>
      <c r="J246" s="22">
        <v>133</v>
      </c>
      <c r="K246" s="2"/>
      <c r="L246" s="2"/>
      <c r="M246" s="53" t="s">
        <v>1471</v>
      </c>
      <c r="N246" s="2"/>
      <c r="O246" s="2"/>
      <c r="P246" s="2"/>
      <c r="Q246" s="2"/>
      <c r="R246" s="2"/>
      <c r="S246" s="2" t="s">
        <v>1773</v>
      </c>
      <c r="T246" s="2" t="s">
        <v>1956</v>
      </c>
      <c r="U246" s="2" t="s">
        <v>1397</v>
      </c>
      <c r="V246" s="2" t="s">
        <v>1380</v>
      </c>
      <c r="W246" s="2" t="s">
        <v>1592</v>
      </c>
      <c r="X246" s="2" t="s">
        <v>2131</v>
      </c>
      <c r="Y246" s="2" t="s">
        <v>1947</v>
      </c>
      <c r="Z246" s="63" t="s">
        <v>2713</v>
      </c>
      <c r="AA246" s="23">
        <v>2</v>
      </c>
      <c r="AB246" s="106" t="str">
        <f t="shared" si="13"/>
        <v xml:space="preserve">Clean and Plentiful Water - x; </v>
      </c>
      <c r="AC246" s="105" t="str">
        <f t="shared" si="12"/>
        <v>{"popup":{"showAttachments":"false","fieldInfos":[{"visible":"true","fieldName":"MercuryImpLen","label":"Stream length impaired by mercury (km)\u00a0","format":{"places":2,"digitSeparator":true}}],"title":"HUC 12 ID: {HUC_12}"}}</v>
      </c>
      <c r="AD246" s="23" t="s">
        <v>2181</v>
      </c>
      <c r="AE246" s="23" t="s">
        <v>1986</v>
      </c>
      <c r="AG246" s="23" t="s">
        <v>2204</v>
      </c>
      <c r="AH246" s="23" t="s">
        <v>2183</v>
      </c>
    </row>
    <row r="247" spans="1:34" ht="15" customHeight="1" x14ac:dyDescent="0.25">
      <c r="A247" s="2">
        <v>246</v>
      </c>
      <c r="B247" s="26" t="s">
        <v>176</v>
      </c>
      <c r="C247" s="37" t="s">
        <v>1146</v>
      </c>
      <c r="D247" s="8" t="s">
        <v>992</v>
      </c>
      <c r="E247" s="62" t="s">
        <v>1527</v>
      </c>
      <c r="F247" s="12" t="s">
        <v>394</v>
      </c>
      <c r="G247" s="38" t="s">
        <v>1276</v>
      </c>
      <c r="H247" s="38" t="s">
        <v>857</v>
      </c>
      <c r="I247" s="38" t="s">
        <v>2002</v>
      </c>
      <c r="J247">
        <v>134</v>
      </c>
      <c r="K247" s="2"/>
      <c r="L247" s="2"/>
      <c r="M247" s="53" t="s">
        <v>1471</v>
      </c>
      <c r="N247" s="2"/>
      <c r="O247" s="2"/>
      <c r="P247" s="2"/>
      <c r="Q247" s="2"/>
      <c r="R247" s="2"/>
      <c r="S247" s="2" t="s">
        <v>1773</v>
      </c>
      <c r="T247" s="2" t="s">
        <v>1956</v>
      </c>
      <c r="U247" s="2" t="s">
        <v>1397</v>
      </c>
      <c r="V247" s="2" t="s">
        <v>1380</v>
      </c>
      <c r="W247" s="2" t="s">
        <v>1592</v>
      </c>
      <c r="X247" s="2" t="s">
        <v>2132</v>
      </c>
      <c r="Y247" s="2" t="s">
        <v>1947</v>
      </c>
      <c r="Z247" s="63" t="s">
        <v>2714</v>
      </c>
      <c r="AA247" s="23">
        <v>1</v>
      </c>
      <c r="AB247" s="106" t="str">
        <f t="shared" si="13"/>
        <v xml:space="preserve">Clean and Plentiful Water - x; </v>
      </c>
      <c r="AC247" s="105" t="str">
        <f t="shared" si="12"/>
        <v>{"popup":{"showAttachments":"false","fieldInfos":[{"visible":"true","fieldName":"MetalsImpLen","label":"Stream length impaired by metals other than mercury (km)\u00a0","format":{"places":1,"digitSeparator":true}}],"title":"HUC 12 ID: {HUC_12}"}}</v>
      </c>
      <c r="AD247" s="23" t="s">
        <v>2181</v>
      </c>
      <c r="AE247" s="23" t="s">
        <v>1986</v>
      </c>
      <c r="AG247" s="23" t="s">
        <v>2204</v>
      </c>
      <c r="AH247" s="23" t="s">
        <v>2183</v>
      </c>
    </row>
    <row r="248" spans="1:34" ht="15" customHeight="1" x14ac:dyDescent="0.25">
      <c r="A248" s="2">
        <v>247</v>
      </c>
      <c r="B248" s="26" t="s">
        <v>176</v>
      </c>
      <c r="C248" s="37" t="s">
        <v>668</v>
      </c>
      <c r="D248" s="37" t="s">
        <v>993</v>
      </c>
      <c r="E248" s="38" t="s">
        <v>669</v>
      </c>
      <c r="F248" s="12" t="s">
        <v>394</v>
      </c>
      <c r="G248" s="38" t="s">
        <v>1619</v>
      </c>
      <c r="H248" s="38" t="s">
        <v>857</v>
      </c>
      <c r="I248" s="38" t="s">
        <v>2002</v>
      </c>
      <c r="J248" s="22">
        <v>135</v>
      </c>
      <c r="K248" s="2"/>
      <c r="L248" s="2"/>
      <c r="M248" s="53" t="s">
        <v>1471</v>
      </c>
      <c r="N248" s="2"/>
      <c r="O248" s="2"/>
      <c r="P248" s="2"/>
      <c r="Q248" s="2"/>
      <c r="R248" s="2"/>
      <c r="S248" s="2" t="s">
        <v>1773</v>
      </c>
      <c r="T248" s="2" t="s">
        <v>1956</v>
      </c>
      <c r="U248" s="2" t="s">
        <v>1397</v>
      </c>
      <c r="V248" s="2" t="s">
        <v>1380</v>
      </c>
      <c r="W248" s="2" t="s">
        <v>1592</v>
      </c>
      <c r="X248" s="2" t="s">
        <v>2133</v>
      </c>
      <c r="Y248" s="2" t="s">
        <v>1947</v>
      </c>
      <c r="Z248" s="63" t="s">
        <v>2715</v>
      </c>
      <c r="AA248" s="23">
        <v>2</v>
      </c>
      <c r="AB248" s="106" t="str">
        <f t="shared" si="13"/>
        <v xml:space="preserve">Clean and Plentiful Water - x; </v>
      </c>
      <c r="AC248" s="105" t="str">
        <f t="shared" si="12"/>
        <v>{"popup":{"showAttachments":"false","fieldInfos":[{"visible":"true","fieldName":"NuisanceImpLen","label":"Stream length impaired by nuisance species (km)\u00a0","format":{"places":2,"digitSeparator":true}}],"title":"HUC 12 ID: {HUC_12}"}}</v>
      </c>
      <c r="AD248" s="23" t="s">
        <v>2181</v>
      </c>
      <c r="AE248" s="23" t="s">
        <v>1986</v>
      </c>
      <c r="AG248" s="23" t="s">
        <v>2204</v>
      </c>
      <c r="AH248" s="23" t="s">
        <v>2183</v>
      </c>
    </row>
    <row r="249" spans="1:34" ht="15" customHeight="1" x14ac:dyDescent="0.25">
      <c r="A249" s="2">
        <v>248</v>
      </c>
      <c r="B249" s="26" t="s">
        <v>176</v>
      </c>
      <c r="C249" s="2" t="s">
        <v>71</v>
      </c>
      <c r="D249" s="8" t="s">
        <v>994</v>
      </c>
      <c r="E249" s="11" t="s">
        <v>451</v>
      </c>
      <c r="F249" s="12" t="s">
        <v>394</v>
      </c>
      <c r="G249" s="38" t="s">
        <v>786</v>
      </c>
      <c r="H249" s="38" t="s">
        <v>857</v>
      </c>
      <c r="I249" s="38" t="s">
        <v>2002</v>
      </c>
      <c r="J249" s="22">
        <v>136</v>
      </c>
      <c r="K249" s="2"/>
      <c r="L249" s="2"/>
      <c r="M249" s="53" t="s">
        <v>1471</v>
      </c>
      <c r="N249" s="2"/>
      <c r="O249" s="2"/>
      <c r="P249" s="2"/>
      <c r="Q249" s="2"/>
      <c r="R249" s="2"/>
      <c r="S249" s="2" t="s">
        <v>1773</v>
      </c>
      <c r="T249" s="2" t="s">
        <v>1956</v>
      </c>
      <c r="U249" s="2" t="s">
        <v>1397</v>
      </c>
      <c r="V249" s="2" t="s">
        <v>1380</v>
      </c>
      <c r="W249" s="2" t="s">
        <v>1592</v>
      </c>
      <c r="X249" s="2" t="s">
        <v>2134</v>
      </c>
      <c r="Y249" s="2" t="s">
        <v>1947</v>
      </c>
      <c r="Z249" s="63" t="s">
        <v>2716</v>
      </c>
      <c r="AA249" s="23">
        <v>1</v>
      </c>
      <c r="AB249" s="106" t="str">
        <f t="shared" si="13"/>
        <v xml:space="preserve">Clean and Plentiful Water - x; </v>
      </c>
      <c r="AC249" s="105" t="str">
        <f t="shared" si="12"/>
        <v>{"popup":{"showAttachments":"false","fieldInfos":[{"visible":"true","fieldName":"NutImpLen","label":"Stream length impaired by nutrients (km)\u00a0","format":{"places":1,"digitSeparator":true}}],"title":"HUC 12 ID: {HUC_12}"}}</v>
      </c>
      <c r="AD249" s="23" t="s">
        <v>2181</v>
      </c>
      <c r="AE249" s="23" t="s">
        <v>1986</v>
      </c>
      <c r="AG249" s="23" t="s">
        <v>2204</v>
      </c>
      <c r="AH249" s="23" t="s">
        <v>2183</v>
      </c>
    </row>
    <row r="250" spans="1:34" ht="15" customHeight="1" x14ac:dyDescent="0.25">
      <c r="A250" s="2">
        <v>249</v>
      </c>
      <c r="B250" s="26" t="s">
        <v>176</v>
      </c>
      <c r="C250" s="37" t="s">
        <v>670</v>
      </c>
      <c r="D250" s="37" t="s">
        <v>995</v>
      </c>
      <c r="E250" s="37" t="s">
        <v>675</v>
      </c>
      <c r="F250" s="12" t="s">
        <v>394</v>
      </c>
      <c r="G250" s="38" t="s">
        <v>1621</v>
      </c>
      <c r="H250" s="38" t="s">
        <v>857</v>
      </c>
      <c r="I250" s="38" t="s">
        <v>2002</v>
      </c>
      <c r="J250">
        <v>137</v>
      </c>
      <c r="K250" s="2"/>
      <c r="L250" s="2"/>
      <c r="M250" s="53" t="s">
        <v>1471</v>
      </c>
      <c r="N250" s="2"/>
      <c r="O250" s="2"/>
      <c r="P250" s="2"/>
      <c r="Q250" s="2"/>
      <c r="R250" s="2"/>
      <c r="S250" s="2" t="s">
        <v>1773</v>
      </c>
      <c r="T250" s="2" t="s">
        <v>1956</v>
      </c>
      <c r="U250" s="2" t="s">
        <v>1397</v>
      </c>
      <c r="V250" s="2" t="s">
        <v>1380</v>
      </c>
      <c r="W250" s="2" t="s">
        <v>1592</v>
      </c>
      <c r="X250" s="2" t="s">
        <v>2135</v>
      </c>
      <c r="Y250" s="2" t="s">
        <v>1947</v>
      </c>
      <c r="Z250" s="63" t="s">
        <v>2717</v>
      </c>
      <c r="AA250" s="23">
        <v>2</v>
      </c>
      <c r="AB250" s="106" t="str">
        <f t="shared" si="13"/>
        <v xml:space="preserve">Clean and Plentiful Water - x; </v>
      </c>
      <c r="AC250" s="105" t="str">
        <f t="shared" si="12"/>
        <v>{"popup":{"showAttachments":"false","fieldInfos":[{"visible":"true","fieldName":"OrgEnrO2DepImpLen","label":"Stream length impaired by organic enrichment or oxygen depletion (km)\u00a0","format":{"places":2,"digitSeparator":true}}],"title":"HUC 12 ID: {HUC_12}"}}</v>
      </c>
      <c r="AD250" s="23" t="s">
        <v>2181</v>
      </c>
      <c r="AE250" s="23" t="s">
        <v>1986</v>
      </c>
      <c r="AG250" s="23" t="s">
        <v>2204</v>
      </c>
      <c r="AH250" s="23" t="s">
        <v>2183</v>
      </c>
    </row>
    <row r="251" spans="1:34" ht="15" customHeight="1" x14ac:dyDescent="0.25">
      <c r="A251" s="2">
        <v>250</v>
      </c>
      <c r="B251" s="26" t="s">
        <v>176</v>
      </c>
      <c r="C251" s="37" t="s">
        <v>671</v>
      </c>
      <c r="D251" s="37" t="s">
        <v>996</v>
      </c>
      <c r="E251" s="37" t="s">
        <v>676</v>
      </c>
      <c r="F251" s="12" t="s">
        <v>394</v>
      </c>
      <c r="G251" s="38" t="s">
        <v>1620</v>
      </c>
      <c r="H251" s="38" t="s">
        <v>857</v>
      </c>
      <c r="I251" s="38" t="s">
        <v>2002</v>
      </c>
      <c r="J251" s="22">
        <v>138</v>
      </c>
      <c r="K251" s="2"/>
      <c r="L251" s="2"/>
      <c r="M251" s="53" t="s">
        <v>1471</v>
      </c>
      <c r="N251" s="2"/>
      <c r="O251" s="2"/>
      <c r="P251" s="2"/>
      <c r="Q251" s="2"/>
      <c r="R251" s="2"/>
      <c r="S251" s="2" t="s">
        <v>1773</v>
      </c>
      <c r="T251" s="2" t="s">
        <v>1956</v>
      </c>
      <c r="U251" s="2" t="s">
        <v>1397</v>
      </c>
      <c r="V251" s="2" t="s">
        <v>1380</v>
      </c>
      <c r="W251" s="2" t="s">
        <v>1592</v>
      </c>
      <c r="X251" s="2" t="s">
        <v>2136</v>
      </c>
      <c r="Y251" s="2" t="s">
        <v>1947</v>
      </c>
      <c r="Z251" s="63" t="s">
        <v>2718</v>
      </c>
      <c r="AA251" s="23">
        <v>2</v>
      </c>
      <c r="AB251" s="106" t="str">
        <f t="shared" si="13"/>
        <v xml:space="preserve">Clean and Plentiful Water - x; </v>
      </c>
      <c r="AC251" s="105" t="str">
        <f t="shared" si="12"/>
        <v>{"popup":{"showAttachments":"false","fieldInfos":[{"visible":"true","fieldName":"PathogenImpLen","label":"Stream length impaired by pathogens (km)\u00a0","format":{"places":2,"digitSeparator":true}}],"title":"HUC 12 ID: {HUC_12}"}}</v>
      </c>
      <c r="AD251" s="23" t="s">
        <v>2181</v>
      </c>
      <c r="AE251" s="23" t="s">
        <v>1986</v>
      </c>
      <c r="AG251" s="23" t="s">
        <v>2204</v>
      </c>
      <c r="AH251" s="23" t="s">
        <v>2183</v>
      </c>
    </row>
    <row r="252" spans="1:34" ht="15" customHeight="1" x14ac:dyDescent="0.25">
      <c r="A252" s="2">
        <v>251</v>
      </c>
      <c r="B252" s="26" t="s">
        <v>176</v>
      </c>
      <c r="C252" s="2" t="s">
        <v>672</v>
      </c>
      <c r="D252" s="2" t="s">
        <v>997</v>
      </c>
      <c r="E252" s="2" t="s">
        <v>677</v>
      </c>
      <c r="F252" s="12" t="s">
        <v>394</v>
      </c>
      <c r="G252" s="38" t="s">
        <v>1622</v>
      </c>
      <c r="H252" s="64" t="s">
        <v>857</v>
      </c>
      <c r="I252" s="38" t="s">
        <v>2002</v>
      </c>
      <c r="J252" s="22">
        <v>139</v>
      </c>
      <c r="K252" s="2"/>
      <c r="L252" s="2"/>
      <c r="M252" s="53" t="s">
        <v>1471</v>
      </c>
      <c r="N252" s="2"/>
      <c r="O252" s="2"/>
      <c r="P252" s="2"/>
      <c r="Q252" s="2"/>
      <c r="R252" s="2"/>
      <c r="S252" s="2" t="s">
        <v>1773</v>
      </c>
      <c r="T252" s="2" t="s">
        <v>1956</v>
      </c>
      <c r="U252" s="2" t="s">
        <v>1397</v>
      </c>
      <c r="V252" s="2" t="s">
        <v>1380</v>
      </c>
      <c r="W252" s="2" t="s">
        <v>1592</v>
      </c>
      <c r="X252" s="2" t="s">
        <v>2137</v>
      </c>
      <c r="Y252" s="2" t="s">
        <v>1947</v>
      </c>
      <c r="Z252" s="63" t="s">
        <v>2719</v>
      </c>
      <c r="AA252" s="23">
        <v>2</v>
      </c>
      <c r="AB252" s="106" t="str">
        <f t="shared" si="13"/>
        <v xml:space="preserve">Clean and Plentiful Water - x; </v>
      </c>
      <c r="AC252" s="105" t="str">
        <f t="shared" si="12"/>
        <v>{"popup":{"showAttachments":"false","fieldInfos":[{"visible":"true","fieldName":"PesticidesImpLen","label":"Stream length impaired by pesticides (km)\u00a0","format":{"places":2,"digitSeparator":true}}],"title":"HUC 12 ID: {HUC_12}"}}</v>
      </c>
      <c r="AD252" s="23" t="s">
        <v>2181</v>
      </c>
      <c r="AE252" s="23" t="s">
        <v>1986</v>
      </c>
      <c r="AG252" s="23" t="s">
        <v>2204</v>
      </c>
      <c r="AH252" s="23" t="s">
        <v>2183</v>
      </c>
    </row>
    <row r="253" spans="1:34" ht="15" customHeight="1" x14ac:dyDescent="0.25">
      <c r="A253" s="2">
        <v>252</v>
      </c>
      <c r="B253" s="26" t="s">
        <v>176</v>
      </c>
      <c r="C253" s="2" t="s">
        <v>673</v>
      </c>
      <c r="D253" s="2" t="s">
        <v>998</v>
      </c>
      <c r="E253" s="2" t="s">
        <v>678</v>
      </c>
      <c r="F253" s="12" t="s">
        <v>394</v>
      </c>
      <c r="G253" s="64" t="s">
        <v>1623</v>
      </c>
      <c r="H253" s="64" t="s">
        <v>857</v>
      </c>
      <c r="I253" s="38" t="s">
        <v>2002</v>
      </c>
      <c r="J253">
        <v>140</v>
      </c>
      <c r="K253" s="2"/>
      <c r="L253" s="2"/>
      <c r="M253" s="53" t="s">
        <v>1471</v>
      </c>
      <c r="N253" s="2"/>
      <c r="O253" s="2"/>
      <c r="P253" s="2"/>
      <c r="Q253" s="2"/>
      <c r="R253" s="2"/>
      <c r="S253" s="2" t="s">
        <v>1773</v>
      </c>
      <c r="T253" s="2" t="s">
        <v>1956</v>
      </c>
      <c r="U253" s="2" t="s">
        <v>1397</v>
      </c>
      <c r="V253" s="2" t="s">
        <v>1380</v>
      </c>
      <c r="W253" s="2" t="s">
        <v>1592</v>
      </c>
      <c r="X253" t="s">
        <v>2138</v>
      </c>
      <c r="Y253" s="2" t="s">
        <v>1947</v>
      </c>
      <c r="Z253" s="63" t="s">
        <v>2720</v>
      </c>
      <c r="AA253" s="23">
        <v>1</v>
      </c>
      <c r="AB253" s="106" t="str">
        <f t="shared" si="13"/>
        <v xml:space="preserve">Clean and Plentiful Water - x; </v>
      </c>
      <c r="AC253" s="105" t="str">
        <f t="shared" si="12"/>
        <v>{"popup":{"showAttachments":"false","fieldInfos":[{"visible":"true","fieldName":"pHImpLen","label":"Stream length impaired by pH, acidity, or caustic conditions (km)\u00a0","format":{"places":1,"digitSeparator":true}}],"title":"HUC 12 ID: {HUC_12}"}}</v>
      </c>
      <c r="AD253" s="23" t="s">
        <v>2181</v>
      </c>
      <c r="AE253" s="23" t="s">
        <v>1986</v>
      </c>
      <c r="AG253" s="23" t="s">
        <v>2204</v>
      </c>
      <c r="AH253" s="23" t="s">
        <v>2183</v>
      </c>
    </row>
    <row r="254" spans="1:34" ht="15" customHeight="1" x14ac:dyDescent="0.25">
      <c r="A254" s="2">
        <v>253</v>
      </c>
      <c r="B254" s="26" t="s">
        <v>176</v>
      </c>
      <c r="C254" s="37" t="s">
        <v>680</v>
      </c>
      <c r="D254" s="37" t="s">
        <v>999</v>
      </c>
      <c r="E254" s="37" t="s">
        <v>681</v>
      </c>
      <c r="F254" s="12" t="s">
        <v>394</v>
      </c>
      <c r="G254" s="64" t="s">
        <v>1624</v>
      </c>
      <c r="H254" s="38" t="s">
        <v>857</v>
      </c>
      <c r="I254" s="38" t="s">
        <v>2002</v>
      </c>
      <c r="J254" s="22">
        <v>141</v>
      </c>
      <c r="K254" s="2"/>
      <c r="L254" s="2"/>
      <c r="M254" s="53" t="s">
        <v>1471</v>
      </c>
      <c r="N254" s="2"/>
      <c r="O254" s="2"/>
      <c r="P254" s="2"/>
      <c r="Q254" s="2"/>
      <c r="R254" s="2"/>
      <c r="S254" s="2" t="s">
        <v>1773</v>
      </c>
      <c r="T254" s="2" t="s">
        <v>1956</v>
      </c>
      <c r="U254" s="2" t="s">
        <v>1397</v>
      </c>
      <c r="V254" s="2" t="s">
        <v>1380</v>
      </c>
      <c r="W254" s="2" t="s">
        <v>1592</v>
      </c>
      <c r="X254" s="2" t="s">
        <v>2139</v>
      </c>
      <c r="Y254" s="2" t="s">
        <v>1947</v>
      </c>
      <c r="Z254" s="63" t="s">
        <v>2721</v>
      </c>
      <c r="AA254" s="23">
        <v>1</v>
      </c>
      <c r="AB254" s="106" t="str">
        <f t="shared" si="13"/>
        <v xml:space="preserve">Clean and Plentiful Water - x; </v>
      </c>
      <c r="AC254" s="105" t="str">
        <f t="shared" si="12"/>
        <v>{"popup":{"showAttachments":"false","fieldInfos":[{"visible":"true","fieldName":"SedTurbImpLen","label":"Stream length impaired by sediment or turbidity (km)\u00a0","format":{"places":1,"digitSeparator":true}}],"title":"HUC 12 ID: {HUC_12}"}}</v>
      </c>
      <c r="AD254" s="23" t="s">
        <v>2181</v>
      </c>
      <c r="AE254" s="23" t="s">
        <v>1986</v>
      </c>
      <c r="AG254" s="23" t="s">
        <v>2204</v>
      </c>
      <c r="AH254" s="23" t="s">
        <v>2183</v>
      </c>
    </row>
    <row r="255" spans="1:34" ht="15" customHeight="1" x14ac:dyDescent="0.25">
      <c r="A255" s="2">
        <v>254</v>
      </c>
      <c r="B255" s="26" t="s">
        <v>176</v>
      </c>
      <c r="C255" s="2" t="s">
        <v>72</v>
      </c>
      <c r="D255" s="8" t="s">
        <v>1000</v>
      </c>
      <c r="E255" s="82" t="s">
        <v>452</v>
      </c>
      <c r="F255" s="12" t="s">
        <v>394</v>
      </c>
      <c r="G255" s="38" t="s">
        <v>1625</v>
      </c>
      <c r="H255" s="64" t="s">
        <v>857</v>
      </c>
      <c r="I255" s="38" t="s">
        <v>2002</v>
      </c>
      <c r="J255" s="22">
        <v>142</v>
      </c>
      <c r="K255" s="2"/>
      <c r="L255" s="2"/>
      <c r="M255" s="53" t="s">
        <v>1471</v>
      </c>
      <c r="N255" s="2"/>
      <c r="O255" s="2"/>
      <c r="P255" s="2"/>
      <c r="Q255" s="2"/>
      <c r="R255" s="2"/>
      <c r="S255" s="2" t="s">
        <v>1773</v>
      </c>
      <c r="T255" s="2" t="s">
        <v>1956</v>
      </c>
      <c r="U255" s="2" t="s">
        <v>1397</v>
      </c>
      <c r="V255" s="2" t="s">
        <v>1380</v>
      </c>
      <c r="W255" s="2" t="s">
        <v>1592</v>
      </c>
      <c r="X255" s="2" t="s">
        <v>2140</v>
      </c>
      <c r="Y255" s="2" t="s">
        <v>1947</v>
      </c>
      <c r="Z255" s="63" t="s">
        <v>2722</v>
      </c>
      <c r="AA255" s="23">
        <v>1</v>
      </c>
      <c r="AB255" s="106" t="str">
        <f t="shared" si="13"/>
        <v xml:space="preserve">Clean and Plentiful Water - x; </v>
      </c>
      <c r="AC255" s="105" t="str">
        <f t="shared" si="12"/>
        <v>{"popup":{"showAttachments":"false","fieldInfos":[{"visible":"true","fieldName":"TempImpLen","label":"Stream length impaired for temperature (km)\u00a0","format":{"places":1,"digitSeparator":true}}],"title":"HUC 12 ID: {HUC_12}"}}</v>
      </c>
      <c r="AD255" s="23" t="s">
        <v>2181</v>
      </c>
      <c r="AE255" s="23" t="s">
        <v>1986</v>
      </c>
      <c r="AG255" s="23" t="s">
        <v>2204</v>
      </c>
      <c r="AH255" s="23" t="s">
        <v>2183</v>
      </c>
    </row>
    <row r="256" spans="1:34" ht="15" customHeight="1" x14ac:dyDescent="0.25">
      <c r="A256" s="2">
        <v>255</v>
      </c>
      <c r="B256" s="26" t="s">
        <v>176</v>
      </c>
      <c r="C256" s="2" t="s">
        <v>674</v>
      </c>
      <c r="D256" s="2" t="s">
        <v>1001</v>
      </c>
      <c r="E256" s="2" t="s">
        <v>679</v>
      </c>
      <c r="F256" s="12" t="s">
        <v>394</v>
      </c>
      <c r="G256" s="64" t="s">
        <v>1626</v>
      </c>
      <c r="H256" s="64" t="s">
        <v>857</v>
      </c>
      <c r="I256" s="38" t="s">
        <v>2002</v>
      </c>
      <c r="J256">
        <v>143</v>
      </c>
      <c r="K256" s="2"/>
      <c r="L256" s="2"/>
      <c r="M256" s="53" t="s">
        <v>1471</v>
      </c>
      <c r="N256" s="2"/>
      <c r="O256" s="2"/>
      <c r="P256" s="2"/>
      <c r="Q256" s="2"/>
      <c r="R256" s="2"/>
      <c r="S256" s="2" t="s">
        <v>1773</v>
      </c>
      <c r="T256" s="2" t="s">
        <v>1956</v>
      </c>
      <c r="U256" s="2" t="s">
        <v>1397</v>
      </c>
      <c r="V256" s="2" t="s">
        <v>1380</v>
      </c>
      <c r="W256" s="2" t="s">
        <v>1592</v>
      </c>
      <c r="X256" t="s">
        <v>2539</v>
      </c>
      <c r="Y256" s="2" t="s">
        <v>1947</v>
      </c>
      <c r="Z256" s="63" t="s">
        <v>2723</v>
      </c>
      <c r="AA256" s="23">
        <v>1</v>
      </c>
      <c r="AB256" s="106" t="str">
        <f t="shared" si="13"/>
        <v xml:space="preserve">Clean and Plentiful Water - x; </v>
      </c>
      <c r="AC256" s="105" t="str">
        <f t="shared" si="12"/>
        <v>{"popup":{"showAttachments":"false","fieldInfos":[{"visible":"true","fieldName":"OtherImpLen","label":"Stream length with any other impairment (km)\u00a0","format":{"places":1,"digitSeparator":true}}],"title":"HUC 12 ID: {HUC_12}"}}</v>
      </c>
      <c r="AD256" s="23" t="s">
        <v>2181</v>
      </c>
      <c r="AE256" s="23" t="s">
        <v>1986</v>
      </c>
      <c r="AG256" s="23" t="s">
        <v>2204</v>
      </c>
      <c r="AH256" s="23" t="s">
        <v>2183</v>
      </c>
    </row>
    <row r="257" spans="1:34" ht="15" customHeight="1" x14ac:dyDescent="0.25">
      <c r="A257" s="2">
        <v>256</v>
      </c>
      <c r="B257" s="26" t="s">
        <v>176</v>
      </c>
      <c r="C257" s="37" t="s">
        <v>1147</v>
      </c>
      <c r="D257" s="8" t="s">
        <v>1002</v>
      </c>
      <c r="E257" s="37" t="s">
        <v>651</v>
      </c>
      <c r="F257" s="12" t="s">
        <v>394</v>
      </c>
      <c r="G257" s="64" t="s">
        <v>1367</v>
      </c>
      <c r="H257" s="38" t="s">
        <v>857</v>
      </c>
      <c r="I257" s="38" t="s">
        <v>2002</v>
      </c>
      <c r="J257" s="22">
        <v>144</v>
      </c>
      <c r="K257" s="2"/>
      <c r="L257" s="2"/>
      <c r="M257" s="53" t="s">
        <v>1471</v>
      </c>
      <c r="N257" s="2"/>
      <c r="O257" s="2"/>
      <c r="P257" s="2"/>
      <c r="Q257" s="2"/>
      <c r="R257" s="2"/>
      <c r="S257" s="2" t="s">
        <v>1774</v>
      </c>
      <c r="T257" s="2" t="s">
        <v>1956</v>
      </c>
      <c r="U257" s="2" t="s">
        <v>1397</v>
      </c>
      <c r="V257" s="2" t="s">
        <v>1380</v>
      </c>
      <c r="W257" s="2" t="s">
        <v>1592</v>
      </c>
      <c r="X257" s="2" t="s">
        <v>2141</v>
      </c>
      <c r="Y257" s="2" t="s">
        <v>1947</v>
      </c>
      <c r="Z257" s="63" t="s">
        <v>2724</v>
      </c>
      <c r="AA257" s="23">
        <v>2</v>
      </c>
      <c r="AB257" s="106" t="str">
        <f t="shared" si="13"/>
        <v xml:space="preserve">Clean and Plentiful Water - x; </v>
      </c>
      <c r="AC257" s="105" t="str">
        <f t="shared" si="12"/>
        <v>{"popup":{"showAttachments":"false","fieldInfos":[{"visible":"true","fieldName":"BiotaImpLen","label":"Stream length with impaired biota (km)\u00a0","format":{"places":2,"digitSeparator":true}}],"title":"HUC 12 ID: {HUC_12}"}}</v>
      </c>
      <c r="AD257" s="23" t="s">
        <v>2181</v>
      </c>
      <c r="AE257" s="23" t="s">
        <v>1986</v>
      </c>
      <c r="AG257" s="23" t="s">
        <v>2204</v>
      </c>
      <c r="AH257" s="23" t="s">
        <v>2183</v>
      </c>
    </row>
    <row r="258" spans="1:34" ht="15" customHeight="1" x14ac:dyDescent="0.25">
      <c r="A258" s="2">
        <v>257</v>
      </c>
      <c r="B258" s="26" t="s">
        <v>176</v>
      </c>
      <c r="C258" s="2" t="s">
        <v>73</v>
      </c>
      <c r="D258" s="8" t="s">
        <v>1003</v>
      </c>
      <c r="E258" s="8" t="s">
        <v>453</v>
      </c>
      <c r="F258" s="12" t="s">
        <v>394</v>
      </c>
      <c r="G258" s="64" t="s">
        <v>787</v>
      </c>
      <c r="H258" s="7" t="s">
        <v>855</v>
      </c>
      <c r="I258" s="38" t="s">
        <v>2002</v>
      </c>
      <c r="J258" s="22">
        <v>145</v>
      </c>
      <c r="K258" s="53" t="s">
        <v>1471</v>
      </c>
      <c r="L258" s="2"/>
      <c r="M258" s="53" t="s">
        <v>1471</v>
      </c>
      <c r="N258" s="2"/>
      <c r="O258" s="2"/>
      <c r="P258" s="2"/>
      <c r="Q258" s="53" t="s">
        <v>1471</v>
      </c>
      <c r="R258" s="2"/>
      <c r="S258" s="2" t="s">
        <v>1775</v>
      </c>
      <c r="T258" s="2" t="s">
        <v>2166</v>
      </c>
      <c r="U258" s="64" t="s">
        <v>1390</v>
      </c>
      <c r="V258" s="2" t="s">
        <v>1380</v>
      </c>
      <c r="W258" s="2" t="s">
        <v>1592</v>
      </c>
      <c r="X258" s="2" t="s">
        <v>2142</v>
      </c>
      <c r="Y258" s="2" t="s">
        <v>1947</v>
      </c>
      <c r="Z258" s="63" t="s">
        <v>2725</v>
      </c>
      <c r="AA258" s="23">
        <v>1</v>
      </c>
      <c r="AB258" s="106" t="str">
        <f t="shared" si="13"/>
        <v xml:space="preserve">Biodiversity Conservation - x; Clean and Plentiful Water - x; Recreation, Culture, and Aesthetics - x; </v>
      </c>
      <c r="AC258" s="105" t="str">
        <f t="shared" si="12"/>
        <v>{"popup":{"showAttachments":"false","fieldInfos":[{"visible":"true","fieldName":"SNFA_MEAN","label":"Synthetic nitrogen fertilizer application (kg N/ha/yr)\u00a0","format":{"places":1,"digitSeparator":true}}],"title":"HUC 12 ID: {HUC_12}"}}</v>
      </c>
      <c r="AD258" s="23" t="s">
        <v>2181</v>
      </c>
      <c r="AE258" s="23" t="s">
        <v>1986</v>
      </c>
      <c r="AG258" s="23" t="s">
        <v>2204</v>
      </c>
      <c r="AH258" s="23" t="s">
        <v>2183</v>
      </c>
    </row>
    <row r="259" spans="1:34" ht="15" customHeight="1" x14ac:dyDescent="0.25">
      <c r="A259" s="2">
        <v>258</v>
      </c>
      <c r="B259" s="26" t="s">
        <v>176</v>
      </c>
      <c r="C259" s="2" t="s">
        <v>74</v>
      </c>
      <c r="D259" s="8" t="s">
        <v>1004</v>
      </c>
      <c r="E259" s="62" t="s">
        <v>1530</v>
      </c>
      <c r="F259" s="12" t="s">
        <v>394</v>
      </c>
      <c r="G259" s="18" t="s">
        <v>788</v>
      </c>
      <c r="H259" s="18" t="s">
        <v>874</v>
      </c>
      <c r="I259" s="38" t="s">
        <v>2002</v>
      </c>
      <c r="J259">
        <v>146</v>
      </c>
      <c r="K259" s="2"/>
      <c r="L259" s="2"/>
      <c r="M259" s="53" t="s">
        <v>1471</v>
      </c>
      <c r="N259" s="2"/>
      <c r="O259" s="2"/>
      <c r="P259" s="2"/>
      <c r="Q259" s="2"/>
      <c r="R259" s="2"/>
      <c r="S259" s="2" t="s">
        <v>1776</v>
      </c>
      <c r="T259" s="2" t="s">
        <v>1956</v>
      </c>
      <c r="U259" s="64" t="s">
        <v>1383</v>
      </c>
      <c r="V259" s="2" t="s">
        <v>1380</v>
      </c>
      <c r="W259" s="2" t="s">
        <v>1592</v>
      </c>
      <c r="X259" s="2" t="s">
        <v>2143</v>
      </c>
      <c r="Y259" s="2" t="s">
        <v>1947</v>
      </c>
      <c r="Z259" s="63" t="s">
        <v>2726</v>
      </c>
      <c r="AA259" s="23">
        <v>9</v>
      </c>
      <c r="AB259" s="106" t="str">
        <f t="shared" si="13"/>
        <v xml:space="preserve">Clean and Plentiful Water - x; </v>
      </c>
      <c r="AC259" s="105" t="str">
        <f t="shared" si="12"/>
        <v>{"popup":{"showAttachments":"false","fieldInfos":[{"visible":"true","fieldName":"TWD_MGAL","label":"Thermoelectric water use (million gallons/day)\u00a0","format":{"places":9,"digitSeparator":true}}],"title":"HUC 12 ID: {HUC_12}"}}</v>
      </c>
      <c r="AD259" s="23" t="s">
        <v>2181</v>
      </c>
      <c r="AE259" s="23" t="s">
        <v>1986</v>
      </c>
      <c r="AG259" s="23" t="s">
        <v>2204</v>
      </c>
      <c r="AH259" s="23" t="s">
        <v>2183</v>
      </c>
    </row>
    <row r="260" spans="1:34" ht="15" customHeight="1" x14ac:dyDescent="0.25">
      <c r="A260" s="2">
        <v>259</v>
      </c>
      <c r="B260" s="26" t="s">
        <v>176</v>
      </c>
      <c r="C260" s="2" t="s">
        <v>1148</v>
      </c>
      <c r="D260" s="8" t="s">
        <v>1005</v>
      </c>
      <c r="E260" s="82" t="s">
        <v>454</v>
      </c>
      <c r="F260" s="12" t="s">
        <v>394</v>
      </c>
      <c r="G260" s="18" t="s">
        <v>1368</v>
      </c>
      <c r="H260" s="7" t="s">
        <v>845</v>
      </c>
      <c r="I260" s="38" t="s">
        <v>2002</v>
      </c>
      <c r="J260" s="22">
        <v>147</v>
      </c>
      <c r="K260" s="53" t="s">
        <v>1471</v>
      </c>
      <c r="L260" s="53" t="s">
        <v>1471</v>
      </c>
      <c r="M260" s="53" t="s">
        <v>1471</v>
      </c>
      <c r="N260" s="2"/>
      <c r="O260" s="2"/>
      <c r="P260" s="2"/>
      <c r="Q260" s="53" t="s">
        <v>1471</v>
      </c>
      <c r="R260" s="2"/>
      <c r="S260" s="2" t="s">
        <v>1777</v>
      </c>
      <c r="T260" s="2" t="s">
        <v>2173</v>
      </c>
      <c r="U260" s="64" t="s">
        <v>1390</v>
      </c>
      <c r="V260" s="2" t="s">
        <v>1380</v>
      </c>
      <c r="W260" s="2" t="s">
        <v>1592</v>
      </c>
      <c r="X260" s="2" t="s">
        <v>2144</v>
      </c>
      <c r="Y260" s="2" t="s">
        <v>1947</v>
      </c>
      <c r="Z260" s="63" t="s">
        <v>2727</v>
      </c>
      <c r="AA260" s="23">
        <v>1</v>
      </c>
      <c r="AB260" s="106" t="str">
        <f t="shared" si="13"/>
        <v xml:space="preserve">Biodiversity Conservation - x; Clean Air - x; Clean and Plentiful Water - x; Recreation, Culture, and Aesthetics - x; </v>
      </c>
      <c r="AC260" s="105" t="str">
        <f t="shared" ref="AC260:AC271" si="14">CONCATENATE(AD260,E260,AE260,C260,AG260,AA260,AH260)</f>
        <v>{"popup":{"showAttachments":"false","fieldInfos":[{"visible":"true","fieldName":"TD_N_T","label":"Total annual nitrogen deposition (kg/ha)\u00a0","format":{"places":1,"digitSeparator":true}}],"title":"HUC 12 ID: {HUC_12}"}}</v>
      </c>
      <c r="AD260" s="23" t="s">
        <v>2181</v>
      </c>
      <c r="AE260" s="23" t="s">
        <v>1986</v>
      </c>
      <c r="AG260" s="23" t="s">
        <v>2204</v>
      </c>
      <c r="AH260" s="23" t="s">
        <v>2183</v>
      </c>
    </row>
    <row r="261" spans="1:34" ht="15" customHeight="1" x14ac:dyDescent="0.25">
      <c r="A261" s="2">
        <v>260</v>
      </c>
      <c r="B261" s="26" t="s">
        <v>176</v>
      </c>
      <c r="C261" s="2" t="s">
        <v>1149</v>
      </c>
      <c r="D261" s="8" t="s">
        <v>1006</v>
      </c>
      <c r="E261" s="82" t="s">
        <v>458</v>
      </c>
      <c r="F261" s="12" t="s">
        <v>394</v>
      </c>
      <c r="G261" s="7" t="s">
        <v>1369</v>
      </c>
      <c r="H261" s="7" t="s">
        <v>845</v>
      </c>
      <c r="I261" s="38" t="s">
        <v>2002</v>
      </c>
      <c r="J261" s="22">
        <v>148</v>
      </c>
      <c r="K261" s="53" t="s">
        <v>1471</v>
      </c>
      <c r="L261" s="53" t="s">
        <v>1471</v>
      </c>
      <c r="M261" s="53" t="s">
        <v>1471</v>
      </c>
      <c r="N261" s="2"/>
      <c r="O261" s="2"/>
      <c r="P261" s="2"/>
      <c r="Q261" s="2"/>
      <c r="R261" s="2"/>
      <c r="S261" s="2" t="s">
        <v>1777</v>
      </c>
      <c r="T261" s="2" t="s">
        <v>2168</v>
      </c>
      <c r="U261" s="64" t="s">
        <v>1390</v>
      </c>
      <c r="V261" s="2" t="s">
        <v>1380</v>
      </c>
      <c r="W261" s="2" t="s">
        <v>1592</v>
      </c>
      <c r="X261" s="2" t="s">
        <v>2145</v>
      </c>
      <c r="Y261" s="2" t="s">
        <v>1947</v>
      </c>
      <c r="Z261" s="63" t="s">
        <v>2728</v>
      </c>
      <c r="AA261" s="23">
        <v>1</v>
      </c>
      <c r="AB261" s="106" t="str">
        <f t="shared" si="13"/>
        <v xml:space="preserve">Biodiversity Conservation - x; Clean Air - x; Clean and Plentiful Water - x; </v>
      </c>
      <c r="AC261" s="105" t="str">
        <f t="shared" si="14"/>
        <v>{"popup":{"showAttachments":"false","fieldInfos":[{"visible":"true","fieldName":"TD_OXN_T","label":"Total annual oxidized nitrogen deposition (kg/ha)\u00a0","format":{"places":1,"digitSeparator":true}}],"title":"HUC 12 ID: {HUC_12}"}}</v>
      </c>
      <c r="AD261" s="23" t="s">
        <v>2181</v>
      </c>
      <c r="AE261" s="23" t="s">
        <v>1986</v>
      </c>
      <c r="AG261" s="23" t="s">
        <v>2204</v>
      </c>
      <c r="AH261" s="23" t="s">
        <v>2183</v>
      </c>
    </row>
    <row r="262" spans="1:34" ht="15" customHeight="1" x14ac:dyDescent="0.25">
      <c r="A262" s="2">
        <v>261</v>
      </c>
      <c r="B262" s="26" t="s">
        <v>176</v>
      </c>
      <c r="C262" s="37" t="s">
        <v>1150</v>
      </c>
      <c r="D262" s="8" t="s">
        <v>1007</v>
      </c>
      <c r="E262" s="11" t="s">
        <v>459</v>
      </c>
      <c r="F262" s="12" t="s">
        <v>394</v>
      </c>
      <c r="G262" s="7" t="s">
        <v>1370</v>
      </c>
      <c r="H262" s="18" t="s">
        <v>845</v>
      </c>
      <c r="I262" s="38" t="s">
        <v>2002</v>
      </c>
      <c r="J262">
        <v>149</v>
      </c>
      <c r="K262" s="53" t="s">
        <v>1471</v>
      </c>
      <c r="L262" s="53" t="s">
        <v>1471</v>
      </c>
      <c r="M262" s="53" t="s">
        <v>1471</v>
      </c>
      <c r="N262" s="2"/>
      <c r="O262" s="2"/>
      <c r="P262" s="2"/>
      <c r="Q262" s="2"/>
      <c r="R262" s="2"/>
      <c r="S262" s="2" t="s">
        <v>1777</v>
      </c>
      <c r="T262" s="2" t="s">
        <v>2168</v>
      </c>
      <c r="U262" s="64" t="s">
        <v>1390</v>
      </c>
      <c r="V262" s="2" t="s">
        <v>1380</v>
      </c>
      <c r="W262" s="2" t="s">
        <v>1592</v>
      </c>
      <c r="X262" s="2" t="s">
        <v>2146</v>
      </c>
      <c r="Y262" s="2" t="s">
        <v>1947</v>
      </c>
      <c r="Z262" s="63" t="s">
        <v>2729</v>
      </c>
      <c r="AA262" s="23">
        <v>1</v>
      </c>
      <c r="AB262" s="106" t="str">
        <f t="shared" si="13"/>
        <v xml:space="preserve">Biodiversity Conservation - x; Clean Air - x; Clean and Plentiful Water - x; </v>
      </c>
      <c r="AC262" s="105" t="str">
        <f t="shared" si="14"/>
        <v>{"popup":{"showAttachments":"false","fieldInfos":[{"visible":"true","fieldName":"TD_REDN_T","label":"Total annual reduced nitrogen deposition (kg/ha)\u00a0","format":{"places":1,"digitSeparator":true}}],"title":"HUC 12 ID: {HUC_12}"}}</v>
      </c>
      <c r="AD262" s="23" t="s">
        <v>2181</v>
      </c>
      <c r="AE262" s="23" t="s">
        <v>1986</v>
      </c>
      <c r="AG262" s="23" t="s">
        <v>2204</v>
      </c>
      <c r="AH262" s="23" t="s">
        <v>2183</v>
      </c>
    </row>
    <row r="263" spans="1:34" ht="15" customHeight="1" x14ac:dyDescent="0.25">
      <c r="A263" s="2">
        <v>262</v>
      </c>
      <c r="B263" s="26" t="s">
        <v>176</v>
      </c>
      <c r="C263" s="37" t="s">
        <v>1151</v>
      </c>
      <c r="D263" s="8" t="s">
        <v>1008</v>
      </c>
      <c r="E263" s="11" t="s">
        <v>460</v>
      </c>
      <c r="F263" s="12" t="s">
        <v>394</v>
      </c>
      <c r="G263" s="18" t="s">
        <v>1371</v>
      </c>
      <c r="H263" s="18" t="s">
        <v>845</v>
      </c>
      <c r="I263" s="38" t="s">
        <v>2002</v>
      </c>
      <c r="J263" s="22">
        <v>150</v>
      </c>
      <c r="K263" s="53" t="s">
        <v>1471</v>
      </c>
      <c r="L263" s="53" t="s">
        <v>1471</v>
      </c>
      <c r="M263" s="53" t="s">
        <v>1471</v>
      </c>
      <c r="N263" s="2"/>
      <c r="O263" s="2"/>
      <c r="P263" s="2"/>
      <c r="Q263" s="53" t="s">
        <v>1471</v>
      </c>
      <c r="R263" s="2"/>
      <c r="S263" s="2" t="s">
        <v>1720</v>
      </c>
      <c r="T263" s="2" t="s">
        <v>2173</v>
      </c>
      <c r="U263" s="64" t="s">
        <v>1391</v>
      </c>
      <c r="V263" s="2" t="s">
        <v>1380</v>
      </c>
      <c r="W263" s="2" t="s">
        <v>1592</v>
      </c>
      <c r="X263" s="2" t="s">
        <v>2147</v>
      </c>
      <c r="Y263" s="2" t="s">
        <v>1947</v>
      </c>
      <c r="Z263" s="63" t="s">
        <v>2730</v>
      </c>
      <c r="AA263" s="23">
        <v>2</v>
      </c>
      <c r="AB263" s="106" t="str">
        <f t="shared" si="13"/>
        <v xml:space="preserve">Biodiversity Conservation - x; Clean Air - x; Clean and Plentiful Water - x; Recreation, Culture, and Aesthetics - x; </v>
      </c>
      <c r="AC263" s="105" t="str">
        <f t="shared" si="14"/>
        <v>{"popup":{"showAttachments":"false","fieldInfos":[{"visible":"true","fieldName":"TD_S_T","label":"Total annual sulfur deposition (kg/ha)\u00a0","format":{"places":2,"digitSeparator":true}}],"title":"HUC 12 ID: {HUC_12}"}}</v>
      </c>
      <c r="AD263" s="23" t="s">
        <v>2181</v>
      </c>
      <c r="AE263" s="23" t="s">
        <v>1986</v>
      </c>
      <c r="AG263" s="23" t="s">
        <v>2204</v>
      </c>
      <c r="AH263" s="23" t="s">
        <v>2183</v>
      </c>
    </row>
    <row r="264" spans="1:34" ht="15" customHeight="1" x14ac:dyDescent="0.25">
      <c r="A264" s="2">
        <v>263</v>
      </c>
      <c r="B264" s="26" t="s">
        <v>176</v>
      </c>
      <c r="C264" s="37" t="s">
        <v>1152</v>
      </c>
      <c r="D264" s="8" t="s">
        <v>1009</v>
      </c>
      <c r="E264" s="11" t="s">
        <v>455</v>
      </c>
      <c r="F264" s="12" t="s">
        <v>394</v>
      </c>
      <c r="G264" s="18" t="s">
        <v>1343</v>
      </c>
      <c r="H264" s="38" t="s">
        <v>863</v>
      </c>
      <c r="I264" s="38" t="s">
        <v>2002</v>
      </c>
      <c r="J264" s="22">
        <v>151</v>
      </c>
      <c r="K264" s="53" t="s">
        <v>1471</v>
      </c>
      <c r="L264" s="2"/>
      <c r="M264" s="53" t="s">
        <v>1471</v>
      </c>
      <c r="N264" s="2"/>
      <c r="O264" s="2"/>
      <c r="P264" s="2"/>
      <c r="Q264" s="53" t="s">
        <v>1471</v>
      </c>
      <c r="R264" s="2"/>
      <c r="S264" s="2" t="s">
        <v>1778</v>
      </c>
      <c r="T264" s="2" t="s">
        <v>2166</v>
      </c>
      <c r="U264" s="2" t="s">
        <v>1457</v>
      </c>
      <c r="V264" s="2" t="s">
        <v>1380</v>
      </c>
      <c r="W264" s="2" t="s">
        <v>1592</v>
      </c>
      <c r="X264" s="2" t="s">
        <v>2148</v>
      </c>
      <c r="Y264" s="2" t="s">
        <v>1947</v>
      </c>
      <c r="Z264" s="63" t="s">
        <v>2731</v>
      </c>
      <c r="AA264" s="23">
        <v>0</v>
      </c>
      <c r="AB264" s="106" t="str">
        <f t="shared" si="13"/>
        <v xml:space="preserve">Biodiversity Conservation - x; Clean and Plentiful Water - x; Recreation, Culture, and Aesthetics - x; </v>
      </c>
      <c r="AC264" s="105" t="str">
        <f t="shared" si="14"/>
        <v>{"popup":{"showAttachments":"false","fieldInfos":[{"visible":"true","fieldName":"AQ_TOT","label":"Total number of at-risk aquatic species\u00a0","format":{"places":0,"digitSeparator":true}}],"title":"HUC 12 ID: {HUC_12}"}}</v>
      </c>
      <c r="AD264" s="23" t="s">
        <v>2181</v>
      </c>
      <c r="AE264" s="23" t="s">
        <v>1986</v>
      </c>
      <c r="AG264" s="23" t="s">
        <v>2204</v>
      </c>
      <c r="AH264" s="23" t="s">
        <v>2183</v>
      </c>
    </row>
    <row r="265" spans="1:34" ht="15" customHeight="1" x14ac:dyDescent="0.25">
      <c r="A265" s="2">
        <v>264</v>
      </c>
      <c r="B265" s="26" t="s">
        <v>176</v>
      </c>
      <c r="C265" s="37" t="s">
        <v>1153</v>
      </c>
      <c r="D265" s="8" t="s">
        <v>1010</v>
      </c>
      <c r="E265" s="11" t="s">
        <v>456</v>
      </c>
      <c r="F265" s="12" t="s">
        <v>394</v>
      </c>
      <c r="G265" s="38" t="s">
        <v>1344</v>
      </c>
      <c r="H265" s="38" t="s">
        <v>863</v>
      </c>
      <c r="I265" s="38" t="s">
        <v>2002</v>
      </c>
      <c r="J265">
        <v>152</v>
      </c>
      <c r="K265" s="53" t="s">
        <v>1471</v>
      </c>
      <c r="L265" s="2"/>
      <c r="M265" s="2"/>
      <c r="N265" s="2"/>
      <c r="O265" s="2"/>
      <c r="P265" s="2"/>
      <c r="Q265" s="53" t="s">
        <v>1471</v>
      </c>
      <c r="R265" s="2"/>
      <c r="S265" s="2" t="s">
        <v>1779</v>
      </c>
      <c r="T265" s="2" t="s">
        <v>2165</v>
      </c>
      <c r="U265" s="2" t="s">
        <v>1457</v>
      </c>
      <c r="V265" s="2" t="s">
        <v>1380</v>
      </c>
      <c r="W265" s="2" t="s">
        <v>1592</v>
      </c>
      <c r="X265" s="2" t="s">
        <v>2149</v>
      </c>
      <c r="Y265" s="2" t="s">
        <v>1947</v>
      </c>
      <c r="Z265" s="63" t="s">
        <v>2732</v>
      </c>
      <c r="AA265" s="23">
        <v>0</v>
      </c>
      <c r="AB265" s="106" t="str">
        <f t="shared" si="13"/>
        <v xml:space="preserve">Biodiversity Conservation - x; Recreation, Culture, and Aesthetics - x; </v>
      </c>
      <c r="AC265" s="105" t="str">
        <f t="shared" si="14"/>
        <v>{"popup":{"showAttachments":"false","fieldInfos":[{"visible":"true","fieldName":"TR_TOT","label":"Total number of at-risk terrestrial species\u00a0","format":{"places":0,"digitSeparator":true}}],"title":"HUC 12 ID: {HUC_12}"}}</v>
      </c>
      <c r="AD265" s="23" t="s">
        <v>2181</v>
      </c>
      <c r="AE265" s="23" t="s">
        <v>1986</v>
      </c>
      <c r="AG265" s="23" t="s">
        <v>2204</v>
      </c>
      <c r="AH265" s="23" t="s">
        <v>2183</v>
      </c>
    </row>
    <row r="266" spans="1:34" ht="15" customHeight="1" x14ac:dyDescent="0.25">
      <c r="A266" s="2">
        <v>265</v>
      </c>
      <c r="B266" s="26" t="s">
        <v>176</v>
      </c>
      <c r="C266" s="37" t="s">
        <v>1154</v>
      </c>
      <c r="D266" s="8" t="s">
        <v>1011</v>
      </c>
      <c r="E266" s="11" t="s">
        <v>457</v>
      </c>
      <c r="F266" s="12" t="s">
        <v>394</v>
      </c>
      <c r="G266" s="38" t="s">
        <v>1627</v>
      </c>
      <c r="H266" s="38" t="s">
        <v>863</v>
      </c>
      <c r="I266" s="38" t="s">
        <v>2002</v>
      </c>
      <c r="J266" s="22">
        <v>153</v>
      </c>
      <c r="K266" s="53" t="s">
        <v>1471</v>
      </c>
      <c r="L266" s="2"/>
      <c r="M266" s="53" t="s">
        <v>1471</v>
      </c>
      <c r="N266" s="2"/>
      <c r="O266" s="2"/>
      <c r="P266" s="2"/>
      <c r="Q266" s="53" t="s">
        <v>1471</v>
      </c>
      <c r="R266" s="2"/>
      <c r="S266" s="2" t="s">
        <v>1779</v>
      </c>
      <c r="T266" s="2" t="s">
        <v>2166</v>
      </c>
      <c r="U266" s="2" t="s">
        <v>1457</v>
      </c>
      <c r="V266" s="2" t="s">
        <v>1380</v>
      </c>
      <c r="W266" s="2" t="s">
        <v>1592</v>
      </c>
      <c r="X266" s="2" t="s">
        <v>2150</v>
      </c>
      <c r="Y266" s="2" t="s">
        <v>1947</v>
      </c>
      <c r="Z266" s="63" t="s">
        <v>2733</v>
      </c>
      <c r="AA266" s="23">
        <v>0</v>
      </c>
      <c r="AB266" s="106" t="str">
        <f t="shared" si="13"/>
        <v xml:space="preserve">Biodiversity Conservation - x; Clean and Plentiful Water - x; Recreation, Culture, and Aesthetics - x; </v>
      </c>
      <c r="AC266" s="105" t="str">
        <f t="shared" si="14"/>
        <v>{"popup":{"showAttachments":"false","fieldInfos":[{"visible":"true","fieldName":"WT_TOT","label":"Total number of at-risk wetland species\u00a0","format":{"places":0,"digitSeparator":true}}],"title":"HUC 12 ID: {HUC_12}"}}</v>
      </c>
      <c r="AD266" s="23" t="s">
        <v>2181</v>
      </c>
      <c r="AE266" s="23" t="s">
        <v>1986</v>
      </c>
      <c r="AG266" s="23" t="s">
        <v>2204</v>
      </c>
      <c r="AH266" s="23" t="s">
        <v>2183</v>
      </c>
    </row>
    <row r="267" spans="1:34" ht="15" customHeight="1" x14ac:dyDescent="0.25">
      <c r="A267" s="2">
        <v>266</v>
      </c>
      <c r="B267" s="26" t="s">
        <v>176</v>
      </c>
      <c r="C267" s="2" t="s">
        <v>1472</v>
      </c>
      <c r="D267" s="8" t="s">
        <v>1012</v>
      </c>
      <c r="E267" s="62" t="s">
        <v>1521</v>
      </c>
      <c r="F267" s="12" t="s">
        <v>394</v>
      </c>
      <c r="G267" s="38" t="s">
        <v>713</v>
      </c>
      <c r="H267" s="7" t="s">
        <v>856</v>
      </c>
      <c r="I267" t="s">
        <v>2002</v>
      </c>
      <c r="J267" s="22">
        <v>154</v>
      </c>
      <c r="K267" s="2"/>
      <c r="L267" s="2"/>
      <c r="M267" s="2"/>
      <c r="N267" s="2"/>
      <c r="O267" s="53" t="s">
        <v>1471</v>
      </c>
      <c r="P267" s="2"/>
      <c r="Q267" s="2"/>
      <c r="R267" s="2"/>
      <c r="S267" s="2" t="s">
        <v>1780</v>
      </c>
      <c r="T267" s="2" t="s">
        <v>1967</v>
      </c>
      <c r="U267" s="2" t="s">
        <v>1389</v>
      </c>
      <c r="V267" s="2" t="s">
        <v>1380</v>
      </c>
      <c r="W267" s="2" t="s">
        <v>1592</v>
      </c>
      <c r="X267" s="2" t="s">
        <v>2151</v>
      </c>
      <c r="Y267" s="2" t="s">
        <v>1947</v>
      </c>
      <c r="Z267" s="63" t="s">
        <v>2734</v>
      </c>
      <c r="AA267" s="23">
        <v>2</v>
      </c>
      <c r="AB267" s="106" t="str">
        <f t="shared" si="13"/>
        <v xml:space="preserve">Food, Fuel, and Materials - x; </v>
      </c>
      <c r="AC267" s="105" t="str">
        <f t="shared" si="14"/>
        <v>{"popup":{"showAttachments":"false","fieldInfos":[{"visible":"true","fieldName":"COT_DOLS","label":"Value of cotton crops (dollars/yr)\u00a0","format":{"places":2,"digitSeparator":true}}],"title":"HUC 12 ID: {HUC_12}"}}</v>
      </c>
      <c r="AD267" s="23" t="s">
        <v>2181</v>
      </c>
      <c r="AE267" s="23" t="s">
        <v>1986</v>
      </c>
      <c r="AG267" s="23" t="s">
        <v>2204</v>
      </c>
      <c r="AH267" s="23" t="s">
        <v>2183</v>
      </c>
    </row>
    <row r="268" spans="1:34" ht="15" customHeight="1" x14ac:dyDescent="0.25">
      <c r="A268" s="2">
        <v>267</v>
      </c>
      <c r="B268" s="26" t="s">
        <v>176</v>
      </c>
      <c r="C268" s="2" t="s">
        <v>1473</v>
      </c>
      <c r="D268" s="8" t="s">
        <v>1013</v>
      </c>
      <c r="E268" s="62" t="s">
        <v>1523</v>
      </c>
      <c r="F268" s="12" t="s">
        <v>394</v>
      </c>
      <c r="G268" s="7" t="s">
        <v>789</v>
      </c>
      <c r="H268" s="7" t="s">
        <v>856</v>
      </c>
      <c r="I268" s="38" t="s">
        <v>2002</v>
      </c>
      <c r="J268">
        <v>155</v>
      </c>
      <c r="K268" s="2"/>
      <c r="L268" s="2"/>
      <c r="M268" s="2"/>
      <c r="N268" s="2"/>
      <c r="O268" s="53" t="s">
        <v>1471</v>
      </c>
      <c r="P268" s="2"/>
      <c r="Q268" s="2"/>
      <c r="R268" s="2"/>
      <c r="S268" s="2" t="s">
        <v>1780</v>
      </c>
      <c r="T268" s="2" t="s">
        <v>1967</v>
      </c>
      <c r="U268" s="2" t="s">
        <v>1389</v>
      </c>
      <c r="V268" s="2" t="s">
        <v>1380</v>
      </c>
      <c r="W268" s="2" t="s">
        <v>1592</v>
      </c>
      <c r="X268" s="2" t="s">
        <v>2152</v>
      </c>
      <c r="Y268" s="2" t="s">
        <v>1947</v>
      </c>
      <c r="Z268" s="63" t="s">
        <v>2735</v>
      </c>
      <c r="AA268" s="23">
        <v>2</v>
      </c>
      <c r="AB268" s="106" t="str">
        <f t="shared" si="13"/>
        <v xml:space="preserve">Food, Fuel, and Materials - x; </v>
      </c>
      <c r="AC268" s="105" t="str">
        <f t="shared" si="14"/>
        <v>{"popup":{"showAttachments":"false","fieldInfos":[{"visible":"true","fieldName":"GRAIN_DOLS","label":"Value of grain crops (dollars/yr)\u00a0","format":{"places":2,"digitSeparator":true}}],"title":"HUC 12 ID: {HUC_12}"}}</v>
      </c>
      <c r="AD268" s="23" t="s">
        <v>2181</v>
      </c>
      <c r="AE268" s="23" t="s">
        <v>1986</v>
      </c>
      <c r="AG268" s="23" t="s">
        <v>2204</v>
      </c>
      <c r="AH268" s="23" t="s">
        <v>2183</v>
      </c>
    </row>
    <row r="269" spans="1:34" ht="15" customHeight="1" x14ac:dyDescent="0.25">
      <c r="A269" s="2">
        <v>268</v>
      </c>
      <c r="B269" s="26" t="s">
        <v>176</v>
      </c>
      <c r="C269" s="2" t="s">
        <v>75</v>
      </c>
      <c r="D269" s="8" t="s">
        <v>1014</v>
      </c>
      <c r="E269" s="62" t="s">
        <v>1519</v>
      </c>
      <c r="F269" s="12" t="s">
        <v>394</v>
      </c>
      <c r="G269" s="7" t="s">
        <v>790</v>
      </c>
      <c r="H269" s="18" t="s">
        <v>851</v>
      </c>
      <c r="I269" s="38" t="s">
        <v>2002</v>
      </c>
      <c r="J269" s="22">
        <v>156</v>
      </c>
      <c r="K269" s="2"/>
      <c r="L269" s="2"/>
      <c r="M269" s="2"/>
      <c r="N269" s="2"/>
      <c r="O269" s="53" t="s">
        <v>1471</v>
      </c>
      <c r="P269" s="2"/>
      <c r="Q269" s="2"/>
      <c r="R269" s="2"/>
      <c r="S269" s="2" t="s">
        <v>1725</v>
      </c>
      <c r="T269" s="2" t="s">
        <v>1967</v>
      </c>
      <c r="U269" s="2" t="s">
        <v>1389</v>
      </c>
      <c r="V269" s="2" t="s">
        <v>1380</v>
      </c>
      <c r="W269" s="2" t="s">
        <v>1592</v>
      </c>
      <c r="X269" s="2" t="s">
        <v>2153</v>
      </c>
      <c r="Y269" s="2" t="s">
        <v>1947</v>
      </c>
      <c r="Z269" s="63" t="s">
        <v>2736</v>
      </c>
      <c r="AA269" s="23">
        <v>4</v>
      </c>
      <c r="AB269" s="106" t="str">
        <f t="shared" ref="AB269:AB275" si="15">IF(LEN(TRIM(K269))=0,"",$K$1 &amp; " - " &amp; K269 &amp; "; ") &amp; IF(LEN(TRIM(L269))=0,"",$L$1 &amp; " - " &amp; L269 &amp; "; ") &amp; IF(LEN(TRIM(M269))=0,"",$M$1 &amp; " - " &amp; M269 &amp; "; ") &amp; IF(LEN(TRIM(N269))=0,"",$N$1 &amp; " - " &amp; N269 &amp; "; ") &amp; IF(LEN(TRIM(O269))=0,"",$O$1 &amp; " - " &amp; O269 &amp; "; ") &amp; IF(LEN(TRIM(P269))=0,"",$P$1 &amp; " - " &amp; P269 &amp; "; ") &amp; IF(LEN(TRIM(Q269))=0,"",$Q$1 &amp; " - " &amp; Q269 &amp; "; ")</f>
        <v xml:space="preserve">Food, Fuel, and Materials - x; </v>
      </c>
      <c r="AC269" s="105" t="str">
        <f t="shared" si="14"/>
        <v>{"popup":{"showAttachments":"false","fieldInfos":[{"visible":"true","fieldName":"VEGYIELD","label":"Vegetable yields (thousand tons/yr)\u00a0","format":{"places":4,"digitSeparator":true}}],"title":"HUC 12 ID: {HUC_12}"}}</v>
      </c>
      <c r="AD269" s="23" t="s">
        <v>2181</v>
      </c>
      <c r="AE269" s="23" t="s">
        <v>1986</v>
      </c>
      <c r="AG269" s="23" t="s">
        <v>2204</v>
      </c>
      <c r="AH269" s="23" t="s">
        <v>2183</v>
      </c>
    </row>
    <row r="270" spans="1:34" ht="15" customHeight="1" x14ac:dyDescent="0.25">
      <c r="A270" s="2">
        <v>269</v>
      </c>
      <c r="B270" s="26" t="s">
        <v>176</v>
      </c>
      <c r="C270" s="37" t="s">
        <v>1155</v>
      </c>
      <c r="D270" s="8" t="s">
        <v>1015</v>
      </c>
      <c r="E270" s="11" t="s">
        <v>461</v>
      </c>
      <c r="F270" s="12" t="s">
        <v>394</v>
      </c>
      <c r="G270" s="18" t="s">
        <v>1628</v>
      </c>
      <c r="H270" s="7" t="s">
        <v>865</v>
      </c>
      <c r="I270" s="38" t="s">
        <v>2002</v>
      </c>
      <c r="J270" s="22">
        <v>157</v>
      </c>
      <c r="K270" s="2"/>
      <c r="L270" s="2"/>
      <c r="M270" s="53" t="s">
        <v>1471</v>
      </c>
      <c r="N270" s="2"/>
      <c r="O270" s="2"/>
      <c r="P270" s="53" t="s">
        <v>1471</v>
      </c>
      <c r="Q270" s="2"/>
      <c r="R270" s="2"/>
      <c r="S270" s="2" t="s">
        <v>1781</v>
      </c>
      <c r="T270" s="2" t="s">
        <v>1964</v>
      </c>
      <c r="U270" s="64" t="s">
        <v>1714</v>
      </c>
      <c r="V270" s="2" t="s">
        <v>1380</v>
      </c>
      <c r="W270" s="2" t="s">
        <v>1592</v>
      </c>
      <c r="X270" s="2" t="s">
        <v>2154</v>
      </c>
      <c r="Y270" s="2" t="s">
        <v>1947</v>
      </c>
      <c r="Z270" s="63" t="s">
        <v>2737</v>
      </c>
      <c r="AA270" s="23">
        <v>0</v>
      </c>
      <c r="AB270" s="106" t="str">
        <f t="shared" si="15"/>
        <v xml:space="preserve">Clean and Plentiful Water - x; Natural Hazard Mitigation - x; </v>
      </c>
      <c r="AC270" s="105" t="str">
        <f t="shared" si="14"/>
        <v>{"popup":{"showAttachments":"false","fieldInfos":[{"visible":"true","fieldName":"NIDamMGAL","label":"Water supply from NID reservoirs (million gallons)\u00a0","format":{"places":0,"digitSeparator":true}}],"title":"HUC 12 ID: {HUC_12}"}}</v>
      </c>
      <c r="AD270" s="23" t="s">
        <v>2181</v>
      </c>
      <c r="AE270" s="23" t="s">
        <v>1986</v>
      </c>
      <c r="AG270" s="23" t="s">
        <v>2204</v>
      </c>
      <c r="AH270" s="23" t="s">
        <v>2183</v>
      </c>
    </row>
    <row r="271" spans="1:34" ht="15" customHeight="1" x14ac:dyDescent="0.25">
      <c r="A271" s="2">
        <v>270</v>
      </c>
      <c r="B271" s="26" t="s">
        <v>176</v>
      </c>
      <c r="C271" s="37" t="s">
        <v>664</v>
      </c>
      <c r="D271" s="37" t="s">
        <v>665</v>
      </c>
      <c r="E271" s="38" t="s">
        <v>682</v>
      </c>
      <c r="F271" s="12" t="s">
        <v>394</v>
      </c>
      <c r="G271" s="7" t="s">
        <v>1629</v>
      </c>
      <c r="H271" s="7" t="s">
        <v>860</v>
      </c>
      <c r="I271" s="38" t="s">
        <v>2002</v>
      </c>
      <c r="J271">
        <v>158</v>
      </c>
      <c r="K271" s="2"/>
      <c r="L271" s="2"/>
      <c r="M271" s="53"/>
      <c r="N271" s="2"/>
      <c r="O271" s="2"/>
      <c r="P271" s="53" t="s">
        <v>1471</v>
      </c>
      <c r="Q271" s="2"/>
      <c r="R271" s="2"/>
      <c r="S271" s="2" t="s">
        <v>1782</v>
      </c>
      <c r="T271" s="2" t="s">
        <v>1961</v>
      </c>
      <c r="U271" s="64" t="s">
        <v>1714</v>
      </c>
      <c r="V271" s="2" t="s">
        <v>1380</v>
      </c>
      <c r="W271" s="2" t="s">
        <v>1592</v>
      </c>
      <c r="X271" s="2" t="s">
        <v>2155</v>
      </c>
      <c r="Y271" s="2" t="s">
        <v>1947</v>
      </c>
      <c r="Z271" s="63" t="s">
        <v>2738</v>
      </c>
      <c r="AA271" s="23">
        <v>1</v>
      </c>
      <c r="AB271" s="106" t="str">
        <f t="shared" si="15"/>
        <v xml:space="preserve">Natural Hazard Mitigation - x; </v>
      </c>
      <c r="AC271" s="105" t="str">
        <f t="shared" si="14"/>
        <v>{"popup":{"showAttachments":"false","fieldInfos":[{"visible":"true","fieldName":"WaterbodyArea","label":"Waterbody area (km2)\u00a0","format":{"places":1,"digitSeparator":true}}],"title":"HUC 12 ID: {HUC_12}"}}</v>
      </c>
      <c r="AD271" s="23" t="s">
        <v>2181</v>
      </c>
      <c r="AE271" s="23" t="s">
        <v>1986</v>
      </c>
      <c r="AG271" s="23" t="s">
        <v>2204</v>
      </c>
      <c r="AH271" s="23" t="s">
        <v>2183</v>
      </c>
    </row>
    <row r="272" spans="1:34" ht="15" customHeight="1" x14ac:dyDescent="0.25">
      <c r="A272" s="2">
        <v>271</v>
      </c>
      <c r="B272" s="27" t="s">
        <v>176</v>
      </c>
      <c r="C272" s="18" t="s">
        <v>91</v>
      </c>
      <c r="D272" s="37" t="s">
        <v>472</v>
      </c>
      <c r="E272" s="18" t="s">
        <v>1864</v>
      </c>
      <c r="F272" s="2" t="s">
        <v>180</v>
      </c>
      <c r="G272" s="18" t="s">
        <v>595</v>
      </c>
      <c r="H272" s="18" t="s">
        <v>852</v>
      </c>
      <c r="I272" t="s">
        <v>2540</v>
      </c>
      <c r="J272" s="22">
        <v>0</v>
      </c>
      <c r="K272" s="37"/>
      <c r="L272" s="18"/>
      <c r="M272" s="18"/>
      <c r="N272" s="18"/>
      <c r="O272" s="18"/>
      <c r="P272" s="18"/>
      <c r="Q272" s="18"/>
      <c r="R272" s="2" t="s">
        <v>90</v>
      </c>
      <c r="S272" s="2" t="s">
        <v>1711</v>
      </c>
      <c r="T272" s="2" t="s">
        <v>177</v>
      </c>
      <c r="U272" s="2" t="s">
        <v>1590</v>
      </c>
      <c r="V272" s="2" t="s">
        <v>1380</v>
      </c>
      <c r="W272" s="2" t="s">
        <v>1591</v>
      </c>
      <c r="Y272" s="2" t="s">
        <v>1946</v>
      </c>
      <c r="Z272" s="2" t="s">
        <v>2196</v>
      </c>
      <c r="AB272" s="106" t="str">
        <f t="shared" si="15"/>
        <v/>
      </c>
      <c r="AC272" s="105" t="str">
        <f>CONCATENATE(AD272,E272,AE272,C272,AG272)</f>
        <v>{"popup":{"showAttachments":"false","fieldInfos":[{"visible":"true","fieldName":"Value","label":"Dasymetric allocation of population"}],"title":"Dasymetric allocation of population"}}</v>
      </c>
      <c r="AD272" s="23" t="s">
        <v>2181</v>
      </c>
      <c r="AE272" s="23" t="s">
        <v>1986</v>
      </c>
      <c r="AG272" s="23" t="s">
        <v>2184</v>
      </c>
    </row>
    <row r="273" spans="1:34" ht="15" customHeight="1" x14ac:dyDescent="0.25">
      <c r="A273" s="2">
        <v>272</v>
      </c>
      <c r="B273" s="27" t="s">
        <v>176</v>
      </c>
      <c r="C273" s="18" t="s">
        <v>489</v>
      </c>
      <c r="D273" s="37" t="s">
        <v>582</v>
      </c>
      <c r="E273" s="18" t="s">
        <v>1864</v>
      </c>
      <c r="F273" s="2" t="s">
        <v>180</v>
      </c>
      <c r="G273" s="7" t="s">
        <v>1653</v>
      </c>
      <c r="H273" s="7" t="s">
        <v>870</v>
      </c>
      <c r="I273" s="18" t="s">
        <v>1974</v>
      </c>
      <c r="J273" s="22">
        <v>0</v>
      </c>
      <c r="K273" s="49"/>
      <c r="L273" s="53" t="s">
        <v>1471</v>
      </c>
      <c r="M273" s="53" t="s">
        <v>1471</v>
      </c>
      <c r="N273" s="15"/>
      <c r="O273" s="15"/>
      <c r="P273" s="53" t="s">
        <v>1471</v>
      </c>
      <c r="Q273" s="49"/>
      <c r="R273" s="18"/>
      <c r="S273" s="2" t="s">
        <v>1783</v>
      </c>
      <c r="T273" s="2" t="s">
        <v>1971</v>
      </c>
      <c r="U273" s="2" t="s">
        <v>1456</v>
      </c>
      <c r="V273" s="2" t="s">
        <v>1380</v>
      </c>
      <c r="W273" s="2" t="s">
        <v>1591</v>
      </c>
      <c r="Y273" s="2" t="s">
        <v>1946</v>
      </c>
      <c r="Z273" s="2" t="s">
        <v>2198</v>
      </c>
      <c r="AB273" s="106" t="str">
        <f t="shared" si="15"/>
        <v xml:space="preserve">Clean Air - x; Clean and Plentiful Water - x; Natural Hazard Mitigation - x; </v>
      </c>
      <c r="AC273" s="105" t="str">
        <f>CONCATENATE(AD273,E273,AE273,C273,AG273)</f>
        <v>{"popup":{"showAttachments":"false","fieldInfos":[{"visible":"true","fieldName":"Value","label":"Potential Wetland Area"}],"title":"Potential Wetland Area"}}</v>
      </c>
      <c r="AD273" s="23" t="s">
        <v>2181</v>
      </c>
      <c r="AE273" s="23" t="s">
        <v>1986</v>
      </c>
      <c r="AG273" s="23" t="s">
        <v>2185</v>
      </c>
    </row>
    <row r="274" spans="1:34" ht="15" customHeight="1" x14ac:dyDescent="0.25">
      <c r="A274" s="2">
        <v>273</v>
      </c>
      <c r="B274" s="27" t="s">
        <v>176</v>
      </c>
      <c r="C274" s="18" t="s">
        <v>488</v>
      </c>
      <c r="D274" s="37" t="s">
        <v>487</v>
      </c>
      <c r="E274" s="18" t="s">
        <v>1864</v>
      </c>
      <c r="F274" s="2" t="s">
        <v>180</v>
      </c>
      <c r="G274" s="7" t="s">
        <v>602</v>
      </c>
      <c r="H274" s="7" t="s">
        <v>869</v>
      </c>
      <c r="I274" s="18" t="s">
        <v>1975</v>
      </c>
      <c r="J274" s="22">
        <v>0</v>
      </c>
      <c r="K274" s="53" t="s">
        <v>1471</v>
      </c>
      <c r="L274" s="18"/>
      <c r="M274" s="18"/>
      <c r="N274" s="18"/>
      <c r="O274" s="18"/>
      <c r="P274" s="18"/>
      <c r="Q274" s="53" t="s">
        <v>1471</v>
      </c>
      <c r="R274" s="18"/>
      <c r="S274" s="2" t="s">
        <v>1784</v>
      </c>
      <c r="T274" s="2" t="s">
        <v>2165</v>
      </c>
      <c r="U274" s="2" t="s">
        <v>1456</v>
      </c>
      <c r="V274" s="2" t="s">
        <v>1380</v>
      </c>
      <c r="W274" s="2" t="s">
        <v>1591</v>
      </c>
      <c r="Y274" s="2" t="s">
        <v>1946</v>
      </c>
      <c r="Z274" s="2" t="s">
        <v>2199</v>
      </c>
      <c r="AB274" s="106" t="str">
        <f t="shared" si="15"/>
        <v xml:space="preserve">Biodiversity Conservation - x; Recreation, Culture, and Aesthetics - x; </v>
      </c>
      <c r="AC274" s="105" t="str">
        <f>CONCATENATE(AD274,E274,AE274,C274,AG274)</f>
        <v>{"popup":{"showAttachments":"false","fieldInfos":[{"visible":"true","fieldName":"Value","label":"Potentially Restorable Wetlands on Agricultural Land"}],"title":"Potentially Restorable Wetlands on Agricultural Land"}}</v>
      </c>
      <c r="AD274" s="23" t="s">
        <v>2181</v>
      </c>
      <c r="AE274" s="23" t="s">
        <v>1986</v>
      </c>
      <c r="AG274" s="23" t="s">
        <v>2186</v>
      </c>
    </row>
    <row r="275" spans="1:34" ht="15" customHeight="1" x14ac:dyDescent="0.25">
      <c r="A275" s="2">
        <v>274</v>
      </c>
      <c r="B275" s="27" t="s">
        <v>176</v>
      </c>
      <c r="C275" s="18" t="s">
        <v>92</v>
      </c>
      <c r="D275" s="37" t="s">
        <v>490</v>
      </c>
      <c r="E275" s="18" t="s">
        <v>1864</v>
      </c>
      <c r="F275" s="2" t="s">
        <v>180</v>
      </c>
      <c r="G275" s="18" t="s">
        <v>596</v>
      </c>
      <c r="H275" s="18" t="s">
        <v>871</v>
      </c>
      <c r="I275" s="18" t="s">
        <v>1976</v>
      </c>
      <c r="J275" s="22">
        <v>0</v>
      </c>
      <c r="K275" s="2"/>
      <c r="L275" s="2"/>
      <c r="M275" s="2"/>
      <c r="N275" s="2"/>
      <c r="O275" s="2"/>
      <c r="P275" s="2"/>
      <c r="Q275" s="2"/>
      <c r="R275" s="18" t="s">
        <v>462</v>
      </c>
      <c r="S275" s="2" t="s">
        <v>1765</v>
      </c>
      <c r="T275" s="2" t="s">
        <v>177</v>
      </c>
      <c r="U275" s="2" t="s">
        <v>1388</v>
      </c>
      <c r="V275" s="2" t="s">
        <v>1380</v>
      </c>
      <c r="W275" s="2" t="s">
        <v>1591</v>
      </c>
      <c r="Y275" s="2" t="s">
        <v>1946</v>
      </c>
      <c r="Z275" s="2" t="s">
        <v>2277</v>
      </c>
      <c r="AB275" s="106" t="str">
        <f t="shared" si="15"/>
        <v/>
      </c>
      <c r="AC275" s="105" t="str">
        <f>CONCATENATE(AD275,E275,AE275,C275,AG275)</f>
        <v>{"popup":{"showAttachments":"false","fieldInfos":[{"visible":"true","fieldName":"Value","label":"Rare Ecosystems"}],"title":"Rare Ecosystems"}}</v>
      </c>
      <c r="AD275" s="23" t="s">
        <v>2181</v>
      </c>
      <c r="AE275" s="23" t="s">
        <v>1986</v>
      </c>
      <c r="AG275" s="23" t="s">
        <v>2187</v>
      </c>
    </row>
    <row r="276" spans="1:34" ht="15" customHeight="1" x14ac:dyDescent="0.25">
      <c r="A276" s="2">
        <v>275</v>
      </c>
      <c r="B276" s="27" t="s">
        <v>176</v>
      </c>
      <c r="C276" s="18" t="s">
        <v>1824</v>
      </c>
      <c r="D276" s="18" t="s">
        <v>1825</v>
      </c>
      <c r="E276" s="18" t="s">
        <v>1826</v>
      </c>
      <c r="F276" s="2" t="s">
        <v>180</v>
      </c>
      <c r="G276" s="18" t="s">
        <v>1352</v>
      </c>
      <c r="H276" s="18" t="s">
        <v>1901</v>
      </c>
      <c r="I276" t="s">
        <v>1889</v>
      </c>
      <c r="J276" s="22"/>
      <c r="K276" s="53" t="s">
        <v>1471</v>
      </c>
      <c r="L276" s="18"/>
      <c r="M276" s="18"/>
      <c r="N276" s="18"/>
      <c r="O276" s="18"/>
      <c r="P276" s="18"/>
      <c r="Q276" s="53" t="s">
        <v>1471</v>
      </c>
      <c r="R276" s="18"/>
      <c r="S276" s="2" t="s">
        <v>1697</v>
      </c>
      <c r="U276" s="2" t="s">
        <v>1388</v>
      </c>
      <c r="Y276" s="2" t="s">
        <v>1946</v>
      </c>
      <c r="Z276" s="2" t="s">
        <v>2279</v>
      </c>
      <c r="AB276" s="106"/>
      <c r="AC276" s="105" t="str">
        <f>CONCATENATE(AD276,E344,AE276,C344,AG276)</f>
        <v>{"popup":{"showAttachments":"false","fieldInfos":[{"visible":"true","fieldName":"GEOID10","label":"States\u00a0"}],"title":"MSPA Water as Background with 30m edge"}}</v>
      </c>
      <c r="AD276" s="23" t="s">
        <v>2181</v>
      </c>
      <c r="AE276" s="23" t="s">
        <v>1986</v>
      </c>
      <c r="AG276" s="23" t="s">
        <v>2278</v>
      </c>
    </row>
    <row r="277" spans="1:34" ht="15" customHeight="1" x14ac:dyDescent="0.25">
      <c r="A277" s="2">
        <v>276</v>
      </c>
      <c r="B277" s="27" t="s">
        <v>176</v>
      </c>
      <c r="C277" s="18" t="s">
        <v>1827</v>
      </c>
      <c r="D277" s="18" t="s">
        <v>1828</v>
      </c>
      <c r="E277" s="18" t="s">
        <v>1829</v>
      </c>
      <c r="F277" s="2" t="s">
        <v>180</v>
      </c>
      <c r="G277" s="18" t="s">
        <v>1580</v>
      </c>
      <c r="H277" s="18" t="s">
        <v>1902</v>
      </c>
      <c r="I277" t="s">
        <v>1890</v>
      </c>
      <c r="J277" s="22"/>
      <c r="K277" s="53" t="s">
        <v>1471</v>
      </c>
      <c r="L277" s="18"/>
      <c r="M277" s="18"/>
      <c r="N277" s="18"/>
      <c r="O277" s="18"/>
      <c r="P277" s="18"/>
      <c r="Q277" s="53" t="s">
        <v>1471</v>
      </c>
      <c r="R277" s="18"/>
      <c r="S277" s="2" t="s">
        <v>1697</v>
      </c>
      <c r="U277" s="2" t="s">
        <v>1388</v>
      </c>
      <c r="Y277" s="2" t="s">
        <v>1948</v>
      </c>
      <c r="Z277" s="2" t="s">
        <v>2281</v>
      </c>
      <c r="AB277" s="106"/>
      <c r="AC277" s="105" t="str">
        <f>CONCATENATE(AD277,E276,AE277,C276,AG277)</f>
        <v>{"popup":{"showAttachments":"false","fieldInfos":[{"visible":"true","fieldName":"MSPA2011_WB_8111","label":"MSPA connectivity with water as background and 30-meter edge width for the conterminous United States\u00a0"}],"title":"MSPA Water as Background with 90m edge"}}</v>
      </c>
      <c r="AD277" s="23" t="s">
        <v>2181</v>
      </c>
      <c r="AE277" s="23" t="s">
        <v>1986</v>
      </c>
      <c r="AG277" s="23" t="s">
        <v>2280</v>
      </c>
    </row>
    <row r="278" spans="1:34" ht="15" customHeight="1" x14ac:dyDescent="0.25">
      <c r="A278" s="2">
        <v>277</v>
      </c>
      <c r="B278" s="27" t="s">
        <v>176</v>
      </c>
      <c r="C278" s="18" t="s">
        <v>1830</v>
      </c>
      <c r="D278" s="18" t="s">
        <v>1831</v>
      </c>
      <c r="E278" s="18" t="s">
        <v>1832</v>
      </c>
      <c r="F278" s="2" t="s">
        <v>180</v>
      </c>
      <c r="G278" s="2" t="s">
        <v>1581</v>
      </c>
      <c r="H278" s="18" t="s">
        <v>1903</v>
      </c>
      <c r="I278" s="18"/>
      <c r="J278" s="22"/>
      <c r="K278" s="53" t="s">
        <v>1471</v>
      </c>
      <c r="L278" s="18"/>
      <c r="M278" s="18"/>
      <c r="N278" s="18"/>
      <c r="O278" s="18"/>
      <c r="P278" s="18"/>
      <c r="Q278" s="53" t="s">
        <v>1471</v>
      </c>
      <c r="R278" s="18"/>
      <c r="S278" s="2" t="s">
        <v>1697</v>
      </c>
      <c r="U278" s="2" t="s">
        <v>1388</v>
      </c>
      <c r="Z278" s="2" t="s">
        <v>2283</v>
      </c>
      <c r="AB278" s="106"/>
      <c r="AC278" s="105" t="str">
        <f>CONCATENATE(AD278,E277,AE278,C277,AG278)</f>
        <v>{"popup":{"showAttachments":"false","fieldInfos":[{"visible":"true","fieldName":"MSPA2011_WB_8311","label":"MSPA connectivity with water as background and 90-meter edge width for the conterminous United States\u00a0"}],"title":"MSPA Water as Foreground with 30m edge"}}</v>
      </c>
      <c r="AD278" s="23" t="s">
        <v>2181</v>
      </c>
      <c r="AE278" s="23" t="s">
        <v>1986</v>
      </c>
      <c r="AG278" s="23" t="s">
        <v>2282</v>
      </c>
    </row>
    <row r="279" spans="1:34" ht="15" customHeight="1" x14ac:dyDescent="0.25">
      <c r="A279" s="2">
        <v>278</v>
      </c>
      <c r="B279" s="27" t="s">
        <v>176</v>
      </c>
      <c r="C279" s="18" t="s">
        <v>1833</v>
      </c>
      <c r="D279" s="18" t="s">
        <v>1834</v>
      </c>
      <c r="E279" s="18" t="s">
        <v>1835</v>
      </c>
      <c r="F279" s="2" t="s">
        <v>180</v>
      </c>
      <c r="G279" s="18" t="s">
        <v>1353</v>
      </c>
      <c r="H279" s="18" t="s">
        <v>1904</v>
      </c>
      <c r="I279" s="18"/>
      <c r="J279" s="22"/>
      <c r="K279" s="53" t="s">
        <v>1471</v>
      </c>
      <c r="L279" s="18"/>
      <c r="M279" s="18"/>
      <c r="N279" s="18"/>
      <c r="O279" s="18"/>
      <c r="P279" s="18"/>
      <c r="Q279" s="53" t="s">
        <v>1471</v>
      </c>
      <c r="R279" s="18"/>
      <c r="S279" s="2" t="s">
        <v>1697</v>
      </c>
      <c r="U279" s="2" t="s">
        <v>1388</v>
      </c>
      <c r="Z279" s="2" t="s">
        <v>2285</v>
      </c>
      <c r="AB279" s="106"/>
      <c r="AC279" s="105" t="str">
        <f>CONCATENATE(AD279,E278,AE279,C278,AG279)</f>
        <v>{"popup":{"showAttachments":"false","fieldInfos":[{"visible":"true","fieldName":"MSPA2011_WF_8111","label":"MSPA connectivity with water as foreground and 30-meter edge width for the conterminous United States\u00a0"}],"title":"MSPA Water as Foreground with 90m edge"}}</v>
      </c>
      <c r="AD279" s="23" t="s">
        <v>2181</v>
      </c>
      <c r="AE279" s="23" t="s">
        <v>1986</v>
      </c>
      <c r="AG279" s="23" t="s">
        <v>2284</v>
      </c>
    </row>
    <row r="280" spans="1:34" ht="15" customHeight="1" x14ac:dyDescent="0.25">
      <c r="A280" s="2">
        <v>279</v>
      </c>
      <c r="B280" s="27" t="s">
        <v>176</v>
      </c>
      <c r="C280" s="18" t="s">
        <v>1836</v>
      </c>
      <c r="D280" s="18" t="s">
        <v>1837</v>
      </c>
      <c r="E280" s="18" t="s">
        <v>1838</v>
      </c>
      <c r="F280" s="2" t="s">
        <v>180</v>
      </c>
      <c r="G280" s="18" t="s">
        <v>1354</v>
      </c>
      <c r="H280" s="18" t="s">
        <v>1905</v>
      </c>
      <c r="I280" s="18"/>
      <c r="J280" s="22"/>
      <c r="K280" s="53" t="s">
        <v>1471</v>
      </c>
      <c r="L280" s="18"/>
      <c r="M280" s="18"/>
      <c r="N280" s="18"/>
      <c r="O280" s="18"/>
      <c r="P280" s="18"/>
      <c r="Q280" s="53" t="s">
        <v>1471</v>
      </c>
      <c r="R280" s="18"/>
      <c r="S280" s="2" t="s">
        <v>1697</v>
      </c>
      <c r="U280" s="2" t="s">
        <v>1388</v>
      </c>
      <c r="Z280" s="2" t="s">
        <v>2287</v>
      </c>
      <c r="AB280" s="106"/>
      <c r="AC280" s="105" t="str">
        <f>CONCATENATE(AD280,E279,AE280,C279,AG280)</f>
        <v>{"popup":{"showAttachments":"false","fieldInfos":[{"visible":"true","fieldName":"MSPA2011_WF_8311","label":"MSPA connectivity with water as foreground and 90-meter edge width for the conterminous United States\u00a0"}],"title":"MSPA Water as missing with 30m edge"}}</v>
      </c>
      <c r="AD280" s="23" t="s">
        <v>2181</v>
      </c>
      <c r="AE280" s="23" t="s">
        <v>1986</v>
      </c>
      <c r="AG280" s="23" t="s">
        <v>2286</v>
      </c>
    </row>
    <row r="281" spans="1:34" ht="15" customHeight="1" x14ac:dyDescent="0.25">
      <c r="A281" s="2">
        <v>280</v>
      </c>
      <c r="B281" s="27" t="s">
        <v>176</v>
      </c>
      <c r="C281" s="18" t="s">
        <v>1839</v>
      </c>
      <c r="D281" s="37" t="s">
        <v>1840</v>
      </c>
      <c r="E281" s="18" t="s">
        <v>1841</v>
      </c>
      <c r="F281" s="2" t="s">
        <v>180</v>
      </c>
      <c r="G281" s="18" t="s">
        <v>1354</v>
      </c>
      <c r="H281" s="18" t="s">
        <v>1906</v>
      </c>
      <c r="I281" s="18"/>
      <c r="J281" s="22"/>
      <c r="K281" s="53" t="s">
        <v>1471</v>
      </c>
      <c r="L281" s="18"/>
      <c r="M281" s="18"/>
      <c r="N281" s="18"/>
      <c r="O281" s="18"/>
      <c r="P281" s="18"/>
      <c r="Q281" s="53" t="s">
        <v>1471</v>
      </c>
      <c r="R281" s="18"/>
      <c r="S281" s="2" t="s">
        <v>1697</v>
      </c>
      <c r="U281" s="2" t="s">
        <v>1388</v>
      </c>
      <c r="Z281" s="2" t="s">
        <v>2287</v>
      </c>
      <c r="AB281" s="106"/>
      <c r="AC281" s="105" t="str">
        <f>CONCATENATE(AD281,E280,AE281,C280,AG281)</f>
        <v>{"popup":{"showAttachments":"false","fieldInfos":[{"visible":"true","fieldName":"MSPA2011_WM_8111","label":"MSPA connectivity with water as missing and 30-meter edge width for the conterminous United States\u00a0"}],"title":"MSPA Water as missing with 90m edge"}}</v>
      </c>
      <c r="AD281" s="23" t="s">
        <v>2181</v>
      </c>
      <c r="AE281" s="23" t="s">
        <v>1986</v>
      </c>
      <c r="AG281" s="23" t="s">
        <v>2288</v>
      </c>
    </row>
    <row r="282" spans="1:34" ht="15" customHeight="1" x14ac:dyDescent="0.25">
      <c r="A282" s="2">
        <v>281</v>
      </c>
      <c r="B282" s="29" t="s">
        <v>176</v>
      </c>
      <c r="C282" s="22" t="s">
        <v>157</v>
      </c>
      <c r="D282" s="20" t="s">
        <v>555</v>
      </c>
      <c r="E282" s="22" t="s">
        <v>1206</v>
      </c>
      <c r="F282" s="2" t="s">
        <v>1927</v>
      </c>
      <c r="G282" s="7" t="s">
        <v>618</v>
      </c>
      <c r="H282" s="38" t="s">
        <v>1891</v>
      </c>
      <c r="I282" s="18" t="s">
        <v>1973</v>
      </c>
      <c r="J282" s="22">
        <v>4</v>
      </c>
      <c r="K282" s="2"/>
      <c r="L282" s="2"/>
      <c r="M282" s="2"/>
      <c r="N282" s="2"/>
      <c r="O282" s="2"/>
      <c r="P282" s="2"/>
      <c r="Q282" s="2"/>
      <c r="R282" s="64" t="s">
        <v>1589</v>
      </c>
      <c r="S282" s="2" t="s">
        <v>1785</v>
      </c>
      <c r="T282" s="2" t="s">
        <v>177</v>
      </c>
      <c r="U282" s="64" t="s">
        <v>1911</v>
      </c>
      <c r="V282" s="2" t="s">
        <v>1380</v>
      </c>
      <c r="W282" s="2" t="s">
        <v>1592</v>
      </c>
      <c r="X282" t="s">
        <v>2542</v>
      </c>
      <c r="Y282" s="2" t="s">
        <v>1947</v>
      </c>
      <c r="Z282" s="2" t="s">
        <v>2289</v>
      </c>
      <c r="AA282" s="23">
        <v>2</v>
      </c>
      <c r="AB282" s="106" t="str">
        <f t="shared" ref="AB282:AB313" si="16">IF(LEN(TRIM(K282))=0,"",$K$1 &amp; " - " &amp; K282 &amp; "; ") &amp; IF(LEN(TRIM(L282))=0,"",$L$1 &amp; " - " &amp; L282 &amp; "; ") &amp; IF(LEN(TRIM(M282))=0,"",$M$1 &amp; " - " &amp; M282 &amp; "; ") &amp; IF(LEN(TRIM(N282))=0,"",$N$1 &amp; " - " &amp; N282 &amp; "; ") &amp; IF(LEN(TRIM(O282))=0,"",$O$1 &amp; " - " &amp; O282 &amp; "; ") &amp; IF(LEN(TRIM(P282))=0,"",$P$1 &amp; " - " &amp; P282 &amp; "; ") &amp; IF(LEN(TRIM(Q282))=0,"",$Q$1 &amp; " - " &amp; Q282 &amp; "; ")</f>
        <v/>
      </c>
      <c r="AC282" s="105" t="str">
        <f t="shared" ref="AC282:AC293" si="17">CONCATENATE(AD282,E282,AE282,C282,AG282,AA282,AH282)</f>
        <v>{"popup":{"showAttachments":"false","fieldInfos":[{"visible":"true","fieldName":"D2B_E8MIXA","label":"Employment diversity\u00a0","format":{"places":2,"digitSeparator":true}}],"title":"Block Group ID: {GEOID10}"}}</v>
      </c>
      <c r="AD282" s="23" t="s">
        <v>2181</v>
      </c>
      <c r="AE282" s="23" t="s">
        <v>1986</v>
      </c>
      <c r="AG282" s="23" t="s">
        <v>2204</v>
      </c>
      <c r="AH282" s="23" t="s">
        <v>2182</v>
      </c>
    </row>
    <row r="283" spans="1:34" ht="15" customHeight="1" x14ac:dyDescent="0.25">
      <c r="A283" s="2">
        <v>282</v>
      </c>
      <c r="B283" s="29" t="s">
        <v>176</v>
      </c>
      <c r="C283" s="18" t="s">
        <v>124</v>
      </c>
      <c r="D283" s="20" t="s">
        <v>491</v>
      </c>
      <c r="E283" s="22" t="s">
        <v>1203</v>
      </c>
      <c r="F283" s="2" t="s">
        <v>1927</v>
      </c>
      <c r="G283" s="7" t="s">
        <v>1654</v>
      </c>
      <c r="H283" s="38" t="s">
        <v>1892</v>
      </c>
      <c r="I283" s="18" t="s">
        <v>1973</v>
      </c>
      <c r="J283" s="22">
        <v>0</v>
      </c>
      <c r="K283" s="2"/>
      <c r="L283" s="2"/>
      <c r="M283" s="2"/>
      <c r="N283" s="2"/>
      <c r="O283" s="2"/>
      <c r="P283" s="2"/>
      <c r="Q283" s="2"/>
      <c r="R283" s="64" t="s">
        <v>1589</v>
      </c>
      <c r="S283" s="2" t="s">
        <v>1785</v>
      </c>
      <c r="T283" s="2" t="s">
        <v>177</v>
      </c>
      <c r="U283" s="64" t="s">
        <v>1911</v>
      </c>
      <c r="V283" s="2" t="s">
        <v>1380</v>
      </c>
      <c r="W283" s="2" t="s">
        <v>1592</v>
      </c>
      <c r="X283" t="s">
        <v>2543</v>
      </c>
      <c r="Y283" s="2" t="s">
        <v>1947</v>
      </c>
      <c r="Z283" s="2" t="s">
        <v>2290</v>
      </c>
      <c r="AA283" s="23">
        <v>0</v>
      </c>
      <c r="AB283" s="106" t="str">
        <f t="shared" si="16"/>
        <v/>
      </c>
      <c r="AC283" s="105" t="str">
        <f t="shared" si="17"/>
        <v>{"popup":{"showAttachments":"false","fieldInfos":[{"visible":"true","fieldName":"employ_rate ","label":"Employment Rate\u00a0","format":{"places":0,"digitSeparator":true}}],"title":"Block Group ID: {GEOID10}"}}</v>
      </c>
      <c r="AD283" s="23" t="s">
        <v>2181</v>
      </c>
      <c r="AE283" s="23" t="s">
        <v>1986</v>
      </c>
      <c r="AG283" s="23" t="s">
        <v>2204</v>
      </c>
      <c r="AH283" s="23" t="s">
        <v>2182</v>
      </c>
    </row>
    <row r="284" spans="1:34" ht="15" customHeight="1" x14ac:dyDescent="0.25">
      <c r="A284" s="2">
        <v>283</v>
      </c>
      <c r="B284" s="29" t="s">
        <v>176</v>
      </c>
      <c r="C284" s="22" t="s">
        <v>156</v>
      </c>
      <c r="D284" s="7" t="s">
        <v>554</v>
      </c>
      <c r="E284" s="77" t="s">
        <v>1205</v>
      </c>
      <c r="F284" s="2" t="s">
        <v>1927</v>
      </c>
      <c r="G284" s="7" t="s">
        <v>617</v>
      </c>
      <c r="H284" s="38" t="s">
        <v>1891</v>
      </c>
      <c r="I284" s="18" t="s">
        <v>1973</v>
      </c>
      <c r="J284" s="22">
        <v>3</v>
      </c>
      <c r="K284" s="2"/>
      <c r="L284" s="2"/>
      <c r="M284" s="2"/>
      <c r="N284" s="2"/>
      <c r="O284" s="2"/>
      <c r="P284" s="2"/>
      <c r="Q284" s="2"/>
      <c r="R284" s="64" t="s">
        <v>1589</v>
      </c>
      <c r="S284" s="2" t="s">
        <v>1785</v>
      </c>
      <c r="T284" s="2" t="s">
        <v>177</v>
      </c>
      <c r="U284" s="64" t="s">
        <v>1911</v>
      </c>
      <c r="V284" s="2" t="s">
        <v>1380</v>
      </c>
      <c r="W284" s="2" t="s">
        <v>1592</v>
      </c>
      <c r="X284" t="s">
        <v>2544</v>
      </c>
      <c r="Y284" s="2" t="s">
        <v>1947</v>
      </c>
      <c r="Z284" s="2" t="s">
        <v>2291</v>
      </c>
      <c r="AA284" s="23">
        <v>2</v>
      </c>
      <c r="AB284" s="106" t="str">
        <f t="shared" si="16"/>
        <v/>
      </c>
      <c r="AC284" s="105" t="str">
        <f t="shared" si="17"/>
        <v>{"popup":{"showAttachments":"false","fieldInfos":[{"visible":"true","fieldName":"D2A_JPHH","label":"Employment:housing ratio\u00a0","format":{"places":2,"digitSeparator":true}}],"title":"Block Group ID: {GEOID10}"}}</v>
      </c>
      <c r="AD284" s="23" t="s">
        <v>2181</v>
      </c>
      <c r="AE284" s="23" t="s">
        <v>1986</v>
      </c>
      <c r="AG284" s="23" t="s">
        <v>2204</v>
      </c>
      <c r="AH284" s="23" t="s">
        <v>2182</v>
      </c>
    </row>
    <row r="285" spans="1:34" ht="15" customHeight="1" x14ac:dyDescent="0.25">
      <c r="A285" s="2">
        <v>284</v>
      </c>
      <c r="B285" s="29" t="s">
        <v>176</v>
      </c>
      <c r="C285" s="22" t="s">
        <v>153</v>
      </c>
      <c r="D285" s="20" t="s">
        <v>536</v>
      </c>
      <c r="E285" s="22" t="s">
        <v>1226</v>
      </c>
      <c r="F285" s="2" t="s">
        <v>1927</v>
      </c>
      <c r="G285" s="7" t="s">
        <v>623</v>
      </c>
      <c r="H285" s="38" t="s">
        <v>1891</v>
      </c>
      <c r="I285" s="18" t="s">
        <v>1977</v>
      </c>
      <c r="J285" s="22">
        <v>3</v>
      </c>
      <c r="K285" s="2"/>
      <c r="L285" s="2"/>
      <c r="M285" s="2"/>
      <c r="N285" s="2"/>
      <c r="O285" s="2"/>
      <c r="P285" s="2"/>
      <c r="Q285" s="2"/>
      <c r="R285" s="64" t="s">
        <v>1589</v>
      </c>
      <c r="S285" s="2" t="s">
        <v>1785</v>
      </c>
      <c r="T285" s="2" t="s">
        <v>177</v>
      </c>
      <c r="U285" s="64" t="s">
        <v>1911</v>
      </c>
      <c r="V285" s="2" t="s">
        <v>1380</v>
      </c>
      <c r="W285" s="2" t="s">
        <v>1592</v>
      </c>
      <c r="X285" t="s">
        <v>2545</v>
      </c>
      <c r="Y285" s="2" t="s">
        <v>1947</v>
      </c>
      <c r="Z285" s="2" t="s">
        <v>2292</v>
      </c>
      <c r="AA285" s="23">
        <v>0</v>
      </c>
      <c r="AB285" s="106" t="str">
        <f t="shared" si="16"/>
        <v/>
      </c>
      <c r="AC285" s="105" t="str">
        <f t="shared" si="17"/>
        <v>{"popup":{"showAttachments":"false","fieldInfos":[{"visible":"true","fieldName":"D5ar","label":"Jobs within a 45-minute drive, weighted\u00a0","format":{"places":0,"digitSeparator":true}}],"title":"Block Group ID: {GEOID10}"}}</v>
      </c>
      <c r="AD285" s="23" t="s">
        <v>2181</v>
      </c>
      <c r="AE285" s="23" t="s">
        <v>1986</v>
      </c>
      <c r="AG285" s="23" t="s">
        <v>2204</v>
      </c>
      <c r="AH285" s="23" t="s">
        <v>2182</v>
      </c>
    </row>
    <row r="286" spans="1:34" ht="15" customHeight="1" x14ac:dyDescent="0.25">
      <c r="A286" s="2">
        <v>285</v>
      </c>
      <c r="B286" s="29" t="s">
        <v>176</v>
      </c>
      <c r="C286" s="22" t="s">
        <v>172</v>
      </c>
      <c r="D286" s="20" t="s">
        <v>548</v>
      </c>
      <c r="E286" s="22" t="s">
        <v>1245</v>
      </c>
      <c r="F286" s="2" t="s">
        <v>1927</v>
      </c>
      <c r="G286" s="7" t="s">
        <v>612</v>
      </c>
      <c r="H286" s="38" t="s">
        <v>1891</v>
      </c>
      <c r="I286" s="18" t="s">
        <v>1978</v>
      </c>
      <c r="J286" s="22">
        <v>8</v>
      </c>
      <c r="K286" s="2" t="s">
        <v>462</v>
      </c>
      <c r="L286" s="2" t="s">
        <v>462</v>
      </c>
      <c r="M286" s="2"/>
      <c r="N286" s="2"/>
      <c r="O286" s="2"/>
      <c r="P286" s="2"/>
      <c r="Q286" s="2"/>
      <c r="R286" s="64" t="s">
        <v>1589</v>
      </c>
      <c r="S286" s="2" t="s">
        <v>1786</v>
      </c>
      <c r="T286" s="2" t="s">
        <v>177</v>
      </c>
      <c r="U286" s="64" t="s">
        <v>1911</v>
      </c>
      <c r="V286" s="2" t="s">
        <v>1380</v>
      </c>
      <c r="W286" s="2" t="s">
        <v>1592</v>
      </c>
      <c r="X286" t="s">
        <v>2546</v>
      </c>
      <c r="Y286" s="2" t="s">
        <v>1947</v>
      </c>
      <c r="Z286" s="2" t="s">
        <v>2293</v>
      </c>
      <c r="AA286" s="23">
        <v>0</v>
      </c>
      <c r="AB286" s="106" t="str">
        <f t="shared" si="16"/>
        <v/>
      </c>
      <c r="AC286" s="105" t="str">
        <f t="shared" si="17"/>
        <v>{"popup":{"showAttachments":"false","fieldInfos":[{"visible":"true","fieldName":"E_HIWAGEWK","label":"Number of high-wage workers [work location]\u00a0","format":{"places":0,"digitSeparator":true}}],"title":"Block Group ID: {GEOID10}"}}</v>
      </c>
      <c r="AD286" s="23" t="s">
        <v>2181</v>
      </c>
      <c r="AE286" s="23" t="s">
        <v>1986</v>
      </c>
      <c r="AG286" s="23" t="s">
        <v>2204</v>
      </c>
      <c r="AH286" s="23" t="s">
        <v>2182</v>
      </c>
    </row>
    <row r="287" spans="1:34" ht="15" customHeight="1" x14ac:dyDescent="0.25">
      <c r="A287" s="2">
        <v>286</v>
      </c>
      <c r="B287" s="29" t="s">
        <v>176</v>
      </c>
      <c r="C287" s="20" t="s">
        <v>167</v>
      </c>
      <c r="D287" s="20" t="s">
        <v>538</v>
      </c>
      <c r="E287" s="20" t="s">
        <v>1239</v>
      </c>
      <c r="F287" s="2" t="s">
        <v>1927</v>
      </c>
      <c r="G287" s="7" t="s">
        <v>605</v>
      </c>
      <c r="H287" s="64" t="s">
        <v>1891</v>
      </c>
      <c r="I287" s="18" t="s">
        <v>1978</v>
      </c>
      <c r="J287" s="22">
        <v>0</v>
      </c>
      <c r="K287" s="2"/>
      <c r="L287" s="2"/>
      <c r="M287" s="2"/>
      <c r="N287" s="2"/>
      <c r="O287" s="2"/>
      <c r="P287" s="2"/>
      <c r="Q287" s="2"/>
      <c r="R287" s="2" t="s">
        <v>1590</v>
      </c>
      <c r="S287" s="2" t="s">
        <v>1787</v>
      </c>
      <c r="T287" s="2" t="s">
        <v>177</v>
      </c>
      <c r="U287" s="2" t="s">
        <v>1587</v>
      </c>
      <c r="V287" s="2" t="s">
        <v>1380</v>
      </c>
      <c r="W287" s="2" t="s">
        <v>1592</v>
      </c>
      <c r="X287" t="s">
        <v>2547</v>
      </c>
      <c r="Y287" s="2" t="s">
        <v>1947</v>
      </c>
      <c r="Z287" s="2" t="s">
        <v>2294</v>
      </c>
      <c r="AA287" s="23">
        <v>0</v>
      </c>
      <c r="AB287" s="106" t="str">
        <f t="shared" si="16"/>
        <v/>
      </c>
      <c r="AC287" s="105" t="str">
        <f t="shared" si="17"/>
        <v>{"popup":{"showAttachments":"false","fieldInfos":[{"visible":"true","fieldName":"HH","label":"Number of households\u00a0","format":{"places":0,"digitSeparator":true}}],"title":"Block Group ID: {GEOID10}"}}</v>
      </c>
      <c r="AD287" s="23" t="s">
        <v>2181</v>
      </c>
      <c r="AE287" s="23" t="s">
        <v>1986</v>
      </c>
      <c r="AG287" s="23" t="s">
        <v>2204</v>
      </c>
      <c r="AH287" s="23" t="s">
        <v>2182</v>
      </c>
    </row>
    <row r="288" spans="1:34" ht="15" customHeight="1" x14ac:dyDescent="0.25">
      <c r="A288" s="2">
        <v>287</v>
      </c>
      <c r="B288" s="29" t="s">
        <v>176</v>
      </c>
      <c r="C288" s="20" t="s">
        <v>539</v>
      </c>
      <c r="D288" s="20" t="s">
        <v>540</v>
      </c>
      <c r="E288" s="20" t="s">
        <v>1240</v>
      </c>
      <c r="F288" s="2" t="s">
        <v>1927</v>
      </c>
      <c r="G288" s="7" t="s">
        <v>606</v>
      </c>
      <c r="H288" s="64" t="s">
        <v>1891</v>
      </c>
      <c r="I288" s="18" t="s">
        <v>1978</v>
      </c>
      <c r="J288" s="22">
        <v>1</v>
      </c>
      <c r="K288" s="2"/>
      <c r="L288" s="2"/>
      <c r="M288" s="2"/>
      <c r="N288" s="2"/>
      <c r="O288" s="2"/>
      <c r="P288" s="2"/>
      <c r="Q288" s="2"/>
      <c r="R288" s="64" t="s">
        <v>1589</v>
      </c>
      <c r="S288" s="2" t="s">
        <v>1785</v>
      </c>
      <c r="T288" s="2" t="s">
        <v>177</v>
      </c>
      <c r="U288" s="64" t="s">
        <v>1911</v>
      </c>
      <c r="V288" s="2" t="s">
        <v>1380</v>
      </c>
      <c r="W288" s="2" t="s">
        <v>1592</v>
      </c>
      <c r="X288" t="s">
        <v>2548</v>
      </c>
      <c r="Y288" s="2" t="s">
        <v>1947</v>
      </c>
      <c r="Z288" s="2" t="s">
        <v>2295</v>
      </c>
      <c r="AA288" s="23">
        <v>0</v>
      </c>
      <c r="AB288" s="106" t="str">
        <f t="shared" si="16"/>
        <v/>
      </c>
      <c r="AC288" s="105" t="str">
        <f t="shared" si="17"/>
        <v>{"popup":{"showAttachments":"false","fieldInfos":[{"visible":"true","fieldName":"AUTOOWN0","label":"Number of households with zero vehicles\u00a0","format":{"places":0,"digitSeparator":true}}],"title":"Block Group ID: {GEOID10}"}}</v>
      </c>
      <c r="AD288" s="23" t="s">
        <v>2181</v>
      </c>
      <c r="AE288" s="23" t="s">
        <v>1986</v>
      </c>
      <c r="AG288" s="23" t="s">
        <v>2204</v>
      </c>
      <c r="AH288" s="23" t="s">
        <v>2182</v>
      </c>
    </row>
    <row r="289" spans="1:34" ht="15" customHeight="1" x14ac:dyDescent="0.25">
      <c r="A289" s="2">
        <v>288</v>
      </c>
      <c r="B289" s="29" t="s">
        <v>176</v>
      </c>
      <c r="C289" s="22" t="s">
        <v>169</v>
      </c>
      <c r="D289" s="22" t="s">
        <v>544</v>
      </c>
      <c r="E289" s="22" t="s">
        <v>1242</v>
      </c>
      <c r="F289" s="2" t="s">
        <v>1927</v>
      </c>
      <c r="G289" s="7" t="s">
        <v>609</v>
      </c>
      <c r="H289" s="38" t="s">
        <v>1891</v>
      </c>
      <c r="I289" s="18" t="s">
        <v>1978</v>
      </c>
      <c r="J289" s="22">
        <v>4</v>
      </c>
      <c r="K289" s="2"/>
      <c r="L289" s="2"/>
      <c r="M289" s="2"/>
      <c r="N289" s="2"/>
      <c r="O289" s="2"/>
      <c r="P289" s="2"/>
      <c r="Q289" s="2"/>
      <c r="R289" s="64" t="s">
        <v>1589</v>
      </c>
      <c r="S289" s="2" t="s">
        <v>1786</v>
      </c>
      <c r="T289" s="2" t="s">
        <v>177</v>
      </c>
      <c r="U289" s="64" t="s">
        <v>1911</v>
      </c>
      <c r="V289" s="2" t="s">
        <v>1380</v>
      </c>
      <c r="W289" s="2" t="s">
        <v>1592</v>
      </c>
      <c r="X289" t="s">
        <v>2549</v>
      </c>
      <c r="Y289" s="2" t="s">
        <v>1947</v>
      </c>
      <c r="Z289" s="2" t="s">
        <v>2296</v>
      </c>
      <c r="AA289" s="23">
        <v>0</v>
      </c>
      <c r="AB289" s="106" t="str">
        <f t="shared" si="16"/>
        <v/>
      </c>
      <c r="AC289" s="105" t="str">
        <f t="shared" si="17"/>
        <v>{"popup":{"showAttachments":"false","fieldInfos":[{"visible":"true","fieldName":"R_LOWWAGEWK","label":"Number of low-wage workers [home location]\u00a0","format":{"places":0,"digitSeparator":true}}],"title":"Block Group ID: {GEOID10}"}}</v>
      </c>
      <c r="AD289" s="23" t="s">
        <v>2181</v>
      </c>
      <c r="AE289" s="23" t="s">
        <v>1986</v>
      </c>
      <c r="AG289" s="23" t="s">
        <v>2204</v>
      </c>
      <c r="AH289" s="23" t="s">
        <v>2182</v>
      </c>
    </row>
    <row r="290" spans="1:34" ht="15" customHeight="1" x14ac:dyDescent="0.25">
      <c r="A290" s="2">
        <v>289</v>
      </c>
      <c r="B290" s="29" t="s">
        <v>176</v>
      </c>
      <c r="C290" s="22" t="s">
        <v>170</v>
      </c>
      <c r="D290" s="22" t="s">
        <v>545</v>
      </c>
      <c r="E290" s="22" t="s">
        <v>1243</v>
      </c>
      <c r="F290" s="2" t="s">
        <v>1927</v>
      </c>
      <c r="G290" s="7" t="s">
        <v>610</v>
      </c>
      <c r="H290" s="38" t="s">
        <v>1891</v>
      </c>
      <c r="I290" s="18" t="s">
        <v>1978</v>
      </c>
      <c r="J290" s="22">
        <v>5</v>
      </c>
      <c r="K290" s="2"/>
      <c r="L290" s="2"/>
      <c r="M290" s="2"/>
      <c r="N290" s="2"/>
      <c r="O290" s="2"/>
      <c r="P290" s="2"/>
      <c r="Q290" s="2"/>
      <c r="R290" s="64" t="s">
        <v>1589</v>
      </c>
      <c r="S290" s="2" t="s">
        <v>1786</v>
      </c>
      <c r="T290" s="2" t="s">
        <v>177</v>
      </c>
      <c r="U290" s="64" t="s">
        <v>1911</v>
      </c>
      <c r="V290" s="2" t="s">
        <v>1380</v>
      </c>
      <c r="W290" s="2" t="s">
        <v>1592</v>
      </c>
      <c r="X290" t="s">
        <v>2550</v>
      </c>
      <c r="Y290" s="2" t="s">
        <v>1947</v>
      </c>
      <c r="Z290" s="2" t="s">
        <v>2297</v>
      </c>
      <c r="AA290" s="23">
        <v>0</v>
      </c>
      <c r="AB290" s="106" t="str">
        <f t="shared" si="16"/>
        <v/>
      </c>
      <c r="AC290" s="105" t="str">
        <f t="shared" si="17"/>
        <v>{"popup":{"showAttachments":"false","fieldInfos":[{"visible":"true","fieldName":"E_LOWWAGEW","label":"Number of low-wage workers [work location]\u00a0","format":{"places":0,"digitSeparator":true}}],"title":"Block Group ID: {GEOID10}"}}</v>
      </c>
      <c r="AD290" s="23" t="s">
        <v>2181</v>
      </c>
      <c r="AE290" s="23" t="s">
        <v>1986</v>
      </c>
      <c r="AG290" s="23" t="s">
        <v>2204</v>
      </c>
      <c r="AH290" s="23" t="s">
        <v>2182</v>
      </c>
    </row>
    <row r="291" spans="1:34" ht="15" customHeight="1" x14ac:dyDescent="0.25">
      <c r="A291" s="2">
        <v>290</v>
      </c>
      <c r="B291" s="29" t="s">
        <v>176</v>
      </c>
      <c r="C291" s="22" t="s">
        <v>171</v>
      </c>
      <c r="D291" s="22" t="s">
        <v>547</v>
      </c>
      <c r="E291" s="22" t="s">
        <v>1246</v>
      </c>
      <c r="F291" s="2" t="s">
        <v>1927</v>
      </c>
      <c r="G291" s="7" t="s">
        <v>611</v>
      </c>
      <c r="H291" s="38" t="s">
        <v>1891</v>
      </c>
      <c r="I291" s="18" t="s">
        <v>1978</v>
      </c>
      <c r="J291" s="22">
        <v>7</v>
      </c>
      <c r="K291" s="2"/>
      <c r="L291" s="2"/>
      <c r="M291" s="2"/>
      <c r="N291" s="2"/>
      <c r="O291" s="2"/>
      <c r="P291" s="2"/>
      <c r="Q291" s="2"/>
      <c r="R291" s="64" t="s">
        <v>1589</v>
      </c>
      <c r="S291" s="2" t="s">
        <v>1785</v>
      </c>
      <c r="T291" s="2" t="s">
        <v>177</v>
      </c>
      <c r="U291" s="64" t="s">
        <v>1911</v>
      </c>
      <c r="V291" s="2" t="s">
        <v>1380</v>
      </c>
      <c r="W291" s="2" t="s">
        <v>1592</v>
      </c>
      <c r="X291" t="s">
        <v>2551</v>
      </c>
      <c r="Y291" s="2" t="s">
        <v>1947</v>
      </c>
      <c r="Z291" s="2" t="s">
        <v>2298</v>
      </c>
      <c r="AA291" s="23">
        <v>0</v>
      </c>
      <c r="AB291" s="106" t="str">
        <f t="shared" si="16"/>
        <v/>
      </c>
      <c r="AC291" s="105" t="str">
        <f t="shared" si="17"/>
        <v>{"popup":{"showAttachments":"false","fieldInfos":[{"visible":"true","fieldName":"E_MEDWAGEW","label":"Number of middle-wage workers [work location]\u00a0","format":{"places":0,"digitSeparator":true}}],"title":"Block Group ID: {GEOID10}"}}</v>
      </c>
      <c r="AD291" s="23" t="s">
        <v>2181</v>
      </c>
      <c r="AE291" s="23" t="s">
        <v>1986</v>
      </c>
      <c r="AG291" s="23" t="s">
        <v>2204</v>
      </c>
      <c r="AH291" s="23" t="s">
        <v>2182</v>
      </c>
    </row>
    <row r="292" spans="1:34" ht="15" customHeight="1" x14ac:dyDescent="0.25">
      <c r="A292" s="2">
        <v>291</v>
      </c>
      <c r="B292" s="29" t="s">
        <v>176</v>
      </c>
      <c r="C292" s="22" t="s">
        <v>168</v>
      </c>
      <c r="D292" s="39" t="s">
        <v>543</v>
      </c>
      <c r="E292" s="39" t="s">
        <v>1241</v>
      </c>
      <c r="F292" s="2" t="s">
        <v>1927</v>
      </c>
      <c r="G292" s="7" t="s">
        <v>608</v>
      </c>
      <c r="H292" s="38" t="s">
        <v>1891</v>
      </c>
      <c r="I292" s="18" t="s">
        <v>1978</v>
      </c>
      <c r="J292" s="22">
        <v>3</v>
      </c>
      <c r="K292" s="2"/>
      <c r="L292" s="2"/>
      <c r="M292" s="2"/>
      <c r="N292" s="2"/>
      <c r="O292" s="2"/>
      <c r="P292" s="2"/>
      <c r="Q292" s="2"/>
      <c r="R292" s="64" t="s">
        <v>1589</v>
      </c>
      <c r="S292" s="2" t="s">
        <v>1785</v>
      </c>
      <c r="T292" s="2" t="s">
        <v>177</v>
      </c>
      <c r="U292" s="64" t="s">
        <v>1911</v>
      </c>
      <c r="V292" s="2" t="s">
        <v>1380</v>
      </c>
      <c r="W292" s="2" t="s">
        <v>1592</v>
      </c>
      <c r="X292" t="s">
        <v>2552</v>
      </c>
      <c r="Y292" s="2" t="s">
        <v>1947</v>
      </c>
      <c r="Z292" s="2" t="s">
        <v>2299</v>
      </c>
      <c r="AA292" s="23">
        <v>0</v>
      </c>
      <c r="AB292" s="106" t="str">
        <f t="shared" si="16"/>
        <v/>
      </c>
      <c r="AC292" s="105" t="str">
        <f t="shared" si="17"/>
        <v>{"popup":{"showAttachments":"false","fieldInfos":[{"visible":"true","fieldName":"WORKERS","label":"Number of workers [home location]\u00a0","format":{"places":0,"digitSeparator":true}}],"title":"Block Group ID: {GEOID10}"}}</v>
      </c>
      <c r="AD292" s="23" t="s">
        <v>2181</v>
      </c>
      <c r="AE292" s="23" t="s">
        <v>1986</v>
      </c>
      <c r="AG292" s="23" t="s">
        <v>2204</v>
      </c>
      <c r="AH292" s="23" t="s">
        <v>2182</v>
      </c>
    </row>
    <row r="293" spans="1:34" ht="15" customHeight="1" x14ac:dyDescent="0.25">
      <c r="A293" s="2">
        <v>292</v>
      </c>
      <c r="B293" s="29" t="s">
        <v>176</v>
      </c>
      <c r="C293" s="22" t="s">
        <v>151</v>
      </c>
      <c r="D293" s="2" t="s">
        <v>534</v>
      </c>
      <c r="E293" s="39" t="s">
        <v>1224</v>
      </c>
      <c r="F293" s="2" t="s">
        <v>1927</v>
      </c>
      <c r="G293" s="7" t="s">
        <v>621</v>
      </c>
      <c r="H293" s="38" t="s">
        <v>1891</v>
      </c>
      <c r="I293" s="18" t="s">
        <v>1977</v>
      </c>
      <c r="J293" s="22">
        <v>1</v>
      </c>
      <c r="K293" s="2"/>
      <c r="L293" s="2"/>
      <c r="M293" s="2"/>
      <c r="N293" s="2"/>
      <c r="O293" s="2"/>
      <c r="P293" s="2"/>
      <c r="Q293" s="2"/>
      <c r="R293" s="64" t="s">
        <v>1586</v>
      </c>
      <c r="S293" s="2" t="s">
        <v>1698</v>
      </c>
      <c r="T293" s="2" t="s">
        <v>177</v>
      </c>
      <c r="U293" s="64" t="s">
        <v>1910</v>
      </c>
      <c r="V293" s="2" t="s">
        <v>1380</v>
      </c>
      <c r="W293" s="2" t="s">
        <v>1592</v>
      </c>
      <c r="X293" t="s">
        <v>2553</v>
      </c>
      <c r="Y293" s="2" t="s">
        <v>1947</v>
      </c>
      <c r="Z293" s="2" t="s">
        <v>2300</v>
      </c>
      <c r="AA293" s="23">
        <v>2</v>
      </c>
      <c r="AB293" s="106" t="str">
        <f t="shared" si="16"/>
        <v/>
      </c>
      <c r="AC293" s="105" t="str">
        <f t="shared" si="17"/>
        <v>{"popup":{"showAttachments":"false","fieldInfos":[{"visible":"true","fieldName":"D3b","label":"Pedestrian-oriented street intersection density\u00a0","format":{"places":2,"digitSeparator":true}}],"title":"Block Group ID: {GEOID10}"}}</v>
      </c>
      <c r="AD293" s="23" t="s">
        <v>2181</v>
      </c>
      <c r="AE293" s="23" t="s">
        <v>1986</v>
      </c>
      <c r="AG293" s="23" t="s">
        <v>2204</v>
      </c>
      <c r="AH293" s="23" t="s">
        <v>2182</v>
      </c>
    </row>
    <row r="294" spans="1:34" ht="15" customHeight="1" x14ac:dyDescent="0.25">
      <c r="A294" s="2">
        <v>293</v>
      </c>
      <c r="B294" s="29" t="s">
        <v>176</v>
      </c>
      <c r="C294" s="18" t="s">
        <v>101</v>
      </c>
      <c r="D294" s="37" t="s">
        <v>492</v>
      </c>
      <c r="E294" s="39" t="s">
        <v>1256</v>
      </c>
      <c r="F294" s="2" t="s">
        <v>183</v>
      </c>
      <c r="G294" s="7"/>
      <c r="H294" s="7" t="s">
        <v>1895</v>
      </c>
      <c r="I294" s="18" t="s">
        <v>520</v>
      </c>
      <c r="J294" s="22">
        <v>9</v>
      </c>
      <c r="K294" s="2"/>
      <c r="L294" s="2"/>
      <c r="M294" s="2"/>
      <c r="N294" s="2"/>
      <c r="O294" s="2"/>
      <c r="P294" s="2"/>
      <c r="Q294" s="2"/>
      <c r="R294" s="2" t="s">
        <v>1590</v>
      </c>
      <c r="S294" s="2" t="s">
        <v>1788</v>
      </c>
      <c r="T294" s="2" t="s">
        <v>177</v>
      </c>
      <c r="U294" s="2" t="s">
        <v>1590</v>
      </c>
      <c r="V294" s="2" t="s">
        <v>1380</v>
      </c>
      <c r="W294" s="2" t="s">
        <v>1591</v>
      </c>
      <c r="Y294" s="2" t="s">
        <v>1947</v>
      </c>
      <c r="Z294" s="2" t="s">
        <v>2301</v>
      </c>
      <c r="AB294" s="106" t="str">
        <f t="shared" si="16"/>
        <v/>
      </c>
      <c r="AC294" s="105" t="str">
        <f t="shared" ref="AC294:AC302" si="18">CONCATENATE(AD294,E294,AE294,C294,AG294)</f>
        <v>{"popup":{"showAttachments":"false","fieldInfos":[{"visible":"true","fieldName":"PERC_HS_DG","label":"Percent 25 Years And Over With A High School Degree\u00a0","format":{"places":2,"digitSeparator":true}}],"title":"Census Tract ID: {GEOID10}"}}</v>
      </c>
      <c r="AD294" s="23" t="s">
        <v>2181</v>
      </c>
      <c r="AE294" s="23" t="s">
        <v>1986</v>
      </c>
      <c r="AG294" s="23" t="s">
        <v>2302</v>
      </c>
    </row>
    <row r="295" spans="1:34" ht="15" customHeight="1" x14ac:dyDescent="0.25">
      <c r="A295" s="2">
        <v>294</v>
      </c>
      <c r="B295" s="29" t="s">
        <v>176</v>
      </c>
      <c r="C295" s="18" t="s">
        <v>100</v>
      </c>
      <c r="D295" s="37" t="s">
        <v>493</v>
      </c>
      <c r="E295" s="18" t="s">
        <v>1255</v>
      </c>
      <c r="F295" s="2" t="s">
        <v>183</v>
      </c>
      <c r="G295" s="7"/>
      <c r="H295" s="7" t="s">
        <v>1895</v>
      </c>
      <c r="I295" s="18" t="s">
        <v>520</v>
      </c>
      <c r="J295" s="22">
        <v>8</v>
      </c>
      <c r="K295" s="2"/>
      <c r="L295" s="2"/>
      <c r="M295" s="2"/>
      <c r="N295" s="2"/>
      <c r="O295" s="2"/>
      <c r="P295" s="2"/>
      <c r="Q295" s="2"/>
      <c r="R295" s="2" t="s">
        <v>1590</v>
      </c>
      <c r="S295" s="2" t="s">
        <v>1788</v>
      </c>
      <c r="T295" s="2" t="s">
        <v>177</v>
      </c>
      <c r="U295" s="2" t="s">
        <v>1590</v>
      </c>
      <c r="V295" s="2" t="s">
        <v>1380</v>
      </c>
      <c r="W295" s="2" t="s">
        <v>1591</v>
      </c>
      <c r="Y295" s="2" t="s">
        <v>1947</v>
      </c>
      <c r="Z295" s="2" t="s">
        <v>2303</v>
      </c>
      <c r="AB295" s="106" t="str">
        <f t="shared" si="16"/>
        <v/>
      </c>
      <c r="AC295" s="105" t="str">
        <f t="shared" si="18"/>
        <v>{"popup":{"showAttachments":"false","fieldInfos":[{"visible":"true","fieldName":"PERC_BELOW12","label":"Percent 25 Years And Over With Less Than A High School Degree\u00a0","format":{"places":2,"digitSeparator":true}}],"title":"Census Tract ID: {GEOID10}"}}</v>
      </c>
      <c r="AD295" s="23" t="s">
        <v>2181</v>
      </c>
      <c r="AE295" s="23" t="s">
        <v>1986</v>
      </c>
      <c r="AG295" s="23" t="s">
        <v>2302</v>
      </c>
    </row>
    <row r="296" spans="1:34" ht="15" customHeight="1" x14ac:dyDescent="0.25">
      <c r="A296" s="2">
        <v>295</v>
      </c>
      <c r="B296" s="29" t="s">
        <v>176</v>
      </c>
      <c r="C296" s="18" t="s">
        <v>97</v>
      </c>
      <c r="D296" s="37" t="s">
        <v>495</v>
      </c>
      <c r="E296" s="39" t="s">
        <v>1252</v>
      </c>
      <c r="F296" s="2" t="s">
        <v>183</v>
      </c>
      <c r="G296" s="7"/>
      <c r="H296" s="7" t="s">
        <v>1895</v>
      </c>
      <c r="I296" s="18" t="s">
        <v>520</v>
      </c>
      <c r="J296" s="22">
        <v>5</v>
      </c>
      <c r="K296" s="2"/>
      <c r="L296" s="2"/>
      <c r="M296" s="2"/>
      <c r="N296" s="2"/>
      <c r="O296" s="2"/>
      <c r="P296" s="2"/>
      <c r="Q296" s="2"/>
      <c r="R296" s="2" t="s">
        <v>1590</v>
      </c>
      <c r="S296" s="2" t="s">
        <v>1789</v>
      </c>
      <c r="T296" s="2" t="s">
        <v>177</v>
      </c>
      <c r="U296" s="2" t="s">
        <v>1590</v>
      </c>
      <c r="V296" s="2" t="s">
        <v>1380</v>
      </c>
      <c r="W296" s="2" t="s">
        <v>1591</v>
      </c>
      <c r="Y296" s="2" t="s">
        <v>1947</v>
      </c>
      <c r="Z296" s="2" t="s">
        <v>2304</v>
      </c>
      <c r="AB296" s="106" t="str">
        <f t="shared" si="16"/>
        <v/>
      </c>
      <c r="AC296" s="105" t="str">
        <f t="shared" si="18"/>
        <v>{"popup":{"showAttachments":"false","fieldInfos":[{"visible":"true","fieldName":"PERC_AGE_UNDER18","label":"Percent Age Less Than 18 Years Old\u00a0","format":{"places":2,"digitSeparator":true}}],"title":"Census Tract ID: {GEOID10}"}}</v>
      </c>
      <c r="AD296" s="23" t="s">
        <v>2181</v>
      </c>
      <c r="AE296" s="23" t="s">
        <v>1986</v>
      </c>
      <c r="AG296" s="23" t="s">
        <v>2302</v>
      </c>
    </row>
    <row r="297" spans="1:34" ht="15" customHeight="1" x14ac:dyDescent="0.25">
      <c r="A297" s="2">
        <v>296</v>
      </c>
      <c r="B297" s="29" t="s">
        <v>176</v>
      </c>
      <c r="C297" s="18" t="s">
        <v>96</v>
      </c>
      <c r="D297" s="37" t="s">
        <v>496</v>
      </c>
      <c r="E297" s="39" t="s">
        <v>1251</v>
      </c>
      <c r="F297" s="2" t="s">
        <v>183</v>
      </c>
      <c r="G297" s="7"/>
      <c r="H297" s="7" t="s">
        <v>1895</v>
      </c>
      <c r="I297" s="18" t="s">
        <v>520</v>
      </c>
      <c r="J297" s="22">
        <v>4</v>
      </c>
      <c r="K297" s="2"/>
      <c r="L297" s="2"/>
      <c r="M297" s="2"/>
      <c r="N297" s="2"/>
      <c r="O297" s="2"/>
      <c r="P297" s="2"/>
      <c r="Q297" s="2"/>
      <c r="R297" s="2" t="s">
        <v>1590</v>
      </c>
      <c r="S297" s="2" t="s">
        <v>1789</v>
      </c>
      <c r="T297" s="2" t="s">
        <v>177</v>
      </c>
      <c r="U297" s="2" t="s">
        <v>1590</v>
      </c>
      <c r="V297" s="2" t="s">
        <v>1380</v>
      </c>
      <c r="W297" s="2" t="s">
        <v>1591</v>
      </c>
      <c r="Y297" s="2" t="s">
        <v>1947</v>
      </c>
      <c r="Z297" s="2" t="s">
        <v>2305</v>
      </c>
      <c r="AB297" s="106" t="str">
        <f t="shared" si="16"/>
        <v/>
      </c>
      <c r="AC297" s="105" t="str">
        <f t="shared" si="18"/>
        <v>{"popup":{"showAttachments":"false","fieldInfos":[{"visible":"true","fieldName":"PERC_AGE_UNDER5","label":"Percent Age Less Than 5 Years Old\u00a0","format":{"places":2,"digitSeparator":true}}],"title":"Census Tract ID: {GEOID10}"}}</v>
      </c>
      <c r="AD297" s="23" t="s">
        <v>2181</v>
      </c>
      <c r="AE297" s="23" t="s">
        <v>1986</v>
      </c>
      <c r="AG297" s="23" t="s">
        <v>2302</v>
      </c>
    </row>
    <row r="298" spans="1:34" ht="15" customHeight="1" x14ac:dyDescent="0.25">
      <c r="A298" s="2">
        <v>297</v>
      </c>
      <c r="B298" s="29" t="s">
        <v>176</v>
      </c>
      <c r="C298" s="18" t="s">
        <v>95</v>
      </c>
      <c r="D298" s="37" t="s">
        <v>497</v>
      </c>
      <c r="E298" s="18" t="s">
        <v>1250</v>
      </c>
      <c r="F298" s="2" t="s">
        <v>183</v>
      </c>
      <c r="G298" s="7"/>
      <c r="H298" s="7" t="s">
        <v>1895</v>
      </c>
      <c r="I298" s="18" t="s">
        <v>520</v>
      </c>
      <c r="J298" s="22">
        <v>3</v>
      </c>
      <c r="K298" s="2"/>
      <c r="L298" s="2"/>
      <c r="M298" s="2"/>
      <c r="N298" s="2"/>
      <c r="O298" s="2"/>
      <c r="P298" s="2"/>
      <c r="Q298" s="2"/>
      <c r="R298" s="2" t="s">
        <v>1590</v>
      </c>
      <c r="S298" s="2" t="s">
        <v>1790</v>
      </c>
      <c r="T298" s="2" t="s">
        <v>177</v>
      </c>
      <c r="U298" s="2" t="s">
        <v>1590</v>
      </c>
      <c r="V298" s="2" t="s">
        <v>1380</v>
      </c>
      <c r="W298" s="2" t="s">
        <v>1591</v>
      </c>
      <c r="Y298" s="2" t="s">
        <v>1947</v>
      </c>
      <c r="Z298" s="2" t="s">
        <v>2306</v>
      </c>
      <c r="AB298" s="106" t="str">
        <f t="shared" si="16"/>
        <v/>
      </c>
      <c r="AC298" s="105" t="str">
        <f t="shared" si="18"/>
        <v>{"popup":{"showAttachments":"false","fieldInfos":[{"visible":"true","fieldName":"PERC_BPOV","label":"Percent Below Poverty Level\u00a0","format":{"places":2,"digitSeparator":true}}],"title":"Census Tract ID: {GEOID10}"}}</v>
      </c>
      <c r="AD298" s="23" t="s">
        <v>2181</v>
      </c>
      <c r="AE298" s="23" t="s">
        <v>1986</v>
      </c>
      <c r="AG298" s="23" t="s">
        <v>2302</v>
      </c>
    </row>
    <row r="299" spans="1:34" ht="15" customHeight="1" x14ac:dyDescent="0.25">
      <c r="A299" s="2">
        <v>298</v>
      </c>
      <c r="B299" s="29" t="s">
        <v>176</v>
      </c>
      <c r="C299" s="18" t="s">
        <v>99</v>
      </c>
      <c r="D299" s="37" t="s">
        <v>498</v>
      </c>
      <c r="E299" s="39" t="s">
        <v>1254</v>
      </c>
      <c r="F299" s="2" t="s">
        <v>183</v>
      </c>
      <c r="G299" s="7"/>
      <c r="H299" s="7" t="s">
        <v>1895</v>
      </c>
      <c r="I299" s="18" t="s">
        <v>520</v>
      </c>
      <c r="J299" s="22">
        <v>7</v>
      </c>
      <c r="K299" s="2"/>
      <c r="L299" s="2"/>
      <c r="M299" s="2"/>
      <c r="N299" s="2"/>
      <c r="O299" s="2"/>
      <c r="P299" s="2"/>
      <c r="Q299" s="2"/>
      <c r="R299" s="2" t="s">
        <v>1587</v>
      </c>
      <c r="S299" s="2" t="s">
        <v>1791</v>
      </c>
      <c r="T299" s="2" t="s">
        <v>177</v>
      </c>
      <c r="U299" s="2" t="s">
        <v>1590</v>
      </c>
      <c r="V299" s="2" t="s">
        <v>1380</v>
      </c>
      <c r="W299" s="2" t="s">
        <v>1591</v>
      </c>
      <c r="Y299" s="2" t="s">
        <v>1947</v>
      </c>
      <c r="Z299" s="2" t="s">
        <v>2307</v>
      </c>
      <c r="AB299" s="106" t="str">
        <f t="shared" si="16"/>
        <v/>
      </c>
      <c r="AC299" s="105" t="str">
        <f t="shared" si="18"/>
        <v>{"popup":{"showAttachments":"false","fieldInfos":[{"visible":"true","fieldName":"PERC_HOME_PRE50","label":"Percent Housing Units Built Before 1950\u00a0","format":{"places":2,"digitSeparator":true}}],"title":"Census Tract ID: {GEOID10}"}}</v>
      </c>
      <c r="AD299" s="23" t="s">
        <v>2181</v>
      </c>
      <c r="AE299" s="23" t="s">
        <v>1986</v>
      </c>
      <c r="AG299" s="23" t="s">
        <v>2302</v>
      </c>
    </row>
    <row r="300" spans="1:34" ht="15" customHeight="1" x14ac:dyDescent="0.25">
      <c r="A300" s="2">
        <v>299</v>
      </c>
      <c r="B300" s="29" t="s">
        <v>176</v>
      </c>
      <c r="C300" s="18" t="s">
        <v>102</v>
      </c>
      <c r="D300" s="37" t="s">
        <v>499</v>
      </c>
      <c r="E300" s="39" t="s">
        <v>1257</v>
      </c>
      <c r="F300" s="2" t="s">
        <v>183</v>
      </c>
      <c r="G300" s="7"/>
      <c r="H300" s="7" t="s">
        <v>1895</v>
      </c>
      <c r="I300" s="18" t="s">
        <v>520</v>
      </c>
      <c r="J300" s="22">
        <v>10</v>
      </c>
      <c r="K300" s="2"/>
      <c r="L300" s="2"/>
      <c r="M300" s="2"/>
      <c r="N300" s="2"/>
      <c r="O300" s="2"/>
      <c r="P300" s="2"/>
      <c r="Q300" s="2"/>
      <c r="R300" s="2" t="s">
        <v>1590</v>
      </c>
      <c r="S300" s="2" t="s">
        <v>1792</v>
      </c>
      <c r="T300" s="2" t="s">
        <v>177</v>
      </c>
      <c r="U300" s="2" t="s">
        <v>1590</v>
      </c>
      <c r="V300" s="2" t="s">
        <v>1380</v>
      </c>
      <c r="W300" s="2" t="s">
        <v>1591</v>
      </c>
      <c r="Y300" s="2" t="s">
        <v>1947</v>
      </c>
      <c r="Z300" s="2" t="s">
        <v>2308</v>
      </c>
      <c r="AB300" s="106" t="str">
        <f t="shared" si="16"/>
        <v/>
      </c>
      <c r="AC300" s="105" t="str">
        <f t="shared" si="18"/>
        <v>{"popup":{"showAttachments":"false","fieldInfos":[{"visible":"true","fieldName":"PCT_LINGISO","label":"Percent Linguistically Isolated Households\u00a0","format":{"places":2,"digitSeparator":true}}],"title":"Census Tract ID: {GEOID10}"}}</v>
      </c>
      <c r="AD300" s="23" t="s">
        <v>2181</v>
      </c>
      <c r="AE300" s="23" t="s">
        <v>1986</v>
      </c>
      <c r="AG300" s="23" t="s">
        <v>2302</v>
      </c>
    </row>
    <row r="301" spans="1:34" ht="15" customHeight="1" x14ac:dyDescent="0.25">
      <c r="A301" s="2">
        <v>300</v>
      </c>
      <c r="B301" s="29" t="s">
        <v>176</v>
      </c>
      <c r="C301" s="18" t="s">
        <v>604</v>
      </c>
      <c r="D301" s="47" t="s">
        <v>603</v>
      </c>
      <c r="E301" s="39" t="s">
        <v>1248</v>
      </c>
      <c r="F301" s="2" t="s">
        <v>183</v>
      </c>
      <c r="G301" s="7"/>
      <c r="H301" s="7" t="s">
        <v>1895</v>
      </c>
      <c r="I301" s="18" t="s">
        <v>520</v>
      </c>
      <c r="J301" s="22">
        <v>13</v>
      </c>
      <c r="K301" s="2"/>
      <c r="L301" s="2"/>
      <c r="M301" s="2"/>
      <c r="N301" s="2"/>
      <c r="O301" s="2"/>
      <c r="P301" s="2"/>
      <c r="Q301" s="2"/>
      <c r="R301" s="2" t="s">
        <v>1590</v>
      </c>
      <c r="S301" s="2" t="s">
        <v>1790</v>
      </c>
      <c r="T301" s="2" t="s">
        <v>177</v>
      </c>
      <c r="U301" s="2" t="s">
        <v>1590</v>
      </c>
      <c r="V301" s="2" t="s">
        <v>1380</v>
      </c>
      <c r="W301" s="2" t="s">
        <v>1591</v>
      </c>
      <c r="Y301" s="2" t="s">
        <v>1947</v>
      </c>
      <c r="Z301" s="2" t="s">
        <v>2309</v>
      </c>
      <c r="AB301" s="106" t="str">
        <f t="shared" si="16"/>
        <v/>
      </c>
      <c r="AC301" s="105" t="str">
        <f t="shared" si="18"/>
        <v>{"popup":{"showAttachments":"false","fieldInfos":[{"visible":"true","fieldName":"PCT_LOWINC","label":"Percent Low Income Population (Less Than 2X Poverty Level) \u00a0","format":{"places":2,"digitSeparator":true}}],"title":"Census Tract ID: {GEOID10}"}}</v>
      </c>
      <c r="AD301" s="23" t="s">
        <v>2181</v>
      </c>
      <c r="AE301" s="23" t="s">
        <v>1986</v>
      </c>
      <c r="AG301" s="23" t="s">
        <v>2302</v>
      </c>
    </row>
    <row r="302" spans="1:34" ht="15" customHeight="1" x14ac:dyDescent="0.25">
      <c r="A302" s="2">
        <v>301</v>
      </c>
      <c r="B302" s="29" t="s">
        <v>176</v>
      </c>
      <c r="C302" s="18" t="s">
        <v>94</v>
      </c>
      <c r="D302" s="37" t="s">
        <v>500</v>
      </c>
      <c r="E302" s="39" t="s">
        <v>1249</v>
      </c>
      <c r="F302" s="2" t="s">
        <v>183</v>
      </c>
      <c r="G302" s="7"/>
      <c r="H302" s="7" t="s">
        <v>1895</v>
      </c>
      <c r="I302" s="18" t="s">
        <v>520</v>
      </c>
      <c r="J302" s="22">
        <v>2</v>
      </c>
      <c r="K302" s="2"/>
      <c r="L302" s="2"/>
      <c r="M302" s="2"/>
      <c r="N302" s="2"/>
      <c r="O302" s="2"/>
      <c r="P302" s="2"/>
      <c r="Q302" s="2"/>
      <c r="R302" s="2" t="s">
        <v>1590</v>
      </c>
      <c r="S302" s="2" t="s">
        <v>1793</v>
      </c>
      <c r="T302" s="2" t="s">
        <v>177</v>
      </c>
      <c r="U302" s="2" t="s">
        <v>1590</v>
      </c>
      <c r="V302" s="2" t="s">
        <v>1380</v>
      </c>
      <c r="W302" s="2" t="s">
        <v>1591</v>
      </c>
      <c r="Y302" s="2" t="s">
        <v>1947</v>
      </c>
      <c r="Z302" s="2" t="s">
        <v>2310</v>
      </c>
      <c r="AB302" s="106" t="str">
        <f t="shared" si="16"/>
        <v/>
      </c>
      <c r="AC302" s="105" t="str">
        <f t="shared" si="18"/>
        <v>{"popup":{"showAttachments":"false","fieldInfos":[{"visible":"true","fieldName":"PERC_MINOR","label":"Percent Minority\u00a0","format":{"places":2,"digitSeparator":true}}],"title":"Census Tract ID: {GEOID10}"}}</v>
      </c>
      <c r="AD302" s="23" t="s">
        <v>2181</v>
      </c>
      <c r="AE302" s="23" t="s">
        <v>1986</v>
      </c>
      <c r="AG302" s="23" t="s">
        <v>2302</v>
      </c>
    </row>
    <row r="303" spans="1:34" ht="15" customHeight="1" x14ac:dyDescent="0.25">
      <c r="A303" s="2">
        <v>302</v>
      </c>
      <c r="B303" s="29" t="s">
        <v>176</v>
      </c>
      <c r="C303" s="22" t="s">
        <v>542</v>
      </c>
      <c r="D303" s="40" t="s">
        <v>541</v>
      </c>
      <c r="E303" s="40" t="s">
        <v>1261</v>
      </c>
      <c r="F303" s="2" t="s">
        <v>1927</v>
      </c>
      <c r="G303" s="7" t="s">
        <v>607</v>
      </c>
      <c r="H303" s="7" t="s">
        <v>1895</v>
      </c>
      <c r="I303" s="18" t="s">
        <v>1978</v>
      </c>
      <c r="J303" s="22">
        <v>2</v>
      </c>
      <c r="K303" s="2"/>
      <c r="L303" s="2"/>
      <c r="M303" s="2"/>
      <c r="N303" s="2"/>
      <c r="O303" s="2"/>
      <c r="P303" s="2"/>
      <c r="Q303" s="2"/>
      <c r="R303" s="64" t="s">
        <v>1586</v>
      </c>
      <c r="S303" s="2" t="s">
        <v>1698</v>
      </c>
      <c r="T303" s="2" t="s">
        <v>177</v>
      </c>
      <c r="U303" s="64" t="s">
        <v>1910</v>
      </c>
      <c r="V303" s="2" t="s">
        <v>1380</v>
      </c>
      <c r="W303" s="2" t="s">
        <v>1592</v>
      </c>
      <c r="X303" t="s">
        <v>2555</v>
      </c>
      <c r="Y303" s="2" t="s">
        <v>1947</v>
      </c>
      <c r="Z303" s="2" t="s">
        <v>2311</v>
      </c>
      <c r="AA303" s="23">
        <v>0</v>
      </c>
      <c r="AB303" s="106" t="str">
        <f t="shared" si="16"/>
        <v/>
      </c>
      <c r="AC303" s="105" t="str">
        <f t="shared" ref="AC303:AC313" si="19">CONCATENATE(AD303,E303,AE303,C303,AG303,AA303,AH303)</f>
        <v>{"popup":{"showAttachments":"false","fieldInfos":[{"visible":"true","fieldName":"PCT_AO0","label":"Percent of households with zero vehicles\u00a0","format":{"places":0,"digitSeparator":true}}],"title":"Block Group ID: {GEOID10}"}}</v>
      </c>
      <c r="AD303" s="23" t="s">
        <v>2181</v>
      </c>
      <c r="AE303" s="23" t="s">
        <v>1986</v>
      </c>
      <c r="AG303" s="23" t="s">
        <v>2204</v>
      </c>
      <c r="AH303" s="23" t="s">
        <v>2182</v>
      </c>
    </row>
    <row r="304" spans="1:34" ht="15" customHeight="1" x14ac:dyDescent="0.25">
      <c r="A304" s="2">
        <v>303</v>
      </c>
      <c r="B304" s="29" t="s">
        <v>176</v>
      </c>
      <c r="C304" s="22" t="s">
        <v>1474</v>
      </c>
      <c r="D304" s="18" t="s">
        <v>546</v>
      </c>
      <c r="E304" s="18" t="s">
        <v>1244</v>
      </c>
      <c r="F304" s="2" t="s">
        <v>1927</v>
      </c>
      <c r="G304" s="7" t="s">
        <v>1345</v>
      </c>
      <c r="H304" s="7" t="s">
        <v>1895</v>
      </c>
      <c r="I304" s="18" t="s">
        <v>1978</v>
      </c>
      <c r="J304" s="22">
        <v>6</v>
      </c>
      <c r="K304" s="2"/>
      <c r="L304" s="2"/>
      <c r="M304" s="2"/>
      <c r="N304" s="2"/>
      <c r="O304" s="2"/>
      <c r="P304" s="2"/>
      <c r="Q304" s="2"/>
      <c r="R304" s="64" t="s">
        <v>1589</v>
      </c>
      <c r="S304" s="2" t="s">
        <v>1786</v>
      </c>
      <c r="T304" s="2" t="s">
        <v>177</v>
      </c>
      <c r="U304" s="64" t="s">
        <v>1911</v>
      </c>
      <c r="V304" s="2" t="s">
        <v>1380</v>
      </c>
      <c r="W304" s="2" t="s">
        <v>1592</v>
      </c>
      <c r="X304" t="s">
        <v>2554</v>
      </c>
      <c r="Y304" s="2" t="s">
        <v>1947</v>
      </c>
      <c r="Z304" s="2" t="s">
        <v>2312</v>
      </c>
      <c r="AA304" s="23">
        <v>0</v>
      </c>
      <c r="AB304" s="106" t="str">
        <f t="shared" si="16"/>
        <v/>
      </c>
      <c r="AC304" s="105" t="str">
        <f t="shared" si="19"/>
        <v>{"popup":{"showAttachments":"false","fieldInfos":[{"visible":"true","fieldName":"E_PCTLOWWA","label":"Percent low-wage workers [work location]\u00a0","format":{"places":0,"digitSeparator":true}}],"title":"Block Group ID: {GEOID10}"}}</v>
      </c>
      <c r="AD304" s="23" t="s">
        <v>2181</v>
      </c>
      <c r="AE304" s="23" t="s">
        <v>1986</v>
      </c>
      <c r="AG304" s="23" t="s">
        <v>2204</v>
      </c>
      <c r="AH304" s="23" t="s">
        <v>2182</v>
      </c>
    </row>
    <row r="305" spans="1:34" ht="15" customHeight="1" x14ac:dyDescent="0.25">
      <c r="A305" s="2">
        <v>304</v>
      </c>
      <c r="B305" s="29" t="s">
        <v>176</v>
      </c>
      <c r="C305" s="22" t="s">
        <v>127</v>
      </c>
      <c r="D305" s="39" t="s">
        <v>502</v>
      </c>
      <c r="E305" s="39" t="s">
        <v>1231</v>
      </c>
      <c r="F305" s="2" t="s">
        <v>1927</v>
      </c>
      <c r="G305" s="7"/>
      <c r="H305" s="38" t="s">
        <v>1893</v>
      </c>
      <c r="I305" s="18" t="s">
        <v>1977</v>
      </c>
      <c r="J305" s="22">
        <v>9</v>
      </c>
      <c r="K305" s="2"/>
      <c r="L305" s="2"/>
      <c r="M305" s="2"/>
      <c r="N305" s="2"/>
      <c r="O305" s="2"/>
      <c r="P305" s="2"/>
      <c r="Q305" s="2"/>
      <c r="R305" s="64" t="s">
        <v>1586</v>
      </c>
      <c r="S305" s="2" t="s">
        <v>1698</v>
      </c>
      <c r="T305" s="2" t="s">
        <v>2566</v>
      </c>
      <c r="U305" s="64" t="s">
        <v>1910</v>
      </c>
      <c r="V305" s="2" t="s">
        <v>1380</v>
      </c>
      <c r="W305" s="2" t="s">
        <v>1592</v>
      </c>
      <c r="X305" t="s">
        <v>2573</v>
      </c>
      <c r="Y305" s="2" t="s">
        <v>1947</v>
      </c>
      <c r="Z305" s="2" t="s">
        <v>2313</v>
      </c>
      <c r="AA305" s="23">
        <v>0</v>
      </c>
      <c r="AB305" s="106" t="str">
        <f t="shared" si="16"/>
        <v/>
      </c>
      <c r="AC305" s="105" t="str">
        <f t="shared" si="19"/>
        <v>{"popup":{"showAttachments":"false","fieldInfos":[{"visible":"true","fieldName":"BikeWalk","label":"Percent of workers who bike or walk to work\u00a0","format":{"places":0,"digitSeparator":true}}],"title":"Block Group ID: {GEOID10}"}}</v>
      </c>
      <c r="AD305" s="23" t="s">
        <v>2181</v>
      </c>
      <c r="AE305" s="23" t="s">
        <v>1986</v>
      </c>
      <c r="AG305" s="23" t="s">
        <v>2204</v>
      </c>
      <c r="AH305" s="23" t="s">
        <v>2182</v>
      </c>
    </row>
    <row r="306" spans="1:34" ht="15" customHeight="1" x14ac:dyDescent="0.25">
      <c r="A306" s="2">
        <v>305</v>
      </c>
      <c r="B306" s="29" t="s">
        <v>176</v>
      </c>
      <c r="C306" s="22" t="s">
        <v>126</v>
      </c>
      <c r="D306" s="22" t="s">
        <v>503</v>
      </c>
      <c r="E306" s="22" t="s">
        <v>1229</v>
      </c>
      <c r="F306" s="2" t="s">
        <v>1927</v>
      </c>
      <c r="G306" s="7"/>
      <c r="H306" s="38" t="s">
        <v>1893</v>
      </c>
      <c r="I306" s="18" t="s">
        <v>1977</v>
      </c>
      <c r="J306" s="22">
        <v>7</v>
      </c>
      <c r="K306" s="2"/>
      <c r="L306" s="2"/>
      <c r="M306" s="2"/>
      <c r="N306" s="2"/>
      <c r="O306" s="2"/>
      <c r="P306" s="2"/>
      <c r="Q306" s="2"/>
      <c r="R306" s="64" t="s">
        <v>1586</v>
      </c>
      <c r="S306" s="2" t="s">
        <v>1698</v>
      </c>
      <c r="T306" s="2" t="s">
        <v>2567</v>
      </c>
      <c r="U306" s="64" t="s">
        <v>1910</v>
      </c>
      <c r="V306" s="2" t="s">
        <v>1380</v>
      </c>
      <c r="W306" s="2" t="s">
        <v>1592</v>
      </c>
      <c r="X306" t="s">
        <v>2574</v>
      </c>
      <c r="Y306" s="2" t="s">
        <v>1947</v>
      </c>
      <c r="Z306" s="2" t="s">
        <v>2314</v>
      </c>
      <c r="AA306" s="23">
        <v>0</v>
      </c>
      <c r="AB306" s="106" t="str">
        <f t="shared" si="16"/>
        <v/>
      </c>
      <c r="AC306" s="105" t="str">
        <f t="shared" si="19"/>
        <v>{"popup":{"showAttachments":"false","fieldInfos":[{"visible":"true","fieldName":"Carpool","label":"Percent of workers who carpool to work\u00a0","format":{"places":0,"digitSeparator":true}}],"title":"Block Group ID: {GEOID10}"}}</v>
      </c>
      <c r="AD306" s="23" t="s">
        <v>2181</v>
      </c>
      <c r="AE306" s="23" t="s">
        <v>1986</v>
      </c>
      <c r="AG306" s="23" t="s">
        <v>2204</v>
      </c>
      <c r="AH306" s="23" t="s">
        <v>2182</v>
      </c>
    </row>
    <row r="307" spans="1:34" ht="15" customHeight="1" x14ac:dyDescent="0.25">
      <c r="A307" s="2">
        <v>306</v>
      </c>
      <c r="B307" s="29" t="s">
        <v>176</v>
      </c>
      <c r="C307" s="22" t="s">
        <v>501</v>
      </c>
      <c r="D307" s="22" t="s">
        <v>504</v>
      </c>
      <c r="E307" s="22" t="s">
        <v>1230</v>
      </c>
      <c r="F307" s="2" t="s">
        <v>1927</v>
      </c>
      <c r="G307" s="7"/>
      <c r="H307" s="38" t="s">
        <v>1893</v>
      </c>
      <c r="I307" s="18" t="s">
        <v>1977</v>
      </c>
      <c r="J307" s="22">
        <v>8</v>
      </c>
      <c r="K307" s="2"/>
      <c r="L307" s="2"/>
      <c r="M307" s="2"/>
      <c r="N307" s="2"/>
      <c r="O307" s="2"/>
      <c r="P307" s="2"/>
      <c r="Q307" s="2"/>
      <c r="R307" s="64" t="s">
        <v>1586</v>
      </c>
      <c r="S307" s="2" t="s">
        <v>1711</v>
      </c>
      <c r="T307" s="2" t="s">
        <v>2568</v>
      </c>
      <c r="U307" s="64" t="s">
        <v>1910</v>
      </c>
      <c r="V307" s="2" t="s">
        <v>1380</v>
      </c>
      <c r="W307" s="2" t="s">
        <v>1592</v>
      </c>
      <c r="X307" t="s">
        <v>2575</v>
      </c>
      <c r="Y307" s="2" t="s">
        <v>1947</v>
      </c>
      <c r="Z307" s="2" t="s">
        <v>2315</v>
      </c>
      <c r="AA307" s="23">
        <v>0</v>
      </c>
      <c r="AB307" s="106" t="str">
        <f t="shared" si="16"/>
        <v/>
      </c>
      <c r="AC307" s="105" t="str">
        <f t="shared" si="19"/>
        <v>{"popup":{"showAttachments":"false","fieldInfos":[{"visible":"true","fieldName":"Public","label":"Percent of workers who commute to work by public transportation\u00a0","format":{"places":0,"digitSeparator":true}}],"title":"Block Group ID: {GEOID10}"}}</v>
      </c>
      <c r="AD307" s="23" t="s">
        <v>2181</v>
      </c>
      <c r="AE307" s="23" t="s">
        <v>1986</v>
      </c>
      <c r="AG307" s="23" t="s">
        <v>2204</v>
      </c>
      <c r="AH307" s="23" t="s">
        <v>2182</v>
      </c>
    </row>
    <row r="308" spans="1:34" ht="15" customHeight="1" x14ac:dyDescent="0.25">
      <c r="A308" s="2">
        <v>307</v>
      </c>
      <c r="B308" s="29" t="s">
        <v>176</v>
      </c>
      <c r="C308" s="22" t="s">
        <v>125</v>
      </c>
      <c r="D308" s="22" t="s">
        <v>505</v>
      </c>
      <c r="E308" s="22" t="s">
        <v>1228</v>
      </c>
      <c r="F308" s="2" t="s">
        <v>1927</v>
      </c>
      <c r="G308" s="7"/>
      <c r="H308" s="38" t="s">
        <v>1893</v>
      </c>
      <c r="I308" s="18" t="s">
        <v>1977</v>
      </c>
      <c r="J308" s="22">
        <v>6</v>
      </c>
      <c r="K308" s="2"/>
      <c r="L308" s="2"/>
      <c r="M308" s="2"/>
      <c r="N308" s="2"/>
      <c r="O308" s="2"/>
      <c r="P308" s="2"/>
      <c r="Q308" s="2"/>
      <c r="R308" s="64" t="s">
        <v>1586</v>
      </c>
      <c r="S308" s="2" t="s">
        <v>1698</v>
      </c>
      <c r="T308" s="2" t="s">
        <v>2569</v>
      </c>
      <c r="U308" s="64" t="s">
        <v>1910</v>
      </c>
      <c r="V308" s="2" t="s">
        <v>1380</v>
      </c>
      <c r="W308" s="2" t="s">
        <v>1592</v>
      </c>
      <c r="X308" t="s">
        <v>2576</v>
      </c>
      <c r="Y308" s="2" t="s">
        <v>1947</v>
      </c>
      <c r="Z308" s="2" t="s">
        <v>2316</v>
      </c>
      <c r="AA308" s="23">
        <v>0</v>
      </c>
      <c r="AB308" s="106" t="str">
        <f t="shared" si="16"/>
        <v/>
      </c>
      <c r="AC308" s="105" t="str">
        <f t="shared" si="19"/>
        <v>{"popup":{"showAttachments":"false","fieldInfos":[{"visible":"true","fieldName":"Drivealone","label":"Percent of workers who drive to work alone\u00a0","format":{"places":0,"digitSeparator":true}}],"title":"Block Group ID: {GEOID10}"}}</v>
      </c>
      <c r="AD308" s="23" t="s">
        <v>2181</v>
      </c>
      <c r="AE308" s="23" t="s">
        <v>1986</v>
      </c>
      <c r="AG308" s="23" t="s">
        <v>2204</v>
      </c>
      <c r="AH308" s="23" t="s">
        <v>2182</v>
      </c>
    </row>
    <row r="309" spans="1:34" ht="15" customHeight="1" x14ac:dyDescent="0.25">
      <c r="A309" s="2">
        <v>308</v>
      </c>
      <c r="B309" s="29" t="s">
        <v>176</v>
      </c>
      <c r="C309" s="22" t="s">
        <v>128</v>
      </c>
      <c r="D309" s="22" t="s">
        <v>506</v>
      </c>
      <c r="E309" s="22" t="s">
        <v>1232</v>
      </c>
      <c r="F309" s="2" t="s">
        <v>1927</v>
      </c>
      <c r="G309" s="7"/>
      <c r="H309" s="38" t="s">
        <v>1893</v>
      </c>
      <c r="I309" s="18" t="s">
        <v>1977</v>
      </c>
      <c r="J309" s="22">
        <v>10</v>
      </c>
      <c r="K309" s="2"/>
      <c r="L309" s="2"/>
      <c r="M309" s="2"/>
      <c r="N309" s="2"/>
      <c r="O309" s="2"/>
      <c r="P309" s="2"/>
      <c r="Q309" s="2"/>
      <c r="R309" s="64" t="s">
        <v>1586</v>
      </c>
      <c r="S309" s="2" t="s">
        <v>1698</v>
      </c>
      <c r="T309" s="2" t="s">
        <v>2570</v>
      </c>
      <c r="U309" s="64" t="s">
        <v>1910</v>
      </c>
      <c r="V309" s="2" t="s">
        <v>1380</v>
      </c>
      <c r="W309" s="2" t="s">
        <v>1592</v>
      </c>
      <c r="X309" t="s">
        <v>2577</v>
      </c>
      <c r="Y309" s="2" t="s">
        <v>1947</v>
      </c>
      <c r="Z309" s="2" t="s">
        <v>2317</v>
      </c>
      <c r="AA309" s="23">
        <v>0</v>
      </c>
      <c r="AB309" s="106" t="str">
        <f t="shared" si="16"/>
        <v/>
      </c>
      <c r="AC309" s="105" t="str">
        <f t="shared" si="19"/>
        <v>{"popup":{"showAttachments":"false","fieldInfos":[{"visible":"true","fieldName":"Home","label":"Percent of workers who work from home\u00a0","format":{"places":0,"digitSeparator":true}}],"title":"Block Group ID: {GEOID10}"}}</v>
      </c>
      <c r="AD309" s="23" t="s">
        <v>2181</v>
      </c>
      <c r="AE309" s="23" t="s">
        <v>1986</v>
      </c>
      <c r="AG309" s="23" t="s">
        <v>2204</v>
      </c>
      <c r="AH309" s="23" t="s">
        <v>2182</v>
      </c>
    </row>
    <row r="310" spans="1:34" ht="15" customHeight="1" x14ac:dyDescent="0.25">
      <c r="A310" s="2">
        <v>309</v>
      </c>
      <c r="B310" s="29" t="s">
        <v>176</v>
      </c>
      <c r="C310" s="40" t="s">
        <v>518</v>
      </c>
      <c r="D310" s="40" t="s">
        <v>509</v>
      </c>
      <c r="E310" s="22" t="s">
        <v>1234</v>
      </c>
      <c r="F310" s="2" t="s">
        <v>1927</v>
      </c>
      <c r="G310" s="7"/>
      <c r="H310" s="38" t="s">
        <v>1894</v>
      </c>
      <c r="I310" s="18" t="s">
        <v>1977</v>
      </c>
      <c r="J310" s="22">
        <v>13</v>
      </c>
      <c r="K310" s="2"/>
      <c r="L310" s="2"/>
      <c r="M310" s="2"/>
      <c r="N310" s="2"/>
      <c r="O310" s="2"/>
      <c r="P310" s="2"/>
      <c r="Q310" s="2"/>
      <c r="R310" s="64" t="s">
        <v>1586</v>
      </c>
      <c r="S310" s="2" t="s">
        <v>1698</v>
      </c>
      <c r="T310" s="2" t="s">
        <v>2578</v>
      </c>
      <c r="U310" s="64" t="s">
        <v>1910</v>
      </c>
      <c r="V310" s="2" t="s">
        <v>1380</v>
      </c>
      <c r="W310" s="2" t="s">
        <v>1592</v>
      </c>
      <c r="X310" t="s">
        <v>2580</v>
      </c>
      <c r="Y310" s="2" t="s">
        <v>1947</v>
      </c>
      <c r="Z310" s="2" t="s">
        <v>2318</v>
      </c>
      <c r="AA310" s="23">
        <v>0</v>
      </c>
      <c r="AB310" s="106" t="str">
        <f t="shared" si="16"/>
        <v/>
      </c>
      <c r="AC310" s="105" t="str">
        <f t="shared" si="19"/>
        <v>{"popup":{"showAttachments":"false","fieldInfos":[{"visible":"true","fieldName":"P_30_60","label":"Percent of workers with 30 - 60 minutes travel time to work\u00a0","format":{"places":0,"digitSeparator":true}}],"title":"Block Group ID: {GEOID10}"}}</v>
      </c>
      <c r="AD310" s="23" t="s">
        <v>2181</v>
      </c>
      <c r="AE310" s="23" t="s">
        <v>1986</v>
      </c>
      <c r="AG310" s="23" t="s">
        <v>2204</v>
      </c>
      <c r="AH310" s="23" t="s">
        <v>2182</v>
      </c>
    </row>
    <row r="311" spans="1:34" ht="15" customHeight="1" x14ac:dyDescent="0.25">
      <c r="A311" s="2">
        <v>310</v>
      </c>
      <c r="B311" s="29" t="s">
        <v>176</v>
      </c>
      <c r="C311" s="40" t="s">
        <v>519</v>
      </c>
      <c r="D311" s="40" t="s">
        <v>510</v>
      </c>
      <c r="E311" s="22" t="s">
        <v>1236</v>
      </c>
      <c r="F311" s="2" t="s">
        <v>1927</v>
      </c>
      <c r="G311" s="7"/>
      <c r="H311" s="38" t="s">
        <v>1894</v>
      </c>
      <c r="I311" s="18" t="s">
        <v>1977</v>
      </c>
      <c r="J311" s="22">
        <v>14</v>
      </c>
      <c r="K311" s="2"/>
      <c r="L311" s="2"/>
      <c r="M311" s="2"/>
      <c r="N311" s="2"/>
      <c r="O311" s="2"/>
      <c r="P311" s="2"/>
      <c r="Q311" s="2"/>
      <c r="R311" s="64" t="s">
        <v>1586</v>
      </c>
      <c r="S311" s="2" t="s">
        <v>1698</v>
      </c>
      <c r="T311" s="2" t="s">
        <v>2579</v>
      </c>
      <c r="U311" s="64" t="s">
        <v>1910</v>
      </c>
      <c r="V311" s="2" t="s">
        <v>1380</v>
      </c>
      <c r="W311" s="2" t="s">
        <v>1592</v>
      </c>
      <c r="X311" t="s">
        <v>2581</v>
      </c>
      <c r="Y311" s="2" t="s">
        <v>1947</v>
      </c>
      <c r="Z311" s="2" t="s">
        <v>2319</v>
      </c>
      <c r="AA311" s="23">
        <v>0</v>
      </c>
      <c r="AB311" s="106" t="str">
        <f t="shared" si="16"/>
        <v/>
      </c>
      <c r="AC311" s="105" t="str">
        <f t="shared" si="19"/>
        <v>{"popup":{"showAttachments":"false","fieldInfos":[{"visible":"true","fieldName":"P_60_90","label":"Percent of workers with 60 - 90 minutes travel time to work\u00a0","format":{"places":0,"digitSeparator":true}}],"title":"Block Group ID: {GEOID10}"}}</v>
      </c>
      <c r="AD311" s="23" t="s">
        <v>2181</v>
      </c>
      <c r="AE311" s="23" t="s">
        <v>1986</v>
      </c>
      <c r="AG311" s="23" t="s">
        <v>2204</v>
      </c>
      <c r="AH311" s="23" t="s">
        <v>2182</v>
      </c>
    </row>
    <row r="312" spans="1:34" ht="15" customHeight="1" x14ac:dyDescent="0.25">
      <c r="A312" s="2">
        <v>311</v>
      </c>
      <c r="B312" s="29" t="s">
        <v>176</v>
      </c>
      <c r="C312" s="40" t="s">
        <v>550</v>
      </c>
      <c r="D312" s="40" t="s">
        <v>508</v>
      </c>
      <c r="E312" s="22" t="s">
        <v>1235</v>
      </c>
      <c r="F312" s="2" t="s">
        <v>1927</v>
      </c>
      <c r="G312" s="7"/>
      <c r="H312" s="38" t="s">
        <v>1894</v>
      </c>
      <c r="I312" s="18" t="s">
        <v>1977</v>
      </c>
      <c r="J312" s="22">
        <v>15</v>
      </c>
      <c r="K312" s="2"/>
      <c r="L312" s="2"/>
      <c r="M312" s="2"/>
      <c r="N312" s="2"/>
      <c r="O312" s="2"/>
      <c r="P312" s="2"/>
      <c r="Q312" s="2"/>
      <c r="R312" s="64" t="s">
        <v>1586</v>
      </c>
      <c r="S312" s="2" t="s">
        <v>1698</v>
      </c>
      <c r="T312" s="2" t="s">
        <v>2571</v>
      </c>
      <c r="U312" s="64" t="s">
        <v>1910</v>
      </c>
      <c r="V312" s="2" t="s">
        <v>1380</v>
      </c>
      <c r="W312" s="2" t="s">
        <v>1592</v>
      </c>
      <c r="X312" t="s">
        <v>2582</v>
      </c>
      <c r="Y312" s="2" t="s">
        <v>1947</v>
      </c>
      <c r="Z312" s="2" t="s">
        <v>2320</v>
      </c>
      <c r="AA312" s="23">
        <v>0</v>
      </c>
      <c r="AB312" s="106" t="str">
        <f t="shared" si="16"/>
        <v/>
      </c>
      <c r="AC312" s="105" t="str">
        <f t="shared" si="19"/>
        <v>{"popup":{"showAttachments":"false","fieldInfos":[{"visible":"true","fieldName":"P_more_90","label":"Percent of workers with greater than 90 minutes travel time to work\u00a0","format":{"places":0,"digitSeparator":true}}],"title":"Block Group ID: {GEOID10}"}}</v>
      </c>
      <c r="AD312" s="23" t="s">
        <v>2181</v>
      </c>
      <c r="AE312" s="23" t="s">
        <v>1986</v>
      </c>
      <c r="AG312" s="23" t="s">
        <v>2204</v>
      </c>
      <c r="AH312" s="23" t="s">
        <v>2182</v>
      </c>
    </row>
    <row r="313" spans="1:34" ht="15" customHeight="1" x14ac:dyDescent="0.25">
      <c r="A313" s="2">
        <v>312</v>
      </c>
      <c r="B313" s="29" t="s">
        <v>176</v>
      </c>
      <c r="C313" s="40" t="s">
        <v>549</v>
      </c>
      <c r="D313" s="22" t="s">
        <v>507</v>
      </c>
      <c r="E313" s="22" t="s">
        <v>1233</v>
      </c>
      <c r="F313" s="2" t="s">
        <v>1927</v>
      </c>
      <c r="G313" s="7"/>
      <c r="H313" s="38" t="s">
        <v>1894</v>
      </c>
      <c r="I313" s="18" t="s">
        <v>1977</v>
      </c>
      <c r="J313" s="22">
        <v>12</v>
      </c>
      <c r="K313" s="2"/>
      <c r="L313" s="2"/>
      <c r="M313" s="2"/>
      <c r="N313" s="2"/>
      <c r="O313" s="2"/>
      <c r="P313" s="2"/>
      <c r="Q313" s="2"/>
      <c r="R313" s="64" t="s">
        <v>1586</v>
      </c>
      <c r="S313" s="2" t="s">
        <v>1698</v>
      </c>
      <c r="T313" s="2" t="s">
        <v>2572</v>
      </c>
      <c r="U313" s="64" t="s">
        <v>1910</v>
      </c>
      <c r="V313" s="2" t="s">
        <v>1380</v>
      </c>
      <c r="W313" s="2" t="s">
        <v>1592</v>
      </c>
      <c r="X313" t="s">
        <v>2583</v>
      </c>
      <c r="Y313" s="2" t="s">
        <v>1947</v>
      </c>
      <c r="Z313" s="2" t="s">
        <v>2321</v>
      </c>
      <c r="AA313" s="23">
        <v>0</v>
      </c>
      <c r="AB313" s="106" t="str">
        <f t="shared" si="16"/>
        <v/>
      </c>
      <c r="AC313" s="105" t="str">
        <f t="shared" si="19"/>
        <v>{"popup":{"showAttachments":"false","fieldInfos":[{"visible":"true","fieldName":"P_less_30","label":"Percent of workers with less than 30 minutes travel time to work\u00a0","format":{"places":0,"digitSeparator":true}}],"title":"Block Group ID: {GEOID10}"}}</v>
      </c>
      <c r="AD313" s="23" t="s">
        <v>2181</v>
      </c>
      <c r="AE313" s="23" t="s">
        <v>1986</v>
      </c>
      <c r="AG313" s="23" t="s">
        <v>2204</v>
      </c>
      <c r="AH313" s="23" t="s">
        <v>2182</v>
      </c>
    </row>
    <row r="314" spans="1:34" ht="15" customHeight="1" x14ac:dyDescent="0.25">
      <c r="A314" s="2">
        <v>313</v>
      </c>
      <c r="B314" s="29" t="s">
        <v>176</v>
      </c>
      <c r="C314" s="18" t="s">
        <v>98</v>
      </c>
      <c r="D314" s="37" t="s">
        <v>494</v>
      </c>
      <c r="E314" s="18" t="s">
        <v>1253</v>
      </c>
      <c r="F314" s="2" t="s">
        <v>183</v>
      </c>
      <c r="G314" s="7"/>
      <c r="H314" s="7" t="s">
        <v>1895</v>
      </c>
      <c r="I314" s="18" t="s">
        <v>520</v>
      </c>
      <c r="J314" s="22">
        <v>6</v>
      </c>
      <c r="K314" s="2"/>
      <c r="L314" s="2"/>
      <c r="M314" s="2"/>
      <c r="N314" s="2"/>
      <c r="O314" s="2"/>
      <c r="P314" s="2"/>
      <c r="Q314" s="2"/>
      <c r="R314" s="2" t="s">
        <v>1590</v>
      </c>
      <c r="S314" s="2" t="s">
        <v>1708</v>
      </c>
      <c r="T314" s="2" t="s">
        <v>177</v>
      </c>
      <c r="U314" s="2" t="s">
        <v>1590</v>
      </c>
      <c r="V314" s="2" t="s">
        <v>1380</v>
      </c>
      <c r="W314" s="2" t="s">
        <v>1591</v>
      </c>
      <c r="Y314" s="2" t="s">
        <v>1947</v>
      </c>
      <c r="Z314" s="2" t="s">
        <v>2322</v>
      </c>
      <c r="AB314" s="106" t="str">
        <f t="shared" ref="AB314:AB347" si="20">IF(LEN(TRIM(K314))=0,"",$K$1 &amp; " - " &amp; K314 &amp; "; ") &amp; IF(LEN(TRIM(L314))=0,"",$L$1 &amp; " - " &amp; L314 &amp; "; ") &amp; IF(LEN(TRIM(M314))=0,"",$M$1 &amp; " - " &amp; M314 &amp; "; ") &amp; IF(LEN(TRIM(N314))=0,"",$N$1 &amp; " - " &amp; N314 &amp; "; ") &amp; IF(LEN(TRIM(O314))=0,"",$O$1 &amp; " - " &amp; O314 &amp; "; ") &amp; IF(LEN(TRIM(P314))=0,"",$P$1 &amp; " - " &amp; P314 &amp; "; ") &amp; IF(LEN(TRIM(Q314))=0,"",$Q$1 &amp; " - " &amp; Q314 &amp; "; ")</f>
        <v/>
      </c>
      <c r="AC314" s="105" t="str">
        <f>CONCATENATE(AD314,E314,AE314,C314,AG314)</f>
        <v>{"popup":{"showAttachments":"false","fieldInfos":[{"visible":"true","fieldName":"PERC_AGE_OVER64","label":"Percent Population Age Greater Than 64 Years Old\u00a0","format":{"places":2,"digitSeparator":true}}],"title":"Census Tract ID: {GEOID10}"}}</v>
      </c>
      <c r="AD314" s="23" t="s">
        <v>2181</v>
      </c>
      <c r="AE314" s="23" t="s">
        <v>1986</v>
      </c>
      <c r="AG314" s="23" t="s">
        <v>2302</v>
      </c>
    </row>
    <row r="315" spans="1:34" ht="15" customHeight="1" x14ac:dyDescent="0.25">
      <c r="A315" s="2">
        <v>314</v>
      </c>
      <c r="B315" s="29" t="s">
        <v>176</v>
      </c>
      <c r="C315" s="18" t="s">
        <v>93</v>
      </c>
      <c r="D315" s="37" t="s">
        <v>511</v>
      </c>
      <c r="E315" s="18" t="s">
        <v>1260</v>
      </c>
      <c r="F315" s="2" t="s">
        <v>183</v>
      </c>
      <c r="G315" s="7"/>
      <c r="H315" s="7" t="s">
        <v>1895</v>
      </c>
      <c r="I315" s="18" t="s">
        <v>520</v>
      </c>
      <c r="J315" s="22">
        <v>1</v>
      </c>
      <c r="K315" s="2"/>
      <c r="L315" s="2"/>
      <c r="M315" s="2"/>
      <c r="N315" s="2"/>
      <c r="O315" s="2"/>
      <c r="P315" s="2"/>
      <c r="Q315" s="2"/>
      <c r="R315" s="2" t="s">
        <v>1590</v>
      </c>
      <c r="S315" s="2" t="s">
        <v>1794</v>
      </c>
      <c r="T315" s="2" t="s">
        <v>177</v>
      </c>
      <c r="U315" s="2" t="s">
        <v>1590</v>
      </c>
      <c r="V315" s="2" t="s">
        <v>1380</v>
      </c>
      <c r="W315" s="2" t="s">
        <v>1591</v>
      </c>
      <c r="Y315" s="2" t="s">
        <v>1947</v>
      </c>
      <c r="Z315" s="2" t="s">
        <v>2564</v>
      </c>
      <c r="AB315" s="106" t="str">
        <f t="shared" si="20"/>
        <v/>
      </c>
      <c r="AC315" s="105" t="str">
        <f>CONCATENATE(AD315,E315,AE315,C315,AG315)</f>
        <v>{"popup":{"showAttachments":"false","fieldInfos":[{"visible":"true","fieldName":"POP_DEN","label":"Population Density (per square mile)\u00a0","format":{"places":2,"digitSeparator":true}}],"title":"Census Tract ID: {GEOID10}"}}</v>
      </c>
      <c r="AD315" s="23" t="s">
        <v>2181</v>
      </c>
      <c r="AE315" s="23" t="s">
        <v>1986</v>
      </c>
      <c r="AG315" s="23" t="s">
        <v>2302</v>
      </c>
    </row>
    <row r="316" spans="1:34" ht="15" customHeight="1" x14ac:dyDescent="0.25">
      <c r="A316" s="2">
        <v>315</v>
      </c>
      <c r="B316" s="29" t="s">
        <v>176</v>
      </c>
      <c r="C316" s="18" t="s">
        <v>103</v>
      </c>
      <c r="D316" s="37" t="s">
        <v>512</v>
      </c>
      <c r="E316" s="18" t="s">
        <v>1258</v>
      </c>
      <c r="F316" s="2" t="s">
        <v>183</v>
      </c>
      <c r="G316" s="7"/>
      <c r="H316" s="7" t="s">
        <v>1895</v>
      </c>
      <c r="I316" s="18" t="s">
        <v>520</v>
      </c>
      <c r="J316" s="22">
        <v>11</v>
      </c>
      <c r="K316" s="2"/>
      <c r="L316" s="2"/>
      <c r="M316" s="2"/>
      <c r="N316" s="2"/>
      <c r="O316" s="2"/>
      <c r="P316" s="2"/>
      <c r="Q316" s="2"/>
      <c r="R316" s="2" t="s">
        <v>1590</v>
      </c>
      <c r="S316" s="2" t="s">
        <v>1795</v>
      </c>
      <c r="T316" s="2" t="s">
        <v>177</v>
      </c>
      <c r="U316" s="2" t="s">
        <v>1590</v>
      </c>
      <c r="V316" s="2" t="s">
        <v>1380</v>
      </c>
      <c r="W316" s="2" t="s">
        <v>1591</v>
      </c>
      <c r="Y316" s="2" t="s">
        <v>1947</v>
      </c>
      <c r="Z316" s="2" t="s">
        <v>2323</v>
      </c>
      <c r="AB316" s="106" t="str">
        <f t="shared" si="20"/>
        <v/>
      </c>
      <c r="AC316" s="105" t="str">
        <f>CONCATENATE(AD316,E316,AE316,C316,AG316)</f>
        <v>{"popup":{"showAttachments":"false","fieldInfos":[{"visible":"true","fieldName":"AMERIND","label":"Population of American Indian and Alaskan Native\u00a0","format":{"places":2,"digitSeparator":true}}],"title":"Census Tract ID: {GEOID10}"}}</v>
      </c>
      <c r="AD316" s="23" t="s">
        <v>2181</v>
      </c>
      <c r="AE316" s="23" t="s">
        <v>1986</v>
      </c>
      <c r="AG316" s="23" t="s">
        <v>2302</v>
      </c>
    </row>
    <row r="317" spans="1:34" ht="15" customHeight="1" x14ac:dyDescent="0.25">
      <c r="A317" s="2">
        <v>316</v>
      </c>
      <c r="B317" s="29" t="s">
        <v>176</v>
      </c>
      <c r="C317" s="18" t="s">
        <v>104</v>
      </c>
      <c r="D317" s="37" t="s">
        <v>513</v>
      </c>
      <c r="E317" s="18" t="s">
        <v>1259</v>
      </c>
      <c r="F317" s="2" t="s">
        <v>183</v>
      </c>
      <c r="G317" s="7"/>
      <c r="H317" s="7" t="s">
        <v>1895</v>
      </c>
      <c r="I317" s="18" t="s">
        <v>520</v>
      </c>
      <c r="J317" s="22">
        <v>12</v>
      </c>
      <c r="K317" s="2"/>
      <c r="L317" s="2"/>
      <c r="M317" s="2"/>
      <c r="N317" s="2"/>
      <c r="O317" s="2"/>
      <c r="P317" s="2"/>
      <c r="Q317" s="2"/>
      <c r="R317" s="2" t="s">
        <v>1590</v>
      </c>
      <c r="S317" s="2" t="s">
        <v>1795</v>
      </c>
      <c r="T317" s="2" t="s">
        <v>177</v>
      </c>
      <c r="U317" s="2" t="s">
        <v>1590</v>
      </c>
      <c r="V317" s="2" t="s">
        <v>1380</v>
      </c>
      <c r="W317" s="2" t="s">
        <v>1591</v>
      </c>
      <c r="Y317" s="2" t="s">
        <v>1947</v>
      </c>
      <c r="Z317" s="2" t="s">
        <v>2324</v>
      </c>
      <c r="AB317" s="106" t="str">
        <f t="shared" si="20"/>
        <v/>
      </c>
      <c r="AC317" s="105" t="str">
        <f>CONCATENATE(AD317,E317,AE317,C317,AG317)</f>
        <v>{"popup":{"showAttachments":"false","fieldInfos":[{"visible":"true","fieldName":"AMERIND_BPOV","label":"Population of American Indian and Alaskan Native Below Poverty Level\u00a0","format":{"places":2,"digitSeparator":true}}],"title":"Census Tract ID: {GEOID10}"}}</v>
      </c>
      <c r="AD317" s="23" t="s">
        <v>2181</v>
      </c>
      <c r="AE317" s="23" t="s">
        <v>1986</v>
      </c>
      <c r="AG317" s="23" t="s">
        <v>2302</v>
      </c>
    </row>
    <row r="318" spans="1:34" ht="15" customHeight="1" x14ac:dyDescent="0.25">
      <c r="A318" s="2">
        <v>317</v>
      </c>
      <c r="B318" s="29" t="s">
        <v>176</v>
      </c>
      <c r="C318" s="18" t="s">
        <v>581</v>
      </c>
      <c r="D318" s="20" t="s">
        <v>580</v>
      </c>
      <c r="E318" s="22" t="s">
        <v>1238</v>
      </c>
      <c r="F318" s="2" t="s">
        <v>1927</v>
      </c>
      <c r="G318" s="7" t="s">
        <v>614</v>
      </c>
      <c r="H318" s="7" t="s">
        <v>1891</v>
      </c>
      <c r="I318" s="18" t="s">
        <v>1979</v>
      </c>
      <c r="J318" s="22">
        <v>1</v>
      </c>
      <c r="K318" s="2"/>
      <c r="L318" s="2"/>
      <c r="M318" s="2"/>
      <c r="N318" s="2"/>
      <c r="O318" s="2"/>
      <c r="P318" s="2"/>
      <c r="Q318" s="2"/>
      <c r="R318" s="64" t="s">
        <v>1587</v>
      </c>
      <c r="S318" s="2" t="s">
        <v>1791</v>
      </c>
      <c r="T318" s="2" t="s">
        <v>177</v>
      </c>
      <c r="U318" s="2" t="s">
        <v>1587</v>
      </c>
      <c r="V318" s="2" t="s">
        <v>1380</v>
      </c>
      <c r="W318" s="2" t="s">
        <v>1592</v>
      </c>
      <c r="X318" t="s">
        <v>2556</v>
      </c>
      <c r="Y318" s="2" t="s">
        <v>1947</v>
      </c>
      <c r="Z318" s="2" t="s">
        <v>2565</v>
      </c>
      <c r="AA318" s="23">
        <v>2</v>
      </c>
      <c r="AB318" s="106" t="str">
        <f t="shared" si="20"/>
        <v/>
      </c>
      <c r="AC318" s="105" t="str">
        <f>CONCATENATE(AD318,E318,AE318,C318,AG318,AA318,AH318)</f>
        <v>{"popup":{"showAttachments":"false","fieldInfos":[{"visible":"true","fieldName":"D1A","label":"Residential density (hu/ac)\u00a0","format":{"places":2,"digitSeparator":true}}],"title":"Block Group ID: {GEOID10}"}}</v>
      </c>
      <c r="AD318" s="23" t="s">
        <v>2181</v>
      </c>
      <c r="AE318" s="23" t="s">
        <v>1986</v>
      </c>
      <c r="AG318" s="23" t="s">
        <v>2204</v>
      </c>
      <c r="AH318" s="23" t="s">
        <v>2182</v>
      </c>
    </row>
    <row r="319" spans="1:34" ht="15" customHeight="1" x14ac:dyDescent="0.25">
      <c r="A319" s="2">
        <v>318</v>
      </c>
      <c r="B319" s="29" t="s">
        <v>176</v>
      </c>
      <c r="C319" s="22" t="s">
        <v>155</v>
      </c>
      <c r="D319" s="22" t="s">
        <v>551</v>
      </c>
      <c r="E319" s="22" t="s">
        <v>1202</v>
      </c>
      <c r="F319" s="2" t="s">
        <v>1927</v>
      </c>
      <c r="G319" s="7" t="s">
        <v>615</v>
      </c>
      <c r="H319" s="7" t="s">
        <v>1891</v>
      </c>
      <c r="I319" s="18" t="s">
        <v>1973</v>
      </c>
      <c r="J319" s="22">
        <v>1</v>
      </c>
      <c r="K319" s="2"/>
      <c r="L319" s="2"/>
      <c r="M319" s="2"/>
      <c r="N319" s="2"/>
      <c r="O319" s="2"/>
      <c r="P319" s="2"/>
      <c r="Q319" s="2"/>
      <c r="R319" s="64" t="s">
        <v>1589</v>
      </c>
      <c r="S319" s="2" t="s">
        <v>1785</v>
      </c>
      <c r="T319" s="2" t="s">
        <v>177</v>
      </c>
      <c r="U319" s="64" t="s">
        <v>1911</v>
      </c>
      <c r="V319" s="2" t="s">
        <v>1380</v>
      </c>
      <c r="W319" s="2" t="s">
        <v>1592</v>
      </c>
      <c r="X319" t="s">
        <v>2557</v>
      </c>
      <c r="Y319" s="2" t="s">
        <v>1947</v>
      </c>
      <c r="Z319" s="2" t="s">
        <v>2325</v>
      </c>
      <c r="AA319" s="23">
        <v>0</v>
      </c>
      <c r="AB319" s="106" t="str">
        <f t="shared" si="20"/>
        <v/>
      </c>
      <c r="AC319" s="105" t="str">
        <f>CONCATENATE(AD319,E319,AE319,C319,AG319,AA319,AH319)</f>
        <v>{"popup":{"showAttachments":"false","fieldInfos":[{"visible":"true","fieldName":"EMPTOT","label":"Total employment\u00a0","format":{"places":0,"digitSeparator":true}}],"title":"Block Group ID: {GEOID10}"}}</v>
      </c>
      <c r="AD319" s="23" t="s">
        <v>2181</v>
      </c>
      <c r="AE319" s="23" t="s">
        <v>1986</v>
      </c>
      <c r="AG319" s="23" t="s">
        <v>2204</v>
      </c>
      <c r="AH319" s="23" t="s">
        <v>2182</v>
      </c>
    </row>
    <row r="320" spans="1:34" ht="15" customHeight="1" x14ac:dyDescent="0.25">
      <c r="A320" s="2">
        <v>319</v>
      </c>
      <c r="B320" s="29" t="s">
        <v>176</v>
      </c>
      <c r="C320" s="18" t="s">
        <v>150</v>
      </c>
      <c r="D320" s="22" t="s">
        <v>579</v>
      </c>
      <c r="E320" s="22" t="s">
        <v>1237</v>
      </c>
      <c r="F320" s="2" t="s">
        <v>1927</v>
      </c>
      <c r="G320" s="7" t="s">
        <v>613</v>
      </c>
      <c r="H320" s="7" t="s">
        <v>1891</v>
      </c>
      <c r="I320" s="18" t="s">
        <v>1979</v>
      </c>
      <c r="J320" s="22">
        <v>0</v>
      </c>
      <c r="K320" s="2"/>
      <c r="L320" s="2"/>
      <c r="M320" s="2"/>
      <c r="N320" s="2"/>
      <c r="O320" s="2"/>
      <c r="P320" s="2"/>
      <c r="Q320" s="2"/>
      <c r="R320" s="64" t="s">
        <v>1587</v>
      </c>
      <c r="S320" s="2" t="s">
        <v>1791</v>
      </c>
      <c r="T320" s="2" t="s">
        <v>177</v>
      </c>
      <c r="U320" s="2" t="s">
        <v>1587</v>
      </c>
      <c r="V320" s="2" t="s">
        <v>1380</v>
      </c>
      <c r="W320" s="2" t="s">
        <v>1592</v>
      </c>
      <c r="X320" t="s">
        <v>2558</v>
      </c>
      <c r="Y320" s="2" t="s">
        <v>1947</v>
      </c>
      <c r="Z320" s="2" t="s">
        <v>2326</v>
      </c>
      <c r="AA320" s="23">
        <v>0</v>
      </c>
      <c r="AB320" s="106" t="str">
        <f t="shared" si="20"/>
        <v/>
      </c>
      <c r="AC320" s="105" t="str">
        <f>CONCATENATE(AD320,E320,AE320,C320,AG320,AA320,AH320)</f>
        <v>{"popup":{"showAttachments":"false","fieldInfos":[{"visible":"true","fieldName":"COUNTHU10","label":"Total housing units\u00a0","format":{"places":0,"digitSeparator":true}}],"title":"Block Group ID: {GEOID10}"}}</v>
      </c>
      <c r="AD320" s="23" t="s">
        <v>2181</v>
      </c>
      <c r="AE320" s="23" t="s">
        <v>1986</v>
      </c>
      <c r="AG320" s="23" t="s">
        <v>2204</v>
      </c>
      <c r="AH320" s="23" t="s">
        <v>2182</v>
      </c>
    </row>
    <row r="321" spans="1:34" ht="15" customHeight="1" x14ac:dyDescent="0.25">
      <c r="A321" s="2">
        <v>320</v>
      </c>
      <c r="B321" s="29" t="s">
        <v>176</v>
      </c>
      <c r="C321" s="18" t="s">
        <v>583</v>
      </c>
      <c r="D321" s="37" t="s">
        <v>514</v>
      </c>
      <c r="E321" s="18" t="s">
        <v>1247</v>
      </c>
      <c r="F321" s="2" t="s">
        <v>183</v>
      </c>
      <c r="G321" s="7" t="s">
        <v>584</v>
      </c>
      <c r="H321" s="7" t="s">
        <v>1891</v>
      </c>
      <c r="I321" s="18" t="s">
        <v>520</v>
      </c>
      <c r="J321" s="22">
        <v>0</v>
      </c>
      <c r="K321" s="2"/>
      <c r="L321" s="2"/>
      <c r="M321" s="2"/>
      <c r="N321" s="2"/>
      <c r="O321" s="2"/>
      <c r="P321" s="2"/>
      <c r="Q321" s="2"/>
      <c r="R321" s="2" t="s">
        <v>1590</v>
      </c>
      <c r="S321" s="2" t="s">
        <v>1711</v>
      </c>
      <c r="T321" s="2" t="s">
        <v>177</v>
      </c>
      <c r="U321" s="2" t="s">
        <v>1590</v>
      </c>
      <c r="V321" s="2" t="s">
        <v>1380</v>
      </c>
      <c r="W321" s="2" t="s">
        <v>1591</v>
      </c>
      <c r="Y321" s="2" t="s">
        <v>1947</v>
      </c>
      <c r="Z321" s="2" t="s">
        <v>2327</v>
      </c>
      <c r="AB321" s="106" t="str">
        <f t="shared" si="20"/>
        <v/>
      </c>
      <c r="AC321" s="105" t="str">
        <f>CONCATENATE(AD321,E321,AE321,C321,AG321)</f>
        <v>{"popup":{"showAttachments":"false","fieldInfos":[{"visible":"true","fieldName":"TOTALPOP","label":"Total Population\u00a0","format":{"places":2,"digitSeparator":true}}],"title":"Census Tract ID: {GEOID10}"}}</v>
      </c>
      <c r="AD321" s="23" t="s">
        <v>2181</v>
      </c>
      <c r="AE321" s="23" t="s">
        <v>1986</v>
      </c>
      <c r="AG321" s="23" t="s">
        <v>2302</v>
      </c>
    </row>
    <row r="322" spans="1:34" ht="15" customHeight="1" x14ac:dyDescent="0.25">
      <c r="A322" s="2">
        <v>321</v>
      </c>
      <c r="B322" s="29" t="s">
        <v>176</v>
      </c>
      <c r="C322" s="22" t="s">
        <v>152</v>
      </c>
      <c r="D322" s="18" t="s">
        <v>535</v>
      </c>
      <c r="E322" s="18" t="s">
        <v>1225</v>
      </c>
      <c r="F322" s="2" t="s">
        <v>1927</v>
      </c>
      <c r="G322" s="7" t="s">
        <v>622</v>
      </c>
      <c r="H322" s="7" t="s">
        <v>1891</v>
      </c>
      <c r="I322" s="18" t="s">
        <v>1977</v>
      </c>
      <c r="J322" s="22">
        <v>2</v>
      </c>
      <c r="K322" s="2"/>
      <c r="L322" s="2"/>
      <c r="M322" s="2"/>
      <c r="N322" s="2"/>
      <c r="O322" s="2"/>
      <c r="P322" s="2"/>
      <c r="Q322" s="2"/>
      <c r="R322" s="64" t="s">
        <v>1586</v>
      </c>
      <c r="S322" s="2" t="s">
        <v>1698</v>
      </c>
      <c r="T322" s="2" t="s">
        <v>177</v>
      </c>
      <c r="U322" s="64" t="s">
        <v>1910</v>
      </c>
      <c r="V322" s="2" t="s">
        <v>1380</v>
      </c>
      <c r="W322" s="2" t="s">
        <v>1592</v>
      </c>
      <c r="X322" t="s">
        <v>2559</v>
      </c>
      <c r="Y322" s="2" t="s">
        <v>1947</v>
      </c>
      <c r="Z322" s="2" t="s">
        <v>2328</v>
      </c>
      <c r="AA322" s="23">
        <v>2</v>
      </c>
      <c r="AB322" s="106" t="str">
        <f t="shared" si="20"/>
        <v/>
      </c>
      <c r="AC322" s="105" t="str">
        <f>CONCATENATE(AD322,E322,AE322,C322,AG322,AA322,AH322)</f>
        <v>{"popup":{"showAttachments":"false","fieldInfos":[{"visible":"true","fieldName":"D4c","label":"Transit service per hour during evening peak\u00a0","format":{"places":2,"digitSeparator":true}}],"title":"Block Group ID: {GEOID10}"}}</v>
      </c>
      <c r="AD322" s="23" t="s">
        <v>2181</v>
      </c>
      <c r="AE322" s="23" t="s">
        <v>1986</v>
      </c>
      <c r="AG322" s="23" t="s">
        <v>2204</v>
      </c>
      <c r="AH322" s="23" t="s">
        <v>2182</v>
      </c>
    </row>
    <row r="323" spans="1:34" ht="15" customHeight="1" x14ac:dyDescent="0.25">
      <c r="A323" s="2">
        <v>322</v>
      </c>
      <c r="B323" s="29" t="s">
        <v>176</v>
      </c>
      <c r="C323" s="22" t="s">
        <v>1540</v>
      </c>
      <c r="D323" s="48" t="s">
        <v>533</v>
      </c>
      <c r="E323" s="22" t="s">
        <v>1223</v>
      </c>
      <c r="F323" s="2" t="s">
        <v>1927</v>
      </c>
      <c r="G323" s="7" t="s">
        <v>1541</v>
      </c>
      <c r="H323" s="7" t="s">
        <v>1891</v>
      </c>
      <c r="I323" s="18" t="s">
        <v>1977</v>
      </c>
      <c r="J323" s="22">
        <v>0</v>
      </c>
      <c r="K323" s="2"/>
      <c r="L323" s="2"/>
      <c r="M323" s="2"/>
      <c r="N323" s="2"/>
      <c r="O323" s="2"/>
      <c r="P323" s="2"/>
      <c r="Q323" s="2"/>
      <c r="R323" s="64" t="s">
        <v>1589</v>
      </c>
      <c r="S323" s="2" t="s">
        <v>1785</v>
      </c>
      <c r="T323" s="2" t="s">
        <v>177</v>
      </c>
      <c r="U323" s="64" t="s">
        <v>1911</v>
      </c>
      <c r="V323" s="2" t="s">
        <v>1380</v>
      </c>
      <c r="W323" s="2" t="s">
        <v>1592</v>
      </c>
      <c r="X323" t="s">
        <v>2560</v>
      </c>
      <c r="Y323" s="2" t="s">
        <v>1947</v>
      </c>
      <c r="Z323" s="2" t="s">
        <v>2329</v>
      </c>
      <c r="AA323" s="23">
        <v>4</v>
      </c>
      <c r="AB323" s="106" t="str">
        <f t="shared" si="20"/>
        <v/>
      </c>
      <c r="AC323" s="105" t="str">
        <f>CONCATENATE(AD323,E323,AE323,C323,AG323,AA323,AH323)</f>
        <v>{"popup":{"showAttachments":"false","fieldInfos":[{"visible":"true","fieldName":"D2C_WREMIX","label":"Workers per job  - Equilibrium Index\u00a0","format":{"places":4,"digitSeparator":true}}],"title":"Block Group ID: {GEOID10}"}}</v>
      </c>
      <c r="AD323" s="23" t="s">
        <v>2181</v>
      </c>
      <c r="AE323" s="23" t="s">
        <v>1986</v>
      </c>
      <c r="AG323" s="23" t="s">
        <v>2204</v>
      </c>
      <c r="AH323" s="23" t="s">
        <v>2182</v>
      </c>
    </row>
    <row r="324" spans="1:34" ht="15" customHeight="1" x14ac:dyDescent="0.25">
      <c r="A324" s="2">
        <v>323</v>
      </c>
      <c r="B324" s="29" t="s">
        <v>176</v>
      </c>
      <c r="C324" s="22" t="s">
        <v>154</v>
      </c>
      <c r="D324" s="22" t="s">
        <v>537</v>
      </c>
      <c r="E324" s="22" t="s">
        <v>1227</v>
      </c>
      <c r="F324" s="2" t="s">
        <v>1927</v>
      </c>
      <c r="G324" s="7" t="s">
        <v>714</v>
      </c>
      <c r="H324" s="7" t="s">
        <v>1891</v>
      </c>
      <c r="I324" s="18" t="s">
        <v>1977</v>
      </c>
      <c r="J324" s="22">
        <v>4</v>
      </c>
      <c r="K324" s="37"/>
      <c r="L324" s="18"/>
      <c r="M324" s="37" t="s">
        <v>462</v>
      </c>
      <c r="N324" s="18"/>
      <c r="O324" s="18"/>
      <c r="P324" s="18"/>
      <c r="Q324" s="17"/>
      <c r="R324" s="64" t="s">
        <v>1586</v>
      </c>
      <c r="S324" s="2" t="s">
        <v>1698</v>
      </c>
      <c r="T324" s="2" t="s">
        <v>177</v>
      </c>
      <c r="U324" s="64" t="s">
        <v>1910</v>
      </c>
      <c r="V324" s="2" t="s">
        <v>1380</v>
      </c>
      <c r="W324" s="2" t="s">
        <v>1592</v>
      </c>
      <c r="X324" t="s">
        <v>2562</v>
      </c>
      <c r="Y324" s="2" t="s">
        <v>1947</v>
      </c>
      <c r="Z324" s="2" t="s">
        <v>2330</v>
      </c>
      <c r="AA324" s="23">
        <v>0</v>
      </c>
      <c r="AB324" s="106" t="str">
        <f t="shared" si="20"/>
        <v/>
      </c>
      <c r="AC324" s="105" t="str">
        <f>CONCATENATE(AD324,E324,AE324,C324,AG324,AA324,AH324)</f>
        <v>{"popup":{"showAttachments":"false","fieldInfos":[{"visible":"true","fieldName":"D5ae","label":"Working age population within a 45-minute drive, weighted\u00a0","format":{"places":0,"digitSeparator":true}}],"title":"Block Group ID: {GEOID10}"}}</v>
      </c>
      <c r="AD324" s="23" t="s">
        <v>2181</v>
      </c>
      <c r="AE324" s="23" t="s">
        <v>1986</v>
      </c>
      <c r="AG324" s="23" t="s">
        <v>2204</v>
      </c>
      <c r="AH324" s="23" t="s">
        <v>2182</v>
      </c>
    </row>
    <row r="325" spans="1:34" ht="15" customHeight="1" x14ac:dyDescent="0.25">
      <c r="A325" s="2">
        <v>324</v>
      </c>
      <c r="B325" s="29" t="s">
        <v>176</v>
      </c>
      <c r="C325" s="22" t="s">
        <v>553</v>
      </c>
      <c r="D325" s="22" t="s">
        <v>552</v>
      </c>
      <c r="E325" s="22" t="s">
        <v>1204</v>
      </c>
      <c r="F325" s="2" t="s">
        <v>1927</v>
      </c>
      <c r="G325" s="7" t="s">
        <v>616</v>
      </c>
      <c r="H325" s="38" t="s">
        <v>1891</v>
      </c>
      <c r="I325" t="s">
        <v>1973</v>
      </c>
      <c r="J325" s="22">
        <v>2</v>
      </c>
      <c r="K325" s="2"/>
      <c r="L325" s="2"/>
      <c r="M325" s="2"/>
      <c r="N325" s="2"/>
      <c r="O325" s="2"/>
      <c r="P325" s="2"/>
      <c r="Q325" s="2"/>
      <c r="R325" s="64" t="s">
        <v>1911</v>
      </c>
      <c r="S325" s="2" t="s">
        <v>1785</v>
      </c>
      <c r="T325" s="2" t="s">
        <v>177</v>
      </c>
      <c r="U325" s="64" t="s">
        <v>1911</v>
      </c>
      <c r="V325" s="2" t="s">
        <v>1380</v>
      </c>
      <c r="W325" s="2" t="s">
        <v>1591</v>
      </c>
      <c r="X325" t="s">
        <v>2561</v>
      </c>
      <c r="Y325" s="2" t="s">
        <v>1947</v>
      </c>
      <c r="Z325" s="2" t="s">
        <v>2563</v>
      </c>
      <c r="AA325" s="23">
        <v>2</v>
      </c>
      <c r="AB325" s="108" t="str">
        <f>IF(LEN(TRIM(K325))=0,"",$K$1 &amp; " - " &amp; K325 &amp; "; ") &amp; IF(LEN(TRIM(L325))=0,"",$L$1 &amp; " - " &amp; L325 &amp; "; ") &amp; IF(LEN(TRIM(M325))=0,"",$M$1 &amp; " - " &amp; M325 &amp; "; ") &amp; IF(LEN(TRIM(N325))=0,"",$N$1 &amp; " - " &amp; N325 &amp; "; ") &amp; IF(LEN(TRIM(O325))=0,"",$O$1 &amp; " - " &amp; O325 &amp; "; ") &amp; IF(LEN(TRIM(P325))=0,"",$P$1 &amp; " - " &amp; P325 &amp; "; ") &amp; IF(LEN(TRIM(Q325))=0,"",$Q$1 &amp; " - " &amp; Q325 &amp; "; ")</f>
        <v/>
      </c>
      <c r="AC325" s="105" t="str">
        <f>CONCATENATE(AD325,E325,AE325,C325,AG325,AA325,AH325)</f>
        <v>{"popup":{"showAttachments":"false","fieldInfos":[{"visible":"true","fieldName":"D1C","label":"Employment density (jobs/ac)\u00a0","format":{"places":2,"digitSeparator":true}}],"title":"Block Group ID: {GEOID10}"}}</v>
      </c>
      <c r="AD325" s="23" t="s">
        <v>2181</v>
      </c>
      <c r="AE325" s="23" t="s">
        <v>1986</v>
      </c>
      <c r="AG325" s="23" t="s">
        <v>2204</v>
      </c>
      <c r="AH325" s="23" t="s">
        <v>2182</v>
      </c>
    </row>
    <row r="326" spans="1:34" ht="15" customHeight="1" x14ac:dyDescent="0.25">
      <c r="A326" s="2">
        <v>325</v>
      </c>
      <c r="B326" s="30" t="s">
        <v>176</v>
      </c>
      <c r="C326" s="18" t="s">
        <v>117</v>
      </c>
      <c r="D326" s="37" t="s">
        <v>1543</v>
      </c>
      <c r="E326" s="18" t="s">
        <v>1866</v>
      </c>
      <c r="F326" s="2" t="s">
        <v>182</v>
      </c>
      <c r="G326" s="7" t="s">
        <v>1852</v>
      </c>
      <c r="H326" s="7" t="s">
        <v>1900</v>
      </c>
      <c r="I326" s="38" t="s">
        <v>527</v>
      </c>
      <c r="J326" s="22" t="s">
        <v>1575</v>
      </c>
      <c r="K326" s="18"/>
      <c r="L326" s="18"/>
      <c r="M326" s="18"/>
      <c r="N326" s="18"/>
      <c r="O326" s="18"/>
      <c r="P326" s="18"/>
      <c r="Q326" s="18"/>
      <c r="R326" s="2" t="s">
        <v>1399</v>
      </c>
      <c r="S326" s="2" t="s">
        <v>1796</v>
      </c>
      <c r="T326" s="2" t="s">
        <v>177</v>
      </c>
      <c r="U326" s="2" t="s">
        <v>1399</v>
      </c>
      <c r="V326" s="2" t="s">
        <v>1380</v>
      </c>
      <c r="W326" s="2" t="s">
        <v>1591</v>
      </c>
      <c r="Y326" s="2" t="s">
        <v>1946</v>
      </c>
      <c r="Z326" s="2" t="s">
        <v>2203</v>
      </c>
      <c r="AB326" s="106" t="str">
        <f t="shared" si="20"/>
        <v/>
      </c>
      <c r="AC326" s="105"/>
    </row>
    <row r="327" spans="1:34" ht="15" customHeight="1" x14ac:dyDescent="0.25">
      <c r="A327" s="2">
        <v>326</v>
      </c>
      <c r="B327" s="30" t="s">
        <v>176</v>
      </c>
      <c r="C327" s="18" t="s">
        <v>116</v>
      </c>
      <c r="D327" s="18"/>
      <c r="E327" s="18" t="s">
        <v>1867</v>
      </c>
      <c r="F327" s="2" t="s">
        <v>182</v>
      </c>
      <c r="G327" s="7" t="s">
        <v>1853</v>
      </c>
      <c r="H327" s="7" t="s">
        <v>1896</v>
      </c>
      <c r="I327" s="38" t="s">
        <v>1547</v>
      </c>
      <c r="J327" s="22">
        <v>1</v>
      </c>
      <c r="K327" s="37"/>
      <c r="L327" s="18"/>
      <c r="M327" s="18"/>
      <c r="N327" s="18"/>
      <c r="O327" s="18"/>
      <c r="P327" s="18"/>
      <c r="Q327" s="18"/>
      <c r="R327" s="2" t="s">
        <v>1399</v>
      </c>
      <c r="S327" s="2" t="s">
        <v>1796</v>
      </c>
      <c r="T327" s="2" t="s">
        <v>177</v>
      </c>
      <c r="U327" s="2" t="s">
        <v>1399</v>
      </c>
      <c r="V327" s="2" t="s">
        <v>1380</v>
      </c>
      <c r="W327" s="2" t="s">
        <v>1591</v>
      </c>
      <c r="Y327" s="2" t="s">
        <v>1946</v>
      </c>
      <c r="Z327" s="2" t="s">
        <v>2331</v>
      </c>
      <c r="AB327" s="106" t="str">
        <f t="shared" si="20"/>
        <v/>
      </c>
      <c r="AC327" s="105" t="str">
        <f>CONCATENATE(AD327,E327,AE327,C327,AG327)</f>
        <v>{"popup":{"showAttachments":"false","fieldInfos":[{"visible":"true","fieldName":"GEOID10","label":"Counties\u00a0"}],"title":"COUNTY: {GEOID10}"}}</v>
      </c>
      <c r="AD327" s="23" t="s">
        <v>2181</v>
      </c>
      <c r="AE327" s="23" t="s">
        <v>1986</v>
      </c>
      <c r="AG327" s="23" t="s">
        <v>2332</v>
      </c>
    </row>
    <row r="328" spans="1:34" ht="15" customHeight="1" x14ac:dyDescent="0.25">
      <c r="A328" s="2">
        <v>327</v>
      </c>
      <c r="B328" s="30" t="s">
        <v>176</v>
      </c>
      <c r="C328" s="18" t="s">
        <v>1546</v>
      </c>
      <c r="D328" s="18"/>
      <c r="E328" s="18" t="s">
        <v>1867</v>
      </c>
      <c r="F328" s="2" t="s">
        <v>182</v>
      </c>
      <c r="G328" s="7" t="s">
        <v>1854</v>
      </c>
      <c r="H328" s="7" t="s">
        <v>1896</v>
      </c>
      <c r="I328" s="18" t="s">
        <v>1547</v>
      </c>
      <c r="J328" s="22">
        <v>2</v>
      </c>
      <c r="K328" s="37"/>
      <c r="L328" s="18"/>
      <c r="M328" s="18"/>
      <c r="N328" s="18"/>
      <c r="O328" s="18"/>
      <c r="P328" s="18"/>
      <c r="Q328" s="18"/>
      <c r="R328" s="2" t="s">
        <v>1399</v>
      </c>
      <c r="S328" s="2" t="s">
        <v>1796</v>
      </c>
      <c r="T328" s="2" t="s">
        <v>177</v>
      </c>
      <c r="U328" s="2" t="s">
        <v>1399</v>
      </c>
      <c r="V328" s="2" t="s">
        <v>1380</v>
      </c>
      <c r="W328" s="2" t="s">
        <v>1591</v>
      </c>
      <c r="Y328" s="2" t="s">
        <v>1946</v>
      </c>
      <c r="Z328" s="2" t="s">
        <v>2333</v>
      </c>
      <c r="AB328" s="106" t="str">
        <f t="shared" si="20"/>
        <v/>
      </c>
      <c r="AC328" s="105" t="str">
        <f>CONCATENATE(AD328,E328,AE328,C328,AG328)</f>
        <v>{"popup":{"showAttachments":"false","fieldInfos":[{"visible":"true","fieldName":"GEOID10","label":"Census Block Groups\u00a0"}],"title":"Census Block Group ID: {GEOID10}"}}</v>
      </c>
      <c r="AD328" s="23" t="s">
        <v>2181</v>
      </c>
      <c r="AE328" s="23" t="s">
        <v>1986</v>
      </c>
      <c r="AG328" s="23" t="s">
        <v>2334</v>
      </c>
    </row>
    <row r="329" spans="1:34" ht="15" customHeight="1" x14ac:dyDescent="0.25">
      <c r="A329" s="2">
        <v>328</v>
      </c>
      <c r="B329" s="30" t="s">
        <v>176</v>
      </c>
      <c r="C329" s="18" t="s">
        <v>118</v>
      </c>
      <c r="D329" s="18"/>
      <c r="E329" s="18" t="s">
        <v>1868</v>
      </c>
      <c r="F329" s="2" t="s">
        <v>182</v>
      </c>
      <c r="G329" s="7"/>
      <c r="H329" s="7" t="s">
        <v>1897</v>
      </c>
      <c r="I329" t="s">
        <v>1545</v>
      </c>
      <c r="J329" s="22">
        <v>0</v>
      </c>
      <c r="K329" s="37"/>
      <c r="L329" s="18"/>
      <c r="M329" s="18"/>
      <c r="N329" s="18"/>
      <c r="O329" s="18"/>
      <c r="P329" s="18"/>
      <c r="Q329" s="18"/>
      <c r="R329" s="2" t="s">
        <v>1399</v>
      </c>
      <c r="S329" s="2" t="s">
        <v>1796</v>
      </c>
      <c r="T329" s="2" t="s">
        <v>177</v>
      </c>
      <c r="U329" s="2" t="s">
        <v>1399</v>
      </c>
      <c r="V329" s="2" t="s">
        <v>1380</v>
      </c>
      <c r="W329" s="2" t="s">
        <v>1591</v>
      </c>
      <c r="Y329" s="2" t="s">
        <v>1946</v>
      </c>
      <c r="Z329" s="2" t="s">
        <v>2200</v>
      </c>
      <c r="AB329" s="106" t="str">
        <f t="shared" si="20"/>
        <v/>
      </c>
      <c r="AC329" s="105" t="str">
        <f>CONCATENATE(AD329,E329,AE329,C329,AG329)</f>
        <v>{"popup":{"showAttachments":"false","fieldInfos":[{"visible":"true","fieldName":"EPAREGION","label":"EPA Regions\u00a0"}],"title":"EPA Region: {EPAREGION}"}}</v>
      </c>
      <c r="AD329" s="23" t="s">
        <v>2181</v>
      </c>
      <c r="AE329" s="23" t="s">
        <v>1986</v>
      </c>
      <c r="AG329" s="23" t="s">
        <v>2335</v>
      </c>
    </row>
    <row r="330" spans="1:34" ht="15" customHeight="1" x14ac:dyDescent="0.25">
      <c r="A330" s="2">
        <v>329</v>
      </c>
      <c r="B330" s="30" t="s">
        <v>176</v>
      </c>
      <c r="C330" s="18" t="s">
        <v>1544</v>
      </c>
      <c r="D330" s="18"/>
      <c r="E330" s="18" t="s">
        <v>1868</v>
      </c>
      <c r="F330" s="2" t="s">
        <v>182</v>
      </c>
      <c r="G330" s="7"/>
      <c r="H330" s="7" t="s">
        <v>1897</v>
      </c>
      <c r="I330" s="38" t="s">
        <v>1545</v>
      </c>
      <c r="J330" s="22">
        <v>1</v>
      </c>
      <c r="K330" s="37"/>
      <c r="L330" s="18"/>
      <c r="M330" s="18"/>
      <c r="N330" s="18"/>
      <c r="O330" s="18"/>
      <c r="P330" s="18"/>
      <c r="Q330" s="18"/>
      <c r="R330" s="2" t="s">
        <v>1399</v>
      </c>
      <c r="S330" s="2" t="s">
        <v>1797</v>
      </c>
      <c r="T330" s="2" t="s">
        <v>177</v>
      </c>
      <c r="U330" s="2" t="s">
        <v>1399</v>
      </c>
      <c r="V330" s="2" t="s">
        <v>1380</v>
      </c>
      <c r="W330" s="2" t="s">
        <v>1591</v>
      </c>
      <c r="Y330" s="2" t="s">
        <v>1946</v>
      </c>
      <c r="Z330" s="2" t="s">
        <v>2200</v>
      </c>
      <c r="AB330" s="106" t="str">
        <f t="shared" si="20"/>
        <v/>
      </c>
      <c r="AC330" s="105" t="str">
        <f>CONCATENATE(AD330,E330,AE330,C330,AG330)</f>
        <v>{"popup":{"showAttachments":"false","fieldInfos":[{"visible":"true","fieldName":"EPAREGION","label":"EPA Region boundarieswith Exclusive Economic Zones\u00a0"}],"title":"Block Group ID: {GEOID10}"}}</v>
      </c>
      <c r="AD330" s="23" t="s">
        <v>2181</v>
      </c>
      <c r="AE330" s="23" t="s">
        <v>1986</v>
      </c>
      <c r="AG330" s="23" t="s">
        <v>2336</v>
      </c>
    </row>
    <row r="331" spans="1:34" ht="15" customHeight="1" x14ac:dyDescent="0.25">
      <c r="A331" s="2">
        <v>330</v>
      </c>
      <c r="B331" s="30" t="s">
        <v>176</v>
      </c>
      <c r="C331" s="18" t="s">
        <v>113</v>
      </c>
      <c r="D331" s="18"/>
      <c r="E331" s="18" t="s">
        <v>1871</v>
      </c>
      <c r="F331" s="2" t="s">
        <v>182</v>
      </c>
      <c r="G331" s="18" t="s">
        <v>597</v>
      </c>
      <c r="H331" s="18" t="s">
        <v>1898</v>
      </c>
      <c r="I331" t="s">
        <v>1574</v>
      </c>
      <c r="J331" s="22">
        <v>4</v>
      </c>
      <c r="K331" s="37"/>
      <c r="L331" s="18"/>
      <c r="M331" s="18"/>
      <c r="N331" s="18"/>
      <c r="O331" s="18"/>
      <c r="P331" s="18"/>
      <c r="Q331" s="18"/>
      <c r="R331" s="2" t="s">
        <v>1399</v>
      </c>
      <c r="S331" s="2" t="s">
        <v>1798</v>
      </c>
      <c r="T331" s="2" t="s">
        <v>177</v>
      </c>
      <c r="U331" s="2" t="s">
        <v>1399</v>
      </c>
      <c r="V331" s="2" t="s">
        <v>1380</v>
      </c>
      <c r="W331" s="2" t="s">
        <v>1591</v>
      </c>
      <c r="Y331" s="2" t="s">
        <v>1946</v>
      </c>
      <c r="Z331" s="2" t="s">
        <v>2531</v>
      </c>
      <c r="AB331" s="106" t="str">
        <f t="shared" si="20"/>
        <v/>
      </c>
      <c r="AC331" s="105"/>
    </row>
    <row r="332" spans="1:34" ht="15" customHeight="1" x14ac:dyDescent="0.25">
      <c r="A332" s="2">
        <v>331</v>
      </c>
      <c r="B332" s="30" t="s">
        <v>176</v>
      </c>
      <c r="C332" s="18" t="s">
        <v>114</v>
      </c>
      <c r="D332" s="18"/>
      <c r="E332" s="18" t="s">
        <v>1871</v>
      </c>
      <c r="F332" s="2" t="s">
        <v>182</v>
      </c>
      <c r="G332" s="18" t="s">
        <v>597</v>
      </c>
      <c r="H332" s="18" t="s">
        <v>1898</v>
      </c>
      <c r="I332" t="s">
        <v>1574</v>
      </c>
      <c r="J332" s="22">
        <v>5</v>
      </c>
      <c r="K332" s="37"/>
      <c r="L332" s="18"/>
      <c r="M332" s="18"/>
      <c r="N332" s="18"/>
      <c r="O332" s="18"/>
      <c r="P332" s="18"/>
      <c r="Q332" s="18"/>
      <c r="R332" s="2" t="s">
        <v>1399</v>
      </c>
      <c r="S332" s="2" t="s">
        <v>1798</v>
      </c>
      <c r="T332" s="2" t="s">
        <v>177</v>
      </c>
      <c r="U332" s="2" t="s">
        <v>1399</v>
      </c>
      <c r="V332" s="2" t="s">
        <v>1380</v>
      </c>
      <c r="W332" s="2" t="s">
        <v>1591</v>
      </c>
      <c r="Y332" s="2" t="s">
        <v>1946</v>
      </c>
      <c r="Z332" s="2" t="s">
        <v>2531</v>
      </c>
      <c r="AB332" s="106" t="str">
        <f t="shared" si="20"/>
        <v/>
      </c>
      <c r="AC332" s="105"/>
    </row>
    <row r="333" spans="1:34" ht="15" customHeight="1" x14ac:dyDescent="0.25">
      <c r="A333" s="2">
        <v>332</v>
      </c>
      <c r="B333" s="30" t="s">
        <v>176</v>
      </c>
      <c r="C333" s="18" t="s">
        <v>109</v>
      </c>
      <c r="D333" s="18"/>
      <c r="E333" s="18" t="s">
        <v>1869</v>
      </c>
      <c r="F333" s="2" t="s">
        <v>182</v>
      </c>
      <c r="G333" s="18" t="s">
        <v>597</v>
      </c>
      <c r="H333" s="18" t="s">
        <v>1898</v>
      </c>
      <c r="I333" t="s">
        <v>1574</v>
      </c>
      <c r="J333" s="22">
        <v>0</v>
      </c>
      <c r="K333" s="37"/>
      <c r="L333" s="18"/>
      <c r="M333" s="18"/>
      <c r="N333" s="18"/>
      <c r="O333" s="18"/>
      <c r="P333" s="18"/>
      <c r="Q333" s="18"/>
      <c r="R333" s="2" t="s">
        <v>1399</v>
      </c>
      <c r="S333" s="2" t="s">
        <v>1799</v>
      </c>
      <c r="T333" s="2" t="s">
        <v>177</v>
      </c>
      <c r="U333" s="2" t="s">
        <v>1399</v>
      </c>
      <c r="V333" s="2" t="s">
        <v>1380</v>
      </c>
      <c r="W333" s="2" t="s">
        <v>1591</v>
      </c>
      <c r="Y333" s="2" t="s">
        <v>1946</v>
      </c>
      <c r="Z333" s="2" t="s">
        <v>2531</v>
      </c>
      <c r="AB333" s="106" t="str">
        <f t="shared" si="20"/>
        <v/>
      </c>
      <c r="AC333" s="105"/>
    </row>
    <row r="334" spans="1:34" ht="15" customHeight="1" x14ac:dyDescent="0.25">
      <c r="A334" s="2">
        <v>333</v>
      </c>
      <c r="B334" s="30" t="s">
        <v>176</v>
      </c>
      <c r="C334" s="18" t="s">
        <v>110</v>
      </c>
      <c r="D334" s="18"/>
      <c r="E334" s="18" t="s">
        <v>1869</v>
      </c>
      <c r="F334" s="2" t="s">
        <v>182</v>
      </c>
      <c r="G334" s="18" t="s">
        <v>597</v>
      </c>
      <c r="H334" s="18" t="s">
        <v>1898</v>
      </c>
      <c r="I334" t="s">
        <v>1574</v>
      </c>
      <c r="J334" s="22">
        <v>1</v>
      </c>
      <c r="K334" s="37"/>
      <c r="L334" s="18"/>
      <c r="M334" s="18"/>
      <c r="N334" s="18"/>
      <c r="O334" s="18"/>
      <c r="P334" s="18"/>
      <c r="Q334" s="18"/>
      <c r="R334" s="2" t="s">
        <v>1399</v>
      </c>
      <c r="S334" s="2" t="s">
        <v>1799</v>
      </c>
      <c r="T334" s="2" t="s">
        <v>177</v>
      </c>
      <c r="U334" s="2" t="s">
        <v>1399</v>
      </c>
      <c r="V334" s="2" t="s">
        <v>1380</v>
      </c>
      <c r="W334" s="2" t="s">
        <v>1591</v>
      </c>
      <c r="Y334" s="2" t="s">
        <v>1946</v>
      </c>
      <c r="Z334" s="2" t="s">
        <v>2531</v>
      </c>
      <c r="AB334" s="106" t="str">
        <f t="shared" si="20"/>
        <v/>
      </c>
      <c r="AC334" s="105"/>
    </row>
    <row r="335" spans="1:34" ht="15" customHeight="1" x14ac:dyDescent="0.25">
      <c r="A335" s="2">
        <v>334</v>
      </c>
      <c r="B335" s="30" t="s">
        <v>176</v>
      </c>
      <c r="C335" s="18" t="s">
        <v>111</v>
      </c>
      <c r="D335" s="18"/>
      <c r="E335" s="18" t="s">
        <v>1870</v>
      </c>
      <c r="F335" s="2" t="s">
        <v>182</v>
      </c>
      <c r="G335" s="18" t="s">
        <v>597</v>
      </c>
      <c r="H335" s="18" t="s">
        <v>1898</v>
      </c>
      <c r="I335" t="s">
        <v>1574</v>
      </c>
      <c r="J335" s="22">
        <v>2</v>
      </c>
      <c r="K335" s="37"/>
      <c r="L335" s="18"/>
      <c r="M335" s="18"/>
      <c r="N335" s="18"/>
      <c r="O335" s="18"/>
      <c r="P335" s="18"/>
      <c r="Q335" s="18"/>
      <c r="R335" s="2" t="s">
        <v>1399</v>
      </c>
      <c r="S335" s="2" t="s">
        <v>1799</v>
      </c>
      <c r="T335" s="2" t="s">
        <v>177</v>
      </c>
      <c r="U335" s="2" t="s">
        <v>1399</v>
      </c>
      <c r="V335" s="2" t="s">
        <v>1380</v>
      </c>
      <c r="W335" s="2" t="s">
        <v>1591</v>
      </c>
      <c r="Y335" s="2" t="s">
        <v>1946</v>
      </c>
      <c r="Z335" s="2" t="s">
        <v>2531</v>
      </c>
      <c r="AB335" s="106" t="str">
        <f t="shared" si="20"/>
        <v/>
      </c>
      <c r="AC335" s="105"/>
    </row>
    <row r="336" spans="1:34" ht="15" customHeight="1" x14ac:dyDescent="0.25">
      <c r="A336" s="2">
        <v>335</v>
      </c>
      <c r="B336" s="30" t="s">
        <v>176</v>
      </c>
      <c r="C336" s="18" t="s">
        <v>112</v>
      </c>
      <c r="D336" s="18"/>
      <c r="E336" s="18" t="s">
        <v>1870</v>
      </c>
      <c r="F336" s="2" t="s">
        <v>182</v>
      </c>
      <c r="G336" s="18" t="s">
        <v>597</v>
      </c>
      <c r="H336" s="18" t="s">
        <v>1898</v>
      </c>
      <c r="I336" t="s">
        <v>1574</v>
      </c>
      <c r="J336" s="22">
        <v>3</v>
      </c>
      <c r="K336" s="37"/>
      <c r="L336" s="18"/>
      <c r="M336" s="18"/>
      <c r="N336" s="18"/>
      <c r="O336" s="18"/>
      <c r="P336" s="18"/>
      <c r="Q336" s="18"/>
      <c r="R336" s="2" t="s">
        <v>1399</v>
      </c>
      <c r="S336" s="2" t="s">
        <v>1799</v>
      </c>
      <c r="T336" s="2" t="s">
        <v>177</v>
      </c>
      <c r="U336" s="2" t="s">
        <v>1399</v>
      </c>
      <c r="V336" s="2" t="s">
        <v>1380</v>
      </c>
      <c r="W336" s="2" t="s">
        <v>1591</v>
      </c>
      <c r="Y336" s="2" t="s">
        <v>1946</v>
      </c>
      <c r="Z336" s="2" t="s">
        <v>2531</v>
      </c>
      <c r="AB336" s="106" t="str">
        <f t="shared" si="20"/>
        <v/>
      </c>
      <c r="AC336" s="105"/>
    </row>
    <row r="337" spans="1:34" ht="15" customHeight="1" x14ac:dyDescent="0.25">
      <c r="A337" s="2">
        <v>336</v>
      </c>
      <c r="B337" s="30" t="s">
        <v>176</v>
      </c>
      <c r="C337" s="18" t="s">
        <v>530</v>
      </c>
      <c r="D337" s="18"/>
      <c r="E337" s="18" t="s">
        <v>1872</v>
      </c>
      <c r="F337" s="2" t="s">
        <v>182</v>
      </c>
      <c r="G337" s="7" t="s">
        <v>600</v>
      </c>
      <c r="H337" s="7" t="s">
        <v>1899</v>
      </c>
      <c r="I337" t="s">
        <v>1980</v>
      </c>
      <c r="J337" s="22">
        <v>2</v>
      </c>
      <c r="K337" s="37"/>
      <c r="L337" s="18"/>
      <c r="M337" s="37"/>
      <c r="N337" s="18"/>
      <c r="O337" s="18"/>
      <c r="P337" s="18"/>
      <c r="Q337" s="18"/>
      <c r="R337" s="2" t="s">
        <v>1399</v>
      </c>
      <c r="S337" s="2" t="s">
        <v>1800</v>
      </c>
      <c r="T337" s="2" t="s">
        <v>177</v>
      </c>
      <c r="U337" s="2" t="s">
        <v>1399</v>
      </c>
      <c r="V337" s="2" t="s">
        <v>1380</v>
      </c>
      <c r="W337" s="2" t="s">
        <v>1591</v>
      </c>
      <c r="Y337" s="2" t="s">
        <v>1946</v>
      </c>
      <c r="Z337" s="2" t="s">
        <v>2532</v>
      </c>
      <c r="AB337" s="106" t="str">
        <f t="shared" si="20"/>
        <v/>
      </c>
      <c r="AC337" s="105"/>
    </row>
    <row r="338" spans="1:34" ht="15" customHeight="1" x14ac:dyDescent="0.25">
      <c r="A338" s="2">
        <v>337</v>
      </c>
      <c r="B338" s="30" t="s">
        <v>176</v>
      </c>
      <c r="C338" s="48" t="s">
        <v>529</v>
      </c>
      <c r="D338" s="18"/>
      <c r="E338" s="18" t="s">
        <v>1873</v>
      </c>
      <c r="F338" s="2" t="s">
        <v>182</v>
      </c>
      <c r="G338" s="7" t="s">
        <v>600</v>
      </c>
      <c r="H338" s="7" t="s">
        <v>1899</v>
      </c>
      <c r="I338" s="38" t="s">
        <v>1980</v>
      </c>
      <c r="J338" s="22">
        <v>1</v>
      </c>
      <c r="K338" s="37"/>
      <c r="L338" s="18"/>
      <c r="M338" s="37"/>
      <c r="N338" s="18"/>
      <c r="O338" s="18"/>
      <c r="P338" s="18"/>
      <c r="Q338" s="18"/>
      <c r="R338" s="2" t="s">
        <v>1399</v>
      </c>
      <c r="S338" s="2" t="s">
        <v>1801</v>
      </c>
      <c r="T338" s="2" t="s">
        <v>177</v>
      </c>
      <c r="U338" s="2" t="s">
        <v>1399</v>
      </c>
      <c r="V338" s="2" t="s">
        <v>1380</v>
      </c>
      <c r="W338" s="2" t="s">
        <v>1591</v>
      </c>
      <c r="Y338" s="2" t="s">
        <v>1946</v>
      </c>
      <c r="Z338" s="2" t="s">
        <v>2532</v>
      </c>
      <c r="AB338" s="106" t="str">
        <f t="shared" si="20"/>
        <v/>
      </c>
      <c r="AC338" s="105"/>
    </row>
    <row r="339" spans="1:34" ht="15" customHeight="1" x14ac:dyDescent="0.25">
      <c r="A339" s="2">
        <v>338</v>
      </c>
      <c r="B339" s="30" t="s">
        <v>176</v>
      </c>
      <c r="C339" s="48" t="s">
        <v>528</v>
      </c>
      <c r="D339" s="18"/>
      <c r="E339" s="18" t="s">
        <v>1873</v>
      </c>
      <c r="F339" s="2" t="s">
        <v>182</v>
      </c>
      <c r="G339" s="7" t="s">
        <v>600</v>
      </c>
      <c r="H339" s="7" t="s">
        <v>1899</v>
      </c>
      <c r="I339" s="38" t="s">
        <v>1980</v>
      </c>
      <c r="J339" s="22">
        <v>0</v>
      </c>
      <c r="K339" s="37"/>
      <c r="L339" s="18"/>
      <c r="M339" s="18"/>
      <c r="N339" s="18"/>
      <c r="O339" s="18"/>
      <c r="P339" s="18"/>
      <c r="Q339" s="18"/>
      <c r="R339" s="2" t="s">
        <v>1399</v>
      </c>
      <c r="S339" s="2" t="s">
        <v>1801</v>
      </c>
      <c r="T339" s="2" t="s">
        <v>177</v>
      </c>
      <c r="U339" s="2" t="s">
        <v>1399</v>
      </c>
      <c r="V339" s="2" t="s">
        <v>1380</v>
      </c>
      <c r="W339" s="2" t="s">
        <v>1591</v>
      </c>
      <c r="Y339" s="2" t="s">
        <v>1946</v>
      </c>
      <c r="Z339" s="2" t="s">
        <v>2532</v>
      </c>
      <c r="AB339" s="106" t="str">
        <f t="shared" si="20"/>
        <v/>
      </c>
      <c r="AC339" s="105"/>
    </row>
    <row r="340" spans="1:34" ht="15" customHeight="1" x14ac:dyDescent="0.25">
      <c r="A340" s="2">
        <v>339</v>
      </c>
      <c r="B340" s="30" t="s">
        <v>176</v>
      </c>
      <c r="C340" s="18" t="s">
        <v>531</v>
      </c>
      <c r="D340" s="18"/>
      <c r="E340" s="18" t="s">
        <v>1873</v>
      </c>
      <c r="F340" s="2" t="s">
        <v>182</v>
      </c>
      <c r="G340" s="7" t="s">
        <v>600</v>
      </c>
      <c r="H340" s="7" t="s">
        <v>1899</v>
      </c>
      <c r="I340" s="38" t="s">
        <v>1980</v>
      </c>
      <c r="J340" s="22">
        <v>3</v>
      </c>
      <c r="K340" s="37"/>
      <c r="L340" s="18"/>
      <c r="M340" s="37" t="s">
        <v>462</v>
      </c>
      <c r="N340" s="18"/>
      <c r="O340" s="18"/>
      <c r="P340" s="18"/>
      <c r="Q340" s="18"/>
      <c r="R340" s="2" t="s">
        <v>1399</v>
      </c>
      <c r="S340" s="2" t="s">
        <v>1802</v>
      </c>
      <c r="T340" s="2" t="s">
        <v>177</v>
      </c>
      <c r="U340" s="2" t="s">
        <v>1399</v>
      </c>
      <c r="V340" s="2" t="s">
        <v>1380</v>
      </c>
      <c r="W340" s="2" t="s">
        <v>1591</v>
      </c>
      <c r="Y340" s="2" t="s">
        <v>1946</v>
      </c>
      <c r="Z340" s="2" t="s">
        <v>2532</v>
      </c>
      <c r="AB340" s="106" t="str">
        <f t="shared" si="20"/>
        <v/>
      </c>
      <c r="AC340" s="105"/>
    </row>
    <row r="341" spans="1:34" ht="15" customHeight="1" x14ac:dyDescent="0.25">
      <c r="A341" s="2">
        <v>340</v>
      </c>
      <c r="B341" s="30" t="s">
        <v>176</v>
      </c>
      <c r="C341" s="18" t="s">
        <v>1550</v>
      </c>
      <c r="D341" s="18"/>
      <c r="E341" s="18" t="s">
        <v>1874</v>
      </c>
      <c r="F341" s="2" t="s">
        <v>182</v>
      </c>
      <c r="G341" s="7" t="s">
        <v>598</v>
      </c>
      <c r="H341" s="7"/>
      <c r="I341" t="s">
        <v>1551</v>
      </c>
      <c r="J341" s="22">
        <v>0</v>
      </c>
      <c r="K341" s="53" t="s">
        <v>1471</v>
      </c>
      <c r="L341" s="18"/>
      <c r="M341" s="18"/>
      <c r="N341" s="18"/>
      <c r="O341" s="18"/>
      <c r="P341" s="18"/>
      <c r="Q341" s="53" t="s">
        <v>1471</v>
      </c>
      <c r="R341" s="18" t="s">
        <v>462</v>
      </c>
      <c r="S341" s="2" t="s">
        <v>1803</v>
      </c>
      <c r="T341" s="2" t="s">
        <v>2165</v>
      </c>
      <c r="U341" s="2" t="s">
        <v>1395</v>
      </c>
      <c r="V341" s="2" t="s">
        <v>1380</v>
      </c>
      <c r="W341" s="2" t="s">
        <v>1591</v>
      </c>
      <c r="Y341" s="2" t="s">
        <v>1946</v>
      </c>
      <c r="Z341" s="2" t="s">
        <v>2195</v>
      </c>
      <c r="AB341" s="106" t="str">
        <f t="shared" si="20"/>
        <v xml:space="preserve">Biodiversity Conservation - x; Recreation, Culture, and Aesthetics - x; </v>
      </c>
      <c r="AC341" s="106"/>
    </row>
    <row r="342" spans="1:34" ht="15" customHeight="1" x14ac:dyDescent="0.25">
      <c r="A342" s="2">
        <v>341</v>
      </c>
      <c r="B342" s="30" t="s">
        <v>176</v>
      </c>
      <c r="C342" s="18" t="s">
        <v>1553</v>
      </c>
      <c r="D342" s="18"/>
      <c r="E342" s="18" t="s">
        <v>1875</v>
      </c>
      <c r="F342" s="2" t="s">
        <v>182</v>
      </c>
      <c r="G342" s="7" t="s">
        <v>598</v>
      </c>
      <c r="H342" s="7"/>
      <c r="I342" s="18" t="s">
        <v>1552</v>
      </c>
      <c r="J342" s="22">
        <v>0</v>
      </c>
      <c r="K342" s="53" t="s">
        <v>1471</v>
      </c>
      <c r="L342" s="18"/>
      <c r="M342" s="18"/>
      <c r="N342" s="18"/>
      <c r="O342" s="18"/>
      <c r="P342" s="18"/>
      <c r="Q342" s="53" t="s">
        <v>1471</v>
      </c>
      <c r="R342" s="18" t="s">
        <v>462</v>
      </c>
      <c r="S342" s="2" t="s">
        <v>1804</v>
      </c>
      <c r="T342" s="2" t="s">
        <v>2165</v>
      </c>
      <c r="U342" s="2" t="s">
        <v>1395</v>
      </c>
      <c r="V342" s="2" t="s">
        <v>1380</v>
      </c>
      <c r="W342" s="2" t="s">
        <v>1591</v>
      </c>
      <c r="Y342" s="2" t="s">
        <v>1946</v>
      </c>
      <c r="Z342" s="2" t="s">
        <v>2195</v>
      </c>
      <c r="AB342" s="106" t="str">
        <f t="shared" si="20"/>
        <v xml:space="preserve">Biodiversity Conservation - x; Recreation, Culture, and Aesthetics - x; </v>
      </c>
      <c r="AC342" s="106"/>
    </row>
    <row r="343" spans="1:34" ht="15" customHeight="1" x14ac:dyDescent="0.25">
      <c r="A343" s="2">
        <v>342</v>
      </c>
      <c r="B343" s="30" t="s">
        <v>176</v>
      </c>
      <c r="C343" s="18" t="s">
        <v>1554</v>
      </c>
      <c r="D343" s="18"/>
      <c r="E343" s="18" t="s">
        <v>1876</v>
      </c>
      <c r="F343" s="2" t="s">
        <v>182</v>
      </c>
      <c r="G343" s="7" t="s">
        <v>1636</v>
      </c>
      <c r="H343" s="7"/>
      <c r="I343" s="38" t="s">
        <v>1555</v>
      </c>
      <c r="J343" s="22">
        <v>0</v>
      </c>
      <c r="K343" s="53" t="s">
        <v>1471</v>
      </c>
      <c r="L343" s="18"/>
      <c r="M343" s="18"/>
      <c r="N343" s="18"/>
      <c r="O343" s="18"/>
      <c r="P343" s="18"/>
      <c r="Q343" s="53" t="s">
        <v>1471</v>
      </c>
      <c r="R343" s="18" t="s">
        <v>462</v>
      </c>
      <c r="S343" s="2" t="s">
        <v>1805</v>
      </c>
      <c r="T343" s="2" t="s">
        <v>2165</v>
      </c>
      <c r="U343" s="2" t="s">
        <v>1395</v>
      </c>
      <c r="V343" s="2" t="s">
        <v>1380</v>
      </c>
      <c r="W343" s="2" t="s">
        <v>1591</v>
      </c>
      <c r="Y343" s="2" t="s">
        <v>1946</v>
      </c>
      <c r="Z343" s="2" t="s">
        <v>2195</v>
      </c>
      <c r="AB343" s="106" t="str">
        <f t="shared" si="20"/>
        <v xml:space="preserve">Biodiversity Conservation - x; Recreation, Culture, and Aesthetics - x; </v>
      </c>
      <c r="AC343" s="106"/>
    </row>
    <row r="344" spans="1:34" ht="15" customHeight="1" x14ac:dyDescent="0.25">
      <c r="A344" s="2">
        <v>343</v>
      </c>
      <c r="B344" s="30" t="s">
        <v>176</v>
      </c>
      <c r="C344" s="18" t="s">
        <v>115</v>
      </c>
      <c r="D344" s="18"/>
      <c r="E344" s="18" t="s">
        <v>1867</v>
      </c>
      <c r="F344" s="2" t="s">
        <v>182</v>
      </c>
      <c r="G344" s="7" t="s">
        <v>1855</v>
      </c>
      <c r="H344" s="7" t="s">
        <v>1896</v>
      </c>
      <c r="I344" s="38" t="s">
        <v>1547</v>
      </c>
      <c r="J344" s="22">
        <v>0</v>
      </c>
      <c r="K344" s="37"/>
      <c r="L344" s="18"/>
      <c r="M344" s="18"/>
      <c r="N344" s="18"/>
      <c r="O344" s="18"/>
      <c r="P344" s="18"/>
      <c r="Q344" s="18"/>
      <c r="R344" s="2" t="s">
        <v>1399</v>
      </c>
      <c r="S344" s="2" t="s">
        <v>1796</v>
      </c>
      <c r="T344" s="2" t="s">
        <v>177</v>
      </c>
      <c r="U344" s="2" t="s">
        <v>1399</v>
      </c>
      <c r="V344" s="2" t="s">
        <v>1380</v>
      </c>
      <c r="W344" s="2" t="s">
        <v>1591</v>
      </c>
      <c r="Y344" s="2" t="s">
        <v>1946</v>
      </c>
      <c r="Z344" s="2" t="s">
        <v>2337</v>
      </c>
      <c r="AB344" s="106" t="str">
        <f t="shared" si="20"/>
        <v/>
      </c>
      <c r="AC344" s="105" t="str">
        <f>CONCATENATE(AD344,E344,AE344,C344,AG344)</f>
        <v>{"popup":{"showAttachments":"false","fieldInfos":[{"visible":"true","fieldName":"GEOID10","label":"States\u00a0"}],"title":"STATE: {GEOID10}"}}</v>
      </c>
      <c r="AD344" s="23" t="s">
        <v>2181</v>
      </c>
      <c r="AE344" s="23" t="s">
        <v>1986</v>
      </c>
      <c r="AG344" s="23" t="s">
        <v>2338</v>
      </c>
    </row>
    <row r="345" spans="1:34" ht="15" customHeight="1" x14ac:dyDescent="0.25">
      <c r="A345" s="2">
        <v>344</v>
      </c>
      <c r="B345" s="2" t="s">
        <v>176</v>
      </c>
      <c r="C345" s="18" t="s">
        <v>108</v>
      </c>
      <c r="D345" s="37" t="s">
        <v>473</v>
      </c>
      <c r="E345" s="18" t="s">
        <v>1878</v>
      </c>
      <c r="F345" s="2" t="s">
        <v>683</v>
      </c>
      <c r="G345" s="7" t="s">
        <v>715</v>
      </c>
      <c r="H345" s="7"/>
      <c r="I345" s="62" t="s">
        <v>1567</v>
      </c>
      <c r="J345" s="22">
        <v>2</v>
      </c>
      <c r="K345" s="37"/>
      <c r="L345" s="18"/>
      <c r="M345" s="18"/>
      <c r="N345" s="18"/>
      <c r="O345" s="18"/>
      <c r="P345" s="18"/>
      <c r="Q345" s="18"/>
      <c r="R345" s="18"/>
      <c r="S345" s="2" t="s">
        <v>1812</v>
      </c>
      <c r="T345" s="2" t="s">
        <v>177</v>
      </c>
      <c r="U345" s="2" t="s">
        <v>1399</v>
      </c>
      <c r="V345" s="2" t="s">
        <v>1380</v>
      </c>
      <c r="W345" s="2" t="s">
        <v>1591</v>
      </c>
      <c r="Y345" s="2" t="s">
        <v>1946</v>
      </c>
      <c r="Z345" s="2" t="s">
        <v>2533</v>
      </c>
      <c r="AB345" s="106" t="str">
        <f t="shared" si="20"/>
        <v/>
      </c>
      <c r="AC345" s="106"/>
    </row>
    <row r="346" spans="1:34" ht="15" customHeight="1" x14ac:dyDescent="0.25">
      <c r="A346" s="2">
        <v>345</v>
      </c>
      <c r="B346" s="2" t="s">
        <v>176</v>
      </c>
      <c r="C346" s="18" t="s">
        <v>2604</v>
      </c>
      <c r="D346" s="37" t="s">
        <v>1197</v>
      </c>
      <c r="E346" s="18" t="s">
        <v>1879</v>
      </c>
      <c r="F346" s="2" t="s">
        <v>683</v>
      </c>
      <c r="G346" s="38" t="s">
        <v>1462</v>
      </c>
      <c r="H346"/>
      <c r="I346" s="64" t="s">
        <v>517</v>
      </c>
      <c r="J346" s="18" t="s">
        <v>462</v>
      </c>
      <c r="K346" s="18" t="s">
        <v>1471</v>
      </c>
      <c r="L346" s="18" t="s">
        <v>1471</v>
      </c>
      <c r="M346" s="18" t="s">
        <v>1471</v>
      </c>
      <c r="N346" s="18" t="s">
        <v>1471</v>
      </c>
      <c r="O346" s="64" t="s">
        <v>1471</v>
      </c>
      <c r="P346" s="18" t="s">
        <v>1471</v>
      </c>
      <c r="Q346" s="2" t="s">
        <v>1471</v>
      </c>
      <c r="R346" s="2"/>
      <c r="S346" s="2" t="s">
        <v>1813</v>
      </c>
      <c r="T346" s="2" t="s">
        <v>2164</v>
      </c>
      <c r="U346" s="2" t="s">
        <v>1381</v>
      </c>
      <c r="V346" s="2" t="s">
        <v>1380</v>
      </c>
      <c r="W346" s="2" t="s">
        <v>1591</v>
      </c>
      <c r="Y346" s="2" t="s">
        <v>1946</v>
      </c>
      <c r="Z346" s="2" t="s">
        <v>2624</v>
      </c>
      <c r="AA346"/>
      <c r="AB346" s="2"/>
      <c r="AC346" s="2"/>
      <c r="AD346" s="2" t="s">
        <v>2347</v>
      </c>
      <c r="AE346" s="2" t="str">
        <f t="shared" ref="AE346" si="21">IF(Z346=AD346,"okay","different")</f>
        <v>different</v>
      </c>
      <c r="AF346" s="2"/>
      <c r="AG346" s="2"/>
      <c r="AH346" s="2"/>
    </row>
    <row r="347" spans="1:34" ht="15" customHeight="1" x14ac:dyDescent="0.25">
      <c r="A347" s="2">
        <v>346</v>
      </c>
      <c r="B347" s="31" t="s">
        <v>176</v>
      </c>
      <c r="C347" s="18" t="s">
        <v>149</v>
      </c>
      <c r="D347" s="18" t="s">
        <v>486</v>
      </c>
      <c r="E347" s="18" t="s">
        <v>1880</v>
      </c>
      <c r="F347" s="2" t="s">
        <v>683</v>
      </c>
      <c r="G347" s="7" t="s">
        <v>716</v>
      </c>
      <c r="H347" s="7"/>
      <c r="I347" t="s">
        <v>1201</v>
      </c>
      <c r="J347" s="21">
        <v>0</v>
      </c>
      <c r="K347" s="53" t="s">
        <v>1471</v>
      </c>
      <c r="L347" s="53" t="s">
        <v>1471</v>
      </c>
      <c r="M347" s="53" t="s">
        <v>1471</v>
      </c>
      <c r="N347" s="53" t="s">
        <v>1471</v>
      </c>
      <c r="O347" s="53" t="s">
        <v>1471</v>
      </c>
      <c r="P347" s="53" t="s">
        <v>1471</v>
      </c>
      <c r="Q347" s="53" t="s">
        <v>1471</v>
      </c>
      <c r="R347" s="18" t="s">
        <v>462</v>
      </c>
      <c r="S347" s="2" t="s">
        <v>1814</v>
      </c>
      <c r="T347" s="2" t="s">
        <v>2164</v>
      </c>
      <c r="U347" s="64" t="s">
        <v>1714</v>
      </c>
      <c r="V347" s="2" t="s">
        <v>1380</v>
      </c>
      <c r="W347" s="2" t="s">
        <v>1591</v>
      </c>
      <c r="Y347" s="2" t="s">
        <v>1946</v>
      </c>
      <c r="Z347" s="2" t="s">
        <v>2343</v>
      </c>
      <c r="AB347" s="106" t="str">
        <f t="shared" si="20"/>
        <v xml:space="preserve">Biodiversity Conservation - x; Clean Air - x; Clean and Plentiful Water - x; Climate Stabilization - x; Food, Fuel, and Materials - x; Natural Hazard Mitigation - x; Recreation, Culture, and Aesthetics - x; </v>
      </c>
      <c r="AC347" s="105" t="str">
        <f>CONCATENATE(AD347,E347,AE347,C347,AG347)</f>
        <v>{"popup":{"showAttachments":"false","fieldInfos":[{"visible":"true","fieldName":"drclassdcd","label":"Soils Drainage Class - dominant condition\u00a0"}],"title":"Soils Drainage Class: {drclassdcd}"}}</v>
      </c>
      <c r="AD347" s="23" t="s">
        <v>2181</v>
      </c>
      <c r="AE347" s="23" t="s">
        <v>1986</v>
      </c>
      <c r="AG347" s="23" t="s">
        <v>2344</v>
      </c>
    </row>
    <row r="348" spans="1:34" ht="15" customHeight="1" x14ac:dyDescent="0.25">
      <c r="A348" s="2">
        <v>347</v>
      </c>
      <c r="B348" s="81" t="s">
        <v>176</v>
      </c>
      <c r="C348" s="7" t="s">
        <v>129</v>
      </c>
      <c r="D348" s="7" t="s">
        <v>1823</v>
      </c>
      <c r="E348" s="7" t="s">
        <v>1881</v>
      </c>
      <c r="F348" s="2" t="s">
        <v>182</v>
      </c>
      <c r="G348" s="7" t="s">
        <v>599</v>
      </c>
      <c r="H348" s="64"/>
      <c r="I348" s="22" t="s">
        <v>516</v>
      </c>
      <c r="J348" s="79"/>
      <c r="K348" s="18" t="s">
        <v>1471</v>
      </c>
      <c r="L348" s="18" t="s">
        <v>1471</v>
      </c>
      <c r="M348" s="18" t="s">
        <v>1471</v>
      </c>
      <c r="N348" s="18" t="s">
        <v>1471</v>
      </c>
      <c r="O348" s="18" t="s">
        <v>1471</v>
      </c>
      <c r="P348" s="18" t="s">
        <v>1471</v>
      </c>
      <c r="Q348" s="18" t="s">
        <v>1471</v>
      </c>
      <c r="R348" s="2"/>
      <c r="S348" s="2" t="s">
        <v>1807</v>
      </c>
      <c r="U348" s="2" t="s">
        <v>2534</v>
      </c>
      <c r="V348" s="2" t="s">
        <v>1380</v>
      </c>
      <c r="W348" s="2" t="s">
        <v>1591</v>
      </c>
      <c r="Y348" s="2" t="s">
        <v>1946</v>
      </c>
      <c r="Z348" s="2" t="s">
        <v>2745</v>
      </c>
      <c r="AB348" s="23"/>
      <c r="AC348" s="23"/>
    </row>
    <row r="349" spans="1:34" ht="15" customHeight="1" x14ac:dyDescent="0.25">
      <c r="A349" s="2">
        <v>348</v>
      </c>
      <c r="B349" s="81" t="s">
        <v>176</v>
      </c>
      <c r="C349" s="7" t="s">
        <v>1584</v>
      </c>
      <c r="D349" s="2" t="s">
        <v>470</v>
      </c>
      <c r="E349" s="7" t="s">
        <v>1879</v>
      </c>
      <c r="F349" s="2" t="s">
        <v>683</v>
      </c>
      <c r="G349" s="7" t="s">
        <v>601</v>
      </c>
      <c r="H349" s="83"/>
      <c r="I349" t="s">
        <v>515</v>
      </c>
      <c r="J349" s="79" t="s">
        <v>462</v>
      </c>
      <c r="K349" s="18" t="s">
        <v>1471</v>
      </c>
      <c r="L349" s="18"/>
      <c r="M349" s="18"/>
      <c r="N349" s="18"/>
      <c r="O349" s="18"/>
      <c r="P349" s="53"/>
      <c r="Q349" s="18" t="s">
        <v>1471</v>
      </c>
      <c r="R349" s="2"/>
      <c r="S349" s="2" t="s">
        <v>1807</v>
      </c>
      <c r="U349" s="2" t="s">
        <v>2534</v>
      </c>
      <c r="V349" s="2" t="s">
        <v>1380</v>
      </c>
      <c r="W349" s="2" t="s">
        <v>1591</v>
      </c>
      <c r="Y349" s="2" t="s">
        <v>1946</v>
      </c>
      <c r="Z349" s="2" t="s">
        <v>2345</v>
      </c>
      <c r="AB349" s="23"/>
      <c r="AC349" s="105" t="str">
        <f>CONCATENATE(AD349,E349,AE349,C349,AG349)</f>
        <v>{"popup":{"showAttachments":"false","fieldInfos":[{"visible":"true","fieldName":"VALUE","label":"GAP Ecological Systems\u00a0","format":{"places":2,"digitSeparator":true}}],"title":"Block Group ID: {GEOID10}"}}</v>
      </c>
      <c r="AD349" s="23" t="s">
        <v>2181</v>
      </c>
      <c r="AE349" s="23" t="s">
        <v>1986</v>
      </c>
      <c r="AG349" s="23" t="s">
        <v>2346</v>
      </c>
    </row>
    <row r="350" spans="1:34" ht="15" customHeight="1" x14ac:dyDescent="0.25">
      <c r="A350" s="2">
        <v>349</v>
      </c>
      <c r="B350" s="81" t="s">
        <v>176</v>
      </c>
      <c r="C350" s="18" t="s">
        <v>1397</v>
      </c>
      <c r="D350" s="37" t="s">
        <v>1950</v>
      </c>
      <c r="E350" s="18" t="s">
        <v>1873</v>
      </c>
      <c r="F350" s="2" t="s">
        <v>683</v>
      </c>
      <c r="G350" s="7" t="s">
        <v>1579</v>
      </c>
      <c r="H350" s="18"/>
      <c r="I350" s="22" t="s">
        <v>526</v>
      </c>
      <c r="J350" s="80" t="s">
        <v>462</v>
      </c>
      <c r="K350" s="18"/>
      <c r="L350" s="18"/>
      <c r="M350" s="18" t="s">
        <v>1471</v>
      </c>
      <c r="N350" s="18"/>
      <c r="O350" s="18"/>
      <c r="P350" s="18"/>
      <c r="Q350" s="18"/>
      <c r="R350" s="2"/>
      <c r="S350" s="2" t="s">
        <v>1810</v>
      </c>
      <c r="U350" s="2" t="s">
        <v>1397</v>
      </c>
      <c r="V350" s="2" t="s">
        <v>1382</v>
      </c>
      <c r="W350" s="2" t="s">
        <v>1591</v>
      </c>
      <c r="Y350" s="2" t="s">
        <v>1946</v>
      </c>
      <c r="Z350" s="2" t="s">
        <v>2202</v>
      </c>
      <c r="AB350" s="23"/>
      <c r="AC350" s="23"/>
    </row>
    <row r="351" spans="1:34" ht="15" customHeight="1" x14ac:dyDescent="0.25">
      <c r="A351" s="2">
        <v>350</v>
      </c>
      <c r="B351" s="81" t="s">
        <v>176</v>
      </c>
      <c r="C351" s="18" t="s">
        <v>1583</v>
      </c>
      <c r="D351" s="37" t="s">
        <v>815</v>
      </c>
      <c r="E351" s="2" t="s">
        <v>1873</v>
      </c>
      <c r="F351" s="2" t="s">
        <v>683</v>
      </c>
      <c r="G351" s="7" t="s">
        <v>1579</v>
      </c>
      <c r="H351" s="38"/>
      <c r="I351" s="20" t="s">
        <v>525</v>
      </c>
      <c r="J351" s="81" t="s">
        <v>462</v>
      </c>
      <c r="K351" s="2"/>
      <c r="L351" s="2"/>
      <c r="M351" s="2" t="s">
        <v>1471</v>
      </c>
      <c r="N351" s="2"/>
      <c r="O351" s="2"/>
      <c r="P351" s="2"/>
      <c r="Q351" s="18" t="s">
        <v>1471</v>
      </c>
      <c r="R351" s="2"/>
      <c r="S351" s="2" t="s">
        <v>1808</v>
      </c>
      <c r="U351" s="2" t="s">
        <v>1397</v>
      </c>
      <c r="V351" s="2" t="s">
        <v>1382</v>
      </c>
      <c r="W351" s="2" t="s">
        <v>1591</v>
      </c>
      <c r="Y351" s="2" t="s">
        <v>1946</v>
      </c>
      <c r="Z351" s="2" t="s">
        <v>2201</v>
      </c>
      <c r="AB351" s="23"/>
      <c r="AC351" s="23"/>
    </row>
    <row r="352" spans="1:34" ht="15" customHeight="1" x14ac:dyDescent="0.25">
      <c r="A352" s="2">
        <v>351</v>
      </c>
      <c r="B352" s="81" t="s">
        <v>176</v>
      </c>
      <c r="C352" s="18" t="s">
        <v>133</v>
      </c>
      <c r="D352" s="18" t="s">
        <v>485</v>
      </c>
      <c r="E352" s="18" t="s">
        <v>1877</v>
      </c>
      <c r="F352" s="2" t="s">
        <v>182</v>
      </c>
      <c r="G352" s="7" t="s">
        <v>1349</v>
      </c>
      <c r="H352" s="38"/>
      <c r="I352" s="22" t="s">
        <v>1459</v>
      </c>
      <c r="J352" s="80" t="s">
        <v>462</v>
      </c>
      <c r="K352" s="18" t="s">
        <v>1471</v>
      </c>
      <c r="L352" s="18"/>
      <c r="M352" s="18"/>
      <c r="N352" s="18"/>
      <c r="O352" s="18"/>
      <c r="P352" s="18"/>
      <c r="Q352" s="18" t="s">
        <v>1471</v>
      </c>
      <c r="R352" s="2"/>
      <c r="S352" s="2" t="s">
        <v>1806</v>
      </c>
      <c r="U352" s="2" t="s">
        <v>1456</v>
      </c>
      <c r="V352" s="2" t="s">
        <v>1380</v>
      </c>
      <c r="W352" s="2" t="s">
        <v>1591</v>
      </c>
      <c r="Y352" s="2" t="s">
        <v>1946</v>
      </c>
      <c r="Z352" s="2" t="s">
        <v>2194</v>
      </c>
      <c r="AB352" s="23"/>
      <c r="AC352" s="23"/>
    </row>
    <row r="353" spans="1:34" ht="15" customHeight="1" x14ac:dyDescent="0.25">
      <c r="A353" s="2">
        <v>352</v>
      </c>
      <c r="B353" s="25" t="s">
        <v>176</v>
      </c>
      <c r="C353" s="18" t="s">
        <v>1542</v>
      </c>
      <c r="D353" s="18" t="s">
        <v>1460</v>
      </c>
      <c r="E353" s="18" t="s">
        <v>1882</v>
      </c>
      <c r="F353" s="18" t="s">
        <v>182</v>
      </c>
      <c r="G353" s="7" t="s">
        <v>1461</v>
      </c>
      <c r="H353" s="7" t="s">
        <v>1896</v>
      </c>
      <c r="I353" t="s">
        <v>1884</v>
      </c>
      <c r="J353" s="37" t="s">
        <v>1885</v>
      </c>
      <c r="K353" s="37"/>
      <c r="L353" s="37"/>
      <c r="M353" s="37"/>
      <c r="N353" s="37"/>
      <c r="O353" s="37"/>
      <c r="P353" s="37"/>
      <c r="Q353" s="37"/>
      <c r="R353" s="2" t="s">
        <v>1399</v>
      </c>
      <c r="S353" s="2" t="s">
        <v>1815</v>
      </c>
      <c r="T353" s="2" t="s">
        <v>177</v>
      </c>
      <c r="U353" s="2" t="s">
        <v>1399</v>
      </c>
      <c r="V353" s="2" t="s">
        <v>1380</v>
      </c>
      <c r="W353" s="2" t="s">
        <v>1591</v>
      </c>
      <c r="Y353" s="2" t="s">
        <v>1946</v>
      </c>
      <c r="AB353" s="106" t="str">
        <f t="shared" ref="AB353:AB369" si="22">IF(LEN(TRIM(K353))=0,"",$K$1 &amp; " - " &amp; K353 &amp; "; ") &amp; IF(LEN(TRIM(L353))=0,"",$L$1 &amp; " - " &amp; L353 &amp; "; ") &amp; IF(LEN(TRIM(M353))=0,"",$M$1 &amp; " - " &amp; M353 &amp; "; ") &amp; IF(LEN(TRIM(N353))=0,"",$N$1 &amp; " - " &amp; N353 &amp; "; ") &amp; IF(LEN(TRIM(O353))=0,"",$O$1 &amp; " - " &amp; O353 &amp; "; ") &amp; IF(LEN(TRIM(P353))=0,"",$P$1 &amp; " - " &amp; P353 &amp; "; ") &amp; IF(LEN(TRIM(Q353))=0,"",$Q$1 &amp; " - " &amp; Q353 &amp; "; ")</f>
        <v/>
      </c>
      <c r="AC353" s="105"/>
    </row>
    <row r="354" spans="1:34" ht="15" customHeight="1" x14ac:dyDescent="0.25">
      <c r="A354" s="2">
        <v>353</v>
      </c>
      <c r="B354" s="26" t="s">
        <v>176</v>
      </c>
      <c r="C354" s="52" t="s">
        <v>2586</v>
      </c>
      <c r="D354" s="97" t="s">
        <v>2598</v>
      </c>
      <c r="E354" s="3" t="s">
        <v>1883</v>
      </c>
      <c r="F354" s="3" t="s">
        <v>683</v>
      </c>
      <c r="G354" s="18" t="s">
        <v>1585</v>
      </c>
      <c r="H354" t="s">
        <v>2585</v>
      </c>
      <c r="I354" t="s">
        <v>2587</v>
      </c>
      <c r="J354" s="18"/>
      <c r="K354" s="3" t="s">
        <v>1471</v>
      </c>
      <c r="L354" s="3" t="s">
        <v>1471</v>
      </c>
      <c r="M354" s="3" t="s">
        <v>1471</v>
      </c>
      <c r="N354" s="3" t="s">
        <v>1471</v>
      </c>
      <c r="P354" s="3" t="s">
        <v>1471</v>
      </c>
      <c r="Q354" s="3" t="s">
        <v>1471</v>
      </c>
      <c r="S354" s="2" t="s">
        <v>2742</v>
      </c>
      <c r="T354" s="2" t="s">
        <v>177</v>
      </c>
      <c r="U354" s="54" t="s">
        <v>1400</v>
      </c>
      <c r="V354" s="2" t="s">
        <v>1380</v>
      </c>
      <c r="W354" s="2" t="s">
        <v>1591</v>
      </c>
      <c r="Y354" s="2" t="s">
        <v>1946</v>
      </c>
      <c r="Z354" s="2" t="s">
        <v>2756</v>
      </c>
      <c r="AB354" s="106" t="str">
        <f t="shared" si="22"/>
        <v xml:space="preserve">Biodiversity Conservation - x; Clean Air - x; Clean and Plentiful Water - x; Climate Stabilization - x; Natural Hazard Mitigation - x; Recreation, Culture, and Aesthetics - x; </v>
      </c>
      <c r="AC354" s="106"/>
    </row>
    <row r="355" spans="1:34" ht="15" customHeight="1" x14ac:dyDescent="0.25">
      <c r="A355" s="2">
        <v>354</v>
      </c>
      <c r="B355" s="26" t="s">
        <v>176</v>
      </c>
      <c r="C355" s="52" t="s">
        <v>2592</v>
      </c>
      <c r="D355" s="101" t="s">
        <v>2597</v>
      </c>
      <c r="E355" s="3" t="s">
        <v>1883</v>
      </c>
      <c r="F355" s="3" t="s">
        <v>683</v>
      </c>
      <c r="G355" s="38" t="s">
        <v>1560</v>
      </c>
      <c r="H355" t="s">
        <v>2585</v>
      </c>
      <c r="I355" t="s">
        <v>2594</v>
      </c>
      <c r="J355" s="2" t="s">
        <v>462</v>
      </c>
      <c r="K355" s="3" t="s">
        <v>1471</v>
      </c>
      <c r="L355" s="3" t="s">
        <v>1471</v>
      </c>
      <c r="M355" s="3" t="s">
        <v>1471</v>
      </c>
      <c r="N355" s="3" t="s">
        <v>1471</v>
      </c>
      <c r="P355" s="3" t="s">
        <v>1471</v>
      </c>
      <c r="Q355" s="3" t="s">
        <v>1471</v>
      </c>
      <c r="S355" s="2" t="s">
        <v>2740</v>
      </c>
      <c r="T355" s="2" t="s">
        <v>177</v>
      </c>
      <c r="U355" s="54" t="s">
        <v>1400</v>
      </c>
      <c r="V355" s="2" t="s">
        <v>1380</v>
      </c>
      <c r="W355" s="2" t="s">
        <v>1591</v>
      </c>
      <c r="Y355" s="2" t="s">
        <v>1946</v>
      </c>
      <c r="Z355" s="2" t="s">
        <v>2753</v>
      </c>
      <c r="AB355" s="106" t="str">
        <f t="shared" si="22"/>
        <v xml:space="preserve">Biodiversity Conservation - x; Clean Air - x; Clean and Plentiful Water - x; Climate Stabilization - x; Natural Hazard Mitigation - x; Recreation, Culture, and Aesthetics - x; </v>
      </c>
      <c r="AC355" s="106"/>
    </row>
    <row r="356" spans="1:34" ht="15" customHeight="1" x14ac:dyDescent="0.25">
      <c r="A356" s="2">
        <v>355</v>
      </c>
      <c r="B356" s="26" t="s">
        <v>176</v>
      </c>
      <c r="C356" s="52" t="s">
        <v>2593</v>
      </c>
      <c r="D356" s="101" t="s">
        <v>2599</v>
      </c>
      <c r="E356" s="3" t="s">
        <v>1883</v>
      </c>
      <c r="F356" s="3" t="s">
        <v>683</v>
      </c>
      <c r="G356" s="38" t="s">
        <v>1561</v>
      </c>
      <c r="H356" t="s">
        <v>2585</v>
      </c>
      <c r="I356" t="s">
        <v>2595</v>
      </c>
      <c r="J356" s="2" t="s">
        <v>462</v>
      </c>
      <c r="K356" s="3" t="s">
        <v>1471</v>
      </c>
      <c r="L356" s="3" t="s">
        <v>1471</v>
      </c>
      <c r="M356" s="3" t="s">
        <v>1471</v>
      </c>
      <c r="N356" s="3" t="s">
        <v>1471</v>
      </c>
      <c r="P356" s="3" t="s">
        <v>1471</v>
      </c>
      <c r="Q356" s="3" t="s">
        <v>1471</v>
      </c>
      <c r="S356" s="2" t="s">
        <v>2739</v>
      </c>
      <c r="T356" s="2" t="s">
        <v>177</v>
      </c>
      <c r="U356" s="54" t="s">
        <v>1400</v>
      </c>
      <c r="V356" s="2" t="s">
        <v>1380</v>
      </c>
      <c r="W356" s="2" t="s">
        <v>1591</v>
      </c>
      <c r="Y356" s="2" t="s">
        <v>1946</v>
      </c>
      <c r="Z356" s="2" t="s">
        <v>2753</v>
      </c>
      <c r="AB356" s="106" t="str">
        <f t="shared" si="22"/>
        <v xml:space="preserve">Biodiversity Conservation - x; Clean Air - x; Clean and Plentiful Water - x; Climate Stabilization - x; Natural Hazard Mitigation - x; Recreation, Culture, and Aesthetics - x; </v>
      </c>
      <c r="AC356" s="106"/>
    </row>
    <row r="357" spans="1:34" ht="15" customHeight="1" x14ac:dyDescent="0.25">
      <c r="A357" s="2">
        <v>356</v>
      </c>
      <c r="B357" s="26" t="s">
        <v>176</v>
      </c>
      <c r="C357" s="52" t="s">
        <v>2752</v>
      </c>
      <c r="D357" s="101" t="s">
        <v>2600</v>
      </c>
      <c r="E357" s="3" t="s">
        <v>1883</v>
      </c>
      <c r="F357" s="3" t="s">
        <v>683</v>
      </c>
      <c r="G357" s="18" t="s">
        <v>1562</v>
      </c>
      <c r="H357" t="s">
        <v>2585</v>
      </c>
      <c r="I357" t="s">
        <v>2744</v>
      </c>
      <c r="J357" s="2" t="s">
        <v>462</v>
      </c>
      <c r="K357" s="3" t="s">
        <v>1471</v>
      </c>
      <c r="L357" s="3" t="s">
        <v>1471</v>
      </c>
      <c r="M357" s="3" t="s">
        <v>1471</v>
      </c>
      <c r="N357" s="3" t="s">
        <v>1471</v>
      </c>
      <c r="P357" s="3" t="s">
        <v>1471</v>
      </c>
      <c r="Q357" s="3" t="s">
        <v>1471</v>
      </c>
      <c r="S357" s="2" t="s">
        <v>2741</v>
      </c>
      <c r="T357" s="2" t="s">
        <v>177</v>
      </c>
      <c r="U357" s="54" t="s">
        <v>1400</v>
      </c>
      <c r="V357" s="2" t="s">
        <v>1380</v>
      </c>
      <c r="W357" s="2" t="s">
        <v>1591</v>
      </c>
      <c r="Y357" s="2" t="s">
        <v>1946</v>
      </c>
      <c r="Z357" s="2" t="s">
        <v>2754</v>
      </c>
      <c r="AB357" s="106" t="str">
        <f t="shared" si="22"/>
        <v xml:space="preserve">Biodiversity Conservation - x; Clean Air - x; Clean and Plentiful Water - x; Climate Stabilization - x; Natural Hazard Mitigation - x; Recreation, Culture, and Aesthetics - x; </v>
      </c>
      <c r="AC357" s="106"/>
    </row>
    <row r="358" spans="1:34" ht="15" customHeight="1" x14ac:dyDescent="0.25">
      <c r="A358" s="2">
        <v>357</v>
      </c>
      <c r="B358" s="26" t="s">
        <v>176</v>
      </c>
      <c r="C358" s="52" t="s">
        <v>2584</v>
      </c>
      <c r="D358" s="97" t="s">
        <v>2601</v>
      </c>
      <c r="E358" s="3" t="s">
        <v>1883</v>
      </c>
      <c r="F358" s="3" t="s">
        <v>683</v>
      </c>
      <c r="G358" s="18" t="s">
        <v>1972</v>
      </c>
      <c r="H358" t="s">
        <v>1907</v>
      </c>
      <c r="I358" t="s">
        <v>2596</v>
      </c>
      <c r="J358" s="2" t="s">
        <v>462</v>
      </c>
      <c r="K358" s="3" t="s">
        <v>1471</v>
      </c>
      <c r="L358" s="3" t="s">
        <v>1471</v>
      </c>
      <c r="M358" s="3" t="s">
        <v>1471</v>
      </c>
      <c r="N358" s="3" t="s">
        <v>1471</v>
      </c>
      <c r="P358" s="3" t="s">
        <v>462</v>
      </c>
      <c r="Q358" s="3" t="s">
        <v>1471</v>
      </c>
      <c r="S358" s="2" t="s">
        <v>1822</v>
      </c>
      <c r="T358" s="2" t="s">
        <v>177</v>
      </c>
      <c r="U358" s="54" t="s">
        <v>1400</v>
      </c>
      <c r="V358" s="2" t="s">
        <v>1380</v>
      </c>
      <c r="W358" s="2" t="s">
        <v>1591</v>
      </c>
      <c r="Y358" s="2" t="s">
        <v>1946</v>
      </c>
      <c r="Z358" s="2" t="s">
        <v>2755</v>
      </c>
      <c r="AB358" s="106" t="str">
        <f t="shared" si="22"/>
        <v xml:space="preserve">Biodiversity Conservation - x; Clean Air - x; Clean and Plentiful Water - x; Climate Stabilization - x; Recreation, Culture, and Aesthetics - x; </v>
      </c>
      <c r="AC358" s="106"/>
    </row>
    <row r="359" spans="1:34" ht="15" customHeight="1" x14ac:dyDescent="0.25">
      <c r="A359" s="2">
        <v>358</v>
      </c>
      <c r="B359" s="2" t="s">
        <v>176</v>
      </c>
      <c r="C359" s="18" t="s">
        <v>1824</v>
      </c>
      <c r="D359" s="18" t="s">
        <v>1825</v>
      </c>
      <c r="E359" s="18" t="s">
        <v>1826</v>
      </c>
      <c r="F359" s="2" t="s">
        <v>180</v>
      </c>
      <c r="G359" s="7" t="s">
        <v>1580</v>
      </c>
      <c r="H359" s="38" t="s">
        <v>1901</v>
      </c>
      <c r="I359" t="s">
        <v>2757</v>
      </c>
      <c r="J359" s="64"/>
      <c r="K359" s="18" t="s">
        <v>1471</v>
      </c>
      <c r="L359" s="18"/>
      <c r="M359" s="18"/>
      <c r="N359" s="18"/>
      <c r="O359" s="18"/>
      <c r="P359" s="64"/>
      <c r="Q359" s="18" t="s">
        <v>1471</v>
      </c>
      <c r="R359" s="2"/>
      <c r="S359" s="2" t="s">
        <v>1697</v>
      </c>
      <c r="U359" s="2" t="s">
        <v>1388</v>
      </c>
      <c r="Y359" s="2" t="s">
        <v>1946</v>
      </c>
      <c r="Z359" s="2" t="s">
        <v>2747</v>
      </c>
      <c r="AA359"/>
      <c r="AB359" s="2"/>
      <c r="AC359" s="2"/>
      <c r="AD359" s="2" t="s">
        <v>2277</v>
      </c>
      <c r="AE359" s="2" t="str">
        <f t="shared" ref="AE359:AE364" si="23">IF(Z359=AD359,"okay","different")</f>
        <v>different</v>
      </c>
      <c r="AF359" s="2"/>
      <c r="AG359" s="2"/>
      <c r="AH359" s="2"/>
    </row>
    <row r="360" spans="1:34" ht="15" customHeight="1" x14ac:dyDescent="0.25">
      <c r="A360" s="2">
        <v>359</v>
      </c>
      <c r="B360" s="2" t="s">
        <v>176</v>
      </c>
      <c r="C360" s="18" t="s">
        <v>1827</v>
      </c>
      <c r="D360" s="18" t="s">
        <v>1828</v>
      </c>
      <c r="E360" s="18" t="s">
        <v>1829</v>
      </c>
      <c r="F360" s="2" t="s">
        <v>180</v>
      </c>
      <c r="G360" s="7" t="s">
        <v>1580</v>
      </c>
      <c r="H360" s="18" t="s">
        <v>1902</v>
      </c>
      <c r="I360" t="s">
        <v>2758</v>
      </c>
      <c r="J360" s="64"/>
      <c r="K360" s="18" t="s">
        <v>1471</v>
      </c>
      <c r="L360" s="18"/>
      <c r="M360" s="18"/>
      <c r="N360" s="18"/>
      <c r="O360" s="18"/>
      <c r="P360" s="64"/>
      <c r="Q360" s="18" t="s">
        <v>1471</v>
      </c>
      <c r="R360" s="2"/>
      <c r="S360" s="2" t="s">
        <v>1697</v>
      </c>
      <c r="U360" s="2" t="s">
        <v>1388</v>
      </c>
      <c r="Y360" s="2" t="s">
        <v>1946</v>
      </c>
      <c r="Z360" s="2" t="s">
        <v>2748</v>
      </c>
      <c r="AA360"/>
      <c r="AB360" s="2"/>
      <c r="AC360" s="2"/>
      <c r="AD360" s="2" t="s">
        <v>2279</v>
      </c>
      <c r="AE360" s="2" t="str">
        <f t="shared" si="23"/>
        <v>different</v>
      </c>
      <c r="AF360" s="2"/>
      <c r="AG360" s="2"/>
      <c r="AH360" s="2"/>
    </row>
    <row r="361" spans="1:34" ht="15" customHeight="1" x14ac:dyDescent="0.25">
      <c r="A361" s="2">
        <v>360</v>
      </c>
      <c r="B361" s="2" t="s">
        <v>176</v>
      </c>
      <c r="C361" s="18" t="s">
        <v>1830</v>
      </c>
      <c r="D361" s="18" t="s">
        <v>1831</v>
      </c>
      <c r="E361" s="18" t="s">
        <v>1832</v>
      </c>
      <c r="F361" s="2" t="s">
        <v>180</v>
      </c>
      <c r="G361" s="7" t="s">
        <v>1581</v>
      </c>
      <c r="H361" s="38" t="s">
        <v>1903</v>
      </c>
      <c r="I361" t="s">
        <v>2759</v>
      </c>
      <c r="J361" s="64"/>
      <c r="K361" s="18" t="s">
        <v>1471</v>
      </c>
      <c r="L361" s="18"/>
      <c r="M361" s="18"/>
      <c r="N361" s="18"/>
      <c r="O361" s="18"/>
      <c r="P361" s="64"/>
      <c r="Q361" s="18" t="s">
        <v>1471</v>
      </c>
      <c r="R361" s="2"/>
      <c r="S361" s="2" t="s">
        <v>1697</v>
      </c>
      <c r="U361" s="2" t="s">
        <v>1388</v>
      </c>
      <c r="Y361" s="2" t="s">
        <v>1946</v>
      </c>
      <c r="Z361" s="2" t="s">
        <v>2749</v>
      </c>
      <c r="AA361"/>
      <c r="AB361" s="2"/>
      <c r="AC361" s="2"/>
      <c r="AD361" s="2" t="s">
        <v>2281</v>
      </c>
      <c r="AE361" s="2" t="str">
        <f t="shared" si="23"/>
        <v>different</v>
      </c>
      <c r="AF361" s="2"/>
      <c r="AG361" s="2"/>
      <c r="AH361" s="2"/>
    </row>
    <row r="362" spans="1:34" ht="15" customHeight="1" x14ac:dyDescent="0.25">
      <c r="A362" s="2">
        <v>361</v>
      </c>
      <c r="B362" s="2" t="s">
        <v>176</v>
      </c>
      <c r="C362" s="18" t="s">
        <v>1833</v>
      </c>
      <c r="D362" s="37" t="s">
        <v>1834</v>
      </c>
      <c r="E362" s="18" t="s">
        <v>1835</v>
      </c>
      <c r="F362" s="2" t="s">
        <v>180</v>
      </c>
      <c r="G362" s="7" t="s">
        <v>1581</v>
      </c>
      <c r="H362" t="s">
        <v>1904</v>
      </c>
      <c r="I362" t="s">
        <v>2760</v>
      </c>
      <c r="J362" s="64"/>
      <c r="K362" s="64" t="s">
        <v>1471</v>
      </c>
      <c r="L362" s="64"/>
      <c r="M362" s="64"/>
      <c r="N362" s="64"/>
      <c r="O362" s="64"/>
      <c r="P362" s="64"/>
      <c r="Q362" s="18" t="s">
        <v>1471</v>
      </c>
      <c r="R362" s="2"/>
      <c r="S362" s="2" t="s">
        <v>1697</v>
      </c>
      <c r="U362" s="2" t="s">
        <v>1388</v>
      </c>
      <c r="Y362" s="2" t="s">
        <v>1946</v>
      </c>
      <c r="Z362" s="2" t="s">
        <v>2750</v>
      </c>
      <c r="AA362"/>
      <c r="AB362" s="2"/>
      <c r="AC362" s="2"/>
      <c r="AD362" s="2" t="s">
        <v>2283</v>
      </c>
      <c r="AE362" s="2" t="str">
        <f t="shared" si="23"/>
        <v>different</v>
      </c>
      <c r="AF362" s="2"/>
      <c r="AG362" s="2"/>
      <c r="AH362" s="2"/>
    </row>
    <row r="363" spans="1:34" ht="15" customHeight="1" x14ac:dyDescent="0.25">
      <c r="A363" s="2">
        <v>362</v>
      </c>
      <c r="B363" s="2" t="s">
        <v>176</v>
      </c>
      <c r="C363" s="18" t="s">
        <v>1836</v>
      </c>
      <c r="D363" s="37" t="s">
        <v>1837</v>
      </c>
      <c r="E363" s="18" t="s">
        <v>1838</v>
      </c>
      <c r="F363" s="2" t="s">
        <v>180</v>
      </c>
      <c r="G363" s="7" t="s">
        <v>1582</v>
      </c>
      <c r="H363" s="18" t="s">
        <v>1905</v>
      </c>
      <c r="I363" t="s">
        <v>2761</v>
      </c>
      <c r="J363" s="64"/>
      <c r="K363" s="64" t="s">
        <v>1471</v>
      </c>
      <c r="L363" s="64"/>
      <c r="M363" s="64"/>
      <c r="N363" s="64"/>
      <c r="O363" s="64"/>
      <c r="P363" s="64"/>
      <c r="Q363" s="18" t="s">
        <v>1471</v>
      </c>
      <c r="R363" s="2"/>
      <c r="S363" s="2" t="s">
        <v>1697</v>
      </c>
      <c r="U363" s="2" t="s">
        <v>1388</v>
      </c>
      <c r="Y363" s="2" t="s">
        <v>1946</v>
      </c>
      <c r="Z363" s="2" t="s">
        <v>2751</v>
      </c>
      <c r="AA363"/>
      <c r="AB363" s="2"/>
      <c r="AC363" s="2"/>
      <c r="AD363" s="2" t="s">
        <v>2285</v>
      </c>
      <c r="AE363" s="2" t="str">
        <f t="shared" si="23"/>
        <v>different</v>
      </c>
      <c r="AF363" s="2"/>
      <c r="AG363" s="2"/>
      <c r="AH363" s="2"/>
    </row>
    <row r="364" spans="1:34" ht="15" customHeight="1" x14ac:dyDescent="0.25">
      <c r="A364" s="2">
        <v>363</v>
      </c>
      <c r="B364" s="2" t="s">
        <v>176</v>
      </c>
      <c r="C364" s="18" t="s">
        <v>1839</v>
      </c>
      <c r="D364" s="37" t="s">
        <v>1840</v>
      </c>
      <c r="E364" s="18" t="s">
        <v>1841</v>
      </c>
      <c r="F364" s="2" t="s">
        <v>180</v>
      </c>
      <c r="G364" s="7" t="s">
        <v>1582</v>
      </c>
      <c r="H364" s="18" t="s">
        <v>1906</v>
      </c>
      <c r="I364" t="s">
        <v>2762</v>
      </c>
      <c r="J364" s="64"/>
      <c r="K364" s="64" t="s">
        <v>1471</v>
      </c>
      <c r="L364" s="64"/>
      <c r="M364" s="64"/>
      <c r="N364" s="64"/>
      <c r="O364" s="64"/>
      <c r="P364" s="64"/>
      <c r="Q364" s="18" t="s">
        <v>1471</v>
      </c>
      <c r="R364" s="2"/>
      <c r="S364" s="2" t="s">
        <v>1697</v>
      </c>
      <c r="U364" s="2" t="s">
        <v>1388</v>
      </c>
      <c r="Y364" s="2" t="s">
        <v>1946</v>
      </c>
      <c r="Z364" s="2" t="s">
        <v>2746</v>
      </c>
      <c r="AA364"/>
      <c r="AB364" s="2"/>
      <c r="AC364" s="2"/>
      <c r="AD364" s="2" t="s">
        <v>2287</v>
      </c>
      <c r="AE364" s="2" t="str">
        <f t="shared" si="23"/>
        <v>different</v>
      </c>
      <c r="AF364" s="2"/>
      <c r="AG364" s="2"/>
      <c r="AH364" s="2"/>
    </row>
    <row r="365" spans="1:34" ht="15" customHeight="1" x14ac:dyDescent="0.25">
      <c r="B365" s="2"/>
      <c r="C365" s="18"/>
      <c r="D365" s="37"/>
      <c r="E365" s="18"/>
      <c r="F365" s="2"/>
      <c r="G365" s="7"/>
      <c r="H365" s="18"/>
      <c r="I365"/>
      <c r="J365" s="64"/>
      <c r="K365" s="64"/>
      <c r="L365" s="64"/>
      <c r="M365" s="64"/>
      <c r="N365" s="64"/>
      <c r="O365" s="64"/>
      <c r="P365" s="64"/>
      <c r="Q365" s="18"/>
      <c r="R365" s="2"/>
      <c r="AA365"/>
      <c r="AB365" s="2"/>
      <c r="AC365" s="2"/>
      <c r="AD365" s="2"/>
      <c r="AE365" s="2"/>
      <c r="AF365" s="2"/>
      <c r="AG365" s="2"/>
      <c r="AH365" s="2"/>
    </row>
    <row r="366" spans="1:34" ht="15" customHeight="1" x14ac:dyDescent="0.25">
      <c r="B366" s="2"/>
      <c r="C366" s="18"/>
      <c r="D366" s="37"/>
      <c r="E366" s="18"/>
      <c r="F366" s="2"/>
      <c r="G366" s="7"/>
      <c r="H366" s="18"/>
      <c r="I366"/>
      <c r="J366" s="64"/>
      <c r="K366" s="64"/>
      <c r="L366" s="64"/>
      <c r="M366" s="64"/>
      <c r="N366" s="64"/>
      <c r="O366" s="64"/>
      <c r="P366" s="64"/>
      <c r="Q366" s="18"/>
      <c r="R366" s="2"/>
      <c r="AA366"/>
      <c r="AB366" s="2"/>
      <c r="AC366" s="2"/>
      <c r="AD366" s="2"/>
      <c r="AE366" s="2"/>
      <c r="AF366" s="2"/>
      <c r="AG366" s="2"/>
      <c r="AH366" s="2"/>
    </row>
    <row r="367" spans="1:34" ht="15" customHeight="1" x14ac:dyDescent="0.25">
      <c r="A367" s="2">
        <v>364</v>
      </c>
      <c r="B367" s="28" t="s">
        <v>1401</v>
      </c>
      <c r="C367" s="55" t="s">
        <v>1402</v>
      </c>
      <c r="D367" s="28"/>
      <c r="F367" s="56"/>
      <c r="H367" s="56"/>
      <c r="I367" s="56"/>
      <c r="J367" s="28"/>
      <c r="K367" s="56"/>
      <c r="L367" s="56"/>
      <c r="M367" s="56"/>
      <c r="N367" s="56"/>
      <c r="O367" s="56"/>
      <c r="P367" s="56"/>
      <c r="Q367" s="56"/>
      <c r="R367" s="56"/>
      <c r="S367" s="28"/>
      <c r="T367" s="28" t="s">
        <v>177</v>
      </c>
      <c r="U367" s="65"/>
      <c r="V367" s="28" t="s">
        <v>1382</v>
      </c>
      <c r="W367" s="2" t="s">
        <v>1591</v>
      </c>
      <c r="AB367" s="106" t="str">
        <f t="shared" si="22"/>
        <v/>
      </c>
      <c r="AC367" s="106"/>
      <c r="AE367" s="23" t="s">
        <v>1986</v>
      </c>
      <c r="AG367" s="23" t="s">
        <v>2204</v>
      </c>
      <c r="AH367" s="23" t="s">
        <v>2182</v>
      </c>
    </row>
    <row r="368" spans="1:34" ht="15" customHeight="1" x14ac:dyDescent="0.25">
      <c r="A368" s="2">
        <v>365</v>
      </c>
      <c r="B368" s="28" t="s">
        <v>1401</v>
      </c>
      <c r="C368" s="28" t="s">
        <v>1403</v>
      </c>
      <c r="D368" s="28"/>
      <c r="F368" s="56"/>
      <c r="H368" s="56"/>
      <c r="I368" s="56"/>
      <c r="J368" s="28"/>
      <c r="K368" s="56"/>
      <c r="L368" s="56"/>
      <c r="M368" s="56"/>
      <c r="N368" s="56"/>
      <c r="O368" s="56"/>
      <c r="P368" s="56"/>
      <c r="Q368" s="56"/>
      <c r="R368" s="56"/>
      <c r="S368" s="28"/>
      <c r="T368" s="28" t="s">
        <v>177</v>
      </c>
      <c r="U368" s="28"/>
      <c r="V368" s="28" t="s">
        <v>1380</v>
      </c>
      <c r="W368" s="2" t="s">
        <v>1591</v>
      </c>
      <c r="AB368" s="106" t="str">
        <f t="shared" si="22"/>
        <v/>
      </c>
      <c r="AC368" s="106"/>
    </row>
    <row r="369" spans="1:29" ht="15" customHeight="1" x14ac:dyDescent="0.25">
      <c r="A369" s="2">
        <v>366</v>
      </c>
      <c r="B369" s="28" t="s">
        <v>1401</v>
      </c>
      <c r="C369" s="55" t="s">
        <v>1404</v>
      </c>
      <c r="D369" s="28"/>
      <c r="F369" s="56"/>
      <c r="H369" s="56"/>
      <c r="I369" s="56"/>
      <c r="J369" s="28"/>
      <c r="K369" s="56"/>
      <c r="L369" s="56"/>
      <c r="M369" s="56"/>
      <c r="N369" s="56"/>
      <c r="O369" s="56"/>
      <c r="P369" s="56"/>
      <c r="Q369" s="56"/>
      <c r="R369" s="56"/>
      <c r="S369" s="28"/>
      <c r="T369" s="28" t="s">
        <v>177</v>
      </c>
      <c r="U369" s="57"/>
      <c r="V369" s="28" t="s">
        <v>1380</v>
      </c>
      <c r="W369" s="2" t="s">
        <v>1591</v>
      </c>
      <c r="AB369" s="106" t="str">
        <f t="shared" si="22"/>
        <v/>
      </c>
      <c r="AC369" s="106"/>
    </row>
    <row r="370" spans="1:29" ht="15" customHeight="1" x14ac:dyDescent="0.25">
      <c r="A370" s="2">
        <v>367</v>
      </c>
      <c r="B370" s="28" t="s">
        <v>1401</v>
      </c>
      <c r="C370" s="55" t="s">
        <v>1405</v>
      </c>
      <c r="D370" s="28"/>
      <c r="F370" s="56"/>
      <c r="H370" s="56"/>
      <c r="I370" s="56"/>
      <c r="J370" s="28"/>
      <c r="K370" s="56"/>
      <c r="L370" s="56"/>
      <c r="M370" s="56"/>
      <c r="N370" s="56"/>
      <c r="O370" s="56"/>
      <c r="P370" s="56"/>
      <c r="Q370" s="56"/>
      <c r="R370" s="56"/>
      <c r="S370" s="28"/>
      <c r="T370" s="28" t="s">
        <v>177</v>
      </c>
      <c r="U370" s="57"/>
      <c r="V370" s="28" t="s">
        <v>1380</v>
      </c>
      <c r="W370" s="2" t="s">
        <v>1591</v>
      </c>
      <c r="AB370" s="106" t="str">
        <f t="shared" ref="AB370:AB401" si="24">IF(LEN(TRIM(K370))=0,"",$K$1 &amp; " - " &amp; K370 &amp; "; ") &amp; IF(LEN(TRIM(L370))=0,"",$L$1 &amp; " - " &amp; L370 &amp; "; ") &amp; IF(LEN(TRIM(M370))=0,"",$M$1 &amp; " - " &amp; M370 &amp; "; ") &amp; IF(LEN(TRIM(N370))=0,"",$N$1 &amp; " - " &amp; N370 &amp; "; ") &amp; IF(LEN(TRIM(O370))=0,"",$O$1 &amp; " - " &amp; O370 &amp; "; ") &amp; IF(LEN(TRIM(P370))=0,"",$P$1 &amp; " - " &amp; P370 &amp; "; ") &amp; IF(LEN(TRIM(Q370))=0,"",$Q$1 &amp; " - " &amp; Q370 &amp; "; ")</f>
        <v/>
      </c>
      <c r="AC370" s="106"/>
    </row>
    <row r="371" spans="1:29" ht="15" customHeight="1" x14ac:dyDescent="0.25">
      <c r="A371" s="2">
        <v>368</v>
      </c>
      <c r="B371" s="28" t="s">
        <v>1401</v>
      </c>
      <c r="C371" s="55" t="s">
        <v>1406</v>
      </c>
      <c r="D371" s="28"/>
      <c r="F371" s="56"/>
      <c r="H371" s="56"/>
      <c r="I371" s="56"/>
      <c r="J371" s="28"/>
      <c r="K371" s="56"/>
      <c r="L371" s="56"/>
      <c r="M371" s="56"/>
      <c r="N371" s="56"/>
      <c r="O371" s="56"/>
      <c r="P371" s="56"/>
      <c r="Q371" s="56"/>
      <c r="R371" s="56"/>
      <c r="S371" s="28"/>
      <c r="T371" s="28" t="s">
        <v>177</v>
      </c>
      <c r="U371" s="57"/>
      <c r="V371" s="28" t="s">
        <v>1380</v>
      </c>
      <c r="W371" s="2" t="s">
        <v>1591</v>
      </c>
      <c r="AB371" s="106" t="str">
        <f t="shared" si="24"/>
        <v/>
      </c>
      <c r="AC371" s="106"/>
    </row>
    <row r="372" spans="1:29" ht="15" customHeight="1" x14ac:dyDescent="0.25">
      <c r="A372" s="2">
        <v>369</v>
      </c>
      <c r="B372" s="28" t="s">
        <v>1401</v>
      </c>
      <c r="C372" s="55" t="s">
        <v>1407</v>
      </c>
      <c r="D372" s="28"/>
      <c r="F372" s="56"/>
      <c r="H372" s="56"/>
      <c r="I372" s="56"/>
      <c r="J372" s="28"/>
      <c r="K372" s="56"/>
      <c r="L372" s="56"/>
      <c r="M372" s="56"/>
      <c r="N372" s="56"/>
      <c r="O372" s="56"/>
      <c r="P372" s="56"/>
      <c r="Q372" s="56"/>
      <c r="R372" s="56"/>
      <c r="S372" s="28"/>
      <c r="T372" s="28" t="s">
        <v>177</v>
      </c>
      <c r="U372" s="57"/>
      <c r="V372" s="28" t="s">
        <v>1380</v>
      </c>
      <c r="W372" s="2" t="s">
        <v>1591</v>
      </c>
      <c r="AB372" s="106" t="str">
        <f t="shared" si="24"/>
        <v/>
      </c>
      <c r="AC372" s="106"/>
    </row>
    <row r="373" spans="1:29" ht="15" customHeight="1" x14ac:dyDescent="0.25">
      <c r="A373" s="2">
        <v>370</v>
      </c>
      <c r="B373" s="28" t="s">
        <v>1401</v>
      </c>
      <c r="C373" s="55" t="s">
        <v>1408</v>
      </c>
      <c r="D373" s="28"/>
      <c r="F373" s="56"/>
      <c r="H373" s="56"/>
      <c r="I373" s="56"/>
      <c r="J373" s="28"/>
      <c r="K373" s="56"/>
      <c r="L373" s="56"/>
      <c r="M373" s="56"/>
      <c r="N373" s="56"/>
      <c r="O373" s="56"/>
      <c r="P373" s="56"/>
      <c r="Q373" s="56"/>
      <c r="R373" s="56"/>
      <c r="S373" s="28"/>
      <c r="T373" s="28" t="s">
        <v>177</v>
      </c>
      <c r="U373" s="57"/>
      <c r="V373" s="28" t="s">
        <v>1380</v>
      </c>
      <c r="W373" s="2" t="s">
        <v>1591</v>
      </c>
      <c r="AB373" s="106" t="str">
        <f t="shared" si="24"/>
        <v/>
      </c>
      <c r="AC373" s="106"/>
    </row>
    <row r="374" spans="1:29" ht="15" customHeight="1" x14ac:dyDescent="0.25">
      <c r="A374" s="2">
        <v>371</v>
      </c>
      <c r="B374" s="28" t="s">
        <v>1401</v>
      </c>
      <c r="C374" s="55" t="s">
        <v>1409</v>
      </c>
      <c r="D374" s="28"/>
      <c r="F374" s="56"/>
      <c r="H374" s="56"/>
      <c r="I374" s="56"/>
      <c r="J374" s="28"/>
      <c r="K374" s="56"/>
      <c r="L374" s="56"/>
      <c r="M374" s="56"/>
      <c r="N374" s="56"/>
      <c r="O374" s="56"/>
      <c r="P374" s="56"/>
      <c r="Q374" s="56"/>
      <c r="R374" s="56"/>
      <c r="S374" s="28"/>
      <c r="T374" s="28" t="s">
        <v>177</v>
      </c>
      <c r="U374" s="57"/>
      <c r="V374" s="28" t="s">
        <v>1380</v>
      </c>
      <c r="W374" s="2" t="s">
        <v>1591</v>
      </c>
      <c r="AB374" s="106" t="str">
        <f t="shared" si="24"/>
        <v/>
      </c>
      <c r="AC374" s="106"/>
    </row>
    <row r="375" spans="1:29" ht="15" customHeight="1" x14ac:dyDescent="0.25">
      <c r="A375" s="2">
        <v>372</v>
      </c>
      <c r="B375" s="28" t="s">
        <v>1401</v>
      </c>
      <c r="C375" s="55" t="s">
        <v>1410</v>
      </c>
      <c r="D375" s="28"/>
      <c r="F375" s="56"/>
      <c r="H375" s="56"/>
      <c r="I375" s="56"/>
      <c r="J375" s="28"/>
      <c r="K375" s="56"/>
      <c r="L375" s="56"/>
      <c r="M375" s="56"/>
      <c r="N375" s="56"/>
      <c r="O375" s="56"/>
      <c r="P375" s="56"/>
      <c r="Q375" s="56"/>
      <c r="R375" s="56"/>
      <c r="S375" s="28"/>
      <c r="T375" s="28" t="s">
        <v>177</v>
      </c>
      <c r="U375" s="57"/>
      <c r="V375" s="28" t="s">
        <v>1380</v>
      </c>
      <c r="W375" s="2" t="s">
        <v>1591</v>
      </c>
      <c r="AB375" s="106" t="str">
        <f t="shared" si="24"/>
        <v/>
      </c>
      <c r="AC375" s="106"/>
    </row>
    <row r="376" spans="1:29" ht="15" customHeight="1" x14ac:dyDescent="0.25">
      <c r="A376" s="2">
        <v>373</v>
      </c>
      <c r="B376" s="28" t="s">
        <v>1401</v>
      </c>
      <c r="C376" s="55" t="s">
        <v>1411</v>
      </c>
      <c r="D376" s="28"/>
      <c r="F376" s="56"/>
      <c r="H376" s="56"/>
      <c r="I376" s="56"/>
      <c r="J376" s="28"/>
      <c r="K376" s="56"/>
      <c r="L376" s="56"/>
      <c r="M376" s="56"/>
      <c r="N376" s="56"/>
      <c r="O376" s="56"/>
      <c r="P376" s="56"/>
      <c r="Q376" s="56"/>
      <c r="R376" s="56"/>
      <c r="S376" s="28"/>
      <c r="T376" s="28" t="s">
        <v>177</v>
      </c>
      <c r="U376" s="57"/>
      <c r="V376" s="28" t="s">
        <v>1380</v>
      </c>
      <c r="W376" s="2" t="s">
        <v>1591</v>
      </c>
      <c r="AB376" s="106" t="str">
        <f t="shared" si="24"/>
        <v/>
      </c>
      <c r="AC376" s="106"/>
    </row>
    <row r="377" spans="1:29" ht="15" customHeight="1" x14ac:dyDescent="0.25">
      <c r="A377" s="2">
        <v>374</v>
      </c>
      <c r="B377" s="28" t="s">
        <v>1412</v>
      </c>
      <c r="C377" s="28" t="s">
        <v>1413</v>
      </c>
      <c r="D377" s="28"/>
      <c r="F377" s="56"/>
      <c r="H377" s="56"/>
      <c r="I377" s="56"/>
      <c r="J377" s="28"/>
      <c r="K377" s="56"/>
      <c r="L377" s="56"/>
      <c r="M377" s="56"/>
      <c r="N377" s="56"/>
      <c r="O377" s="56"/>
      <c r="P377" s="56"/>
      <c r="Q377" s="56"/>
      <c r="R377" s="56"/>
      <c r="S377" s="28"/>
      <c r="T377" s="28" t="s">
        <v>177</v>
      </c>
      <c r="U377" s="28" t="s">
        <v>462</v>
      </c>
      <c r="V377" s="28" t="s">
        <v>1380</v>
      </c>
      <c r="W377" s="2" t="s">
        <v>1591</v>
      </c>
      <c r="AB377" s="106" t="str">
        <f t="shared" si="24"/>
        <v/>
      </c>
      <c r="AC377" s="106"/>
    </row>
    <row r="378" spans="1:29" ht="15" customHeight="1" x14ac:dyDescent="0.25">
      <c r="A378" s="2">
        <v>375</v>
      </c>
      <c r="B378" s="28" t="s">
        <v>1412</v>
      </c>
      <c r="C378" s="28" t="s">
        <v>1414</v>
      </c>
      <c r="D378" s="28"/>
      <c r="F378" s="56"/>
      <c r="H378" s="56"/>
      <c r="I378" s="56"/>
      <c r="J378" s="28"/>
      <c r="K378" s="56"/>
      <c r="L378" s="56"/>
      <c r="M378" s="56"/>
      <c r="N378" s="56"/>
      <c r="O378" s="56"/>
      <c r="P378" s="56"/>
      <c r="Q378" s="56"/>
      <c r="R378" s="56"/>
      <c r="S378" s="28"/>
      <c r="T378" s="28" t="s">
        <v>177</v>
      </c>
      <c r="U378" s="28"/>
      <c r="V378" s="28" t="s">
        <v>1380</v>
      </c>
      <c r="W378" s="2" t="s">
        <v>1591</v>
      </c>
      <c r="AB378" s="106" t="str">
        <f t="shared" si="24"/>
        <v/>
      </c>
      <c r="AC378" s="106"/>
    </row>
    <row r="379" spans="1:29" ht="15" customHeight="1" x14ac:dyDescent="0.25">
      <c r="A379" s="2">
        <v>376</v>
      </c>
      <c r="B379" s="28" t="s">
        <v>1401</v>
      </c>
      <c r="C379" s="28" t="s">
        <v>1415</v>
      </c>
      <c r="D379" s="28"/>
      <c r="F379" s="56"/>
      <c r="H379" s="56"/>
      <c r="I379" s="56"/>
      <c r="J379" s="28"/>
      <c r="K379" s="56"/>
      <c r="L379" s="56"/>
      <c r="M379" s="56"/>
      <c r="N379" s="56"/>
      <c r="O379" s="56"/>
      <c r="P379" s="56"/>
      <c r="Q379" s="56"/>
      <c r="R379" s="56"/>
      <c r="S379" s="28"/>
      <c r="T379" s="28" t="s">
        <v>177</v>
      </c>
      <c r="U379" s="28" t="s">
        <v>462</v>
      </c>
      <c r="V379" s="28" t="s">
        <v>1380</v>
      </c>
      <c r="W379" s="2" t="s">
        <v>1591</v>
      </c>
      <c r="AB379" s="106" t="str">
        <f t="shared" si="24"/>
        <v/>
      </c>
      <c r="AC379" s="106"/>
    </row>
    <row r="380" spans="1:29" ht="15" customHeight="1" x14ac:dyDescent="0.25">
      <c r="A380" s="2">
        <v>377</v>
      </c>
      <c r="B380" s="28" t="s">
        <v>1401</v>
      </c>
      <c r="C380" s="58" t="s">
        <v>1416</v>
      </c>
      <c r="D380" s="28"/>
      <c r="F380" s="56"/>
      <c r="H380" s="56"/>
      <c r="I380" s="56"/>
      <c r="J380" s="28"/>
      <c r="K380" s="56"/>
      <c r="L380" s="56"/>
      <c r="M380" s="56"/>
      <c r="N380" s="56"/>
      <c r="O380" s="56"/>
      <c r="P380" s="56"/>
      <c r="Q380" s="56"/>
      <c r="R380" s="56"/>
      <c r="S380" s="28"/>
      <c r="T380" s="28" t="s">
        <v>177</v>
      </c>
      <c r="U380" s="65"/>
      <c r="V380" s="28" t="s">
        <v>1382</v>
      </c>
      <c r="W380" s="2" t="s">
        <v>1591</v>
      </c>
      <c r="AB380" s="106" t="str">
        <f t="shared" si="24"/>
        <v/>
      </c>
      <c r="AC380" s="106"/>
    </row>
    <row r="381" spans="1:29" ht="15" customHeight="1" x14ac:dyDescent="0.25">
      <c r="A381" s="2">
        <v>378</v>
      </c>
      <c r="B381" s="28" t="s">
        <v>1401</v>
      </c>
      <c r="C381" s="58" t="s">
        <v>1417</v>
      </c>
      <c r="D381" s="28"/>
      <c r="F381" s="56"/>
      <c r="H381" s="56"/>
      <c r="I381" s="56"/>
      <c r="J381" s="28"/>
      <c r="K381" s="56"/>
      <c r="L381" s="56"/>
      <c r="M381" s="56"/>
      <c r="N381" s="56"/>
      <c r="O381" s="56"/>
      <c r="P381" s="56"/>
      <c r="Q381" s="56"/>
      <c r="R381" s="56"/>
      <c r="S381" s="28"/>
      <c r="T381" s="28" t="s">
        <v>177</v>
      </c>
      <c r="U381" s="65"/>
      <c r="V381" s="28" t="s">
        <v>1382</v>
      </c>
      <c r="W381" s="2" t="s">
        <v>1591</v>
      </c>
      <c r="AB381" s="106" t="str">
        <f t="shared" si="24"/>
        <v/>
      </c>
      <c r="AC381" s="106"/>
    </row>
    <row r="382" spans="1:29" ht="15" customHeight="1" x14ac:dyDescent="0.25">
      <c r="A382" s="2">
        <v>379</v>
      </c>
      <c r="B382" s="28" t="s">
        <v>1401</v>
      </c>
      <c r="C382" s="55" t="s">
        <v>1418</v>
      </c>
      <c r="D382" s="28"/>
      <c r="F382" s="56"/>
      <c r="H382" s="56"/>
      <c r="I382" s="56"/>
      <c r="J382" s="28"/>
      <c r="K382" s="56"/>
      <c r="L382" s="56"/>
      <c r="M382" s="56"/>
      <c r="N382" s="56"/>
      <c r="O382" s="56"/>
      <c r="P382" s="56"/>
      <c r="Q382" s="56"/>
      <c r="R382" s="56"/>
      <c r="S382" s="28"/>
      <c r="T382" s="28" t="s">
        <v>177</v>
      </c>
      <c r="U382" s="65"/>
      <c r="V382" s="28" t="s">
        <v>1382</v>
      </c>
      <c r="W382" s="2" t="s">
        <v>1591</v>
      </c>
      <c r="AB382" s="106" t="str">
        <f t="shared" si="24"/>
        <v/>
      </c>
      <c r="AC382" s="106"/>
    </row>
    <row r="383" spans="1:29" ht="15" customHeight="1" x14ac:dyDescent="0.25">
      <c r="A383" s="2">
        <v>380</v>
      </c>
      <c r="B383" s="28" t="s">
        <v>1401</v>
      </c>
      <c r="C383" s="55" t="s">
        <v>1419</v>
      </c>
      <c r="D383" s="28"/>
      <c r="F383" s="56"/>
      <c r="H383" s="56"/>
      <c r="I383" s="56"/>
      <c r="J383" s="28"/>
      <c r="K383" s="56"/>
      <c r="L383" s="56"/>
      <c r="M383" s="56"/>
      <c r="N383" s="56"/>
      <c r="O383" s="56"/>
      <c r="P383" s="56"/>
      <c r="Q383" s="56"/>
      <c r="R383" s="56"/>
      <c r="S383" s="28"/>
      <c r="T383" s="28" t="s">
        <v>177</v>
      </c>
      <c r="U383" s="65"/>
      <c r="V383" s="28" t="s">
        <v>1382</v>
      </c>
      <c r="W383" s="2" t="s">
        <v>1591</v>
      </c>
      <c r="AB383" s="106" t="str">
        <f t="shared" si="24"/>
        <v/>
      </c>
      <c r="AC383" s="106"/>
    </row>
    <row r="384" spans="1:29" ht="15" customHeight="1" x14ac:dyDescent="0.25">
      <c r="A384" s="2">
        <v>381</v>
      </c>
      <c r="B384" s="28" t="s">
        <v>1401</v>
      </c>
      <c r="C384" s="55" t="s">
        <v>1420</v>
      </c>
      <c r="D384" s="28"/>
      <c r="F384" s="56"/>
      <c r="H384" s="56"/>
      <c r="I384" s="56"/>
      <c r="J384" s="28"/>
      <c r="K384" s="56"/>
      <c r="L384" s="56"/>
      <c r="M384" s="56"/>
      <c r="N384" s="56"/>
      <c r="O384" s="56"/>
      <c r="P384" s="56"/>
      <c r="Q384" s="56"/>
      <c r="R384" s="56"/>
      <c r="S384" s="28"/>
      <c r="T384" s="28" t="s">
        <v>177</v>
      </c>
      <c r="U384" s="65"/>
      <c r="V384" s="28" t="s">
        <v>1382</v>
      </c>
      <c r="W384" s="2" t="s">
        <v>1591</v>
      </c>
      <c r="AB384" s="106" t="str">
        <f t="shared" si="24"/>
        <v/>
      </c>
      <c r="AC384" s="106"/>
    </row>
    <row r="385" spans="1:29" ht="15" customHeight="1" x14ac:dyDescent="0.25">
      <c r="A385" s="2">
        <v>382</v>
      </c>
      <c r="B385" s="28" t="s">
        <v>1401</v>
      </c>
      <c r="C385" s="55" t="s">
        <v>1421</v>
      </c>
      <c r="D385" s="28"/>
      <c r="F385" s="56"/>
      <c r="H385" s="56"/>
      <c r="I385" s="56"/>
      <c r="J385" s="28"/>
      <c r="K385" s="56"/>
      <c r="L385" s="56"/>
      <c r="M385" s="56"/>
      <c r="N385" s="56"/>
      <c r="O385" s="56"/>
      <c r="P385" s="56"/>
      <c r="Q385" s="56"/>
      <c r="R385" s="56"/>
      <c r="S385" s="28"/>
      <c r="T385" s="28" t="s">
        <v>177</v>
      </c>
      <c r="U385" s="65"/>
      <c r="V385" s="28" t="s">
        <v>1382</v>
      </c>
      <c r="W385" s="2" t="s">
        <v>1591</v>
      </c>
      <c r="AB385" s="106" t="str">
        <f t="shared" si="24"/>
        <v/>
      </c>
      <c r="AC385" s="106"/>
    </row>
    <row r="386" spans="1:29" ht="15" customHeight="1" x14ac:dyDescent="0.25">
      <c r="A386" s="2">
        <v>384</v>
      </c>
      <c r="B386" s="28" t="s">
        <v>1401</v>
      </c>
      <c r="C386" s="55" t="s">
        <v>1422</v>
      </c>
      <c r="D386" s="28"/>
      <c r="F386" s="56"/>
      <c r="H386" s="56"/>
      <c r="I386" s="56"/>
      <c r="J386" s="28"/>
      <c r="K386" s="56"/>
      <c r="L386" s="56"/>
      <c r="M386" s="56"/>
      <c r="N386" s="56"/>
      <c r="O386" s="56"/>
      <c r="P386" s="56"/>
      <c r="Q386" s="56"/>
      <c r="R386" s="56"/>
      <c r="S386" s="28"/>
      <c r="T386" s="28" t="s">
        <v>177</v>
      </c>
      <c r="U386" s="65"/>
      <c r="V386" s="28" t="s">
        <v>1382</v>
      </c>
      <c r="W386" s="2" t="s">
        <v>1591</v>
      </c>
      <c r="AB386" s="106" t="str">
        <f t="shared" si="24"/>
        <v/>
      </c>
      <c r="AC386" s="106"/>
    </row>
    <row r="387" spans="1:29" ht="15" customHeight="1" x14ac:dyDescent="0.25">
      <c r="A387" s="2">
        <v>385</v>
      </c>
      <c r="B387" s="28" t="s">
        <v>1401</v>
      </c>
      <c r="C387" s="55" t="s">
        <v>1423</v>
      </c>
      <c r="D387" s="28"/>
      <c r="F387" s="56"/>
      <c r="H387" s="56"/>
      <c r="I387" s="56"/>
      <c r="J387" s="28"/>
      <c r="K387" s="56"/>
      <c r="L387" s="56"/>
      <c r="M387" s="56"/>
      <c r="N387" s="56"/>
      <c r="O387" s="56"/>
      <c r="P387" s="56"/>
      <c r="Q387" s="56"/>
      <c r="R387" s="56"/>
      <c r="S387" s="28"/>
      <c r="T387" s="28" t="s">
        <v>177</v>
      </c>
      <c r="U387" s="65"/>
      <c r="V387" s="28" t="s">
        <v>1382</v>
      </c>
      <c r="W387" s="2" t="s">
        <v>1591</v>
      </c>
      <c r="AB387" s="106" t="str">
        <f t="shared" si="24"/>
        <v/>
      </c>
      <c r="AC387" s="106"/>
    </row>
    <row r="388" spans="1:29" ht="15" customHeight="1" x14ac:dyDescent="0.25">
      <c r="A388" s="2">
        <v>386</v>
      </c>
      <c r="B388" s="28" t="s">
        <v>1401</v>
      </c>
      <c r="C388" s="55" t="s">
        <v>1424</v>
      </c>
      <c r="D388" s="28"/>
      <c r="F388" s="56"/>
      <c r="H388" s="56"/>
      <c r="I388" s="56"/>
      <c r="J388" s="28"/>
      <c r="K388" s="56"/>
      <c r="L388" s="56"/>
      <c r="M388" s="56"/>
      <c r="N388" s="56"/>
      <c r="O388" s="56"/>
      <c r="P388" s="56"/>
      <c r="Q388" s="56"/>
      <c r="R388" s="56"/>
      <c r="S388" s="28"/>
      <c r="T388" s="28" t="s">
        <v>177</v>
      </c>
      <c r="U388" s="65"/>
      <c r="V388" s="28" t="s">
        <v>1382</v>
      </c>
      <c r="W388" s="2" t="s">
        <v>1591</v>
      </c>
      <c r="AB388" s="106" t="str">
        <f t="shared" si="24"/>
        <v/>
      </c>
      <c r="AC388" s="106"/>
    </row>
    <row r="389" spans="1:29" ht="15" customHeight="1" x14ac:dyDescent="0.25">
      <c r="A389" s="2">
        <v>387</v>
      </c>
      <c r="B389" s="28" t="s">
        <v>1401</v>
      </c>
      <c r="C389" s="55" t="s">
        <v>1425</v>
      </c>
      <c r="D389" s="28"/>
      <c r="F389" s="56"/>
      <c r="H389" s="56"/>
      <c r="I389" s="56"/>
      <c r="J389" s="28"/>
      <c r="K389" s="56"/>
      <c r="L389" s="56"/>
      <c r="M389" s="56"/>
      <c r="N389" s="56"/>
      <c r="O389" s="56"/>
      <c r="P389" s="56"/>
      <c r="Q389" s="56"/>
      <c r="R389" s="56"/>
      <c r="S389" s="28"/>
      <c r="T389" s="28" t="s">
        <v>177</v>
      </c>
      <c r="U389" s="65"/>
      <c r="V389" s="28" t="s">
        <v>1382</v>
      </c>
      <c r="W389" s="2" t="s">
        <v>1591</v>
      </c>
      <c r="AB389" s="106" t="str">
        <f t="shared" si="24"/>
        <v/>
      </c>
      <c r="AC389" s="106"/>
    </row>
    <row r="390" spans="1:29" ht="15" customHeight="1" x14ac:dyDescent="0.25">
      <c r="A390" s="2">
        <v>388</v>
      </c>
      <c r="B390" s="28" t="s">
        <v>1401</v>
      </c>
      <c r="C390" s="55" t="s">
        <v>1426</v>
      </c>
      <c r="D390" s="28"/>
      <c r="F390" s="56"/>
      <c r="H390" s="56"/>
      <c r="I390" s="56"/>
      <c r="J390" s="28"/>
      <c r="K390" s="56"/>
      <c r="L390" s="56"/>
      <c r="M390" s="56"/>
      <c r="N390" s="56"/>
      <c r="O390" s="56"/>
      <c r="P390" s="56"/>
      <c r="Q390" s="56"/>
      <c r="R390" s="56"/>
      <c r="S390" s="28"/>
      <c r="T390" s="28" t="s">
        <v>177</v>
      </c>
      <c r="U390" s="65"/>
      <c r="V390" s="28" t="s">
        <v>1382</v>
      </c>
      <c r="W390" s="2" t="s">
        <v>1591</v>
      </c>
      <c r="AB390" s="106" t="str">
        <f t="shared" si="24"/>
        <v/>
      </c>
      <c r="AC390" s="106"/>
    </row>
    <row r="391" spans="1:29" ht="15" customHeight="1" x14ac:dyDescent="0.25">
      <c r="A391" s="2">
        <v>389</v>
      </c>
      <c r="B391" s="28" t="s">
        <v>1401</v>
      </c>
      <c r="C391" s="55" t="s">
        <v>1427</v>
      </c>
      <c r="D391" s="28"/>
      <c r="F391" s="56"/>
      <c r="H391" s="56"/>
      <c r="I391" s="56"/>
      <c r="J391" s="28"/>
      <c r="K391" s="56"/>
      <c r="L391" s="56"/>
      <c r="M391" s="56"/>
      <c r="N391" s="56"/>
      <c r="O391" s="56"/>
      <c r="P391" s="56"/>
      <c r="Q391" s="56"/>
      <c r="R391" s="56"/>
      <c r="S391" s="28"/>
      <c r="T391" s="28" t="s">
        <v>177</v>
      </c>
      <c r="U391" s="65"/>
      <c r="V391" s="28" t="s">
        <v>1382</v>
      </c>
      <c r="W391" s="2" t="s">
        <v>1591</v>
      </c>
      <c r="AB391" s="106" t="str">
        <f t="shared" si="24"/>
        <v/>
      </c>
      <c r="AC391" s="106"/>
    </row>
    <row r="392" spans="1:29" ht="15" customHeight="1" x14ac:dyDescent="0.25">
      <c r="A392" s="2">
        <v>390</v>
      </c>
      <c r="B392" s="28" t="s">
        <v>1401</v>
      </c>
      <c r="C392" s="55" t="s">
        <v>1428</v>
      </c>
      <c r="D392" s="28"/>
      <c r="F392" s="56"/>
      <c r="H392" s="56"/>
      <c r="I392" s="56"/>
      <c r="J392" s="28"/>
      <c r="K392" s="56"/>
      <c r="L392" s="56"/>
      <c r="M392" s="56"/>
      <c r="N392" s="56"/>
      <c r="O392" s="56"/>
      <c r="P392" s="56"/>
      <c r="Q392" s="56"/>
      <c r="R392" s="56"/>
      <c r="S392" s="28"/>
      <c r="T392" s="28" t="s">
        <v>177</v>
      </c>
      <c r="U392" s="65"/>
      <c r="V392" s="28" t="s">
        <v>1382</v>
      </c>
      <c r="W392" s="2" t="s">
        <v>1591</v>
      </c>
      <c r="AB392" s="106" t="str">
        <f t="shared" si="24"/>
        <v/>
      </c>
      <c r="AC392" s="106"/>
    </row>
    <row r="393" spans="1:29" ht="15" customHeight="1" x14ac:dyDescent="0.25">
      <c r="A393" s="2">
        <v>391</v>
      </c>
      <c r="B393" s="28" t="s">
        <v>1401</v>
      </c>
      <c r="C393" s="55" t="s">
        <v>1429</v>
      </c>
      <c r="D393" s="28"/>
      <c r="F393" s="56"/>
      <c r="H393" s="56"/>
      <c r="I393" s="56"/>
      <c r="J393" s="28"/>
      <c r="K393" s="56"/>
      <c r="L393" s="56"/>
      <c r="M393" s="56"/>
      <c r="N393" s="56"/>
      <c r="O393" s="56"/>
      <c r="P393" s="56"/>
      <c r="Q393" s="56"/>
      <c r="R393" s="56"/>
      <c r="S393" s="28"/>
      <c r="T393" s="28" t="s">
        <v>177</v>
      </c>
      <c r="U393" s="65"/>
      <c r="V393" s="28" t="s">
        <v>1382</v>
      </c>
      <c r="W393" s="2" t="s">
        <v>1591</v>
      </c>
      <c r="AB393" s="106" t="str">
        <f t="shared" si="24"/>
        <v/>
      </c>
      <c r="AC393" s="106"/>
    </row>
    <row r="394" spans="1:29" ht="15" customHeight="1" x14ac:dyDescent="0.25">
      <c r="A394" s="2">
        <v>392</v>
      </c>
      <c r="B394" s="28" t="s">
        <v>1401</v>
      </c>
      <c r="C394" s="59" t="s">
        <v>1430</v>
      </c>
      <c r="D394" s="28"/>
      <c r="F394" s="56"/>
      <c r="H394" s="56"/>
      <c r="I394" s="56"/>
      <c r="J394" s="28"/>
      <c r="K394" s="56"/>
      <c r="L394" s="56"/>
      <c r="M394" s="56"/>
      <c r="N394" s="56"/>
      <c r="O394" s="56"/>
      <c r="P394" s="56"/>
      <c r="Q394" s="56"/>
      <c r="R394" s="56"/>
      <c r="S394" s="28"/>
      <c r="T394" s="28" t="s">
        <v>177</v>
      </c>
      <c r="U394" s="65"/>
      <c r="V394" s="28" t="s">
        <v>1382</v>
      </c>
      <c r="W394" s="2" t="s">
        <v>1591</v>
      </c>
      <c r="AB394" s="106" t="str">
        <f t="shared" si="24"/>
        <v/>
      </c>
      <c r="AC394" s="106"/>
    </row>
    <row r="395" spans="1:29" x14ac:dyDescent="0.25">
      <c r="A395" s="2">
        <v>393</v>
      </c>
      <c r="B395" s="28" t="s">
        <v>1401</v>
      </c>
      <c r="C395" s="55" t="s">
        <v>1431</v>
      </c>
      <c r="D395" s="28"/>
      <c r="F395" s="56"/>
      <c r="H395" s="56"/>
      <c r="I395" s="56"/>
      <c r="J395" s="28"/>
      <c r="K395" s="56"/>
      <c r="L395" s="56"/>
      <c r="M395" s="56"/>
      <c r="N395" s="56"/>
      <c r="O395" s="56"/>
      <c r="P395" s="56"/>
      <c r="Q395" s="56"/>
      <c r="R395" s="56"/>
      <c r="S395" s="28"/>
      <c r="T395" s="28" t="s">
        <v>177</v>
      </c>
      <c r="U395" s="65"/>
      <c r="V395" s="28" t="s">
        <v>1382</v>
      </c>
      <c r="W395" s="2" t="s">
        <v>1591</v>
      </c>
      <c r="AB395" s="106" t="str">
        <f t="shared" si="24"/>
        <v/>
      </c>
      <c r="AC395" s="106"/>
    </row>
    <row r="396" spans="1:29" ht="15" customHeight="1" x14ac:dyDescent="0.25">
      <c r="A396" s="2">
        <v>394</v>
      </c>
      <c r="B396" s="28" t="s">
        <v>1401</v>
      </c>
      <c r="C396" s="55" t="s">
        <v>1432</v>
      </c>
      <c r="D396" s="28"/>
      <c r="F396" s="56"/>
      <c r="H396" s="56"/>
      <c r="I396" s="56"/>
      <c r="J396" s="28"/>
      <c r="K396" s="56"/>
      <c r="L396" s="56"/>
      <c r="M396" s="56"/>
      <c r="N396" s="56"/>
      <c r="O396" s="56"/>
      <c r="P396" s="56"/>
      <c r="Q396" s="56"/>
      <c r="R396" s="56"/>
      <c r="S396" s="28"/>
      <c r="T396" s="28" t="s">
        <v>177</v>
      </c>
      <c r="U396" s="65"/>
      <c r="V396" s="28" t="s">
        <v>1382</v>
      </c>
      <c r="W396" s="2" t="s">
        <v>1591</v>
      </c>
      <c r="AB396" s="106" t="str">
        <f t="shared" si="24"/>
        <v/>
      </c>
      <c r="AC396" s="106"/>
    </row>
    <row r="397" spans="1:29" ht="15" customHeight="1" x14ac:dyDescent="0.25">
      <c r="A397" s="2">
        <v>395</v>
      </c>
      <c r="B397" s="28" t="s">
        <v>1401</v>
      </c>
      <c r="C397" s="55" t="s">
        <v>1433</v>
      </c>
      <c r="D397" s="28"/>
      <c r="F397" s="56"/>
      <c r="H397" s="56"/>
      <c r="I397" s="56"/>
      <c r="J397" s="28"/>
      <c r="K397" s="56"/>
      <c r="L397" s="56"/>
      <c r="M397" s="56"/>
      <c r="N397" s="56"/>
      <c r="O397" s="56"/>
      <c r="P397" s="56"/>
      <c r="Q397" s="56"/>
      <c r="R397" s="56"/>
      <c r="S397" s="28"/>
      <c r="T397" s="28" t="s">
        <v>177</v>
      </c>
      <c r="U397" s="65"/>
      <c r="V397" s="28" t="s">
        <v>1382</v>
      </c>
      <c r="W397" s="2" t="s">
        <v>1591</v>
      </c>
      <c r="AB397" s="106" t="str">
        <f t="shared" si="24"/>
        <v/>
      </c>
      <c r="AC397" s="106"/>
    </row>
    <row r="398" spans="1:29" ht="15" customHeight="1" x14ac:dyDescent="0.25">
      <c r="A398" s="2">
        <v>396</v>
      </c>
      <c r="B398" s="28" t="s">
        <v>1401</v>
      </c>
      <c r="C398" s="55" t="s">
        <v>1434</v>
      </c>
      <c r="D398" s="28"/>
      <c r="F398" s="56"/>
      <c r="H398" s="56"/>
      <c r="I398" s="56"/>
      <c r="J398" s="28"/>
      <c r="K398" s="56"/>
      <c r="L398" s="56"/>
      <c r="M398" s="56"/>
      <c r="N398" s="56"/>
      <c r="O398" s="56"/>
      <c r="P398" s="56"/>
      <c r="Q398" s="56"/>
      <c r="R398" s="56"/>
      <c r="S398" s="28"/>
      <c r="T398" s="28" t="s">
        <v>177</v>
      </c>
      <c r="U398" s="57"/>
      <c r="V398" s="28" t="s">
        <v>1380</v>
      </c>
      <c r="W398" s="2" t="s">
        <v>1591</v>
      </c>
      <c r="AB398" s="106" t="str">
        <f t="shared" si="24"/>
        <v/>
      </c>
      <c r="AC398" s="106"/>
    </row>
    <row r="399" spans="1:29" ht="15" customHeight="1" x14ac:dyDescent="0.25">
      <c r="A399" s="2">
        <v>397</v>
      </c>
      <c r="B399" s="28" t="s">
        <v>1401</v>
      </c>
      <c r="C399" s="55" t="s">
        <v>1435</v>
      </c>
      <c r="D399" s="28"/>
      <c r="F399" s="56"/>
      <c r="H399" s="56"/>
      <c r="I399" s="56"/>
      <c r="J399" s="28"/>
      <c r="K399" s="56"/>
      <c r="L399" s="56"/>
      <c r="M399" s="56"/>
      <c r="N399" s="56"/>
      <c r="O399" s="56"/>
      <c r="P399" s="56"/>
      <c r="Q399" s="56"/>
      <c r="R399" s="56"/>
      <c r="S399" s="28"/>
      <c r="T399" s="28" t="s">
        <v>177</v>
      </c>
      <c r="U399" s="57"/>
      <c r="V399" s="28" t="s">
        <v>1380</v>
      </c>
      <c r="W399" s="2" t="s">
        <v>1591</v>
      </c>
      <c r="AB399" s="106" t="str">
        <f t="shared" si="24"/>
        <v/>
      </c>
      <c r="AC399" s="106"/>
    </row>
    <row r="400" spans="1:29" ht="15" customHeight="1" x14ac:dyDescent="0.25">
      <c r="A400" s="2">
        <v>398</v>
      </c>
      <c r="B400" s="28" t="s">
        <v>1401</v>
      </c>
      <c r="C400" s="55" t="s">
        <v>1436</v>
      </c>
      <c r="D400" s="28"/>
      <c r="F400" s="56"/>
      <c r="H400" s="56"/>
      <c r="I400" s="56"/>
      <c r="J400" s="28"/>
      <c r="K400" s="56"/>
      <c r="L400" s="56"/>
      <c r="M400" s="56"/>
      <c r="N400" s="56"/>
      <c r="O400" s="56"/>
      <c r="P400" s="56"/>
      <c r="Q400" s="56"/>
      <c r="R400" s="56"/>
      <c r="S400" s="28"/>
      <c r="T400" s="28" t="s">
        <v>177</v>
      </c>
      <c r="U400" s="57"/>
      <c r="V400" s="28" t="s">
        <v>1380</v>
      </c>
      <c r="W400" s="2" t="s">
        <v>1591</v>
      </c>
      <c r="AB400" s="106" t="str">
        <f t="shared" si="24"/>
        <v/>
      </c>
      <c r="AC400" s="106"/>
    </row>
    <row r="401" spans="1:29" ht="15" customHeight="1" x14ac:dyDescent="0.25">
      <c r="A401" s="2">
        <v>399</v>
      </c>
      <c r="B401" s="28" t="s">
        <v>1401</v>
      </c>
      <c r="C401" s="55" t="s">
        <v>1437</v>
      </c>
      <c r="D401" s="28"/>
      <c r="F401" s="56"/>
      <c r="H401" s="56"/>
      <c r="I401" s="56"/>
      <c r="J401" s="28"/>
      <c r="K401" s="56"/>
      <c r="L401" s="56"/>
      <c r="M401" s="56"/>
      <c r="N401" s="56"/>
      <c r="O401" s="56"/>
      <c r="P401" s="56"/>
      <c r="Q401" s="56"/>
      <c r="R401" s="56"/>
      <c r="S401" s="28"/>
      <c r="T401" s="28" t="s">
        <v>177</v>
      </c>
      <c r="U401" s="57"/>
      <c r="V401" s="28" t="s">
        <v>1380</v>
      </c>
      <c r="W401" s="2" t="s">
        <v>1591</v>
      </c>
      <c r="AB401" s="106" t="str">
        <f t="shared" si="24"/>
        <v/>
      </c>
      <c r="AC401" s="106"/>
    </row>
    <row r="402" spans="1:29" ht="15" customHeight="1" x14ac:dyDescent="0.25">
      <c r="A402" s="2">
        <v>400</v>
      </c>
      <c r="B402" s="28" t="s">
        <v>1401</v>
      </c>
      <c r="C402" s="55" t="s">
        <v>1438</v>
      </c>
      <c r="D402" s="28"/>
      <c r="F402" s="56"/>
      <c r="H402" s="56"/>
      <c r="I402" s="56"/>
      <c r="J402" s="28"/>
      <c r="K402" s="56"/>
      <c r="L402" s="56"/>
      <c r="M402" s="56"/>
      <c r="N402" s="56"/>
      <c r="O402" s="56"/>
      <c r="P402" s="56"/>
      <c r="Q402" s="56"/>
      <c r="R402" s="56"/>
      <c r="S402" s="28"/>
      <c r="T402" s="28" t="s">
        <v>177</v>
      </c>
      <c r="U402" s="57"/>
      <c r="V402" s="28" t="s">
        <v>1380</v>
      </c>
      <c r="W402" s="2" t="s">
        <v>1591</v>
      </c>
      <c r="AB402" s="106" t="str">
        <f t="shared" ref="AB402:AB434" si="25">IF(LEN(TRIM(K402))=0,"",$K$1 &amp; " - " &amp; K402 &amp; "; ") &amp; IF(LEN(TRIM(L402))=0,"",$L$1 &amp; " - " &amp; L402 &amp; "; ") &amp; IF(LEN(TRIM(M402))=0,"",$M$1 &amp; " - " &amp; M402 &amp; "; ") &amp; IF(LEN(TRIM(N402))=0,"",$N$1 &amp; " - " &amp; N402 &amp; "; ") &amp; IF(LEN(TRIM(O402))=0,"",$O$1 &amp; " - " &amp; O402 &amp; "; ") &amp; IF(LEN(TRIM(P402))=0,"",$P$1 &amp; " - " &amp; P402 &amp; "; ") &amp; IF(LEN(TRIM(Q402))=0,"",$Q$1 &amp; " - " &amp; Q402 &amp; "; ")</f>
        <v/>
      </c>
      <c r="AC402" s="106"/>
    </row>
    <row r="403" spans="1:29" ht="15" customHeight="1" x14ac:dyDescent="0.25">
      <c r="A403" s="2">
        <v>401</v>
      </c>
      <c r="B403" s="28" t="s">
        <v>1401</v>
      </c>
      <c r="C403" s="55" t="s">
        <v>1439</v>
      </c>
      <c r="D403" s="28"/>
      <c r="F403" s="56"/>
      <c r="H403" s="56"/>
      <c r="I403" s="56"/>
      <c r="J403" s="28"/>
      <c r="K403" s="56"/>
      <c r="L403" s="56"/>
      <c r="M403" s="56"/>
      <c r="N403" s="56"/>
      <c r="O403" s="56"/>
      <c r="P403" s="56"/>
      <c r="Q403" s="56"/>
      <c r="R403" s="56"/>
      <c r="S403" s="28"/>
      <c r="T403" s="28" t="s">
        <v>177</v>
      </c>
      <c r="U403" s="57"/>
      <c r="V403" s="28" t="s">
        <v>1380</v>
      </c>
      <c r="W403" s="2" t="s">
        <v>1591</v>
      </c>
      <c r="AB403" s="106" t="str">
        <f t="shared" si="25"/>
        <v/>
      </c>
      <c r="AC403" s="106"/>
    </row>
    <row r="404" spans="1:29" ht="15" customHeight="1" x14ac:dyDescent="0.25">
      <c r="A404" s="2">
        <v>402</v>
      </c>
      <c r="B404" s="28" t="s">
        <v>1401</v>
      </c>
      <c r="C404" s="28" t="s">
        <v>1440</v>
      </c>
      <c r="D404" s="28"/>
      <c r="F404" s="56"/>
      <c r="H404" s="56"/>
      <c r="I404" s="56"/>
      <c r="J404" s="28"/>
      <c r="K404" s="56"/>
      <c r="L404" s="56"/>
      <c r="M404" s="56"/>
      <c r="N404" s="56"/>
      <c r="O404" s="56"/>
      <c r="P404" s="56"/>
      <c r="Q404" s="56"/>
      <c r="R404" s="56"/>
      <c r="S404" s="28"/>
      <c r="T404" s="28" t="s">
        <v>177</v>
      </c>
      <c r="U404" s="28"/>
      <c r="V404" s="28" t="s">
        <v>1380</v>
      </c>
      <c r="W404" s="2" t="s">
        <v>1591</v>
      </c>
      <c r="AB404" s="106" t="str">
        <f t="shared" si="25"/>
        <v/>
      </c>
      <c r="AC404" s="106"/>
    </row>
    <row r="405" spans="1:29" ht="15" customHeight="1" x14ac:dyDescent="0.25">
      <c r="A405" s="2">
        <v>403</v>
      </c>
      <c r="B405" s="28" t="s">
        <v>1401</v>
      </c>
      <c r="C405" s="55" t="s">
        <v>1441</v>
      </c>
      <c r="D405" s="28"/>
      <c r="F405" s="56"/>
      <c r="H405" s="56"/>
      <c r="I405" s="56"/>
      <c r="J405" s="28"/>
      <c r="K405" s="56"/>
      <c r="L405" s="56"/>
      <c r="M405" s="56"/>
      <c r="N405" s="56"/>
      <c r="O405" s="56"/>
      <c r="P405" s="56"/>
      <c r="Q405" s="56"/>
      <c r="R405" s="56"/>
      <c r="S405" s="28"/>
      <c r="T405" s="28" t="s">
        <v>177</v>
      </c>
      <c r="U405" s="57"/>
      <c r="V405" s="28" t="s">
        <v>1380</v>
      </c>
      <c r="W405" s="2" t="s">
        <v>1591</v>
      </c>
      <c r="AB405" s="106" t="str">
        <f t="shared" si="25"/>
        <v/>
      </c>
      <c r="AC405" s="106"/>
    </row>
    <row r="406" spans="1:29" ht="15" customHeight="1" x14ac:dyDescent="0.25">
      <c r="A406" s="2">
        <v>404</v>
      </c>
      <c r="B406" s="28" t="s">
        <v>1401</v>
      </c>
      <c r="C406" s="55" t="s">
        <v>1442</v>
      </c>
      <c r="D406" s="28"/>
      <c r="F406" s="56"/>
      <c r="H406" s="56"/>
      <c r="I406" s="56"/>
      <c r="J406" s="28"/>
      <c r="K406" s="56"/>
      <c r="L406" s="56"/>
      <c r="M406" s="56"/>
      <c r="N406" s="56"/>
      <c r="O406" s="56"/>
      <c r="P406" s="56"/>
      <c r="Q406" s="56"/>
      <c r="R406" s="56"/>
      <c r="S406" s="28"/>
      <c r="T406" s="28" t="s">
        <v>177</v>
      </c>
      <c r="U406" s="57"/>
      <c r="V406" s="28" t="s">
        <v>1380</v>
      </c>
      <c r="W406" s="2" t="s">
        <v>1591</v>
      </c>
      <c r="AB406" s="106" t="str">
        <f t="shared" si="25"/>
        <v/>
      </c>
      <c r="AC406" s="106"/>
    </row>
    <row r="407" spans="1:29" ht="15" customHeight="1" x14ac:dyDescent="0.25">
      <c r="A407" s="2">
        <v>405</v>
      </c>
      <c r="B407" s="28" t="s">
        <v>1401</v>
      </c>
      <c r="C407" s="55" t="s">
        <v>1443</v>
      </c>
      <c r="D407" s="28"/>
      <c r="F407" s="56"/>
      <c r="H407" s="56"/>
      <c r="I407" s="56"/>
      <c r="J407" s="28"/>
      <c r="K407" s="56"/>
      <c r="L407" s="56"/>
      <c r="M407" s="56"/>
      <c r="N407" s="56"/>
      <c r="O407" s="56"/>
      <c r="P407" s="56"/>
      <c r="Q407" s="56"/>
      <c r="R407" s="56"/>
      <c r="S407" s="28"/>
      <c r="T407" s="28" t="s">
        <v>177</v>
      </c>
      <c r="U407" s="57"/>
      <c r="V407" s="28" t="s">
        <v>1380</v>
      </c>
      <c r="W407" s="2" t="s">
        <v>1591</v>
      </c>
      <c r="AB407" s="106" t="str">
        <f t="shared" si="25"/>
        <v/>
      </c>
      <c r="AC407" s="106"/>
    </row>
    <row r="408" spans="1:29" ht="15" customHeight="1" x14ac:dyDescent="0.25">
      <c r="A408" s="2">
        <v>406</v>
      </c>
      <c r="B408" s="28" t="s">
        <v>1401</v>
      </c>
      <c r="C408" s="55" t="s">
        <v>1444</v>
      </c>
      <c r="D408" s="28"/>
      <c r="F408" s="56"/>
      <c r="H408" s="56"/>
      <c r="I408" s="56"/>
      <c r="J408" s="28"/>
      <c r="K408" s="56"/>
      <c r="L408" s="56"/>
      <c r="M408" s="56"/>
      <c r="N408" s="56"/>
      <c r="O408" s="56"/>
      <c r="P408" s="56"/>
      <c r="Q408" s="56"/>
      <c r="R408" s="56"/>
      <c r="S408" s="28"/>
      <c r="T408" s="28" t="s">
        <v>177</v>
      </c>
      <c r="U408" s="65"/>
      <c r="V408" s="28" t="s">
        <v>1382</v>
      </c>
      <c r="W408" s="2" t="s">
        <v>1591</v>
      </c>
      <c r="AB408" s="106" t="str">
        <f t="shared" si="25"/>
        <v/>
      </c>
      <c r="AC408" s="106"/>
    </row>
    <row r="409" spans="1:29" ht="15" customHeight="1" x14ac:dyDescent="0.25">
      <c r="A409" s="2">
        <v>407</v>
      </c>
      <c r="B409" s="28" t="s">
        <v>1401</v>
      </c>
      <c r="C409" s="55" t="s">
        <v>1445</v>
      </c>
      <c r="D409" s="28"/>
      <c r="F409" s="56"/>
      <c r="H409" s="56"/>
      <c r="I409" s="56"/>
      <c r="J409" s="28"/>
      <c r="K409" s="56"/>
      <c r="L409" s="56"/>
      <c r="M409" s="56"/>
      <c r="N409" s="56"/>
      <c r="O409" s="56"/>
      <c r="P409" s="56"/>
      <c r="Q409" s="56"/>
      <c r="R409" s="56"/>
      <c r="S409" s="28"/>
      <c r="T409" s="28" t="s">
        <v>177</v>
      </c>
      <c r="U409" s="65"/>
      <c r="V409" s="28" t="s">
        <v>1382</v>
      </c>
      <c r="W409" s="2" t="s">
        <v>1591</v>
      </c>
      <c r="AB409" s="106" t="str">
        <f t="shared" si="25"/>
        <v/>
      </c>
      <c r="AC409" s="106"/>
    </row>
    <row r="410" spans="1:29" ht="15" customHeight="1" x14ac:dyDescent="0.25">
      <c r="A410" s="2">
        <v>408</v>
      </c>
      <c r="B410" s="28" t="s">
        <v>1401</v>
      </c>
      <c r="C410" s="60" t="s">
        <v>1446</v>
      </c>
      <c r="D410" s="28"/>
      <c r="F410" s="56"/>
      <c r="H410" s="56"/>
      <c r="I410" s="56"/>
      <c r="J410" s="28"/>
      <c r="K410" s="56"/>
      <c r="L410" s="56"/>
      <c r="M410" s="56"/>
      <c r="N410" s="56"/>
      <c r="O410" s="56"/>
      <c r="P410" s="56"/>
      <c r="Q410" s="56"/>
      <c r="R410" s="56"/>
      <c r="S410" s="28"/>
      <c r="T410" s="28" t="s">
        <v>177</v>
      </c>
      <c r="U410" s="65"/>
      <c r="V410" s="28" t="s">
        <v>1382</v>
      </c>
      <c r="W410" s="2" t="s">
        <v>1591</v>
      </c>
      <c r="AB410" s="106" t="str">
        <f t="shared" si="25"/>
        <v/>
      </c>
      <c r="AC410" s="106"/>
    </row>
    <row r="411" spans="1:29" ht="15" customHeight="1" x14ac:dyDescent="0.25">
      <c r="A411" s="2">
        <v>409</v>
      </c>
      <c r="B411" s="28" t="s">
        <v>1401</v>
      </c>
      <c r="C411" s="60" t="s">
        <v>1447</v>
      </c>
      <c r="D411" s="28"/>
      <c r="F411" s="56"/>
      <c r="H411" s="56"/>
      <c r="I411" s="56"/>
      <c r="J411" s="28"/>
      <c r="K411" s="56"/>
      <c r="L411" s="56"/>
      <c r="M411" s="56"/>
      <c r="N411" s="56"/>
      <c r="O411" s="56"/>
      <c r="P411" s="56"/>
      <c r="Q411" s="56"/>
      <c r="R411" s="56"/>
      <c r="S411" s="28"/>
      <c r="T411" s="28" t="s">
        <v>177</v>
      </c>
      <c r="U411" s="65"/>
      <c r="V411" s="28" t="s">
        <v>1382</v>
      </c>
      <c r="W411" s="2" t="s">
        <v>1591</v>
      </c>
      <c r="AB411" s="106" t="str">
        <f t="shared" si="25"/>
        <v/>
      </c>
      <c r="AC411" s="106"/>
    </row>
    <row r="412" spans="1:29" ht="15" customHeight="1" x14ac:dyDescent="0.25">
      <c r="A412" s="2">
        <v>410</v>
      </c>
      <c r="B412" s="28" t="s">
        <v>1401</v>
      </c>
      <c r="C412" s="60" t="s">
        <v>1448</v>
      </c>
      <c r="D412" s="28"/>
      <c r="F412" s="56"/>
      <c r="H412" s="56"/>
      <c r="I412" s="56"/>
      <c r="J412" s="28"/>
      <c r="K412" s="56"/>
      <c r="L412" s="56"/>
      <c r="M412" s="56"/>
      <c r="N412" s="56"/>
      <c r="O412" s="56"/>
      <c r="P412" s="56"/>
      <c r="Q412" s="56"/>
      <c r="R412" s="56"/>
      <c r="S412" s="28"/>
      <c r="T412" s="28" t="s">
        <v>177</v>
      </c>
      <c r="U412" s="65"/>
      <c r="V412" s="28" t="s">
        <v>1382</v>
      </c>
      <c r="W412" s="2" t="s">
        <v>1591</v>
      </c>
      <c r="AB412" s="106" t="str">
        <f t="shared" si="25"/>
        <v/>
      </c>
      <c r="AC412" s="106"/>
    </row>
    <row r="413" spans="1:29" ht="15" customHeight="1" x14ac:dyDescent="0.25">
      <c r="A413" s="2">
        <v>411</v>
      </c>
      <c r="B413" s="28" t="s">
        <v>1401</v>
      </c>
      <c r="C413" s="60" t="s">
        <v>1449</v>
      </c>
      <c r="D413" s="28"/>
      <c r="F413" s="56"/>
      <c r="H413" s="56"/>
      <c r="I413" s="56"/>
      <c r="J413" s="28"/>
      <c r="K413" s="56"/>
      <c r="L413" s="56"/>
      <c r="M413" s="56"/>
      <c r="N413" s="56"/>
      <c r="O413" s="56"/>
      <c r="P413" s="56"/>
      <c r="Q413" s="56"/>
      <c r="R413" s="56"/>
      <c r="S413" s="28"/>
      <c r="T413" s="28" t="s">
        <v>177</v>
      </c>
      <c r="U413" s="65"/>
      <c r="V413" s="28" t="s">
        <v>1382</v>
      </c>
      <c r="W413" s="2" t="s">
        <v>1591</v>
      </c>
      <c r="AB413" s="106" t="str">
        <f t="shared" si="25"/>
        <v/>
      </c>
      <c r="AC413" s="106"/>
    </row>
    <row r="414" spans="1:29" ht="15" customHeight="1" x14ac:dyDescent="0.25">
      <c r="A414" s="2">
        <v>412</v>
      </c>
      <c r="B414" s="28" t="s">
        <v>1401</v>
      </c>
      <c r="C414" s="55" t="s">
        <v>1450</v>
      </c>
      <c r="D414" s="28"/>
      <c r="F414" s="56"/>
      <c r="H414" s="56"/>
      <c r="I414" s="56"/>
      <c r="J414" s="28"/>
      <c r="K414" s="56"/>
      <c r="L414" s="56"/>
      <c r="M414" s="56"/>
      <c r="N414" s="56"/>
      <c r="O414" s="56"/>
      <c r="P414" s="56"/>
      <c r="Q414" s="56"/>
      <c r="R414" s="56"/>
      <c r="S414" s="28"/>
      <c r="T414" s="28" t="s">
        <v>177</v>
      </c>
      <c r="U414" s="57"/>
      <c r="V414" s="28" t="s">
        <v>1380</v>
      </c>
      <c r="W414" s="2" t="s">
        <v>1591</v>
      </c>
      <c r="AB414" s="106" t="str">
        <f t="shared" si="25"/>
        <v/>
      </c>
      <c r="AC414" s="106"/>
    </row>
    <row r="415" spans="1:29" ht="15" customHeight="1" x14ac:dyDescent="0.25">
      <c r="A415" s="2">
        <v>413</v>
      </c>
      <c r="B415" s="67" t="s">
        <v>176</v>
      </c>
      <c r="C415" s="68" t="s">
        <v>164</v>
      </c>
      <c r="D415" s="69" t="s">
        <v>576</v>
      </c>
      <c r="E415" s="68" t="s">
        <v>1216</v>
      </c>
      <c r="F415" s="66" t="s">
        <v>183</v>
      </c>
      <c r="G415" s="71" t="s">
        <v>634</v>
      </c>
      <c r="H415" s="72"/>
      <c r="I415" s="69" t="s">
        <v>1262</v>
      </c>
      <c r="J415" s="68">
        <v>16</v>
      </c>
      <c r="K415" s="66"/>
      <c r="L415" s="66"/>
      <c r="M415" s="66"/>
      <c r="N415" s="66"/>
      <c r="O415" s="66"/>
      <c r="P415" s="66"/>
      <c r="Q415" s="66"/>
      <c r="R415" s="66" t="s">
        <v>1398</v>
      </c>
      <c r="S415" s="66"/>
      <c r="T415" s="66" t="s">
        <v>177</v>
      </c>
      <c r="U415" s="66" t="s">
        <v>1398</v>
      </c>
      <c r="V415" s="66" t="s">
        <v>1380</v>
      </c>
      <c r="W415" s="2" t="s">
        <v>1591</v>
      </c>
      <c r="AB415" s="108" t="str">
        <f t="shared" si="25"/>
        <v/>
      </c>
      <c r="AC415" s="108"/>
    </row>
    <row r="416" spans="1:29" ht="15" customHeight="1" x14ac:dyDescent="0.25">
      <c r="A416" s="2">
        <v>414</v>
      </c>
      <c r="B416" s="67" t="s">
        <v>176</v>
      </c>
      <c r="C416" s="68" t="s">
        <v>163</v>
      </c>
      <c r="D416" s="68" t="s">
        <v>575</v>
      </c>
      <c r="E416" s="78" t="s">
        <v>1217</v>
      </c>
      <c r="F416" s="66" t="s">
        <v>183</v>
      </c>
      <c r="G416" s="71" t="s">
        <v>635</v>
      </c>
      <c r="H416" s="72"/>
      <c r="I416" s="69" t="s">
        <v>1262</v>
      </c>
      <c r="J416" s="68">
        <v>15</v>
      </c>
      <c r="K416" s="66"/>
      <c r="L416" s="66"/>
      <c r="M416" s="66"/>
      <c r="N416" s="66"/>
      <c r="O416" s="66"/>
      <c r="P416" s="66"/>
      <c r="Q416" s="66"/>
      <c r="R416" s="66" t="s">
        <v>1398</v>
      </c>
      <c r="S416" s="66"/>
      <c r="T416" s="66" t="s">
        <v>177</v>
      </c>
      <c r="U416" s="66" t="s">
        <v>1398</v>
      </c>
      <c r="V416" s="66" t="s">
        <v>1380</v>
      </c>
      <c r="W416" s="2" t="s">
        <v>1591</v>
      </c>
      <c r="AB416" s="108" t="str">
        <f t="shared" si="25"/>
        <v/>
      </c>
      <c r="AC416" s="108"/>
    </row>
    <row r="417" spans="1:42" ht="15" customHeight="1" x14ac:dyDescent="0.25">
      <c r="A417" s="2">
        <v>415</v>
      </c>
      <c r="B417" s="67" t="s">
        <v>176</v>
      </c>
      <c r="C417" s="68" t="s">
        <v>566</v>
      </c>
      <c r="D417" s="68" t="s">
        <v>574</v>
      </c>
      <c r="E417" s="68" t="s">
        <v>1218</v>
      </c>
      <c r="F417" s="66" t="s">
        <v>183</v>
      </c>
      <c r="G417" s="71" t="s">
        <v>633</v>
      </c>
      <c r="H417" s="72"/>
      <c r="I417" s="69" t="s">
        <v>1262</v>
      </c>
      <c r="J417" s="68">
        <v>14</v>
      </c>
      <c r="K417" s="66"/>
      <c r="L417" s="66"/>
      <c r="M417" s="66"/>
      <c r="N417" s="66"/>
      <c r="O417" s="66"/>
      <c r="P417" s="66"/>
      <c r="Q417" s="66"/>
      <c r="R417" s="66" t="s">
        <v>1398</v>
      </c>
      <c r="S417" s="66"/>
      <c r="T417" s="66" t="s">
        <v>177</v>
      </c>
      <c r="U417" s="66" t="s">
        <v>1398</v>
      </c>
      <c r="V417" s="66" t="s">
        <v>1380</v>
      </c>
      <c r="W417" s="2" t="s">
        <v>1591</v>
      </c>
      <c r="AB417" s="108" t="str">
        <f t="shared" si="25"/>
        <v/>
      </c>
      <c r="AC417" s="108"/>
    </row>
    <row r="418" spans="1:42" ht="15" customHeight="1" x14ac:dyDescent="0.25">
      <c r="A418" s="2">
        <v>416</v>
      </c>
      <c r="B418" s="67" t="s">
        <v>176</v>
      </c>
      <c r="C418" s="68" t="s">
        <v>162</v>
      </c>
      <c r="D418" s="68" t="s">
        <v>573</v>
      </c>
      <c r="E418" s="78" t="s">
        <v>1219</v>
      </c>
      <c r="F418" s="66" t="s">
        <v>183</v>
      </c>
      <c r="G418" s="71" t="s">
        <v>632</v>
      </c>
      <c r="H418" s="72"/>
      <c r="I418" s="69" t="s">
        <v>1262</v>
      </c>
      <c r="J418" s="68">
        <v>13</v>
      </c>
      <c r="K418" s="66"/>
      <c r="L418" s="66"/>
      <c r="M418" s="66"/>
      <c r="N418" s="66"/>
      <c r="O418" s="66"/>
      <c r="P418" s="66"/>
      <c r="Q418" s="66"/>
      <c r="R418" s="66" t="s">
        <v>1398</v>
      </c>
      <c r="S418" s="66"/>
      <c r="T418" s="66" t="s">
        <v>177</v>
      </c>
      <c r="U418" s="66" t="s">
        <v>1398</v>
      </c>
      <c r="V418" s="66" t="s">
        <v>1380</v>
      </c>
      <c r="W418" s="2" t="s">
        <v>1591</v>
      </c>
      <c r="AB418" s="108" t="str">
        <f t="shared" si="25"/>
        <v/>
      </c>
      <c r="AC418" s="108"/>
    </row>
    <row r="419" spans="1:42" ht="15" customHeight="1" x14ac:dyDescent="0.25">
      <c r="A419" s="2">
        <v>417</v>
      </c>
      <c r="B419" s="67" t="s">
        <v>176</v>
      </c>
      <c r="C419" s="68" t="s">
        <v>565</v>
      </c>
      <c r="D419" s="68" t="s">
        <v>578</v>
      </c>
      <c r="E419" s="68" t="s">
        <v>1220</v>
      </c>
      <c r="F419" s="66" t="s">
        <v>183</v>
      </c>
      <c r="G419" s="71" t="s">
        <v>631</v>
      </c>
      <c r="H419" s="72"/>
      <c r="I419" s="69" t="s">
        <v>1262</v>
      </c>
      <c r="J419" s="68">
        <v>18</v>
      </c>
      <c r="K419" s="66"/>
      <c r="L419" s="66"/>
      <c r="M419" s="66"/>
      <c r="N419" s="66"/>
      <c r="O419" s="66"/>
      <c r="P419" s="66"/>
      <c r="Q419" s="66"/>
      <c r="R419" s="66" t="s">
        <v>1398</v>
      </c>
      <c r="S419" s="66"/>
      <c r="T419" s="66" t="s">
        <v>177</v>
      </c>
      <c r="U419" s="66" t="s">
        <v>1398</v>
      </c>
      <c r="V419" s="66" t="s">
        <v>1380</v>
      </c>
      <c r="W419" s="2" t="s">
        <v>1591</v>
      </c>
      <c r="AB419" s="108" t="str">
        <f t="shared" si="25"/>
        <v/>
      </c>
      <c r="AC419" s="108"/>
    </row>
    <row r="420" spans="1:42" ht="15" customHeight="1" x14ac:dyDescent="0.25">
      <c r="A420" s="2">
        <v>418</v>
      </c>
      <c r="B420" s="67" t="s">
        <v>176</v>
      </c>
      <c r="C420" s="68" t="s">
        <v>165</v>
      </c>
      <c r="D420" s="68" t="s">
        <v>577</v>
      </c>
      <c r="E420" s="78" t="s">
        <v>1221</v>
      </c>
      <c r="F420" s="66" t="s">
        <v>183</v>
      </c>
      <c r="G420" s="71" t="s">
        <v>630</v>
      </c>
      <c r="H420" s="72"/>
      <c r="I420" s="69" t="s">
        <v>1262</v>
      </c>
      <c r="J420" s="68">
        <v>17</v>
      </c>
      <c r="K420" s="66"/>
      <c r="L420" s="66"/>
      <c r="M420" s="66"/>
      <c r="N420" s="66"/>
      <c r="O420" s="66"/>
      <c r="P420" s="66"/>
      <c r="Q420" s="66"/>
      <c r="R420" s="66" t="s">
        <v>1398</v>
      </c>
      <c r="S420" s="66"/>
      <c r="T420" s="66" t="s">
        <v>177</v>
      </c>
      <c r="U420" s="66" t="s">
        <v>1398</v>
      </c>
      <c r="V420" s="66" t="s">
        <v>1380</v>
      </c>
      <c r="W420" s="2" t="s">
        <v>1591</v>
      </c>
      <c r="AB420" s="108" t="str">
        <f t="shared" si="25"/>
        <v/>
      </c>
      <c r="AC420" s="108"/>
    </row>
    <row r="421" spans="1:42" ht="15" customHeight="1" x14ac:dyDescent="0.25">
      <c r="A421" s="2">
        <v>419</v>
      </c>
      <c r="B421" s="67" t="s">
        <v>176</v>
      </c>
      <c r="C421" s="68" t="s">
        <v>564</v>
      </c>
      <c r="D421" s="68" t="s">
        <v>563</v>
      </c>
      <c r="E421" s="68" t="s">
        <v>1212</v>
      </c>
      <c r="F421" s="66" t="s">
        <v>183</v>
      </c>
      <c r="G421" s="71" t="s">
        <v>629</v>
      </c>
      <c r="H421" s="72"/>
      <c r="I421" s="69" t="s">
        <v>1262</v>
      </c>
      <c r="J421" s="68">
        <v>10</v>
      </c>
      <c r="K421" s="66"/>
      <c r="L421" s="66"/>
      <c r="M421" s="66"/>
      <c r="N421" s="66"/>
      <c r="O421" s="66"/>
      <c r="P421" s="66"/>
      <c r="Q421" s="66"/>
      <c r="R421" s="66" t="s">
        <v>1398</v>
      </c>
      <c r="S421" s="66"/>
      <c r="T421" s="66" t="s">
        <v>177</v>
      </c>
      <c r="U421" s="66" t="s">
        <v>1398</v>
      </c>
      <c r="V421" s="66" t="s">
        <v>1380</v>
      </c>
      <c r="W421" s="2" t="s">
        <v>1591</v>
      </c>
      <c r="AB421" s="108" t="str">
        <f t="shared" si="25"/>
        <v/>
      </c>
      <c r="AC421" s="108"/>
    </row>
    <row r="422" spans="1:42" ht="15" customHeight="1" x14ac:dyDescent="0.25">
      <c r="A422" s="2">
        <v>420</v>
      </c>
      <c r="B422" s="67" t="s">
        <v>176</v>
      </c>
      <c r="C422" s="68" t="s">
        <v>160</v>
      </c>
      <c r="D422" s="68" t="s">
        <v>562</v>
      </c>
      <c r="E422" s="78" t="s">
        <v>1213</v>
      </c>
      <c r="F422" s="66" t="s">
        <v>183</v>
      </c>
      <c r="G422" s="71" t="s">
        <v>628</v>
      </c>
      <c r="H422" s="72"/>
      <c r="I422" s="69" t="s">
        <v>1262</v>
      </c>
      <c r="J422" s="68">
        <v>9</v>
      </c>
      <c r="K422" s="66"/>
      <c r="L422" s="66"/>
      <c r="M422" s="66"/>
      <c r="N422" s="66"/>
      <c r="O422" s="66"/>
      <c r="P422" s="66"/>
      <c r="Q422" s="66"/>
      <c r="R422" s="66" t="s">
        <v>1398</v>
      </c>
      <c r="S422" s="66"/>
      <c r="T422" s="66" t="s">
        <v>177</v>
      </c>
      <c r="U422" s="66" t="s">
        <v>1398</v>
      </c>
      <c r="V422" s="66" t="s">
        <v>1380</v>
      </c>
      <c r="W422" s="2" t="s">
        <v>1591</v>
      </c>
      <c r="AB422" s="108" t="str">
        <f t="shared" si="25"/>
        <v/>
      </c>
      <c r="AC422" s="108"/>
    </row>
    <row r="423" spans="1:42" ht="15" customHeight="1" x14ac:dyDescent="0.25">
      <c r="A423" s="2">
        <v>421</v>
      </c>
      <c r="B423" s="67" t="s">
        <v>176</v>
      </c>
      <c r="C423" s="68" t="s">
        <v>560</v>
      </c>
      <c r="D423" s="68" t="s">
        <v>561</v>
      </c>
      <c r="E423" s="68" t="s">
        <v>1209</v>
      </c>
      <c r="F423" s="66" t="s">
        <v>183</v>
      </c>
      <c r="G423" s="71" t="s">
        <v>626</v>
      </c>
      <c r="H423" s="72"/>
      <c r="I423" s="69" t="s">
        <v>1262</v>
      </c>
      <c r="J423" s="68">
        <v>8</v>
      </c>
      <c r="K423" s="66"/>
      <c r="L423" s="66"/>
      <c r="M423" s="66"/>
      <c r="N423" s="66"/>
      <c r="O423" s="66"/>
      <c r="P423" s="66"/>
      <c r="Q423" s="66"/>
      <c r="R423" s="66" t="s">
        <v>1398</v>
      </c>
      <c r="S423" s="66"/>
      <c r="T423" s="66" t="s">
        <v>177</v>
      </c>
      <c r="U423" s="66" t="s">
        <v>1398</v>
      </c>
      <c r="V423" s="66" t="s">
        <v>1380</v>
      </c>
      <c r="W423" s="2" t="s">
        <v>1591</v>
      </c>
      <c r="AB423" s="108" t="str">
        <f t="shared" si="25"/>
        <v/>
      </c>
      <c r="AC423" s="108"/>
    </row>
    <row r="424" spans="1:42" ht="15" customHeight="1" x14ac:dyDescent="0.25">
      <c r="A424" s="2">
        <v>422</v>
      </c>
      <c r="B424" s="67" t="s">
        <v>176</v>
      </c>
      <c r="C424" s="68" t="s">
        <v>159</v>
      </c>
      <c r="D424" s="68" t="s">
        <v>559</v>
      </c>
      <c r="E424" s="78" t="s">
        <v>1210</v>
      </c>
      <c r="F424" s="66" t="s">
        <v>183</v>
      </c>
      <c r="G424" s="71" t="s">
        <v>627</v>
      </c>
      <c r="H424" s="72"/>
      <c r="I424" s="69" t="s">
        <v>1262</v>
      </c>
      <c r="J424" s="68">
        <v>7</v>
      </c>
      <c r="K424" s="66"/>
      <c r="L424" s="66"/>
      <c r="M424" s="66"/>
      <c r="N424" s="66"/>
      <c r="O424" s="66"/>
      <c r="P424" s="66"/>
      <c r="Q424" s="66"/>
      <c r="R424" s="66" t="s">
        <v>1398</v>
      </c>
      <c r="S424" s="66"/>
      <c r="T424" s="66" t="s">
        <v>177</v>
      </c>
      <c r="U424" s="66" t="s">
        <v>1398</v>
      </c>
      <c r="V424" s="66" t="s">
        <v>1380</v>
      </c>
      <c r="W424" s="2" t="s">
        <v>1591</v>
      </c>
      <c r="AB424" s="108" t="str">
        <f t="shared" si="25"/>
        <v/>
      </c>
      <c r="AC424" s="108"/>
    </row>
    <row r="425" spans="1:42" ht="15" customHeight="1" x14ac:dyDescent="0.25">
      <c r="A425" s="2">
        <v>423</v>
      </c>
      <c r="B425" s="67" t="s">
        <v>176</v>
      </c>
      <c r="C425" s="68" t="s">
        <v>567</v>
      </c>
      <c r="D425" s="73" t="s">
        <v>571</v>
      </c>
      <c r="E425" s="68" t="s">
        <v>1222</v>
      </c>
      <c r="F425" s="66" t="s">
        <v>183</v>
      </c>
      <c r="G425" s="71" t="s">
        <v>624</v>
      </c>
      <c r="H425" s="71"/>
      <c r="I425" s="69" t="s">
        <v>1262</v>
      </c>
      <c r="J425" s="68">
        <v>20</v>
      </c>
      <c r="K425" s="66"/>
      <c r="L425" s="66"/>
      <c r="M425" s="66"/>
      <c r="N425" s="66"/>
      <c r="O425" s="66"/>
      <c r="P425" s="66"/>
      <c r="Q425" s="66"/>
      <c r="R425" s="66" t="s">
        <v>1398</v>
      </c>
      <c r="S425" s="66"/>
      <c r="T425" s="66" t="s">
        <v>177</v>
      </c>
      <c r="U425" s="66" t="s">
        <v>1398</v>
      </c>
      <c r="V425" s="66" t="s">
        <v>1380</v>
      </c>
      <c r="W425" s="2" t="s">
        <v>1591</v>
      </c>
      <c r="AB425" s="108" t="str">
        <f t="shared" si="25"/>
        <v/>
      </c>
      <c r="AC425" s="108"/>
    </row>
    <row r="426" spans="1:42" ht="15" customHeight="1" x14ac:dyDescent="0.25">
      <c r="A426" s="2">
        <v>424</v>
      </c>
      <c r="B426" s="67" t="s">
        <v>176</v>
      </c>
      <c r="C426" s="68" t="s">
        <v>166</v>
      </c>
      <c r="D426" s="68" t="s">
        <v>572</v>
      </c>
      <c r="E426" s="78" t="s">
        <v>1211</v>
      </c>
      <c r="F426" s="66" t="s">
        <v>183</v>
      </c>
      <c r="G426" s="71" t="s">
        <v>625</v>
      </c>
      <c r="H426" s="71"/>
      <c r="I426" s="69" t="s">
        <v>1262</v>
      </c>
      <c r="J426" s="68">
        <v>19</v>
      </c>
      <c r="K426" s="66"/>
      <c r="L426" s="66"/>
      <c r="M426" s="66"/>
      <c r="N426" s="66"/>
      <c r="O426" s="66"/>
      <c r="P426" s="66"/>
      <c r="Q426" s="66"/>
      <c r="R426" s="66" t="s">
        <v>1398</v>
      </c>
      <c r="S426" s="66"/>
      <c r="T426" s="66" t="s">
        <v>177</v>
      </c>
      <c r="U426" s="66" t="s">
        <v>1398</v>
      </c>
      <c r="V426" s="66" t="s">
        <v>1380</v>
      </c>
      <c r="W426" s="2" t="s">
        <v>1591</v>
      </c>
      <c r="AB426" s="108" t="str">
        <f t="shared" si="25"/>
        <v/>
      </c>
      <c r="AC426" s="108"/>
    </row>
    <row r="427" spans="1:42" ht="15" customHeight="1" x14ac:dyDescent="0.25">
      <c r="A427" s="2">
        <v>425</v>
      </c>
      <c r="B427" s="67" t="s">
        <v>176</v>
      </c>
      <c r="C427" s="68" t="s">
        <v>557</v>
      </c>
      <c r="D427" s="69" t="s">
        <v>558</v>
      </c>
      <c r="E427" s="68" t="s">
        <v>1207</v>
      </c>
      <c r="F427" s="66" t="s">
        <v>183</v>
      </c>
      <c r="G427" s="71" t="s">
        <v>620</v>
      </c>
      <c r="H427" s="71"/>
      <c r="I427" s="69" t="s">
        <v>1262</v>
      </c>
      <c r="J427" s="68">
        <v>6</v>
      </c>
      <c r="K427" s="66"/>
      <c r="L427" s="66"/>
      <c r="M427" s="66"/>
      <c r="N427" s="66"/>
      <c r="O427" s="66"/>
      <c r="P427" s="66"/>
      <c r="Q427" s="66"/>
      <c r="R427" s="66" t="s">
        <v>1398</v>
      </c>
      <c r="S427" s="66"/>
      <c r="T427" s="66" t="s">
        <v>177</v>
      </c>
      <c r="U427" s="66" t="s">
        <v>1398</v>
      </c>
      <c r="V427" s="66" t="s">
        <v>1380</v>
      </c>
      <c r="W427" s="2" t="s">
        <v>1591</v>
      </c>
      <c r="AB427" s="108" t="str">
        <f t="shared" si="25"/>
        <v/>
      </c>
      <c r="AC427" s="108"/>
    </row>
    <row r="428" spans="1:42" ht="15" customHeight="1" x14ac:dyDescent="0.25">
      <c r="A428" s="2">
        <v>426</v>
      </c>
      <c r="B428" s="67" t="s">
        <v>176</v>
      </c>
      <c r="C428" s="68" t="s">
        <v>158</v>
      </c>
      <c r="D428" s="68" t="s">
        <v>556</v>
      </c>
      <c r="E428" s="78" t="s">
        <v>1208</v>
      </c>
      <c r="F428" s="66" t="s">
        <v>183</v>
      </c>
      <c r="G428" s="71" t="s">
        <v>619</v>
      </c>
      <c r="H428" s="71"/>
      <c r="I428" s="69" t="s">
        <v>1262</v>
      </c>
      <c r="J428" s="68">
        <v>5</v>
      </c>
      <c r="K428" s="66"/>
      <c r="L428" s="66"/>
      <c r="M428" s="66"/>
      <c r="N428" s="66"/>
      <c r="O428" s="66"/>
      <c r="P428" s="66"/>
      <c r="Q428" s="66"/>
      <c r="R428" s="66" t="s">
        <v>1398</v>
      </c>
      <c r="S428" s="66"/>
      <c r="T428" s="66" t="s">
        <v>177</v>
      </c>
      <c r="U428" s="66" t="s">
        <v>1398</v>
      </c>
      <c r="V428" s="66" t="s">
        <v>1380</v>
      </c>
      <c r="W428" s="2" t="s">
        <v>1591</v>
      </c>
      <c r="AB428" s="108" t="str">
        <f t="shared" si="25"/>
        <v/>
      </c>
      <c r="AC428" s="108"/>
    </row>
    <row r="429" spans="1:42" ht="15" customHeight="1" x14ac:dyDescent="0.25">
      <c r="A429" s="2">
        <v>427</v>
      </c>
      <c r="B429" s="67" t="s">
        <v>176</v>
      </c>
      <c r="C429" s="68" t="s">
        <v>568</v>
      </c>
      <c r="D429" s="68" t="s">
        <v>570</v>
      </c>
      <c r="E429" s="68" t="s">
        <v>1214</v>
      </c>
      <c r="F429" s="66" t="s">
        <v>183</v>
      </c>
      <c r="G429" s="71" t="s">
        <v>636</v>
      </c>
      <c r="H429" s="71"/>
      <c r="I429" s="69" t="s">
        <v>1262</v>
      </c>
      <c r="J429" s="68">
        <v>12</v>
      </c>
      <c r="K429" s="66"/>
      <c r="L429" s="66"/>
      <c r="M429" s="66"/>
      <c r="N429" s="66"/>
      <c r="O429" s="66"/>
      <c r="P429" s="66"/>
      <c r="Q429" s="66"/>
      <c r="R429" s="66" t="s">
        <v>1398</v>
      </c>
      <c r="S429" s="66"/>
      <c r="T429" s="66" t="s">
        <v>177</v>
      </c>
      <c r="U429" s="66" t="s">
        <v>1398</v>
      </c>
      <c r="V429" s="66" t="s">
        <v>1380</v>
      </c>
      <c r="W429" s="2" t="s">
        <v>1591</v>
      </c>
      <c r="AB429" s="108" t="str">
        <f t="shared" si="25"/>
        <v/>
      </c>
      <c r="AC429" s="108"/>
    </row>
    <row r="430" spans="1:42" ht="15" customHeight="1" x14ac:dyDescent="0.25">
      <c r="A430" s="2">
        <v>428</v>
      </c>
      <c r="B430" s="67" t="s">
        <v>176</v>
      </c>
      <c r="C430" s="68" t="s">
        <v>161</v>
      </c>
      <c r="D430" s="68" t="s">
        <v>569</v>
      </c>
      <c r="E430" s="78" t="s">
        <v>1215</v>
      </c>
      <c r="F430" s="66" t="s">
        <v>183</v>
      </c>
      <c r="G430" s="71" t="s">
        <v>637</v>
      </c>
      <c r="H430" s="71"/>
      <c r="I430" s="69" t="s">
        <v>1262</v>
      </c>
      <c r="J430" s="68">
        <v>11</v>
      </c>
      <c r="K430" s="66"/>
      <c r="L430" s="66"/>
      <c r="M430" s="66"/>
      <c r="N430" s="66"/>
      <c r="O430" s="66"/>
      <c r="P430" s="66"/>
      <c r="Q430" s="66"/>
      <c r="R430" s="66" t="s">
        <v>1398</v>
      </c>
      <c r="S430" s="66"/>
      <c r="T430" s="66" t="s">
        <v>177</v>
      </c>
      <c r="U430" s="66" t="s">
        <v>1398</v>
      </c>
      <c r="V430" s="66" t="s">
        <v>1380</v>
      </c>
      <c r="W430" s="2" t="s">
        <v>1591</v>
      </c>
      <c r="AB430" s="108" t="str">
        <f t="shared" si="25"/>
        <v/>
      </c>
      <c r="AC430" s="108"/>
    </row>
    <row r="431" spans="1:42" ht="15" customHeight="1" x14ac:dyDescent="0.25">
      <c r="A431" s="2">
        <v>429</v>
      </c>
      <c r="B431" s="84" t="s">
        <v>176</v>
      </c>
      <c r="C431" s="69" t="s">
        <v>1556</v>
      </c>
      <c r="D431" s="70" t="s">
        <v>1197</v>
      </c>
      <c r="E431" s="69" t="s">
        <v>1879</v>
      </c>
      <c r="F431" s="66" t="s">
        <v>683</v>
      </c>
      <c r="G431" s="87" t="s">
        <v>1462</v>
      </c>
      <c r="H431" s="71"/>
      <c r="I431" s="87" t="s">
        <v>517</v>
      </c>
      <c r="J431" s="68" t="s">
        <v>2588</v>
      </c>
      <c r="K431" s="85" t="s">
        <v>1471</v>
      </c>
      <c r="L431" s="85" t="s">
        <v>1471</v>
      </c>
      <c r="M431" s="85" t="s">
        <v>1471</v>
      </c>
      <c r="N431" s="85" t="s">
        <v>1471</v>
      </c>
      <c r="O431" s="85" t="s">
        <v>1471</v>
      </c>
      <c r="P431" s="85" t="s">
        <v>1471</v>
      </c>
      <c r="Q431" s="85" t="s">
        <v>1471</v>
      </c>
      <c r="R431" s="69"/>
      <c r="S431" s="66" t="s">
        <v>1813</v>
      </c>
      <c r="T431" s="66" t="s">
        <v>2164</v>
      </c>
      <c r="U431" s="66" t="s">
        <v>1381</v>
      </c>
      <c r="V431" s="66" t="s">
        <v>1380</v>
      </c>
      <c r="W431" s="66" t="s">
        <v>1591</v>
      </c>
      <c r="X431" s="66"/>
      <c r="Y431" s="66" t="s">
        <v>1946</v>
      </c>
      <c r="Z431" s="66" t="s">
        <v>2347</v>
      </c>
      <c r="AA431" s="109"/>
      <c r="AB431" s="108" t="str">
        <f t="shared" si="25"/>
        <v xml:space="preserve">Biodiversity Conservation - x; Clean Air - x; Clean and Plentiful Water - x; Climate Stabilization - x; Food, Fuel, and Materials - x; Natural Hazard Mitigation - x; Recreation, Culture, and Aesthetics - x; </v>
      </c>
      <c r="AC431" s="113" t="str">
        <f>CONCATENATE(AD431,E431,AE431,C431,AG431)</f>
        <v>{"popup":{"showAttachments":"false","fieldInfos":[{"visible":"true","fieldName":"VALUE","label":"Land_Cover_2011_CONUS (NLCD_2011, National Land Cover Database (NLCD))\u00a0"}],"title":"NLCD Land Cover - 2011: {VALUE}"}}</v>
      </c>
      <c r="AD431" s="109" t="s">
        <v>2181</v>
      </c>
      <c r="AE431" s="109" t="s">
        <v>1986</v>
      </c>
      <c r="AF431" s="109"/>
      <c r="AG431" s="109" t="s">
        <v>2339</v>
      </c>
      <c r="AH431" s="109"/>
      <c r="AI431" s="66"/>
      <c r="AJ431" s="66"/>
      <c r="AK431" s="66"/>
      <c r="AL431" s="66"/>
      <c r="AM431" s="66"/>
      <c r="AN431" s="66"/>
      <c r="AO431" s="66"/>
      <c r="AP431" s="66"/>
    </row>
    <row r="432" spans="1:42" ht="15" customHeight="1" x14ac:dyDescent="0.25">
      <c r="A432" s="2">
        <v>430</v>
      </c>
      <c r="B432" s="84" t="s">
        <v>176</v>
      </c>
      <c r="C432" s="69" t="s">
        <v>1557</v>
      </c>
      <c r="D432" s="70" t="s">
        <v>1198</v>
      </c>
      <c r="E432" s="69" t="s">
        <v>1879</v>
      </c>
      <c r="F432" s="66" t="s">
        <v>683</v>
      </c>
      <c r="G432" s="87" t="s">
        <v>1462</v>
      </c>
      <c r="H432" s="71"/>
      <c r="I432" s="69" t="s">
        <v>517</v>
      </c>
      <c r="J432" s="68" t="s">
        <v>2589</v>
      </c>
      <c r="K432" s="85" t="s">
        <v>1471</v>
      </c>
      <c r="L432" s="85" t="s">
        <v>1471</v>
      </c>
      <c r="M432" s="85" t="s">
        <v>1471</v>
      </c>
      <c r="N432" s="85" t="s">
        <v>1471</v>
      </c>
      <c r="O432" s="85" t="s">
        <v>1471</v>
      </c>
      <c r="P432" s="85" t="s">
        <v>1471</v>
      </c>
      <c r="Q432" s="85" t="s">
        <v>1471</v>
      </c>
      <c r="R432" s="69"/>
      <c r="S432" s="66" t="s">
        <v>1813</v>
      </c>
      <c r="T432" s="66" t="s">
        <v>2164</v>
      </c>
      <c r="U432" s="66" t="s">
        <v>1381</v>
      </c>
      <c r="V432" s="66" t="s">
        <v>1380</v>
      </c>
      <c r="W432" s="66" t="s">
        <v>1591</v>
      </c>
      <c r="X432" s="66"/>
      <c r="Y432" s="66" t="s">
        <v>1946</v>
      </c>
      <c r="Z432" s="66" t="s">
        <v>2348</v>
      </c>
      <c r="AA432" s="109"/>
      <c r="AB432" s="108" t="str">
        <f t="shared" si="25"/>
        <v xml:space="preserve">Biodiversity Conservation - x; Clean Air - x; Clean and Plentiful Water - x; Climate Stabilization - x; Food, Fuel, and Materials - x; Natural Hazard Mitigation - x; Recreation, Culture, and Aesthetics - x; </v>
      </c>
      <c r="AC432" s="113" t="str">
        <f>CONCATENATE(AD432,E432,AE432,C432,AG432)</f>
        <v>{"popup":{"showAttachments":"false","fieldInfos":[{"visible":"true","fieldName":"VALUE","label":"Land_Cover_1992 (NLCD_1992, National Land Cover Database (NLCD))\u00a0"}],"title":"NLCD Land Cover - 1992: {VALUE}"}}</v>
      </c>
      <c r="AD432" s="109" t="s">
        <v>2181</v>
      </c>
      <c r="AE432" s="109" t="s">
        <v>1986</v>
      </c>
      <c r="AF432" s="109"/>
      <c r="AG432" s="109" t="s">
        <v>2340</v>
      </c>
      <c r="AH432" s="109"/>
      <c r="AI432" s="66"/>
      <c r="AJ432" s="66"/>
      <c r="AK432" s="66"/>
      <c r="AL432" s="66"/>
      <c r="AM432" s="66"/>
      <c r="AN432" s="66"/>
      <c r="AO432" s="66"/>
      <c r="AP432" s="66"/>
    </row>
    <row r="433" spans="1:42" ht="15" customHeight="1" x14ac:dyDescent="0.25">
      <c r="A433" s="2">
        <v>431</v>
      </c>
      <c r="B433" s="84" t="s">
        <v>176</v>
      </c>
      <c r="C433" s="69" t="s">
        <v>1558</v>
      </c>
      <c r="D433" s="70" t="s">
        <v>1199</v>
      </c>
      <c r="E433" s="69" t="s">
        <v>1879</v>
      </c>
      <c r="F433" s="66" t="s">
        <v>683</v>
      </c>
      <c r="G433" s="87" t="s">
        <v>1462</v>
      </c>
      <c r="H433" s="71"/>
      <c r="I433" s="69" t="s">
        <v>517</v>
      </c>
      <c r="J433" s="68" t="s">
        <v>2590</v>
      </c>
      <c r="K433" s="85" t="s">
        <v>1471</v>
      </c>
      <c r="L433" s="85" t="s">
        <v>1471</v>
      </c>
      <c r="M433" s="85" t="s">
        <v>1471</v>
      </c>
      <c r="N433" s="85" t="s">
        <v>1471</v>
      </c>
      <c r="O433" s="85" t="s">
        <v>1471</v>
      </c>
      <c r="P433" s="85" t="s">
        <v>1471</v>
      </c>
      <c r="Q433" s="85" t="s">
        <v>1471</v>
      </c>
      <c r="R433" s="69"/>
      <c r="S433" s="66" t="s">
        <v>1813</v>
      </c>
      <c r="T433" s="66" t="s">
        <v>2164</v>
      </c>
      <c r="U433" s="66" t="s">
        <v>1381</v>
      </c>
      <c r="V433" s="66" t="s">
        <v>1380</v>
      </c>
      <c r="W433" s="66" t="s">
        <v>1591</v>
      </c>
      <c r="X433" s="66"/>
      <c r="Y433" s="66" t="s">
        <v>1946</v>
      </c>
      <c r="Z433" s="66" t="s">
        <v>2349</v>
      </c>
      <c r="AA433" s="109"/>
      <c r="AB433" s="108" t="str">
        <f t="shared" si="25"/>
        <v xml:space="preserve">Biodiversity Conservation - x; Clean Air - x; Clean and Plentiful Water - x; Climate Stabilization - x; Food, Fuel, and Materials - x; Natural Hazard Mitigation - x; Recreation, Culture, and Aesthetics - x; </v>
      </c>
      <c r="AC433" s="113" t="str">
        <f>CONCATENATE(AD433,E433,AE433,C433,AG433)</f>
        <v>{"popup":{"showAttachments":"false","fieldInfos":[{"visible":"true","fieldName":"VALUE","label":"Land_Cover_2001_CONUS (NLCD_2001, National Land Cover Database (NLCD))\u00a0"}],"title":"NLCD Land Cover - 2001: {VALUE}"}}</v>
      </c>
      <c r="AD433" s="109" t="s">
        <v>2181</v>
      </c>
      <c r="AE433" s="109" t="s">
        <v>1986</v>
      </c>
      <c r="AF433" s="109"/>
      <c r="AG433" s="109" t="s">
        <v>2341</v>
      </c>
      <c r="AH433" s="109"/>
      <c r="AI433" s="66"/>
      <c r="AJ433" s="66"/>
      <c r="AK433" s="66"/>
      <c r="AL433" s="66"/>
      <c r="AM433" s="66"/>
      <c r="AN433" s="66"/>
      <c r="AO433" s="66"/>
      <c r="AP433" s="66"/>
    </row>
    <row r="434" spans="1:42" x14ac:dyDescent="0.25">
      <c r="A434" s="2">
        <v>432</v>
      </c>
      <c r="B434" s="84" t="s">
        <v>176</v>
      </c>
      <c r="C434" s="69" t="s">
        <v>1559</v>
      </c>
      <c r="D434" s="70" t="s">
        <v>1200</v>
      </c>
      <c r="E434" s="69" t="s">
        <v>1879</v>
      </c>
      <c r="F434" s="66" t="s">
        <v>683</v>
      </c>
      <c r="G434" s="87" t="s">
        <v>1462</v>
      </c>
      <c r="H434" s="71"/>
      <c r="I434" s="69" t="s">
        <v>517</v>
      </c>
      <c r="J434" s="68" t="s">
        <v>2591</v>
      </c>
      <c r="K434" s="85" t="s">
        <v>1471</v>
      </c>
      <c r="L434" s="85" t="s">
        <v>1471</v>
      </c>
      <c r="M434" s="85" t="s">
        <v>1471</v>
      </c>
      <c r="N434" s="85" t="s">
        <v>1471</v>
      </c>
      <c r="O434" s="85" t="s">
        <v>1471</v>
      </c>
      <c r="P434" s="85" t="s">
        <v>1471</v>
      </c>
      <c r="Q434" s="85" t="s">
        <v>1471</v>
      </c>
      <c r="R434" s="69"/>
      <c r="S434" s="66" t="s">
        <v>1813</v>
      </c>
      <c r="T434" s="66" t="s">
        <v>2164</v>
      </c>
      <c r="U434" s="66" t="s">
        <v>1381</v>
      </c>
      <c r="V434" s="66" t="s">
        <v>1380</v>
      </c>
      <c r="W434" s="66" t="s">
        <v>1591</v>
      </c>
      <c r="X434" s="66"/>
      <c r="Y434" s="66" t="s">
        <v>1946</v>
      </c>
      <c r="Z434" s="66" t="s">
        <v>2350</v>
      </c>
      <c r="AA434" s="109"/>
      <c r="AB434" s="108" t="str">
        <f t="shared" si="25"/>
        <v xml:space="preserve">Biodiversity Conservation - x; Clean Air - x; Clean and Plentiful Water - x; Climate Stabilization - x; Food, Fuel, and Materials - x; Natural Hazard Mitigation - x; Recreation, Culture, and Aesthetics - x; </v>
      </c>
      <c r="AC434" s="113" t="str">
        <f>CONCATENATE(AD434,E434,AE434,C434,AG434)</f>
        <v>{"popup":{"showAttachments":"false","fieldInfos":[{"visible":"true","fieldName":"VALUE","label":"Land_Cover_2006_CONUS (NLCD_2006, National Land Cover Database (NLCD))\u00a0"}],"title":"NLCD Land Cover - 2006: {VALUE}"}}</v>
      </c>
      <c r="AD434" s="109" t="s">
        <v>2181</v>
      </c>
      <c r="AE434" s="109" t="s">
        <v>1986</v>
      </c>
      <c r="AF434" s="109"/>
      <c r="AG434" s="109" t="s">
        <v>2342</v>
      </c>
      <c r="AH434" s="109"/>
      <c r="AI434" s="66"/>
      <c r="AJ434" s="66"/>
      <c r="AK434" s="66"/>
      <c r="AL434" s="66"/>
      <c r="AM434" s="66"/>
      <c r="AN434" s="66"/>
      <c r="AO434" s="66"/>
      <c r="AP434" s="66"/>
    </row>
    <row r="435" spans="1:42" x14ac:dyDescent="0.25">
      <c r="A435" s="2">
        <v>433</v>
      </c>
      <c r="W435" s="66"/>
      <c r="X435" s="66"/>
      <c r="Y435" s="66"/>
      <c r="Z435" s="66"/>
      <c r="AA435" s="109"/>
    </row>
    <row r="436" spans="1:42" x14ac:dyDescent="0.25">
      <c r="A436" s="2">
        <v>434</v>
      </c>
      <c r="W436" s="66"/>
      <c r="X436" s="66"/>
      <c r="Y436" s="66"/>
      <c r="Z436" s="66"/>
      <c r="AA436" s="109"/>
    </row>
    <row r="437" spans="1:42" x14ac:dyDescent="0.25">
      <c r="A437" s="2">
        <v>435</v>
      </c>
      <c r="W437" s="66"/>
      <c r="X437" s="66"/>
      <c r="Y437" s="66"/>
      <c r="Z437" s="66"/>
      <c r="AA437" s="109"/>
    </row>
    <row r="438" spans="1:42" x14ac:dyDescent="0.25">
      <c r="A438" s="2">
        <v>436</v>
      </c>
      <c r="W438" s="66"/>
      <c r="X438" s="66"/>
      <c r="Y438" s="66"/>
      <c r="Z438" s="66"/>
      <c r="AA438" s="109"/>
    </row>
    <row r="439" spans="1:42" x14ac:dyDescent="0.25">
      <c r="A439" s="2">
        <v>437</v>
      </c>
      <c r="W439" s="66"/>
      <c r="X439" s="66"/>
      <c r="Y439" s="66"/>
      <c r="Z439" s="66"/>
      <c r="AA439" s="109"/>
    </row>
    <row r="440" spans="1:42" x14ac:dyDescent="0.25">
      <c r="A440" s="2">
        <v>438</v>
      </c>
      <c r="W440" s="66"/>
      <c r="X440" s="66"/>
      <c r="Y440" s="66"/>
      <c r="Z440" s="66"/>
      <c r="AA440" s="109"/>
    </row>
    <row r="441" spans="1:42" x14ac:dyDescent="0.25">
      <c r="A441" s="2">
        <v>439</v>
      </c>
      <c r="W441" s="66"/>
      <c r="X441" s="66"/>
      <c r="Y441" s="66"/>
      <c r="Z441" s="66"/>
      <c r="AA441" s="109"/>
    </row>
    <row r="442" spans="1:42" x14ac:dyDescent="0.25">
      <c r="A442" s="2">
        <v>440</v>
      </c>
      <c r="W442" s="66"/>
      <c r="X442" s="66"/>
      <c r="Y442" s="66"/>
      <c r="Z442" s="66"/>
      <c r="AA442" s="109"/>
    </row>
    <row r="443" spans="1:42" x14ac:dyDescent="0.25">
      <c r="A443" s="2">
        <v>441</v>
      </c>
      <c r="W443" s="66"/>
      <c r="X443" s="66"/>
      <c r="Y443" s="66"/>
      <c r="Z443" s="66"/>
      <c r="AA443" s="109"/>
    </row>
    <row r="444" spans="1:42" x14ac:dyDescent="0.25">
      <c r="A444" s="2">
        <v>442</v>
      </c>
      <c r="W444" s="66"/>
      <c r="X444" s="66"/>
      <c r="Y444" s="66"/>
      <c r="Z444" s="66"/>
      <c r="AA444" s="109"/>
    </row>
    <row r="445" spans="1:42" x14ac:dyDescent="0.25">
      <c r="A445" s="2">
        <v>443</v>
      </c>
      <c r="W445" s="66"/>
      <c r="X445" s="66"/>
      <c r="Y445" s="66"/>
      <c r="Z445" s="66"/>
      <c r="AA445" s="109"/>
    </row>
    <row r="446" spans="1:42" x14ac:dyDescent="0.25">
      <c r="A446" s="2">
        <v>444</v>
      </c>
      <c r="W446" s="66"/>
      <c r="X446" s="66"/>
      <c r="Y446" s="66"/>
      <c r="Z446" s="66"/>
      <c r="AA446" s="109"/>
    </row>
    <row r="447" spans="1:42" x14ac:dyDescent="0.25">
      <c r="A447" s="2">
        <v>445</v>
      </c>
      <c r="W447" s="66"/>
      <c r="X447" s="66"/>
      <c r="Y447" s="66"/>
      <c r="Z447" s="66"/>
      <c r="AA447" s="109"/>
    </row>
    <row r="448" spans="1:42" x14ac:dyDescent="0.25">
      <c r="A448" s="2">
        <v>446</v>
      </c>
      <c r="W448" s="66"/>
      <c r="X448" s="66"/>
      <c r="Y448" s="66"/>
      <c r="Z448" s="66"/>
      <c r="AA448" s="109"/>
    </row>
    <row r="449" spans="1:1" x14ac:dyDescent="0.25">
      <c r="A449" s="2">
        <v>447</v>
      </c>
    </row>
    <row r="450" spans="1:1" x14ac:dyDescent="0.25">
      <c r="A450" s="2">
        <v>448</v>
      </c>
    </row>
    <row r="451" spans="1:1" x14ac:dyDescent="0.25">
      <c r="A451" s="2">
        <v>449</v>
      </c>
    </row>
    <row r="452" spans="1:1" x14ac:dyDescent="0.25">
      <c r="A452" s="2">
        <v>450</v>
      </c>
    </row>
    <row r="453" spans="1:1" x14ac:dyDescent="0.25">
      <c r="A453" s="2">
        <v>451</v>
      </c>
    </row>
    <row r="454" spans="1:1" x14ac:dyDescent="0.25">
      <c r="A454" s="2">
        <v>452</v>
      </c>
    </row>
    <row r="455" spans="1:1" x14ac:dyDescent="0.25">
      <c r="A455" s="2">
        <v>453</v>
      </c>
    </row>
    <row r="456" spans="1:1" x14ac:dyDescent="0.25">
      <c r="A456" s="2">
        <v>454</v>
      </c>
    </row>
    <row r="457" spans="1:1" x14ac:dyDescent="0.25">
      <c r="A457" s="2">
        <v>455</v>
      </c>
    </row>
    <row r="458" spans="1:1" x14ac:dyDescent="0.25">
      <c r="A458" s="2">
        <v>456</v>
      </c>
    </row>
    <row r="459" spans="1:1" x14ac:dyDescent="0.25">
      <c r="A459" s="2">
        <v>457</v>
      </c>
    </row>
    <row r="460" spans="1:1" x14ac:dyDescent="0.25">
      <c r="A460" s="2">
        <v>458</v>
      </c>
    </row>
    <row r="461" spans="1:1" x14ac:dyDescent="0.25">
      <c r="A461" s="2">
        <v>459</v>
      </c>
    </row>
    <row r="462" spans="1:1" x14ac:dyDescent="0.25">
      <c r="A462" s="2">
        <v>460</v>
      </c>
    </row>
    <row r="463" spans="1:1" x14ac:dyDescent="0.25">
      <c r="A463" s="2">
        <v>461</v>
      </c>
    </row>
    <row r="464" spans="1:1" x14ac:dyDescent="0.25">
      <c r="A464" s="2">
        <v>462</v>
      </c>
    </row>
    <row r="465" spans="1:38" x14ac:dyDescent="0.25">
      <c r="A465" s="2">
        <v>463</v>
      </c>
    </row>
    <row r="466" spans="1:38" x14ac:dyDescent="0.25">
      <c r="A466" s="2">
        <v>464</v>
      </c>
    </row>
    <row r="467" spans="1:38" x14ac:dyDescent="0.25">
      <c r="A467" s="2">
        <v>465</v>
      </c>
    </row>
    <row r="468" spans="1:38" x14ac:dyDescent="0.25">
      <c r="A468" s="2">
        <v>466</v>
      </c>
      <c r="B468" s="84" t="s">
        <v>176</v>
      </c>
      <c r="C468" s="69" t="s">
        <v>107</v>
      </c>
      <c r="D468" s="69" t="s">
        <v>468</v>
      </c>
      <c r="E468" s="69"/>
      <c r="F468" s="66" t="s">
        <v>683</v>
      </c>
      <c r="G468" s="69" t="s">
        <v>1844</v>
      </c>
      <c r="H468" s="69"/>
      <c r="I468" s="69" t="s">
        <v>1264</v>
      </c>
      <c r="J468" s="68">
        <v>1</v>
      </c>
      <c r="K468" s="85" t="s">
        <v>1471</v>
      </c>
      <c r="L468" s="69"/>
      <c r="M468" s="69"/>
      <c r="N468" s="69"/>
      <c r="O468" s="69"/>
      <c r="P468" s="69"/>
      <c r="Q468" s="85" t="s">
        <v>1471</v>
      </c>
      <c r="R468" s="69"/>
      <c r="S468" s="66" t="s">
        <v>1842</v>
      </c>
      <c r="T468" s="66" t="s">
        <v>1842</v>
      </c>
      <c r="U468" s="66" t="s">
        <v>1842</v>
      </c>
      <c r="V468" s="66" t="s">
        <v>1842</v>
      </c>
      <c r="W468" s="66" t="s">
        <v>1842</v>
      </c>
      <c r="X468" s="66"/>
      <c r="Y468" s="66"/>
      <c r="Z468" s="66"/>
      <c r="AA468" s="109"/>
      <c r="AB468" s="109" t="s">
        <v>1842</v>
      </c>
      <c r="AC468" s="109"/>
      <c r="AD468" s="109"/>
    </row>
    <row r="469" spans="1:38" x14ac:dyDescent="0.25">
      <c r="A469" s="2">
        <v>467</v>
      </c>
      <c r="B469" s="84" t="s">
        <v>176</v>
      </c>
      <c r="C469" s="69" t="s">
        <v>105</v>
      </c>
      <c r="D469" s="69" t="s">
        <v>469</v>
      </c>
      <c r="E469" s="69"/>
      <c r="F469" s="66" t="s">
        <v>683</v>
      </c>
      <c r="G469" s="69" t="s">
        <v>1845</v>
      </c>
      <c r="H469" s="69"/>
      <c r="I469" s="69" t="s">
        <v>1265</v>
      </c>
      <c r="J469" s="68">
        <v>2</v>
      </c>
      <c r="K469" s="85" t="s">
        <v>1471</v>
      </c>
      <c r="L469" s="69"/>
      <c r="M469" s="69"/>
      <c r="N469" s="69"/>
      <c r="O469" s="69"/>
      <c r="P469" s="69"/>
      <c r="Q469" s="85" t="s">
        <v>1471</v>
      </c>
      <c r="R469" s="69"/>
      <c r="S469" s="66" t="s">
        <v>1842</v>
      </c>
      <c r="T469" s="66" t="s">
        <v>1842</v>
      </c>
      <c r="U469" s="66" t="s">
        <v>1842</v>
      </c>
      <c r="V469" s="66" t="s">
        <v>1842</v>
      </c>
      <c r="W469" s="66" t="s">
        <v>1842</v>
      </c>
      <c r="X469" s="66"/>
      <c r="Y469" s="66"/>
      <c r="Z469" s="66"/>
      <c r="AA469" s="109"/>
      <c r="AB469" s="109" t="s">
        <v>1842</v>
      </c>
      <c r="AC469" s="109"/>
      <c r="AD469" s="109"/>
      <c r="AE469" s="109"/>
      <c r="AF469" s="109"/>
      <c r="AG469" s="109"/>
      <c r="AH469" s="109"/>
    </row>
    <row r="470" spans="1:38" x14ac:dyDescent="0.25">
      <c r="A470" s="2">
        <v>468</v>
      </c>
      <c r="B470" s="84" t="s">
        <v>176</v>
      </c>
      <c r="C470" s="69" t="s">
        <v>106</v>
      </c>
      <c r="D470" s="69" t="s">
        <v>467</v>
      </c>
      <c r="E470" s="69"/>
      <c r="F470" s="66" t="s">
        <v>683</v>
      </c>
      <c r="G470" s="69" t="s">
        <v>1846</v>
      </c>
      <c r="H470" s="69"/>
      <c r="I470" s="69" t="s">
        <v>1266</v>
      </c>
      <c r="J470" s="68">
        <v>0</v>
      </c>
      <c r="K470" s="85" t="s">
        <v>1471</v>
      </c>
      <c r="L470" s="69"/>
      <c r="M470" s="69"/>
      <c r="N470" s="69"/>
      <c r="O470" s="69"/>
      <c r="P470" s="69"/>
      <c r="Q470" s="85" t="s">
        <v>1471</v>
      </c>
      <c r="R470" s="69"/>
      <c r="S470" s="66" t="s">
        <v>1842</v>
      </c>
      <c r="T470" s="66" t="s">
        <v>1842</v>
      </c>
      <c r="U470" s="66" t="s">
        <v>1842</v>
      </c>
      <c r="V470" s="66" t="s">
        <v>1842</v>
      </c>
      <c r="W470" s="66" t="s">
        <v>1842</v>
      </c>
      <c r="X470" s="66"/>
      <c r="Y470" s="66"/>
      <c r="Z470" s="66"/>
      <c r="AA470" s="109"/>
      <c r="AB470" s="109" t="s">
        <v>1842</v>
      </c>
      <c r="AC470" s="109"/>
      <c r="AD470" s="109"/>
      <c r="AE470" s="109"/>
      <c r="AF470" s="109"/>
      <c r="AG470" s="109"/>
      <c r="AH470" s="109"/>
    </row>
    <row r="471" spans="1:38" x14ac:dyDescent="0.25">
      <c r="A471" s="2">
        <v>469</v>
      </c>
      <c r="B471" s="84" t="s">
        <v>176</v>
      </c>
      <c r="C471" s="69" t="s">
        <v>146</v>
      </c>
      <c r="D471" s="70" t="s">
        <v>474</v>
      </c>
      <c r="E471" s="69"/>
      <c r="F471" s="66" t="s">
        <v>683</v>
      </c>
      <c r="G471" s="71" t="s">
        <v>599</v>
      </c>
      <c r="H471" s="71"/>
      <c r="I471" s="69" t="s">
        <v>516</v>
      </c>
      <c r="J471" s="68">
        <v>4</v>
      </c>
      <c r="K471" s="70"/>
      <c r="L471" s="69"/>
      <c r="M471" s="69"/>
      <c r="N471" s="69"/>
      <c r="O471" s="69"/>
      <c r="P471" s="69"/>
      <c r="Q471" s="69"/>
      <c r="R471" s="69"/>
      <c r="S471" s="66" t="s">
        <v>1807</v>
      </c>
      <c r="T471" s="66" t="s">
        <v>177</v>
      </c>
      <c r="U471" s="66" t="s">
        <v>1396</v>
      </c>
      <c r="V471" s="66" t="s">
        <v>1380</v>
      </c>
      <c r="W471" s="66" t="s">
        <v>1591</v>
      </c>
      <c r="X471" s="66"/>
      <c r="Y471" s="66"/>
      <c r="Z471" s="66"/>
      <c r="AA471" s="109"/>
      <c r="AB471" s="108" t="str">
        <f t="shared" ref="AB471:AB493" si="26">IF(LEN(TRIM(K471))=0,"",$K$1 &amp; " - " &amp; K471 &amp; "; ") &amp; IF(LEN(TRIM(L471))=0,"",$L$1 &amp; " - " &amp; L471 &amp; "; ") &amp; IF(LEN(TRIM(M471))=0,"",$M$1 &amp; " - " &amp; M471 &amp; "; ") &amp; IF(LEN(TRIM(N471))=0,"",$N$1 &amp; " - " &amp; N471 &amp; "; ") &amp; IF(LEN(TRIM(O471))=0,"",$O$1 &amp; " - " &amp; O471 &amp; "; ") &amp; IF(LEN(TRIM(P471))=0,"",$P$1 &amp; " - " &amp; P471 &amp; "; ") &amp; IF(LEN(TRIM(Q471))=0,"",$Q$1 &amp; " - " &amp; Q471 &amp; "; ")</f>
        <v/>
      </c>
      <c r="AC471" s="108"/>
      <c r="AD471" s="109"/>
      <c r="AE471" s="109"/>
      <c r="AF471" s="109"/>
      <c r="AG471" s="109"/>
      <c r="AH471" s="109"/>
    </row>
    <row r="472" spans="1:38" x14ac:dyDescent="0.25">
      <c r="A472" s="2">
        <v>470</v>
      </c>
      <c r="B472" s="84" t="s">
        <v>176</v>
      </c>
      <c r="C472" s="69" t="s">
        <v>146</v>
      </c>
      <c r="D472" s="70" t="s">
        <v>474</v>
      </c>
      <c r="E472" s="69"/>
      <c r="F472" s="66" t="s">
        <v>683</v>
      </c>
      <c r="G472" s="71" t="s">
        <v>599</v>
      </c>
      <c r="H472" s="71"/>
      <c r="I472" s="69" t="s">
        <v>516</v>
      </c>
      <c r="J472" s="68">
        <v>9</v>
      </c>
      <c r="K472" s="70"/>
      <c r="L472" s="69"/>
      <c r="M472" s="69"/>
      <c r="N472" s="69"/>
      <c r="O472" s="69"/>
      <c r="P472" s="69"/>
      <c r="Q472" s="69"/>
      <c r="R472" s="69"/>
      <c r="S472" s="66" t="s">
        <v>1807</v>
      </c>
      <c r="T472" s="66" t="s">
        <v>177</v>
      </c>
      <c r="U472" s="66" t="s">
        <v>1396</v>
      </c>
      <c r="V472" s="66" t="s">
        <v>1380</v>
      </c>
      <c r="W472" s="66" t="s">
        <v>1591</v>
      </c>
      <c r="X472" s="66"/>
      <c r="Y472" s="66"/>
      <c r="Z472" s="66"/>
      <c r="AA472" s="109"/>
      <c r="AB472" s="108" t="str">
        <f t="shared" si="26"/>
        <v/>
      </c>
      <c r="AC472" s="108"/>
      <c r="AD472" s="109"/>
      <c r="AE472" s="109"/>
      <c r="AF472" s="109"/>
      <c r="AG472" s="109"/>
      <c r="AH472" s="109"/>
      <c r="AI472" s="66"/>
    </row>
    <row r="473" spans="1:38" x14ac:dyDescent="0.25">
      <c r="A473" s="2">
        <v>471</v>
      </c>
      <c r="B473" s="84" t="s">
        <v>176</v>
      </c>
      <c r="C473" s="69" t="s">
        <v>147</v>
      </c>
      <c r="D473" s="66" t="s">
        <v>475</v>
      </c>
      <c r="E473" s="69"/>
      <c r="F473" s="66" t="s">
        <v>683</v>
      </c>
      <c r="G473" s="71" t="s">
        <v>599</v>
      </c>
      <c r="H473" s="71"/>
      <c r="I473" s="69" t="s">
        <v>516</v>
      </c>
      <c r="J473" s="68">
        <v>10</v>
      </c>
      <c r="K473" s="70"/>
      <c r="L473" s="69"/>
      <c r="M473" s="69"/>
      <c r="N473" s="69"/>
      <c r="O473" s="69"/>
      <c r="P473" s="69"/>
      <c r="Q473" s="69"/>
      <c r="R473" s="69"/>
      <c r="S473" s="66" t="s">
        <v>1807</v>
      </c>
      <c r="T473" s="66" t="s">
        <v>177</v>
      </c>
      <c r="U473" s="66" t="s">
        <v>1396</v>
      </c>
      <c r="V473" s="66" t="s">
        <v>1380</v>
      </c>
      <c r="W473" s="66" t="s">
        <v>1591</v>
      </c>
      <c r="X473" s="66"/>
      <c r="Y473" s="66"/>
      <c r="Z473" s="66"/>
      <c r="AA473" s="109"/>
      <c r="AB473" s="108" t="str">
        <f t="shared" si="26"/>
        <v/>
      </c>
      <c r="AC473" s="108"/>
      <c r="AD473" s="109"/>
      <c r="AE473" s="109"/>
      <c r="AF473" s="109"/>
      <c r="AG473" s="109"/>
      <c r="AH473" s="109"/>
      <c r="AI473" s="66"/>
      <c r="AJ473" s="66"/>
      <c r="AK473" s="66"/>
      <c r="AL473" s="66"/>
    </row>
    <row r="474" spans="1:38" x14ac:dyDescent="0.25">
      <c r="A474" s="2">
        <v>472</v>
      </c>
      <c r="B474" s="84" t="s">
        <v>176</v>
      </c>
      <c r="C474" s="69" t="s">
        <v>141</v>
      </c>
      <c r="D474" s="66" t="s">
        <v>476</v>
      </c>
      <c r="E474" s="69"/>
      <c r="F474" s="66" t="s">
        <v>683</v>
      </c>
      <c r="G474" s="71" t="s">
        <v>599</v>
      </c>
      <c r="H474" s="71"/>
      <c r="I474" s="69" t="s">
        <v>516</v>
      </c>
      <c r="J474" s="68">
        <v>2</v>
      </c>
      <c r="K474" s="70"/>
      <c r="L474" s="69"/>
      <c r="M474" s="69"/>
      <c r="N474" s="69"/>
      <c r="O474" s="69"/>
      <c r="P474" s="69"/>
      <c r="Q474" s="69"/>
      <c r="R474" s="69"/>
      <c r="S474" s="66" t="s">
        <v>1807</v>
      </c>
      <c r="T474" s="66" t="s">
        <v>177</v>
      </c>
      <c r="U474" s="66" t="s">
        <v>1396</v>
      </c>
      <c r="V474" s="66" t="s">
        <v>1380</v>
      </c>
      <c r="W474" s="66" t="s">
        <v>1591</v>
      </c>
      <c r="X474" s="66"/>
      <c r="Y474" s="66"/>
      <c r="Z474" s="66"/>
      <c r="AA474" s="109"/>
      <c r="AB474" s="108" t="str">
        <f t="shared" si="26"/>
        <v/>
      </c>
      <c r="AC474" s="108"/>
      <c r="AD474" s="109"/>
      <c r="AE474" s="109"/>
      <c r="AF474" s="109"/>
      <c r="AG474" s="109"/>
      <c r="AH474" s="109"/>
      <c r="AI474" s="66"/>
      <c r="AJ474" s="66"/>
      <c r="AK474" s="66"/>
      <c r="AL474" s="66"/>
    </row>
    <row r="475" spans="1:38" x14ac:dyDescent="0.25">
      <c r="A475" s="2">
        <v>473</v>
      </c>
      <c r="B475" s="84" t="s">
        <v>176</v>
      </c>
      <c r="C475" s="69" t="s">
        <v>142</v>
      </c>
      <c r="D475" s="66" t="s">
        <v>477</v>
      </c>
      <c r="E475" s="69"/>
      <c r="F475" s="66" t="s">
        <v>683</v>
      </c>
      <c r="G475" s="71" t="s">
        <v>599</v>
      </c>
      <c r="H475" s="71"/>
      <c r="I475" s="69" t="s">
        <v>516</v>
      </c>
      <c r="J475" s="68">
        <v>3</v>
      </c>
      <c r="K475" s="70"/>
      <c r="L475" s="69"/>
      <c r="M475" s="69"/>
      <c r="N475" s="69"/>
      <c r="O475" s="69"/>
      <c r="P475" s="69"/>
      <c r="Q475" s="69"/>
      <c r="R475" s="69"/>
      <c r="S475" s="66" t="s">
        <v>1807</v>
      </c>
      <c r="T475" s="66" t="s">
        <v>177</v>
      </c>
      <c r="U475" s="66" t="s">
        <v>1396</v>
      </c>
      <c r="V475" s="66" t="s">
        <v>1380</v>
      </c>
      <c r="W475" s="66" t="s">
        <v>1591</v>
      </c>
      <c r="X475" s="66"/>
      <c r="Y475" s="66"/>
      <c r="Z475" s="66"/>
      <c r="AA475" s="109"/>
      <c r="AB475" s="108" t="str">
        <f t="shared" si="26"/>
        <v/>
      </c>
      <c r="AC475" s="108"/>
      <c r="AD475" s="109"/>
      <c r="AE475" s="109"/>
      <c r="AF475" s="109"/>
      <c r="AG475" s="109"/>
      <c r="AH475" s="109"/>
      <c r="AI475" s="66"/>
      <c r="AJ475" s="66"/>
      <c r="AK475" s="66"/>
      <c r="AL475" s="66"/>
    </row>
    <row r="476" spans="1:38" x14ac:dyDescent="0.25">
      <c r="A476" s="2">
        <v>474</v>
      </c>
      <c r="B476" s="84" t="s">
        <v>176</v>
      </c>
      <c r="C476" s="69" t="s">
        <v>148</v>
      </c>
      <c r="D476" s="66" t="s">
        <v>478</v>
      </c>
      <c r="E476" s="69"/>
      <c r="F476" s="66" t="s">
        <v>683</v>
      </c>
      <c r="G476" s="71" t="s">
        <v>599</v>
      </c>
      <c r="H476" s="71"/>
      <c r="I476" s="69" t="s">
        <v>516</v>
      </c>
      <c r="J476" s="68">
        <v>11</v>
      </c>
      <c r="K476" s="70"/>
      <c r="L476" s="69"/>
      <c r="M476" s="69"/>
      <c r="N476" s="69"/>
      <c r="O476" s="69"/>
      <c r="P476" s="69"/>
      <c r="Q476" s="69"/>
      <c r="R476" s="69"/>
      <c r="S476" s="66" t="s">
        <v>1807</v>
      </c>
      <c r="T476" s="66" t="s">
        <v>177</v>
      </c>
      <c r="U476" s="66" t="s">
        <v>1396</v>
      </c>
      <c r="V476" s="66" t="s">
        <v>1380</v>
      </c>
      <c r="W476" s="66" t="s">
        <v>1591</v>
      </c>
      <c r="X476" s="66"/>
      <c r="Y476" s="66"/>
      <c r="Z476" s="66"/>
      <c r="AA476" s="109"/>
      <c r="AB476" s="108" t="str">
        <f t="shared" si="26"/>
        <v/>
      </c>
      <c r="AC476" s="108"/>
      <c r="AD476" s="109"/>
      <c r="AE476" s="109"/>
      <c r="AF476" s="109"/>
      <c r="AG476" s="109"/>
      <c r="AH476" s="109"/>
      <c r="AI476" s="66"/>
      <c r="AJ476" s="66"/>
      <c r="AK476" s="66"/>
      <c r="AL476" s="66"/>
    </row>
    <row r="477" spans="1:38" x14ac:dyDescent="0.25">
      <c r="A477" s="2">
        <v>475</v>
      </c>
      <c r="B477" s="84" t="s">
        <v>176</v>
      </c>
      <c r="C477" s="86" t="s">
        <v>132</v>
      </c>
      <c r="D477" s="66" t="s">
        <v>479</v>
      </c>
      <c r="E477" s="69"/>
      <c r="F477" s="66" t="s">
        <v>683</v>
      </c>
      <c r="G477" s="71" t="s">
        <v>599</v>
      </c>
      <c r="H477" s="71"/>
      <c r="I477" s="87" t="s">
        <v>516</v>
      </c>
      <c r="J477" s="68">
        <v>8</v>
      </c>
      <c r="K477" s="70"/>
      <c r="L477" s="69"/>
      <c r="M477" s="69"/>
      <c r="N477" s="69"/>
      <c r="O477" s="69"/>
      <c r="P477" s="69"/>
      <c r="Q477" s="69"/>
      <c r="R477" s="69"/>
      <c r="S477" s="66" t="s">
        <v>1807</v>
      </c>
      <c r="T477" s="66" t="s">
        <v>177</v>
      </c>
      <c r="U477" s="66" t="s">
        <v>1396</v>
      </c>
      <c r="V477" s="66" t="s">
        <v>1380</v>
      </c>
      <c r="W477" s="66" t="s">
        <v>1591</v>
      </c>
      <c r="X477" s="66"/>
      <c r="Y477" s="66"/>
      <c r="Z477" s="66"/>
      <c r="AA477" s="109"/>
      <c r="AB477" s="108" t="str">
        <f t="shared" si="26"/>
        <v/>
      </c>
      <c r="AC477" s="108"/>
      <c r="AD477" s="109"/>
      <c r="AE477" s="109"/>
      <c r="AF477" s="109"/>
      <c r="AG477" s="109"/>
      <c r="AH477" s="109"/>
      <c r="AI477" s="66"/>
      <c r="AJ477" s="66"/>
      <c r="AK477" s="66"/>
      <c r="AL477" s="66"/>
    </row>
    <row r="478" spans="1:38" x14ac:dyDescent="0.25">
      <c r="A478" s="2">
        <v>476</v>
      </c>
      <c r="B478" s="84" t="s">
        <v>176</v>
      </c>
      <c r="C478" s="69" t="s">
        <v>143</v>
      </c>
      <c r="D478" s="66" t="s">
        <v>480</v>
      </c>
      <c r="E478" s="69"/>
      <c r="F478" s="66" t="s">
        <v>683</v>
      </c>
      <c r="G478" s="71" t="s">
        <v>599</v>
      </c>
      <c r="H478" s="71"/>
      <c r="I478" s="69" t="s">
        <v>516</v>
      </c>
      <c r="J478" s="68">
        <v>5</v>
      </c>
      <c r="K478" s="70"/>
      <c r="L478" s="69"/>
      <c r="M478" s="69"/>
      <c r="N478" s="69"/>
      <c r="O478" s="69"/>
      <c r="P478" s="69"/>
      <c r="Q478" s="69"/>
      <c r="R478" s="69"/>
      <c r="S478" s="66" t="s">
        <v>1807</v>
      </c>
      <c r="T478" s="66" t="s">
        <v>177</v>
      </c>
      <c r="U478" s="66" t="s">
        <v>1396</v>
      </c>
      <c r="V478" s="66" t="s">
        <v>1380</v>
      </c>
      <c r="W478" s="66" t="s">
        <v>1591</v>
      </c>
      <c r="X478" s="66"/>
      <c r="Y478" s="66"/>
      <c r="Z478" s="66"/>
      <c r="AA478" s="109"/>
      <c r="AB478" s="108" t="str">
        <f t="shared" si="26"/>
        <v/>
      </c>
      <c r="AC478" s="108"/>
      <c r="AD478" s="109"/>
      <c r="AE478" s="109"/>
      <c r="AF478" s="109"/>
      <c r="AG478" s="109"/>
      <c r="AH478" s="109"/>
      <c r="AI478" s="66"/>
      <c r="AJ478" s="66"/>
      <c r="AK478" s="66"/>
      <c r="AL478" s="66"/>
    </row>
    <row r="479" spans="1:38" x14ac:dyDescent="0.25">
      <c r="A479" s="2">
        <v>477</v>
      </c>
      <c r="B479" s="84" t="s">
        <v>176</v>
      </c>
      <c r="C479" s="69" t="s">
        <v>144</v>
      </c>
      <c r="D479" s="66" t="s">
        <v>481</v>
      </c>
      <c r="E479" s="69"/>
      <c r="F479" s="66" t="s">
        <v>683</v>
      </c>
      <c r="G479" s="71" t="s">
        <v>599</v>
      </c>
      <c r="H479" s="71"/>
      <c r="I479" s="69" t="s">
        <v>516</v>
      </c>
      <c r="J479" s="68">
        <v>6</v>
      </c>
      <c r="K479" s="70"/>
      <c r="L479" s="69"/>
      <c r="M479" s="69"/>
      <c r="N479" s="69"/>
      <c r="O479" s="69"/>
      <c r="P479" s="69"/>
      <c r="Q479" s="69"/>
      <c r="R479" s="69"/>
      <c r="S479" s="66" t="s">
        <v>1807</v>
      </c>
      <c r="T479" s="66" t="s">
        <v>177</v>
      </c>
      <c r="U479" s="66" t="s">
        <v>1396</v>
      </c>
      <c r="V479" s="66" t="s">
        <v>1380</v>
      </c>
      <c r="W479" s="66" t="s">
        <v>1591</v>
      </c>
      <c r="X479" s="66"/>
      <c r="Y479" s="66"/>
      <c r="Z479" s="66"/>
      <c r="AA479" s="109"/>
      <c r="AB479" s="108" t="str">
        <f t="shared" si="26"/>
        <v/>
      </c>
      <c r="AC479" s="108"/>
      <c r="AD479" s="109"/>
      <c r="AE479" s="109"/>
      <c r="AF479" s="109"/>
      <c r="AG479" s="109"/>
      <c r="AH479" s="109"/>
      <c r="AI479" s="66"/>
      <c r="AJ479" s="66"/>
      <c r="AK479" s="66"/>
      <c r="AL479" s="66"/>
    </row>
    <row r="480" spans="1:38" x14ac:dyDescent="0.25">
      <c r="A480" s="2">
        <v>478</v>
      </c>
      <c r="B480" s="84" t="s">
        <v>176</v>
      </c>
      <c r="C480" s="69" t="s">
        <v>145</v>
      </c>
      <c r="D480" s="66" t="s">
        <v>482</v>
      </c>
      <c r="E480" s="69"/>
      <c r="F480" s="66" t="s">
        <v>683</v>
      </c>
      <c r="G480" s="71" t="s">
        <v>599</v>
      </c>
      <c r="H480" s="71"/>
      <c r="I480" s="69" t="s">
        <v>516</v>
      </c>
      <c r="J480" s="68">
        <v>7</v>
      </c>
      <c r="K480" s="70"/>
      <c r="L480" s="69"/>
      <c r="M480" s="69"/>
      <c r="N480" s="69"/>
      <c r="O480" s="69"/>
      <c r="P480" s="69"/>
      <c r="Q480" s="69"/>
      <c r="R480" s="69"/>
      <c r="S480" s="66" t="s">
        <v>1807</v>
      </c>
      <c r="T480" s="66" t="s">
        <v>177</v>
      </c>
      <c r="U480" s="66" t="s">
        <v>1396</v>
      </c>
      <c r="V480" s="66" t="s">
        <v>1380</v>
      </c>
      <c r="W480" s="66" t="s">
        <v>1591</v>
      </c>
      <c r="X480" s="66"/>
      <c r="Y480" s="66"/>
      <c r="Z480" s="66"/>
      <c r="AA480" s="109"/>
      <c r="AB480" s="108" t="str">
        <f t="shared" si="26"/>
        <v/>
      </c>
      <c r="AC480" s="108"/>
      <c r="AD480" s="109"/>
      <c r="AE480" s="109"/>
      <c r="AF480" s="109"/>
      <c r="AG480" s="109"/>
      <c r="AH480" s="109"/>
      <c r="AI480" s="66"/>
      <c r="AJ480" s="66"/>
      <c r="AK480" s="66"/>
      <c r="AL480" s="66"/>
    </row>
    <row r="481" spans="1:48" x14ac:dyDescent="0.25">
      <c r="A481" s="2">
        <v>479</v>
      </c>
      <c r="B481" s="84" t="s">
        <v>176</v>
      </c>
      <c r="C481" s="86" t="s">
        <v>131</v>
      </c>
      <c r="D481" s="66" t="s">
        <v>483</v>
      </c>
      <c r="E481" s="69"/>
      <c r="F481" s="66" t="s">
        <v>683</v>
      </c>
      <c r="G481" s="71" t="s">
        <v>599</v>
      </c>
      <c r="H481" s="71"/>
      <c r="I481" s="69" t="s">
        <v>516</v>
      </c>
      <c r="J481" s="68">
        <v>1</v>
      </c>
      <c r="K481" s="70"/>
      <c r="L481" s="69"/>
      <c r="M481" s="69"/>
      <c r="N481" s="69"/>
      <c r="O481" s="69"/>
      <c r="P481" s="69"/>
      <c r="Q481" s="69"/>
      <c r="R481" s="69"/>
      <c r="S481" s="66" t="s">
        <v>1807</v>
      </c>
      <c r="T481" s="66" t="s">
        <v>177</v>
      </c>
      <c r="U481" s="66" t="s">
        <v>1396</v>
      </c>
      <c r="V481" s="66" t="s">
        <v>1380</v>
      </c>
      <c r="W481" s="66" t="s">
        <v>1591</v>
      </c>
      <c r="X481" s="66"/>
      <c r="Y481" s="66"/>
      <c r="Z481" s="66"/>
      <c r="AA481" s="109"/>
      <c r="AB481" s="108" t="str">
        <f t="shared" si="26"/>
        <v/>
      </c>
      <c r="AC481" s="108"/>
      <c r="AD481" s="109"/>
      <c r="AE481" s="109"/>
      <c r="AF481" s="109"/>
      <c r="AG481" s="109"/>
      <c r="AH481" s="109"/>
      <c r="AI481" s="66"/>
      <c r="AJ481" s="66"/>
      <c r="AK481" s="66"/>
      <c r="AL481" s="66"/>
    </row>
    <row r="482" spans="1:48" x14ac:dyDescent="0.25">
      <c r="A482" s="2">
        <v>480</v>
      </c>
      <c r="B482" s="84" t="s">
        <v>176</v>
      </c>
      <c r="C482" s="69" t="s">
        <v>1475</v>
      </c>
      <c r="D482" s="66" t="s">
        <v>484</v>
      </c>
      <c r="E482" s="69"/>
      <c r="F482" s="66" t="s">
        <v>683</v>
      </c>
      <c r="G482" s="71" t="s">
        <v>599</v>
      </c>
      <c r="H482" s="71"/>
      <c r="I482" s="69" t="s">
        <v>516</v>
      </c>
      <c r="J482" s="68">
        <v>12</v>
      </c>
      <c r="K482" s="85" t="s">
        <v>1471</v>
      </c>
      <c r="L482" s="85" t="s">
        <v>1471</v>
      </c>
      <c r="M482" s="85" t="s">
        <v>1471</v>
      </c>
      <c r="N482" s="85" t="s">
        <v>1471</v>
      </c>
      <c r="O482" s="85" t="s">
        <v>1471</v>
      </c>
      <c r="P482" s="85" t="s">
        <v>1471</v>
      </c>
      <c r="Q482" s="85" t="s">
        <v>1471</v>
      </c>
      <c r="R482" s="70"/>
      <c r="S482" s="66" t="s">
        <v>1807</v>
      </c>
      <c r="T482" s="66" t="s">
        <v>2164</v>
      </c>
      <c r="U482" s="66" t="s">
        <v>1396</v>
      </c>
      <c r="V482" s="66" t="s">
        <v>1380</v>
      </c>
      <c r="W482" s="66" t="s">
        <v>1591</v>
      </c>
      <c r="X482" s="66"/>
      <c r="Y482" s="66"/>
      <c r="Z482" s="66"/>
      <c r="AA482" s="109"/>
      <c r="AB482" s="108" t="str">
        <f t="shared" si="26"/>
        <v xml:space="preserve">Biodiversity Conservation - x; Clean Air - x; Clean and Plentiful Water - x; Climate Stabilization - x; Food, Fuel, and Materials - x; Natural Hazard Mitigation - x; Recreation, Culture, and Aesthetics - x; </v>
      </c>
      <c r="AC482" s="108"/>
      <c r="AD482" s="109"/>
      <c r="AE482" s="109"/>
      <c r="AF482" s="109"/>
      <c r="AG482" s="109"/>
      <c r="AH482" s="109"/>
      <c r="AI482" s="66"/>
      <c r="AJ482" s="66"/>
      <c r="AK482" s="66"/>
      <c r="AL482" s="66"/>
      <c r="AM482" s="66"/>
      <c r="AN482" s="66"/>
    </row>
    <row r="483" spans="1:48" x14ac:dyDescent="0.25">
      <c r="A483" s="2">
        <v>481</v>
      </c>
      <c r="B483" s="88" t="s">
        <v>176</v>
      </c>
      <c r="C483" s="69" t="s">
        <v>130</v>
      </c>
      <c r="D483" s="69"/>
      <c r="E483" s="69"/>
      <c r="F483" s="66" t="s">
        <v>182</v>
      </c>
      <c r="G483" s="71"/>
      <c r="H483" s="71"/>
      <c r="I483" s="87" t="s">
        <v>516</v>
      </c>
      <c r="J483" s="68">
        <v>0</v>
      </c>
      <c r="K483" s="70"/>
      <c r="L483" s="69"/>
      <c r="M483" s="69"/>
      <c r="N483" s="69"/>
      <c r="O483" s="69"/>
      <c r="P483" s="69"/>
      <c r="Q483" s="69"/>
      <c r="R483" s="66" t="s">
        <v>1399</v>
      </c>
      <c r="S483" s="66" t="s">
        <v>1796</v>
      </c>
      <c r="T483" s="66" t="s">
        <v>177</v>
      </c>
      <c r="U483" s="66" t="s">
        <v>1399</v>
      </c>
      <c r="V483" s="66" t="s">
        <v>1380</v>
      </c>
      <c r="W483" s="66" t="s">
        <v>1591</v>
      </c>
      <c r="X483" s="66"/>
      <c r="Y483" s="66"/>
      <c r="Z483" s="66"/>
      <c r="AA483" s="109"/>
      <c r="AB483" s="108" t="str">
        <f t="shared" si="26"/>
        <v/>
      </c>
      <c r="AC483" s="108"/>
      <c r="AD483" s="109"/>
      <c r="AE483" s="109"/>
      <c r="AF483" s="109"/>
      <c r="AG483" s="109"/>
      <c r="AH483" s="109"/>
      <c r="AI483" s="66"/>
      <c r="AJ483" s="66"/>
      <c r="AK483" s="66"/>
      <c r="AL483" s="66"/>
      <c r="AM483" s="66"/>
      <c r="AN483" s="66"/>
    </row>
    <row r="484" spans="1:48" x14ac:dyDescent="0.25">
      <c r="A484" s="2">
        <v>482</v>
      </c>
      <c r="B484" s="88" t="s">
        <v>176</v>
      </c>
      <c r="C484" s="69" t="s">
        <v>129</v>
      </c>
      <c r="D484" s="69"/>
      <c r="E484" s="69"/>
      <c r="F484" s="66" t="s">
        <v>182</v>
      </c>
      <c r="G484" s="71" t="s">
        <v>599</v>
      </c>
      <c r="H484" s="71"/>
      <c r="I484" s="72" t="s">
        <v>516</v>
      </c>
      <c r="J484" s="68" t="s">
        <v>532</v>
      </c>
      <c r="K484" s="70"/>
      <c r="L484" s="69"/>
      <c r="M484" s="69"/>
      <c r="N484" s="69"/>
      <c r="O484" s="69"/>
      <c r="P484" s="69"/>
      <c r="Q484" s="69"/>
      <c r="R484" s="69"/>
      <c r="S484" s="66"/>
      <c r="T484" s="66" t="s">
        <v>177</v>
      </c>
      <c r="U484" s="66"/>
      <c r="V484" s="66" t="s">
        <v>1380</v>
      </c>
      <c r="W484" s="66" t="s">
        <v>1591</v>
      </c>
      <c r="X484" s="66"/>
      <c r="Y484" s="66"/>
      <c r="Z484" s="66"/>
      <c r="AA484" s="109"/>
      <c r="AB484" s="108" t="str">
        <f t="shared" si="26"/>
        <v/>
      </c>
      <c r="AC484" s="108"/>
      <c r="AD484" s="109"/>
      <c r="AE484" s="109"/>
      <c r="AF484" s="109"/>
      <c r="AG484" s="109"/>
      <c r="AH484" s="109"/>
      <c r="AI484" s="66"/>
      <c r="AJ484" s="66"/>
      <c r="AK484" s="66"/>
      <c r="AL484" s="66"/>
      <c r="AM484" s="66"/>
      <c r="AN484" s="66"/>
    </row>
    <row r="485" spans="1:48" x14ac:dyDescent="0.25">
      <c r="A485" s="2">
        <v>483</v>
      </c>
      <c r="B485" s="84" t="s">
        <v>176</v>
      </c>
      <c r="C485" s="71" t="s">
        <v>1548</v>
      </c>
      <c r="D485" s="66" t="s">
        <v>471</v>
      </c>
      <c r="E485" s="71"/>
      <c r="F485" s="66" t="s">
        <v>683</v>
      </c>
      <c r="G485" s="71" t="s">
        <v>601</v>
      </c>
      <c r="H485" s="71"/>
      <c r="I485" s="69" t="s">
        <v>515</v>
      </c>
      <c r="J485" s="68">
        <v>0</v>
      </c>
      <c r="K485" s="70"/>
      <c r="L485" s="69"/>
      <c r="M485" s="69"/>
      <c r="N485" s="69"/>
      <c r="O485" s="69"/>
      <c r="P485" s="69"/>
      <c r="Q485" s="69"/>
      <c r="R485" s="69"/>
      <c r="S485" s="66" t="s">
        <v>1807</v>
      </c>
      <c r="T485" s="66" t="s">
        <v>177</v>
      </c>
      <c r="U485" s="66" t="s">
        <v>1396</v>
      </c>
      <c r="V485" s="66" t="s">
        <v>1380</v>
      </c>
      <c r="W485" s="66" t="s">
        <v>1591</v>
      </c>
      <c r="X485" s="66"/>
      <c r="Y485" s="66"/>
      <c r="Z485" s="66"/>
      <c r="AA485" s="109"/>
      <c r="AB485" s="108" t="str">
        <f t="shared" si="26"/>
        <v/>
      </c>
      <c r="AC485" s="108"/>
      <c r="AD485" s="109"/>
      <c r="AE485" s="109"/>
      <c r="AF485" s="109"/>
      <c r="AG485" s="109"/>
      <c r="AH485" s="109"/>
      <c r="AI485" s="66"/>
      <c r="AJ485" s="66"/>
      <c r="AK485" s="66"/>
      <c r="AL485" s="66"/>
      <c r="AM485" s="66"/>
      <c r="AN485" s="66"/>
    </row>
    <row r="486" spans="1:48" x14ac:dyDescent="0.25">
      <c r="A486" s="2">
        <v>484</v>
      </c>
      <c r="B486" s="84" t="s">
        <v>176</v>
      </c>
      <c r="C486" s="69" t="s">
        <v>137</v>
      </c>
      <c r="D486" s="69" t="s">
        <v>1950</v>
      </c>
      <c r="E486" s="69"/>
      <c r="F486" s="66" t="s">
        <v>683</v>
      </c>
      <c r="G486" s="71" t="s">
        <v>1847</v>
      </c>
      <c r="H486" s="71"/>
      <c r="I486" s="72" t="s">
        <v>526</v>
      </c>
      <c r="J486" s="68">
        <v>2</v>
      </c>
      <c r="K486" s="70"/>
      <c r="L486" s="69"/>
      <c r="M486" s="85" t="s">
        <v>1471</v>
      </c>
      <c r="N486" s="69"/>
      <c r="O486" s="69"/>
      <c r="P486" s="69"/>
      <c r="Q486" s="69"/>
      <c r="R486" s="69"/>
      <c r="S486" s="66" t="s">
        <v>1810</v>
      </c>
      <c r="T486" s="66" t="s">
        <v>1956</v>
      </c>
      <c r="U486" s="66" t="s">
        <v>1397</v>
      </c>
      <c r="V486" s="66" t="s">
        <v>1380</v>
      </c>
      <c r="W486" s="66" t="s">
        <v>1591</v>
      </c>
      <c r="X486" s="66"/>
      <c r="Y486" s="66"/>
      <c r="Z486" s="66"/>
      <c r="AA486" s="109"/>
      <c r="AB486" s="108" t="str">
        <f t="shared" si="26"/>
        <v xml:space="preserve">Clean and Plentiful Water - x; </v>
      </c>
      <c r="AC486" s="108"/>
      <c r="AD486" s="109"/>
      <c r="AE486" s="109"/>
      <c r="AF486" s="109"/>
      <c r="AG486" s="109"/>
      <c r="AH486" s="109"/>
      <c r="AI486" s="66"/>
      <c r="AJ486" s="66"/>
      <c r="AK486" s="66"/>
      <c r="AL486" s="66"/>
      <c r="AM486" s="66"/>
      <c r="AN486" s="66"/>
    </row>
    <row r="487" spans="1:48" x14ac:dyDescent="0.25">
      <c r="A487" s="2">
        <v>485</v>
      </c>
      <c r="B487" s="84" t="s">
        <v>176</v>
      </c>
      <c r="C487" s="69" t="s">
        <v>136</v>
      </c>
      <c r="D487" s="69" t="s">
        <v>1952</v>
      </c>
      <c r="E487" s="69"/>
      <c r="F487" s="66" t="s">
        <v>683</v>
      </c>
      <c r="G487" s="71" t="s">
        <v>1847</v>
      </c>
      <c r="H487" s="71"/>
      <c r="I487" s="72" t="s">
        <v>526</v>
      </c>
      <c r="J487" s="68">
        <v>1</v>
      </c>
      <c r="K487" s="70"/>
      <c r="L487" s="89"/>
      <c r="M487" s="85" t="s">
        <v>1471</v>
      </c>
      <c r="N487" s="90"/>
      <c r="O487" s="91"/>
      <c r="P487" s="89"/>
      <c r="Q487" s="69"/>
      <c r="R487" s="69"/>
      <c r="S487" s="66" t="s">
        <v>1810</v>
      </c>
      <c r="T487" s="66" t="s">
        <v>1956</v>
      </c>
      <c r="U487" s="66" t="s">
        <v>1397</v>
      </c>
      <c r="V487" s="66" t="s">
        <v>1380</v>
      </c>
      <c r="W487" s="66" t="s">
        <v>1591</v>
      </c>
      <c r="X487" s="66"/>
      <c r="Y487" s="66"/>
      <c r="Z487" s="66"/>
      <c r="AA487" s="109"/>
      <c r="AB487" s="108" t="str">
        <f t="shared" si="26"/>
        <v xml:space="preserve">Clean and Plentiful Water - x; </v>
      </c>
      <c r="AC487" s="108"/>
      <c r="AD487" s="109"/>
      <c r="AE487" s="109"/>
      <c r="AF487" s="109"/>
      <c r="AG487" s="109"/>
      <c r="AH487" s="109"/>
      <c r="AI487" s="66"/>
      <c r="AJ487" s="66"/>
      <c r="AK487" s="66"/>
      <c r="AL487" s="66"/>
      <c r="AM487" s="66"/>
      <c r="AN487" s="66"/>
    </row>
    <row r="488" spans="1:48" x14ac:dyDescent="0.25">
      <c r="A488" s="2">
        <v>486</v>
      </c>
      <c r="B488" s="84" t="s">
        <v>176</v>
      </c>
      <c r="C488" s="69" t="s">
        <v>135</v>
      </c>
      <c r="D488" s="71" t="s">
        <v>1951</v>
      </c>
      <c r="E488" s="69"/>
      <c r="F488" s="66" t="s">
        <v>683</v>
      </c>
      <c r="G488" s="71" t="s">
        <v>1847</v>
      </c>
      <c r="H488" s="71"/>
      <c r="I488" s="72" t="s">
        <v>526</v>
      </c>
      <c r="J488" s="68">
        <v>0</v>
      </c>
      <c r="K488" s="85" t="s">
        <v>1471</v>
      </c>
      <c r="L488" s="69"/>
      <c r="M488" s="85" t="s">
        <v>1471</v>
      </c>
      <c r="N488" s="69"/>
      <c r="O488" s="69"/>
      <c r="P488" s="69"/>
      <c r="Q488" s="85" t="s">
        <v>1471</v>
      </c>
      <c r="R488" s="69" t="s">
        <v>462</v>
      </c>
      <c r="S488" s="66" t="s">
        <v>1811</v>
      </c>
      <c r="T488" s="66" t="s">
        <v>2166</v>
      </c>
      <c r="U488" s="66" t="s">
        <v>1397</v>
      </c>
      <c r="V488" s="66" t="s">
        <v>1380</v>
      </c>
      <c r="W488" s="66" t="s">
        <v>1591</v>
      </c>
      <c r="X488" s="66"/>
      <c r="Y488" s="66"/>
      <c r="Z488" s="66"/>
      <c r="AA488" s="109"/>
      <c r="AB488" s="108" t="str">
        <f t="shared" si="26"/>
        <v xml:space="preserve">Biodiversity Conservation - x; Clean and Plentiful Water - x; Recreation, Culture, and Aesthetics - x; </v>
      </c>
      <c r="AC488" s="108"/>
      <c r="AD488" s="109"/>
      <c r="AE488" s="109"/>
      <c r="AF488" s="109"/>
      <c r="AG488" s="109"/>
      <c r="AH488" s="109"/>
      <c r="AI488" s="66"/>
      <c r="AJ488" s="66"/>
      <c r="AK488" s="66"/>
      <c r="AL488" s="66"/>
      <c r="AM488" s="66"/>
      <c r="AN488" s="66"/>
    </row>
    <row r="489" spans="1:48" x14ac:dyDescent="0.25">
      <c r="A489" s="2">
        <v>487</v>
      </c>
      <c r="B489" s="88" t="s">
        <v>176</v>
      </c>
      <c r="C489" s="69" t="s">
        <v>134</v>
      </c>
      <c r="D489" s="70" t="s">
        <v>485</v>
      </c>
      <c r="E489" s="69"/>
      <c r="F489" s="66" t="s">
        <v>182</v>
      </c>
      <c r="G489" s="71" t="s">
        <v>1349</v>
      </c>
      <c r="H489" s="71"/>
      <c r="I489" s="78" t="s">
        <v>1459</v>
      </c>
      <c r="J489" s="68">
        <v>1</v>
      </c>
      <c r="K489" s="85" t="s">
        <v>1471</v>
      </c>
      <c r="L489" s="69"/>
      <c r="M489" s="69"/>
      <c r="N489" s="69"/>
      <c r="O489" s="69"/>
      <c r="P489" s="69"/>
      <c r="Q489" s="85" t="s">
        <v>1471</v>
      </c>
      <c r="R489" s="69"/>
      <c r="S489" s="66" t="s">
        <v>1806</v>
      </c>
      <c r="T489" s="66" t="s">
        <v>2165</v>
      </c>
      <c r="U489" s="66" t="s">
        <v>1456</v>
      </c>
      <c r="V489" s="66" t="s">
        <v>1380</v>
      </c>
      <c r="W489" s="66" t="s">
        <v>1591</v>
      </c>
      <c r="X489" s="66"/>
      <c r="Y489" s="66"/>
      <c r="Z489" s="66"/>
      <c r="AA489" s="109"/>
      <c r="AB489" s="108" t="str">
        <f t="shared" si="26"/>
        <v xml:space="preserve">Biodiversity Conservation - x; Recreation, Culture, and Aesthetics - x; </v>
      </c>
      <c r="AC489" s="108"/>
      <c r="AD489" s="109"/>
      <c r="AE489" s="109"/>
      <c r="AF489" s="109"/>
      <c r="AG489" s="109"/>
      <c r="AH489" s="109"/>
      <c r="AI489" s="66"/>
      <c r="AJ489" s="66"/>
      <c r="AK489" s="66"/>
      <c r="AL489" s="66"/>
      <c r="AM489" s="66"/>
      <c r="AN489" s="66"/>
      <c r="AQ489" s="66"/>
      <c r="AR489" s="66"/>
      <c r="AS489" s="66"/>
      <c r="AT489" s="66"/>
      <c r="AU489" s="66"/>
      <c r="AV489" s="66"/>
    </row>
    <row r="490" spans="1:48" x14ac:dyDescent="0.25">
      <c r="A490" s="2">
        <v>488</v>
      </c>
      <c r="B490" s="84" t="s">
        <v>176</v>
      </c>
      <c r="C490" s="69" t="s">
        <v>1549</v>
      </c>
      <c r="D490" s="66" t="s">
        <v>470</v>
      </c>
      <c r="E490" s="66"/>
      <c r="F490" s="66" t="s">
        <v>683</v>
      </c>
      <c r="G490" s="71" t="s">
        <v>601</v>
      </c>
      <c r="H490" s="71"/>
      <c r="I490" s="72" t="s">
        <v>515</v>
      </c>
      <c r="J490" s="92">
        <v>1</v>
      </c>
      <c r="K490" s="66"/>
      <c r="L490" s="66"/>
      <c r="M490" s="66"/>
      <c r="N490" s="66"/>
      <c r="O490" s="66"/>
      <c r="P490" s="66"/>
      <c r="Q490" s="66"/>
      <c r="R490" s="69"/>
      <c r="S490" s="66" t="s">
        <v>1807</v>
      </c>
      <c r="T490" s="66" t="s">
        <v>177</v>
      </c>
      <c r="U490" s="66" t="s">
        <v>1396</v>
      </c>
      <c r="V490" s="66" t="s">
        <v>1380</v>
      </c>
      <c r="W490" s="66" t="s">
        <v>1591</v>
      </c>
      <c r="X490" s="66"/>
      <c r="Y490" s="66"/>
      <c r="Z490" s="66"/>
      <c r="AA490" s="109"/>
      <c r="AB490" s="108" t="str">
        <f t="shared" si="26"/>
        <v/>
      </c>
      <c r="AC490" s="108"/>
      <c r="AD490" s="109"/>
      <c r="AE490" s="109"/>
      <c r="AF490" s="109"/>
      <c r="AG490" s="109"/>
      <c r="AH490" s="109"/>
      <c r="AI490" s="66"/>
      <c r="AJ490" s="66"/>
      <c r="AK490" s="66"/>
      <c r="AL490" s="66"/>
      <c r="AM490" s="66"/>
      <c r="AN490" s="66"/>
      <c r="AQ490" s="66"/>
      <c r="AR490" s="66"/>
      <c r="AS490" s="66"/>
      <c r="AT490" s="66"/>
      <c r="AU490" s="66"/>
      <c r="AV490" s="66"/>
    </row>
    <row r="491" spans="1:48" x14ac:dyDescent="0.25">
      <c r="A491" s="2">
        <v>489</v>
      </c>
      <c r="B491" s="84" t="s">
        <v>176</v>
      </c>
      <c r="C491" s="69" t="s">
        <v>140</v>
      </c>
      <c r="D491" s="66" t="s">
        <v>815</v>
      </c>
      <c r="E491" s="68"/>
      <c r="F491" s="66" t="s">
        <v>683</v>
      </c>
      <c r="G491" s="71" t="s">
        <v>1847</v>
      </c>
      <c r="H491" s="71"/>
      <c r="I491" s="72" t="s">
        <v>525</v>
      </c>
      <c r="J491" s="68">
        <v>2</v>
      </c>
      <c r="K491" s="66"/>
      <c r="L491" s="66"/>
      <c r="M491" s="85" t="s">
        <v>1471</v>
      </c>
      <c r="N491" s="66"/>
      <c r="O491" s="66"/>
      <c r="P491" s="66"/>
      <c r="Q491" s="66"/>
      <c r="R491" s="69"/>
      <c r="S491" s="66" t="s">
        <v>1808</v>
      </c>
      <c r="T491" s="66" t="s">
        <v>1956</v>
      </c>
      <c r="U491" s="66" t="s">
        <v>1397</v>
      </c>
      <c r="V491" s="66" t="s">
        <v>1380</v>
      </c>
      <c r="W491" s="66" t="s">
        <v>1591</v>
      </c>
      <c r="X491" s="66"/>
      <c r="Y491" s="66"/>
      <c r="Z491" s="66"/>
      <c r="AA491" s="109"/>
      <c r="AB491" s="108" t="str">
        <f t="shared" si="26"/>
        <v xml:space="preserve">Clean and Plentiful Water - x; </v>
      </c>
      <c r="AC491" s="108"/>
      <c r="AD491" s="109"/>
      <c r="AE491" s="109"/>
      <c r="AF491" s="109"/>
      <c r="AG491" s="109"/>
      <c r="AH491" s="109"/>
      <c r="AI491" s="66"/>
      <c r="AJ491" s="66"/>
      <c r="AK491" s="66"/>
      <c r="AL491" s="66"/>
      <c r="AM491" s="66"/>
      <c r="AN491" s="66"/>
      <c r="AQ491" s="66"/>
      <c r="AR491" s="66"/>
      <c r="AS491" s="66"/>
      <c r="AT491" s="66"/>
      <c r="AU491" s="66"/>
      <c r="AV491" s="66"/>
    </row>
    <row r="492" spans="1:48" x14ac:dyDescent="0.25">
      <c r="A492" s="2">
        <v>490</v>
      </c>
      <c r="B492" s="84" t="s">
        <v>176</v>
      </c>
      <c r="C492" s="69" t="s">
        <v>139</v>
      </c>
      <c r="D492" s="66" t="s">
        <v>816</v>
      </c>
      <c r="E492" s="69"/>
      <c r="F492" s="66" t="s">
        <v>683</v>
      </c>
      <c r="G492" s="71" t="s">
        <v>1847</v>
      </c>
      <c r="H492" s="71"/>
      <c r="I492" s="72" t="s">
        <v>525</v>
      </c>
      <c r="J492" s="68">
        <v>1</v>
      </c>
      <c r="K492" s="70"/>
      <c r="L492" s="69"/>
      <c r="M492" s="85" t="s">
        <v>1471</v>
      </c>
      <c r="N492" s="69"/>
      <c r="O492" s="69"/>
      <c r="P492" s="69"/>
      <c r="Q492" s="69"/>
      <c r="R492" s="89"/>
      <c r="S492" s="66" t="s">
        <v>1808</v>
      </c>
      <c r="T492" s="66" t="s">
        <v>1956</v>
      </c>
      <c r="U492" s="66" t="s">
        <v>1397</v>
      </c>
      <c r="V492" s="66" t="s">
        <v>1380</v>
      </c>
      <c r="W492" s="66" t="s">
        <v>1591</v>
      </c>
      <c r="X492" s="66"/>
      <c r="Y492" s="66"/>
      <c r="Z492" s="66"/>
      <c r="AA492" s="109"/>
      <c r="AB492" s="108" t="str">
        <f t="shared" si="26"/>
        <v xml:space="preserve">Clean and Plentiful Water - x; </v>
      </c>
      <c r="AC492" s="108"/>
      <c r="AD492" s="109"/>
      <c r="AE492" s="109"/>
      <c r="AF492" s="109"/>
      <c r="AG492" s="109"/>
      <c r="AH492" s="109"/>
      <c r="AI492" s="66"/>
      <c r="AJ492" s="66"/>
      <c r="AK492" s="66"/>
      <c r="AL492" s="66"/>
      <c r="AM492" s="66"/>
      <c r="AN492" s="66"/>
      <c r="AQ492" s="66"/>
      <c r="AR492" s="66"/>
      <c r="AS492" s="66"/>
      <c r="AT492" s="66"/>
      <c r="AU492" s="66"/>
      <c r="AV492" s="66"/>
    </row>
    <row r="493" spans="1:48" s="66" customFormat="1" ht="15" customHeight="1" x14ac:dyDescent="0.25">
      <c r="A493" s="2">
        <v>491</v>
      </c>
      <c r="B493" s="84" t="s">
        <v>176</v>
      </c>
      <c r="C493" s="69" t="s">
        <v>138</v>
      </c>
      <c r="D493" s="66" t="s">
        <v>814</v>
      </c>
      <c r="E493" s="69"/>
      <c r="F493" s="66" t="s">
        <v>683</v>
      </c>
      <c r="G493" s="71" t="s">
        <v>1847</v>
      </c>
      <c r="H493" s="71"/>
      <c r="I493" s="72" t="s">
        <v>525</v>
      </c>
      <c r="J493" s="68">
        <v>0</v>
      </c>
      <c r="K493" s="85" t="s">
        <v>1471</v>
      </c>
      <c r="L493" s="69"/>
      <c r="M493" s="85" t="s">
        <v>1471</v>
      </c>
      <c r="N493" s="69"/>
      <c r="O493" s="69"/>
      <c r="P493" s="69"/>
      <c r="Q493" s="85" t="s">
        <v>1471</v>
      </c>
      <c r="R493" s="69"/>
      <c r="S493" s="66" t="s">
        <v>1809</v>
      </c>
      <c r="T493" s="66" t="s">
        <v>2166</v>
      </c>
      <c r="U493" s="66" t="s">
        <v>1397</v>
      </c>
      <c r="V493" s="66" t="s">
        <v>1380</v>
      </c>
      <c r="W493" s="66" t="s">
        <v>1591</v>
      </c>
      <c r="AA493" s="109"/>
      <c r="AB493" s="108" t="str">
        <f t="shared" si="26"/>
        <v xml:space="preserve">Biodiversity Conservation - x; Clean and Plentiful Water - x; Recreation, Culture, and Aesthetics - x; </v>
      </c>
      <c r="AC493" s="108"/>
      <c r="AD493" s="109"/>
      <c r="AE493" s="109"/>
      <c r="AF493" s="109"/>
      <c r="AG493" s="109"/>
      <c r="AH493" s="109"/>
    </row>
    <row r="494" spans="1:48" s="66" customFormat="1" ht="15" customHeight="1" x14ac:dyDescent="0.25">
      <c r="A494" s="2">
        <v>492</v>
      </c>
      <c r="B494" s="3"/>
      <c r="C494" s="2"/>
      <c r="D494" s="2"/>
      <c r="E494" s="3"/>
      <c r="F494" s="3"/>
      <c r="G494" s="3"/>
      <c r="H494" s="3"/>
      <c r="I494" s="3"/>
      <c r="J494" s="2"/>
      <c r="K494" s="3"/>
      <c r="L494" s="3"/>
      <c r="M494" s="3"/>
      <c r="N494" s="3"/>
      <c r="O494" s="3"/>
      <c r="P494" s="3"/>
      <c r="Q494" s="3"/>
      <c r="R494" s="3"/>
      <c r="S494" s="2"/>
      <c r="T494" s="2"/>
      <c r="U494" s="2"/>
      <c r="V494" s="2"/>
      <c r="W494" s="2"/>
      <c r="X494" s="2"/>
      <c r="Y494" s="2"/>
      <c r="Z494" s="2"/>
      <c r="AA494" s="23"/>
      <c r="AB494" s="110"/>
      <c r="AC494" s="110"/>
      <c r="AD494" s="23"/>
      <c r="AE494" s="109"/>
      <c r="AF494" s="109"/>
      <c r="AG494" s="109"/>
      <c r="AH494" s="109"/>
    </row>
    <row r="495" spans="1:48" s="66" customFormat="1" ht="15" customHeight="1" x14ac:dyDescent="0.25">
      <c r="A495" s="2">
        <v>493</v>
      </c>
      <c r="B495" s="3"/>
      <c r="C495" s="2"/>
      <c r="D495" s="2"/>
      <c r="E495" s="3"/>
      <c r="F495" s="3"/>
      <c r="G495" s="3"/>
      <c r="H495" s="3"/>
      <c r="I495" s="3"/>
      <c r="J495" s="2"/>
      <c r="K495" s="3"/>
      <c r="L495" s="3"/>
      <c r="M495" s="3"/>
      <c r="N495" s="3"/>
      <c r="O495" s="3"/>
      <c r="P495" s="3"/>
      <c r="Q495" s="3"/>
      <c r="R495" s="3"/>
      <c r="S495" s="2"/>
      <c r="T495" s="2"/>
      <c r="U495" s="2"/>
      <c r="V495" s="2"/>
      <c r="W495" s="2"/>
      <c r="X495" s="2"/>
      <c r="Y495" s="2"/>
      <c r="Z495" s="2"/>
      <c r="AA495" s="23"/>
      <c r="AB495" s="110"/>
      <c r="AC495" s="110"/>
      <c r="AD495" s="23"/>
      <c r="AE495" s="23"/>
      <c r="AF495" s="23"/>
      <c r="AG495" s="23"/>
      <c r="AH495" s="23"/>
    </row>
    <row r="496" spans="1:48" s="66" customFormat="1" ht="15" customHeight="1" x14ac:dyDescent="0.25">
      <c r="A496" s="2">
        <v>494</v>
      </c>
      <c r="B496" s="3"/>
      <c r="C496" s="2"/>
      <c r="D496" s="2"/>
      <c r="E496" s="3"/>
      <c r="F496" s="3"/>
      <c r="G496" s="3"/>
      <c r="H496" s="3"/>
      <c r="I496" s="3"/>
      <c r="J496" s="2"/>
      <c r="K496" s="3"/>
      <c r="L496" s="3"/>
      <c r="M496" s="3"/>
      <c r="N496" s="3"/>
      <c r="O496" s="3"/>
      <c r="P496" s="3"/>
      <c r="Q496" s="3"/>
      <c r="R496" s="3"/>
      <c r="S496" s="2"/>
      <c r="T496" s="2"/>
      <c r="U496" s="2"/>
      <c r="V496" s="2"/>
      <c r="W496" s="2"/>
      <c r="X496" s="2"/>
      <c r="Y496" s="2"/>
      <c r="Z496" s="2"/>
      <c r="AA496" s="23"/>
      <c r="AB496" s="110"/>
      <c r="AC496" s="110"/>
      <c r="AD496" s="23"/>
      <c r="AE496" s="23"/>
      <c r="AF496" s="23"/>
      <c r="AG496" s="23"/>
      <c r="AH496" s="23"/>
    </row>
    <row r="497" spans="1:40" s="66" customFormat="1" ht="15" customHeight="1" x14ac:dyDescent="0.25">
      <c r="A497" s="2">
        <v>495</v>
      </c>
      <c r="B497" s="3"/>
      <c r="C497" s="2"/>
      <c r="D497" s="2"/>
      <c r="E497" s="3"/>
      <c r="F497" s="3"/>
      <c r="G497" s="3"/>
      <c r="H497" s="3"/>
      <c r="I497" s="3"/>
      <c r="J497" s="2"/>
      <c r="K497" s="3"/>
      <c r="L497" s="3"/>
      <c r="M497" s="3"/>
      <c r="N497" s="3"/>
      <c r="O497" s="3"/>
      <c r="P497" s="3"/>
      <c r="Q497" s="3"/>
      <c r="R497" s="3"/>
      <c r="S497" s="2"/>
      <c r="T497" s="2"/>
      <c r="U497" s="2"/>
      <c r="V497" s="2"/>
      <c r="W497" s="2"/>
      <c r="X497" s="2"/>
      <c r="Y497" s="2"/>
      <c r="Z497" s="2"/>
      <c r="AA497" s="23"/>
      <c r="AB497" s="110"/>
      <c r="AC497" s="110"/>
      <c r="AD497" s="23"/>
      <c r="AE497" s="23"/>
      <c r="AF497" s="23"/>
      <c r="AG497" s="23"/>
      <c r="AH497" s="23"/>
    </row>
    <row r="498" spans="1:40" s="66" customFormat="1" ht="15" customHeight="1" x14ac:dyDescent="0.25">
      <c r="A498" s="2">
        <v>496</v>
      </c>
      <c r="B498" s="3"/>
      <c r="C498" s="2"/>
      <c r="D498" s="2"/>
      <c r="E498" s="3"/>
      <c r="F498" s="3"/>
      <c r="G498" s="3"/>
      <c r="H498" s="3"/>
      <c r="I498" s="3"/>
      <c r="J498" s="2"/>
      <c r="K498" s="3"/>
      <c r="L498" s="3"/>
      <c r="M498" s="3"/>
      <c r="N498" s="3"/>
      <c r="O498" s="3"/>
      <c r="P498" s="3"/>
      <c r="Q498" s="3"/>
      <c r="R498" s="3"/>
      <c r="S498" s="2"/>
      <c r="T498" s="2"/>
      <c r="U498" s="2"/>
      <c r="V498" s="2"/>
      <c r="W498" s="2"/>
      <c r="X498" s="2"/>
      <c r="Y498" s="2"/>
      <c r="Z498" s="2"/>
      <c r="AA498" s="23"/>
      <c r="AB498" s="110"/>
      <c r="AC498" s="110"/>
      <c r="AD498" s="23"/>
      <c r="AE498" s="23"/>
      <c r="AF498" s="23"/>
      <c r="AG498" s="23"/>
      <c r="AH498" s="23"/>
      <c r="AI498" s="2"/>
    </row>
    <row r="499" spans="1:40" s="66" customFormat="1" ht="15" customHeight="1" x14ac:dyDescent="0.25">
      <c r="A499" s="2">
        <v>497</v>
      </c>
      <c r="B499" s="3"/>
      <c r="C499" s="2"/>
      <c r="D499" s="2"/>
      <c r="E499" s="3"/>
      <c r="F499" s="3"/>
      <c r="G499" s="3"/>
      <c r="H499" s="3"/>
      <c r="I499" s="3"/>
      <c r="J499" s="2"/>
      <c r="K499" s="3"/>
      <c r="L499" s="3"/>
      <c r="M499" s="3"/>
      <c r="N499" s="3"/>
      <c r="O499" s="3"/>
      <c r="P499" s="3"/>
      <c r="Q499" s="3"/>
      <c r="R499" s="3"/>
      <c r="S499" s="2"/>
      <c r="T499" s="2"/>
      <c r="U499" s="2"/>
      <c r="V499" s="2"/>
      <c r="W499" s="2"/>
      <c r="X499" s="2"/>
      <c r="Y499" s="2"/>
      <c r="Z499" s="2"/>
      <c r="AA499" s="23"/>
      <c r="AB499" s="110"/>
      <c r="AC499" s="110"/>
      <c r="AD499" s="23"/>
      <c r="AE499" s="23"/>
      <c r="AF499" s="23"/>
      <c r="AG499" s="23"/>
      <c r="AH499" s="23"/>
      <c r="AI499" s="2"/>
      <c r="AJ499" s="2"/>
      <c r="AK499" s="2"/>
      <c r="AL499" s="2"/>
    </row>
    <row r="500" spans="1:40" s="66" customFormat="1" ht="15" customHeight="1" x14ac:dyDescent="0.25">
      <c r="A500" s="2">
        <v>498</v>
      </c>
      <c r="B500" s="3"/>
      <c r="C500" s="2"/>
      <c r="D500" s="2"/>
      <c r="E500" s="3"/>
      <c r="F500" s="3"/>
      <c r="G500" s="3"/>
      <c r="H500" s="3"/>
      <c r="I500" s="3"/>
      <c r="J500" s="2"/>
      <c r="K500" s="3"/>
      <c r="L500" s="3"/>
      <c r="M500" s="3"/>
      <c r="N500" s="3"/>
      <c r="O500" s="3"/>
      <c r="P500" s="3"/>
      <c r="Q500" s="3"/>
      <c r="R500" s="3"/>
      <c r="S500" s="2"/>
      <c r="T500" s="2"/>
      <c r="U500" s="2"/>
      <c r="V500" s="2"/>
      <c r="W500" s="2"/>
      <c r="X500" s="2"/>
      <c r="Y500" s="2"/>
      <c r="Z500" s="2"/>
      <c r="AA500" s="23"/>
      <c r="AB500" s="110"/>
      <c r="AC500" s="110"/>
      <c r="AD500" s="23"/>
      <c r="AE500" s="23"/>
      <c r="AF500" s="23"/>
      <c r="AG500" s="23"/>
      <c r="AH500" s="23"/>
      <c r="AI500" s="2"/>
      <c r="AJ500" s="2"/>
      <c r="AK500" s="2"/>
      <c r="AL500" s="2"/>
    </row>
    <row r="501" spans="1:40" s="66" customFormat="1" ht="15" customHeight="1" x14ac:dyDescent="0.25">
      <c r="A501" s="2">
        <v>499</v>
      </c>
      <c r="B501" s="3"/>
      <c r="C501" s="2"/>
      <c r="D501" s="2"/>
      <c r="E501" s="3"/>
      <c r="F501" s="3"/>
      <c r="G501" s="3"/>
      <c r="H501" s="3"/>
      <c r="I501" s="3"/>
      <c r="J501" s="2"/>
      <c r="K501" s="3"/>
      <c r="L501" s="3"/>
      <c r="M501" s="3"/>
      <c r="N501" s="3"/>
      <c r="O501" s="3"/>
      <c r="P501" s="3"/>
      <c r="Q501" s="3"/>
      <c r="R501" s="3"/>
      <c r="S501" s="2"/>
      <c r="T501" s="2"/>
      <c r="U501" s="2"/>
      <c r="V501" s="2"/>
      <c r="W501" s="2"/>
      <c r="X501" s="2"/>
      <c r="Y501" s="2"/>
      <c r="Z501" s="2"/>
      <c r="AA501" s="23"/>
      <c r="AB501" s="110"/>
      <c r="AC501" s="110"/>
      <c r="AD501" s="23"/>
      <c r="AE501" s="23"/>
      <c r="AF501" s="23"/>
      <c r="AG501" s="23"/>
      <c r="AH501" s="23"/>
      <c r="AI501" s="2"/>
      <c r="AJ501" s="2"/>
      <c r="AK501" s="2"/>
      <c r="AL501" s="2"/>
    </row>
    <row r="502" spans="1:40" s="66" customFormat="1" ht="15" customHeight="1" x14ac:dyDescent="0.25">
      <c r="A502" s="2">
        <v>500</v>
      </c>
      <c r="B502" s="3"/>
      <c r="C502" s="2"/>
      <c r="D502" s="2"/>
      <c r="E502" s="3"/>
      <c r="F502" s="3"/>
      <c r="G502" s="3"/>
      <c r="H502" s="3"/>
      <c r="I502" s="3"/>
      <c r="J502" s="2"/>
      <c r="K502" s="3"/>
      <c r="L502" s="3"/>
      <c r="M502" s="3"/>
      <c r="N502" s="3"/>
      <c r="O502" s="3"/>
      <c r="P502" s="3"/>
      <c r="Q502" s="3"/>
      <c r="R502" s="3"/>
      <c r="S502" s="2"/>
      <c r="T502" s="2"/>
      <c r="U502" s="2"/>
      <c r="V502" s="2"/>
      <c r="W502" s="2"/>
      <c r="X502" s="2"/>
      <c r="Y502" s="2"/>
      <c r="Z502" s="2"/>
      <c r="AA502" s="23"/>
      <c r="AB502" s="110"/>
      <c r="AC502" s="110"/>
      <c r="AD502" s="23"/>
      <c r="AE502" s="23"/>
      <c r="AF502" s="23"/>
      <c r="AG502" s="23"/>
      <c r="AH502" s="23"/>
      <c r="AI502" s="2"/>
      <c r="AJ502" s="2"/>
      <c r="AK502" s="2"/>
      <c r="AL502" s="2"/>
    </row>
    <row r="503" spans="1:40" s="66" customFormat="1" ht="15" customHeight="1" x14ac:dyDescent="0.25">
      <c r="A503" s="2">
        <v>501</v>
      </c>
      <c r="B503" s="3"/>
      <c r="C503" s="2"/>
      <c r="D503" s="2"/>
      <c r="E503" s="3"/>
      <c r="F503" s="3"/>
      <c r="G503" s="3"/>
      <c r="H503" s="3"/>
      <c r="I503" s="3"/>
      <c r="J503" s="2"/>
      <c r="K503" s="3"/>
      <c r="L503" s="3"/>
      <c r="M503" s="3"/>
      <c r="N503" s="3"/>
      <c r="O503" s="3"/>
      <c r="P503" s="3"/>
      <c r="Q503" s="3"/>
      <c r="R503" s="3"/>
      <c r="S503" s="2"/>
      <c r="T503" s="2"/>
      <c r="U503" s="2"/>
      <c r="V503" s="2"/>
      <c r="W503" s="2"/>
      <c r="X503" s="2"/>
      <c r="Y503" s="2"/>
      <c r="Z503" s="2"/>
      <c r="AA503" s="23"/>
      <c r="AB503" s="110"/>
      <c r="AC503" s="110"/>
      <c r="AD503" s="23"/>
      <c r="AE503" s="23"/>
      <c r="AF503" s="23"/>
      <c r="AG503" s="23"/>
      <c r="AH503" s="23"/>
      <c r="AI503" s="2"/>
      <c r="AJ503" s="2"/>
      <c r="AK503" s="2"/>
      <c r="AL503" s="2"/>
    </row>
    <row r="504" spans="1:40" s="66" customFormat="1" ht="15" customHeight="1" x14ac:dyDescent="0.25">
      <c r="A504" s="2">
        <v>502</v>
      </c>
      <c r="B504" s="3"/>
      <c r="C504" s="2"/>
      <c r="D504" s="2"/>
      <c r="E504" s="3"/>
      <c r="F504" s="3"/>
      <c r="G504" s="3"/>
      <c r="H504" s="3"/>
      <c r="I504" s="3"/>
      <c r="J504" s="2"/>
      <c r="K504" s="3"/>
      <c r="L504" s="3"/>
      <c r="M504" s="3"/>
      <c r="N504" s="3"/>
      <c r="O504" s="3"/>
      <c r="P504" s="3"/>
      <c r="Q504" s="3"/>
      <c r="R504" s="3"/>
      <c r="S504" s="2"/>
      <c r="T504" s="2"/>
      <c r="U504" s="2"/>
      <c r="V504" s="2"/>
      <c r="W504" s="2"/>
      <c r="X504" s="2"/>
      <c r="Y504" s="2"/>
      <c r="Z504" s="2"/>
      <c r="AA504" s="23"/>
      <c r="AB504" s="110"/>
      <c r="AC504" s="110"/>
      <c r="AD504" s="23"/>
      <c r="AE504" s="23"/>
      <c r="AF504" s="23"/>
      <c r="AG504" s="23"/>
      <c r="AH504" s="23"/>
      <c r="AI504" s="2"/>
      <c r="AJ504" s="2"/>
      <c r="AK504" s="2"/>
      <c r="AL504" s="2"/>
    </row>
    <row r="505" spans="1:40" s="66" customFormat="1" ht="15" customHeight="1" x14ac:dyDescent="0.25">
      <c r="A505" s="2">
        <v>503</v>
      </c>
      <c r="B505" s="3"/>
      <c r="C505" s="2"/>
      <c r="D505" s="2"/>
      <c r="E505" s="3"/>
      <c r="F505" s="3"/>
      <c r="G505" s="3"/>
      <c r="H505" s="3"/>
      <c r="I505" s="3"/>
      <c r="J505" s="2"/>
      <c r="K505" s="3"/>
      <c r="L505" s="3"/>
      <c r="M505" s="3"/>
      <c r="N505" s="3"/>
      <c r="O505" s="3"/>
      <c r="P505" s="3"/>
      <c r="Q505" s="3"/>
      <c r="R505" s="3"/>
      <c r="S505" s="2"/>
      <c r="T505" s="2"/>
      <c r="U505" s="2"/>
      <c r="V505" s="2"/>
      <c r="W505" s="2"/>
      <c r="X505" s="2"/>
      <c r="Y505" s="2"/>
      <c r="Z505" s="2"/>
      <c r="AA505" s="23"/>
      <c r="AB505" s="110"/>
      <c r="AC505" s="110"/>
      <c r="AD505" s="23"/>
      <c r="AE505" s="23"/>
      <c r="AF505" s="23"/>
      <c r="AG505" s="23"/>
      <c r="AH505" s="23"/>
      <c r="AI505" s="2"/>
      <c r="AJ505" s="2"/>
      <c r="AK505" s="2"/>
      <c r="AL505" s="2"/>
    </row>
    <row r="506" spans="1:40" s="66" customFormat="1" ht="15" customHeight="1" x14ac:dyDescent="0.25">
      <c r="A506" s="2">
        <v>504</v>
      </c>
      <c r="B506" s="3"/>
      <c r="C506" s="2"/>
      <c r="D506" s="2"/>
      <c r="E506" s="3"/>
      <c r="F506" s="3"/>
      <c r="G506" s="3"/>
      <c r="H506" s="3"/>
      <c r="I506" s="3"/>
      <c r="J506" s="2"/>
      <c r="K506" s="3"/>
      <c r="L506" s="3"/>
      <c r="M506" s="3"/>
      <c r="N506" s="3"/>
      <c r="O506" s="3"/>
      <c r="P506" s="3"/>
      <c r="Q506" s="3"/>
      <c r="R506" s="3"/>
      <c r="S506" s="2"/>
      <c r="T506" s="2"/>
      <c r="U506" s="2"/>
      <c r="V506" s="2"/>
      <c r="W506" s="2"/>
      <c r="X506" s="2"/>
      <c r="Y506" s="2"/>
      <c r="Z506" s="2"/>
      <c r="AA506" s="23"/>
      <c r="AB506" s="110"/>
      <c r="AC506" s="110"/>
      <c r="AD506" s="23"/>
      <c r="AE506" s="23"/>
      <c r="AF506" s="23"/>
      <c r="AG506" s="23"/>
      <c r="AH506" s="23"/>
      <c r="AI506" s="2"/>
      <c r="AJ506" s="2"/>
      <c r="AK506" s="2"/>
      <c r="AL506" s="2"/>
    </row>
    <row r="507" spans="1:40" s="66" customFormat="1" ht="15" customHeight="1" x14ac:dyDescent="0.25">
      <c r="A507" s="2">
        <v>505</v>
      </c>
      <c r="B507" s="3"/>
      <c r="C507" s="2"/>
      <c r="D507" s="2"/>
      <c r="E507" s="3"/>
      <c r="F507" s="3"/>
      <c r="G507" s="3"/>
      <c r="H507" s="3"/>
      <c r="I507" s="3"/>
      <c r="J507" s="2"/>
      <c r="K507" s="3"/>
      <c r="L507" s="3"/>
      <c r="M507" s="3"/>
      <c r="N507" s="3"/>
      <c r="O507" s="3"/>
      <c r="P507" s="3"/>
      <c r="Q507" s="3"/>
      <c r="R507" s="3"/>
      <c r="S507" s="2"/>
      <c r="T507" s="2"/>
      <c r="U507" s="2"/>
      <c r="V507" s="2"/>
      <c r="W507" s="2"/>
      <c r="X507" s="2"/>
      <c r="Y507" s="2"/>
      <c r="Z507" s="2"/>
      <c r="AA507" s="23"/>
      <c r="AB507" s="110"/>
      <c r="AC507" s="110"/>
      <c r="AD507" s="23"/>
      <c r="AE507" s="23"/>
      <c r="AF507" s="23"/>
      <c r="AG507" s="23"/>
      <c r="AH507" s="23"/>
      <c r="AI507" s="2"/>
      <c r="AJ507" s="2"/>
      <c r="AK507" s="2"/>
      <c r="AL507" s="2"/>
    </row>
    <row r="508" spans="1:40" s="66" customFormat="1" ht="15" customHeight="1" x14ac:dyDescent="0.25">
      <c r="A508" s="2">
        <v>506</v>
      </c>
      <c r="B508" s="3"/>
      <c r="C508" s="2"/>
      <c r="D508" s="2"/>
      <c r="E508" s="3"/>
      <c r="F508" s="3"/>
      <c r="G508" s="3"/>
      <c r="H508" s="3"/>
      <c r="I508" s="3"/>
      <c r="J508" s="2"/>
      <c r="K508" s="3"/>
      <c r="L508" s="3"/>
      <c r="M508" s="3"/>
      <c r="N508" s="3"/>
      <c r="O508" s="3"/>
      <c r="P508" s="3"/>
      <c r="Q508" s="3"/>
      <c r="R508" s="3"/>
      <c r="S508" s="2"/>
      <c r="T508" s="2"/>
      <c r="U508" s="2"/>
      <c r="V508" s="2"/>
      <c r="W508" s="2"/>
      <c r="X508" s="2"/>
      <c r="Y508" s="2"/>
      <c r="Z508" s="2"/>
      <c r="AA508" s="23"/>
      <c r="AB508" s="110"/>
      <c r="AC508" s="110"/>
      <c r="AD508" s="23"/>
      <c r="AE508" s="23"/>
      <c r="AF508" s="23"/>
      <c r="AG508" s="23"/>
      <c r="AH508" s="23"/>
      <c r="AI508" s="2"/>
      <c r="AJ508" s="2"/>
      <c r="AK508" s="2"/>
      <c r="AL508" s="2"/>
      <c r="AM508" s="2"/>
      <c r="AN508" s="2"/>
    </row>
    <row r="509" spans="1:40" s="66" customFormat="1" ht="15" customHeight="1" x14ac:dyDescent="0.25">
      <c r="A509" s="2">
        <v>507</v>
      </c>
      <c r="B509" s="3"/>
      <c r="C509" s="2"/>
      <c r="D509" s="2"/>
      <c r="E509" s="3"/>
      <c r="F509" s="3"/>
      <c r="G509" s="3"/>
      <c r="H509" s="3"/>
      <c r="I509" s="3"/>
      <c r="J509" s="2"/>
      <c r="K509" s="3"/>
      <c r="L509" s="3"/>
      <c r="M509" s="3"/>
      <c r="N509" s="3"/>
      <c r="O509" s="3"/>
      <c r="P509" s="3"/>
      <c r="Q509" s="3"/>
      <c r="R509" s="3"/>
      <c r="S509" s="2"/>
      <c r="T509" s="2"/>
      <c r="U509" s="2"/>
      <c r="V509" s="2"/>
      <c r="W509" s="2"/>
      <c r="X509" s="2"/>
      <c r="Y509" s="2"/>
      <c r="Z509" s="2"/>
      <c r="AA509" s="23"/>
      <c r="AB509" s="110"/>
      <c r="AC509" s="110"/>
      <c r="AD509" s="23"/>
      <c r="AE509" s="23"/>
      <c r="AF509" s="23"/>
      <c r="AG509" s="23"/>
      <c r="AH509" s="23"/>
      <c r="AI509" s="2"/>
      <c r="AJ509" s="2"/>
      <c r="AK509" s="2"/>
      <c r="AL509" s="2"/>
      <c r="AM509" s="2"/>
      <c r="AN509" s="2"/>
    </row>
    <row r="510" spans="1:40" s="66" customFormat="1" ht="15" customHeight="1" x14ac:dyDescent="0.25">
      <c r="A510" s="2">
        <v>508</v>
      </c>
      <c r="B510" s="3"/>
      <c r="C510" s="2"/>
      <c r="D510" s="2"/>
      <c r="E510" s="3"/>
      <c r="F510" s="3"/>
      <c r="G510" s="3"/>
      <c r="H510" s="3"/>
      <c r="I510" s="3"/>
      <c r="J510" s="2"/>
      <c r="K510" s="3"/>
      <c r="L510" s="3"/>
      <c r="M510" s="3"/>
      <c r="N510" s="3"/>
      <c r="O510" s="3"/>
      <c r="P510" s="3"/>
      <c r="Q510" s="3"/>
      <c r="R510" s="3"/>
      <c r="S510" s="2"/>
      <c r="T510" s="2"/>
      <c r="U510" s="2"/>
      <c r="V510" s="2"/>
      <c r="W510" s="2"/>
      <c r="X510" s="2"/>
      <c r="Y510" s="2"/>
      <c r="Z510" s="2"/>
      <c r="AA510" s="23"/>
      <c r="AB510" s="110"/>
      <c r="AC510" s="110"/>
      <c r="AD510" s="23"/>
      <c r="AE510" s="23"/>
      <c r="AF510" s="23"/>
      <c r="AG510" s="23"/>
      <c r="AH510" s="23"/>
      <c r="AI510" s="2"/>
      <c r="AJ510" s="2"/>
      <c r="AK510" s="2"/>
      <c r="AL510" s="2"/>
      <c r="AM510" s="2"/>
      <c r="AN510" s="2"/>
    </row>
    <row r="511" spans="1:40" s="66" customFormat="1" ht="15" customHeight="1" x14ac:dyDescent="0.25">
      <c r="A511" s="2">
        <v>509</v>
      </c>
      <c r="B511" s="3"/>
      <c r="C511" s="2"/>
      <c r="D511" s="2"/>
      <c r="E511" s="3"/>
      <c r="F511" s="3"/>
      <c r="G511" s="3"/>
      <c r="H511" s="3"/>
      <c r="I511" s="3"/>
      <c r="J511" s="2"/>
      <c r="K511" s="3"/>
      <c r="L511" s="3"/>
      <c r="M511" s="3"/>
      <c r="N511" s="3"/>
      <c r="O511" s="3"/>
      <c r="P511" s="3"/>
      <c r="Q511" s="3"/>
      <c r="R511" s="3"/>
      <c r="S511" s="2"/>
      <c r="T511" s="2"/>
      <c r="U511" s="2"/>
      <c r="V511" s="2"/>
      <c r="W511" s="2"/>
      <c r="X511" s="2"/>
      <c r="Y511" s="2"/>
      <c r="Z511" s="2"/>
      <c r="AA511" s="23"/>
      <c r="AB511" s="110"/>
      <c r="AC511" s="110"/>
      <c r="AD511" s="23"/>
      <c r="AE511" s="23"/>
      <c r="AF511" s="23"/>
      <c r="AG511" s="23"/>
      <c r="AH511" s="23"/>
      <c r="AI511" s="2"/>
      <c r="AJ511" s="2"/>
      <c r="AK511" s="2"/>
      <c r="AL511" s="2"/>
      <c r="AM511" s="2"/>
      <c r="AN511" s="2"/>
    </row>
    <row r="512" spans="1:40" s="66" customFormat="1" ht="15" customHeight="1" x14ac:dyDescent="0.25">
      <c r="A512" s="2">
        <v>510</v>
      </c>
      <c r="B512" s="3"/>
      <c r="C512" s="2"/>
      <c r="D512" s="2"/>
      <c r="E512" s="3"/>
      <c r="F512" s="3"/>
      <c r="G512" s="3"/>
      <c r="H512" s="3"/>
      <c r="I512" s="3"/>
      <c r="J512" s="2"/>
      <c r="K512" s="3"/>
      <c r="L512" s="3"/>
      <c r="M512" s="3"/>
      <c r="N512" s="3"/>
      <c r="O512" s="3"/>
      <c r="P512" s="3"/>
      <c r="Q512" s="3"/>
      <c r="R512" s="3"/>
      <c r="S512" s="2"/>
      <c r="T512" s="2"/>
      <c r="U512" s="2"/>
      <c r="V512" s="2"/>
      <c r="W512" s="2"/>
      <c r="X512" s="2"/>
      <c r="Y512" s="2"/>
      <c r="Z512" s="2"/>
      <c r="AA512" s="23"/>
      <c r="AB512" s="110"/>
      <c r="AC512" s="110"/>
      <c r="AD512" s="23"/>
      <c r="AE512" s="23"/>
      <c r="AF512" s="23"/>
      <c r="AG512" s="23"/>
      <c r="AH512" s="23"/>
      <c r="AI512" s="2"/>
      <c r="AJ512" s="2"/>
      <c r="AK512" s="2"/>
      <c r="AL512" s="2"/>
      <c r="AM512" s="2"/>
      <c r="AN512" s="2"/>
    </row>
    <row r="513" spans="1:48" s="66" customFormat="1" ht="15" customHeight="1" x14ac:dyDescent="0.25">
      <c r="A513" s="2">
        <v>511</v>
      </c>
      <c r="B513" s="3"/>
      <c r="C513" s="2"/>
      <c r="D513" s="2"/>
      <c r="E513" s="3"/>
      <c r="F513" s="3"/>
      <c r="G513" s="3"/>
      <c r="H513" s="3"/>
      <c r="I513" s="3"/>
      <c r="J513" s="2"/>
      <c r="K513" s="3"/>
      <c r="L513" s="3"/>
      <c r="M513" s="3"/>
      <c r="N513" s="3"/>
      <c r="O513" s="3"/>
      <c r="P513" s="3"/>
      <c r="Q513" s="3"/>
      <c r="R513" s="3"/>
      <c r="S513" s="2"/>
      <c r="T513" s="2"/>
      <c r="U513" s="2"/>
      <c r="V513" s="2"/>
      <c r="W513" s="2"/>
      <c r="X513" s="2"/>
      <c r="Y513" s="2"/>
      <c r="Z513" s="2"/>
      <c r="AA513" s="23"/>
      <c r="AB513" s="110"/>
      <c r="AC513" s="110"/>
      <c r="AD513" s="23"/>
      <c r="AE513" s="23"/>
      <c r="AF513" s="23"/>
      <c r="AG513" s="23"/>
      <c r="AH513" s="23"/>
      <c r="AI513" s="2"/>
      <c r="AJ513" s="2"/>
      <c r="AK513" s="2"/>
      <c r="AL513" s="2"/>
      <c r="AM513" s="2"/>
      <c r="AN513" s="2"/>
    </row>
    <row r="514" spans="1:48" s="66" customFormat="1" ht="15" customHeight="1" x14ac:dyDescent="0.25">
      <c r="A514" s="2">
        <v>512</v>
      </c>
      <c r="B514" s="3"/>
      <c r="C514" s="2"/>
      <c r="D514" s="2"/>
      <c r="E514" s="3"/>
      <c r="F514" s="3"/>
      <c r="G514" s="3"/>
      <c r="H514" s="3"/>
      <c r="I514" s="3"/>
      <c r="J514" s="2"/>
      <c r="K514" s="3"/>
      <c r="L514" s="3"/>
      <c r="M514" s="3"/>
      <c r="N514" s="3"/>
      <c r="O514" s="3"/>
      <c r="P514" s="3"/>
      <c r="Q514" s="3"/>
      <c r="R514" s="3"/>
      <c r="S514" s="2"/>
      <c r="T514" s="2"/>
      <c r="U514" s="2"/>
      <c r="V514" s="2"/>
      <c r="W514" s="2"/>
      <c r="X514" s="2"/>
      <c r="Y514" s="2"/>
      <c r="Z514" s="2"/>
      <c r="AA514" s="23"/>
      <c r="AB514" s="110"/>
      <c r="AC514" s="110"/>
      <c r="AD514" s="23"/>
      <c r="AE514" s="23"/>
      <c r="AF514" s="23"/>
      <c r="AG514" s="23"/>
      <c r="AH514" s="23"/>
      <c r="AI514" s="2"/>
      <c r="AJ514" s="2"/>
      <c r="AK514" s="2"/>
      <c r="AL514" s="2"/>
      <c r="AM514" s="2"/>
      <c r="AN514" s="2"/>
    </row>
    <row r="515" spans="1:48" s="66" customFormat="1" ht="15" customHeight="1" x14ac:dyDescent="0.25">
      <c r="A515" s="2">
        <v>513</v>
      </c>
      <c r="B515" s="3"/>
      <c r="C515" s="2"/>
      <c r="D515" s="2"/>
      <c r="E515" s="3"/>
      <c r="F515" s="3"/>
      <c r="G515" s="3"/>
      <c r="H515" s="3"/>
      <c r="I515" s="3"/>
      <c r="J515" s="2"/>
      <c r="K515" s="3"/>
      <c r="L515" s="3"/>
      <c r="M515" s="3"/>
      <c r="N515" s="3"/>
      <c r="O515" s="3"/>
      <c r="P515" s="3"/>
      <c r="Q515" s="3"/>
      <c r="R515" s="3"/>
      <c r="S515" s="2"/>
      <c r="T515" s="2"/>
      <c r="U515" s="2"/>
      <c r="V515" s="2"/>
      <c r="W515" s="2"/>
      <c r="X515" s="2"/>
      <c r="Y515" s="2"/>
      <c r="Z515" s="2"/>
      <c r="AA515" s="23"/>
      <c r="AB515" s="110"/>
      <c r="AC515" s="110"/>
      <c r="AD515" s="23"/>
      <c r="AE515" s="23"/>
      <c r="AF515" s="23"/>
      <c r="AG515" s="23"/>
      <c r="AH515" s="23"/>
      <c r="AI515" s="2"/>
      <c r="AJ515" s="2"/>
      <c r="AK515" s="2"/>
      <c r="AL515" s="2"/>
      <c r="AM515" s="2"/>
      <c r="AN515" s="2"/>
      <c r="AQ515" s="2"/>
      <c r="AR515" s="2"/>
      <c r="AS515" s="2"/>
      <c r="AT515" s="2"/>
      <c r="AU515" s="2"/>
      <c r="AV515" s="2"/>
    </row>
    <row r="516" spans="1:48" s="66" customFormat="1" ht="15" customHeight="1" x14ac:dyDescent="0.25">
      <c r="A516" s="2">
        <v>514</v>
      </c>
      <c r="B516" s="3"/>
      <c r="C516" s="2"/>
      <c r="D516" s="2"/>
      <c r="E516" s="3"/>
      <c r="F516" s="3"/>
      <c r="G516" s="3"/>
      <c r="H516" s="3"/>
      <c r="I516" s="3"/>
      <c r="J516" s="2"/>
      <c r="K516" s="3"/>
      <c r="L516" s="3"/>
      <c r="M516" s="3"/>
      <c r="N516" s="3"/>
      <c r="O516" s="3"/>
      <c r="P516" s="3"/>
      <c r="Q516" s="3"/>
      <c r="R516" s="3"/>
      <c r="S516" s="2"/>
      <c r="T516" s="2"/>
      <c r="U516" s="2"/>
      <c r="V516" s="2"/>
      <c r="W516" s="2"/>
      <c r="X516" s="2"/>
      <c r="Y516" s="2"/>
      <c r="Z516" s="2"/>
      <c r="AA516" s="23"/>
      <c r="AB516" s="110"/>
      <c r="AC516" s="110"/>
      <c r="AD516" s="23"/>
      <c r="AE516" s="23"/>
      <c r="AF516" s="23"/>
      <c r="AG516" s="23"/>
      <c r="AH516" s="23"/>
      <c r="AI516" s="2"/>
      <c r="AJ516" s="2"/>
      <c r="AK516" s="2"/>
      <c r="AL516" s="2"/>
      <c r="AM516" s="2"/>
      <c r="AN516" s="2"/>
      <c r="AQ516" s="2"/>
      <c r="AR516" s="2"/>
      <c r="AS516" s="2"/>
      <c r="AT516" s="2"/>
      <c r="AU516" s="2"/>
      <c r="AV516" s="2"/>
    </row>
    <row r="517" spans="1:48" s="66" customFormat="1" ht="15" customHeight="1" x14ac:dyDescent="0.25">
      <c r="A517" s="2">
        <v>515</v>
      </c>
      <c r="B517" s="3"/>
      <c r="C517" s="2"/>
      <c r="D517" s="2"/>
      <c r="E517" s="3"/>
      <c r="F517" s="3"/>
      <c r="G517" s="3"/>
      <c r="H517" s="3"/>
      <c r="I517" s="3"/>
      <c r="J517" s="2"/>
      <c r="K517" s="3"/>
      <c r="L517" s="3"/>
      <c r="M517" s="3"/>
      <c r="N517" s="3"/>
      <c r="O517" s="3"/>
      <c r="P517" s="3"/>
      <c r="Q517" s="3"/>
      <c r="R517" s="3"/>
      <c r="S517" s="2"/>
      <c r="T517" s="2"/>
      <c r="U517" s="2"/>
      <c r="V517" s="2"/>
      <c r="W517" s="2"/>
      <c r="X517" s="2"/>
      <c r="Y517" s="2"/>
      <c r="Z517" s="2"/>
      <c r="AA517" s="23"/>
      <c r="AB517" s="110"/>
      <c r="AC517" s="110"/>
      <c r="AD517" s="23"/>
      <c r="AE517" s="23"/>
      <c r="AF517" s="23"/>
      <c r="AG517" s="23"/>
      <c r="AH517" s="23"/>
      <c r="AI517" s="2"/>
      <c r="AJ517" s="2"/>
      <c r="AK517" s="2"/>
      <c r="AL517" s="2"/>
      <c r="AM517" s="2"/>
      <c r="AN517" s="2"/>
      <c r="AQ517" s="2"/>
      <c r="AR517" s="2"/>
      <c r="AS517" s="2"/>
      <c r="AT517" s="2"/>
      <c r="AU517" s="2"/>
      <c r="AV517" s="2"/>
    </row>
    <row r="518" spans="1:48" s="66" customFormat="1" ht="15" customHeight="1" x14ac:dyDescent="0.25">
      <c r="A518" s="2">
        <v>516</v>
      </c>
      <c r="B518" s="3"/>
      <c r="C518" s="2"/>
      <c r="D518" s="2"/>
      <c r="E518" s="3"/>
      <c r="F518" s="3"/>
      <c r="G518" s="3"/>
      <c r="H518" s="3"/>
      <c r="I518" s="3"/>
      <c r="J518" s="2"/>
      <c r="K518" s="3"/>
      <c r="L518" s="3"/>
      <c r="M518" s="3"/>
      <c r="N518" s="3"/>
      <c r="O518" s="3"/>
      <c r="P518" s="3"/>
      <c r="Q518" s="3"/>
      <c r="R518" s="3"/>
      <c r="S518" s="2"/>
      <c r="T518" s="2"/>
      <c r="U518" s="2"/>
      <c r="V518" s="2"/>
      <c r="W518" s="2"/>
      <c r="X518" s="2"/>
      <c r="Y518" s="2"/>
      <c r="Z518" s="2"/>
      <c r="AA518" s="23"/>
      <c r="AB518" s="110"/>
      <c r="AC518" s="110"/>
      <c r="AD518" s="23"/>
      <c r="AE518" s="23"/>
      <c r="AF518" s="23"/>
      <c r="AG518" s="23"/>
      <c r="AH518" s="23"/>
      <c r="AI518" s="2"/>
      <c r="AJ518" s="2"/>
      <c r="AK518" s="2"/>
      <c r="AL518" s="2"/>
      <c r="AM518" s="2"/>
      <c r="AN518" s="2"/>
      <c r="AQ518" s="2"/>
      <c r="AR518" s="2"/>
      <c r="AS518" s="2"/>
      <c r="AT518" s="2"/>
      <c r="AU518" s="2"/>
      <c r="AV518" s="2"/>
    </row>
    <row r="519" spans="1:48" x14ac:dyDescent="0.25">
      <c r="A519" s="2">
        <v>517</v>
      </c>
    </row>
    <row r="520" spans="1:48" x14ac:dyDescent="0.25">
      <c r="A520" s="2">
        <v>518</v>
      </c>
    </row>
    <row r="521" spans="1:48" x14ac:dyDescent="0.25">
      <c r="A521" s="2">
        <v>519</v>
      </c>
    </row>
    <row r="522" spans="1:48" x14ac:dyDescent="0.25">
      <c r="A522" s="2">
        <v>520</v>
      </c>
    </row>
    <row r="523" spans="1:48" x14ac:dyDescent="0.25">
      <c r="A523" s="2">
        <v>521</v>
      </c>
    </row>
    <row r="524" spans="1:48" x14ac:dyDescent="0.25">
      <c r="A524" s="2">
        <v>522</v>
      </c>
    </row>
    <row r="525" spans="1:48" x14ac:dyDescent="0.25">
      <c r="A525" s="2">
        <v>523</v>
      </c>
    </row>
    <row r="526" spans="1:48" x14ac:dyDescent="0.25">
      <c r="A526" s="2">
        <v>524</v>
      </c>
      <c r="B526" s="29"/>
      <c r="C526" s="22"/>
      <c r="D526" s="22"/>
      <c r="E526" s="22"/>
      <c r="F526" s="2"/>
      <c r="G526" s="7"/>
      <c r="H526" s="38"/>
      <c r="I526"/>
      <c r="J526" s="22"/>
      <c r="K526" s="2"/>
      <c r="L526" s="2"/>
      <c r="M526" s="2"/>
      <c r="N526" s="2"/>
      <c r="O526" s="2"/>
      <c r="P526" s="2"/>
      <c r="Q526" s="2"/>
      <c r="R526" s="64"/>
      <c r="U526" s="64"/>
      <c r="X526"/>
      <c r="AB526" s="108"/>
      <c r="AC526" s="105"/>
    </row>
    <row r="527" spans="1:48" x14ac:dyDescent="0.25">
      <c r="A527" s="2">
        <v>525</v>
      </c>
    </row>
    <row r="528" spans="1:48" x14ac:dyDescent="0.25">
      <c r="A528" s="2">
        <v>526</v>
      </c>
    </row>
    <row r="529" spans="1:1" x14ac:dyDescent="0.25">
      <c r="A529" s="2">
        <v>527</v>
      </c>
    </row>
    <row r="530" spans="1:1" x14ac:dyDescent="0.25">
      <c r="A530" s="2">
        <v>528</v>
      </c>
    </row>
    <row r="531" spans="1:1" x14ac:dyDescent="0.25">
      <c r="A531" s="2">
        <v>529</v>
      </c>
    </row>
    <row r="532" spans="1:1" x14ac:dyDescent="0.25">
      <c r="A532" s="2">
        <v>530</v>
      </c>
    </row>
    <row r="533" spans="1:1" x14ac:dyDescent="0.25">
      <c r="A533" s="2">
        <v>531</v>
      </c>
    </row>
    <row r="534" spans="1:1" x14ac:dyDescent="0.25">
      <c r="A534" s="2">
        <v>532</v>
      </c>
    </row>
    <row r="535" spans="1:1" x14ac:dyDescent="0.25">
      <c r="A535" s="2">
        <v>533</v>
      </c>
    </row>
    <row r="536" spans="1:1" x14ac:dyDescent="0.25">
      <c r="A536" s="2">
        <v>534</v>
      </c>
    </row>
    <row r="537" spans="1:1" x14ac:dyDescent="0.25">
      <c r="A537" s="2">
        <v>535</v>
      </c>
    </row>
    <row r="538" spans="1:1" x14ac:dyDescent="0.25">
      <c r="A538" s="2">
        <v>536</v>
      </c>
    </row>
    <row r="539" spans="1:1" x14ac:dyDescent="0.25">
      <c r="A539" s="2">
        <v>537</v>
      </c>
    </row>
    <row r="540" spans="1:1" x14ac:dyDescent="0.25">
      <c r="A540" s="2">
        <v>538</v>
      </c>
    </row>
  </sheetData>
  <autoFilter ref="A1:AD549">
    <sortState ref="A2:AF539">
      <sortCondition ref="A1:A539"/>
    </sortState>
  </autoFilter>
  <sortState ref="A2:Z495">
    <sortCondition ref="A1"/>
  </sortState>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68"/>
  <sheetViews>
    <sheetView tabSelected="1" topLeftCell="S252" workbookViewId="0">
      <selection activeCell="Z289" sqref="Z289"/>
    </sheetView>
  </sheetViews>
  <sheetFormatPr defaultColWidth="9.140625" defaultRowHeight="15" x14ac:dyDescent="0.25"/>
  <cols>
    <col min="1" max="1" width="9.140625" style="2"/>
    <col min="2" max="2" width="10.28515625" style="3" customWidth="1"/>
    <col min="3" max="3" width="40.7109375" style="2" customWidth="1"/>
    <col min="4" max="4" width="8.7109375" style="2" customWidth="1"/>
    <col min="5" max="5" width="20.140625" style="3" customWidth="1"/>
    <col min="6" max="6" width="13.42578125" style="3" customWidth="1"/>
    <col min="7" max="7" width="8.7109375" style="3" customWidth="1"/>
    <col min="8" max="8" width="7" style="3" customWidth="1"/>
    <col min="9" max="9" width="72" style="2" customWidth="1"/>
    <col min="10" max="17" width="18.7109375" style="3" customWidth="1"/>
    <col min="18" max="19" width="18.7109375" style="2" customWidth="1"/>
    <col min="20" max="20" width="32.5703125" style="2" customWidth="1"/>
    <col min="21" max="21" width="34" style="2" customWidth="1"/>
    <col min="22" max="23" width="18.7109375" style="3" customWidth="1"/>
    <col min="24" max="24" width="18.7109375" style="2" customWidth="1"/>
    <col min="25" max="25" width="8.140625" style="3" customWidth="1"/>
    <col min="26" max="26" width="98.140625" style="3" customWidth="1"/>
    <col min="27" max="27" width="9.140625" customWidth="1"/>
    <col min="28" max="29" width="9.140625" style="2" customWidth="1"/>
    <col min="30" max="30" width="103.140625" style="2" customWidth="1"/>
    <col min="31" max="31" width="9.140625" style="2"/>
    <col min="32" max="32" width="10.7109375" style="2" customWidth="1"/>
    <col min="33" max="16384" width="9.140625" style="2"/>
  </cols>
  <sheetData>
    <row r="1" spans="1:34" s="1" customFormat="1" ht="56.25" customHeight="1" x14ac:dyDescent="0.25">
      <c r="A1" s="1" t="s">
        <v>123</v>
      </c>
      <c r="B1" s="5" t="s">
        <v>298</v>
      </c>
      <c r="C1" s="32" t="s">
        <v>0</v>
      </c>
      <c r="D1" s="32" t="s">
        <v>294</v>
      </c>
      <c r="E1" s="5" t="s">
        <v>295</v>
      </c>
      <c r="F1" s="5" t="s">
        <v>184</v>
      </c>
      <c r="G1" s="5" t="s">
        <v>817</v>
      </c>
      <c r="H1" s="5" t="s">
        <v>818</v>
      </c>
      <c r="I1" s="5" t="s">
        <v>296</v>
      </c>
      <c r="J1" s="5" t="s">
        <v>297</v>
      </c>
      <c r="K1" s="5" t="s">
        <v>27</v>
      </c>
      <c r="L1" s="5" t="s">
        <v>28</v>
      </c>
      <c r="M1" s="5" t="s">
        <v>76</v>
      </c>
      <c r="N1" s="5" t="s">
        <v>178</v>
      </c>
      <c r="O1" s="5" t="s">
        <v>77</v>
      </c>
      <c r="P1" s="5" t="s">
        <v>29</v>
      </c>
      <c r="Q1" s="5" t="s">
        <v>78</v>
      </c>
      <c r="R1" s="5" t="s">
        <v>90</v>
      </c>
      <c r="S1" s="1" t="s">
        <v>173</v>
      </c>
      <c r="T1" s="1" t="s">
        <v>463</v>
      </c>
      <c r="U1" s="1" t="s">
        <v>1378</v>
      </c>
      <c r="V1" s="1" t="s">
        <v>1379</v>
      </c>
      <c r="W1" s="1" t="s">
        <v>1600</v>
      </c>
      <c r="X1" s="95" t="s">
        <v>1886</v>
      </c>
      <c r="Y1" s="1" t="s">
        <v>1945</v>
      </c>
      <c r="Z1" s="1" t="s">
        <v>1985</v>
      </c>
      <c r="AF1" s="32" t="s">
        <v>2905</v>
      </c>
      <c r="AG1" s="1" t="s">
        <v>2903</v>
      </c>
      <c r="AH1" s="1" t="s">
        <v>2904</v>
      </c>
    </row>
    <row r="2" spans="1:34" ht="15" customHeight="1" x14ac:dyDescent="0.25">
      <c r="A2" s="2">
        <v>1</v>
      </c>
      <c r="B2" s="2" t="s">
        <v>464</v>
      </c>
      <c r="C2" s="2" t="s">
        <v>1655</v>
      </c>
      <c r="D2" s="6" t="s">
        <v>185</v>
      </c>
      <c r="E2" s="9" t="s">
        <v>299</v>
      </c>
      <c r="F2" s="9" t="s">
        <v>179</v>
      </c>
      <c r="G2" s="38" t="s">
        <v>1277</v>
      </c>
      <c r="H2" t="s">
        <v>819</v>
      </c>
      <c r="I2" s="20" t="s">
        <v>1458</v>
      </c>
      <c r="J2" s="2">
        <v>2</v>
      </c>
      <c r="K2" s="64"/>
      <c r="L2" s="2" t="s">
        <v>1471</v>
      </c>
      <c r="M2" s="2"/>
      <c r="N2" s="2"/>
      <c r="O2" s="2"/>
      <c r="P2" s="2"/>
      <c r="Q2" s="2"/>
      <c r="S2" s="2" t="s">
        <v>1656</v>
      </c>
      <c r="T2" s="2" t="s">
        <v>1953</v>
      </c>
      <c r="U2" s="2" t="s">
        <v>1455</v>
      </c>
      <c r="V2" s="2" t="s">
        <v>1380</v>
      </c>
      <c r="W2" s="2" t="s">
        <v>1591</v>
      </c>
      <c r="Y2" s="2" t="s">
        <v>1947</v>
      </c>
      <c r="Z2" s="2" t="s">
        <v>2351</v>
      </c>
      <c r="AB2" s="2">
        <v>2</v>
      </c>
      <c r="AD2" s="2" t="s">
        <v>2351</v>
      </c>
      <c r="AE2" s="2" t="str">
        <f>IF(Z2=AD2,"okay","different")</f>
        <v>okay</v>
      </c>
    </row>
    <row r="3" spans="1:34" ht="15" customHeight="1" x14ac:dyDescent="0.25">
      <c r="A3" s="2">
        <v>2</v>
      </c>
      <c r="B3" s="2" t="s">
        <v>464</v>
      </c>
      <c r="C3" s="2" t="s">
        <v>1065</v>
      </c>
      <c r="D3" s="6" t="s">
        <v>186</v>
      </c>
      <c r="E3" s="9" t="s">
        <v>300</v>
      </c>
      <c r="F3" s="9" t="s">
        <v>179</v>
      </c>
      <c r="G3" s="38" t="s">
        <v>1278</v>
      </c>
      <c r="H3" s="38" t="s">
        <v>819</v>
      </c>
      <c r="I3" s="20" t="s">
        <v>1458</v>
      </c>
      <c r="J3" s="2">
        <v>3</v>
      </c>
      <c r="K3" s="64"/>
      <c r="L3" s="2" t="s">
        <v>1471</v>
      </c>
      <c r="M3" s="2"/>
      <c r="N3" s="2"/>
      <c r="O3" s="2"/>
      <c r="P3" s="2"/>
      <c r="Q3" s="2"/>
      <c r="S3" s="2" t="s">
        <v>1656</v>
      </c>
      <c r="T3" s="2" t="s">
        <v>1953</v>
      </c>
      <c r="U3" s="2" t="s">
        <v>1455</v>
      </c>
      <c r="V3" s="2" t="s">
        <v>1380</v>
      </c>
      <c r="W3" s="2" t="s">
        <v>1591</v>
      </c>
      <c r="Y3" s="2" t="s">
        <v>1947</v>
      </c>
      <c r="Z3" s="2" t="s">
        <v>2205</v>
      </c>
      <c r="AB3" s="2">
        <v>2</v>
      </c>
      <c r="AD3" s="2" t="s">
        <v>2205</v>
      </c>
      <c r="AE3" s="2" t="str">
        <f t="shared" ref="AE3:AE66" si="0">IF(Z3=AD3,"okay","different")</f>
        <v>okay</v>
      </c>
    </row>
    <row r="4" spans="1:34" ht="15" customHeight="1" x14ac:dyDescent="0.25">
      <c r="A4" s="2">
        <v>3</v>
      </c>
      <c r="B4" s="2" t="s">
        <v>464</v>
      </c>
      <c r="C4" s="2" t="s">
        <v>1</v>
      </c>
      <c r="D4" s="6" t="s">
        <v>187</v>
      </c>
      <c r="E4" s="9" t="s">
        <v>301</v>
      </c>
      <c r="F4" s="9" t="s">
        <v>179</v>
      </c>
      <c r="G4" s="38" t="s">
        <v>1634</v>
      </c>
      <c r="H4" s="38" t="s">
        <v>830</v>
      </c>
      <c r="I4" s="20" t="s">
        <v>1458</v>
      </c>
      <c r="J4" s="2">
        <v>4</v>
      </c>
      <c r="K4" s="2" t="s">
        <v>1471</v>
      </c>
      <c r="L4" s="2"/>
      <c r="M4" s="2"/>
      <c r="N4" s="2"/>
      <c r="O4" s="2" t="s">
        <v>1381</v>
      </c>
      <c r="P4" s="2"/>
      <c r="Q4" s="2"/>
      <c r="S4" s="2" t="s">
        <v>1657</v>
      </c>
      <c r="T4" s="2" t="s">
        <v>2158</v>
      </c>
      <c r="U4" s="2" t="s">
        <v>1381</v>
      </c>
      <c r="V4" s="2" t="s">
        <v>1380</v>
      </c>
      <c r="W4" s="2" t="s">
        <v>1591</v>
      </c>
      <c r="Y4" s="2" t="s">
        <v>1947</v>
      </c>
      <c r="Z4" s="2" t="s">
        <v>2206</v>
      </c>
      <c r="AB4" s="2">
        <v>0</v>
      </c>
      <c r="AD4" s="2" t="s">
        <v>2206</v>
      </c>
      <c r="AE4" s="2" t="str">
        <f t="shared" si="0"/>
        <v>okay</v>
      </c>
    </row>
    <row r="5" spans="1:34" ht="15" customHeight="1" x14ac:dyDescent="0.25">
      <c r="A5" s="2">
        <v>4</v>
      </c>
      <c r="B5" s="2" t="s">
        <v>464</v>
      </c>
      <c r="C5" s="2" t="s">
        <v>1066</v>
      </c>
      <c r="D5" s="6" t="s">
        <v>188</v>
      </c>
      <c r="E5" s="9" t="s">
        <v>302</v>
      </c>
      <c r="F5" s="9" t="s">
        <v>179</v>
      </c>
      <c r="G5" s="38" t="s">
        <v>1280</v>
      </c>
      <c r="H5" s="38" t="s">
        <v>819</v>
      </c>
      <c r="I5" s="20" t="s">
        <v>1458</v>
      </c>
      <c r="J5" s="2">
        <v>5</v>
      </c>
      <c r="K5" s="64"/>
      <c r="L5" s="2" t="s">
        <v>1471</v>
      </c>
      <c r="M5" s="2"/>
      <c r="N5" s="2"/>
      <c r="O5" s="2"/>
      <c r="P5" s="2"/>
      <c r="Q5" s="2"/>
      <c r="S5" s="2" t="s">
        <v>1656</v>
      </c>
      <c r="T5" s="2" t="s">
        <v>1953</v>
      </c>
      <c r="U5" s="2" t="s">
        <v>1455</v>
      </c>
      <c r="V5" s="2" t="s">
        <v>1380</v>
      </c>
      <c r="W5" s="2" t="s">
        <v>1591</v>
      </c>
      <c r="Y5" s="2" t="s">
        <v>1947</v>
      </c>
      <c r="Z5" s="2" t="s">
        <v>2207</v>
      </c>
      <c r="AB5" s="2">
        <v>2</v>
      </c>
      <c r="AD5" s="2" t="s">
        <v>2207</v>
      </c>
      <c r="AE5" s="2" t="str">
        <f t="shared" si="0"/>
        <v>okay</v>
      </c>
      <c r="AF5" s="2" t="s">
        <v>1471</v>
      </c>
    </row>
    <row r="6" spans="1:34" ht="15" customHeight="1" x14ac:dyDescent="0.25">
      <c r="A6" s="2">
        <v>5</v>
      </c>
      <c r="B6" s="2" t="s">
        <v>464</v>
      </c>
      <c r="C6" s="2" t="s">
        <v>1067</v>
      </c>
      <c r="D6" s="6" t="s">
        <v>189</v>
      </c>
      <c r="E6" s="9" t="s">
        <v>303</v>
      </c>
      <c r="F6" s="9" t="s">
        <v>179</v>
      </c>
      <c r="G6" s="38" t="s">
        <v>1279</v>
      </c>
      <c r="H6" s="38" t="s">
        <v>819</v>
      </c>
      <c r="I6" s="20" t="s">
        <v>1458</v>
      </c>
      <c r="J6" s="2">
        <v>6</v>
      </c>
      <c r="K6" s="64"/>
      <c r="L6" s="2" t="s">
        <v>1471</v>
      </c>
      <c r="M6" s="2"/>
      <c r="N6" s="2"/>
      <c r="O6" s="2"/>
      <c r="P6" s="2"/>
      <c r="Q6" s="2"/>
      <c r="S6" s="2" t="s">
        <v>1656</v>
      </c>
      <c r="T6" s="2" t="s">
        <v>1953</v>
      </c>
      <c r="U6" s="2" t="s">
        <v>1455</v>
      </c>
      <c r="V6" s="2" t="s">
        <v>1380</v>
      </c>
      <c r="W6" s="2" t="s">
        <v>1591</v>
      </c>
      <c r="Y6" s="2" t="s">
        <v>1947</v>
      </c>
      <c r="Z6" s="2" t="s">
        <v>2208</v>
      </c>
      <c r="AB6" s="2">
        <v>3</v>
      </c>
      <c r="AD6" s="2" t="s">
        <v>2208</v>
      </c>
      <c r="AE6" s="2" t="str">
        <f t="shared" si="0"/>
        <v>okay</v>
      </c>
      <c r="AF6" s="2" t="s">
        <v>1471</v>
      </c>
    </row>
    <row r="7" spans="1:34" ht="15" customHeight="1" x14ac:dyDescent="0.25">
      <c r="A7" s="2">
        <v>6</v>
      </c>
      <c r="B7" s="2" t="s">
        <v>464</v>
      </c>
      <c r="C7" s="2" t="s">
        <v>2</v>
      </c>
      <c r="D7" s="6" t="s">
        <v>190</v>
      </c>
      <c r="E7" s="9" t="s">
        <v>304</v>
      </c>
      <c r="F7" s="9" t="s">
        <v>179</v>
      </c>
      <c r="G7" s="38" t="s">
        <v>1848</v>
      </c>
      <c r="H7" s="38" t="s">
        <v>828</v>
      </c>
      <c r="I7" s="20" t="s">
        <v>1458</v>
      </c>
      <c r="J7" s="2">
        <v>7</v>
      </c>
      <c r="K7" s="2"/>
      <c r="L7" s="2"/>
      <c r="M7" s="64"/>
      <c r="N7" s="2" t="s">
        <v>1471</v>
      </c>
      <c r="O7" s="64"/>
      <c r="P7" s="2" t="s">
        <v>1471</v>
      </c>
      <c r="Q7" s="2"/>
      <c r="S7" s="2" t="s">
        <v>1658</v>
      </c>
      <c r="T7" s="2" t="s">
        <v>1954</v>
      </c>
      <c r="U7" s="2" t="s">
        <v>1912</v>
      </c>
      <c r="V7" s="2" t="s">
        <v>1380</v>
      </c>
      <c r="W7" s="2" t="s">
        <v>1591</v>
      </c>
      <c r="Y7" s="2" t="s">
        <v>1947</v>
      </c>
      <c r="Z7" s="2" t="s">
        <v>2209</v>
      </c>
      <c r="AB7" s="2">
        <v>2</v>
      </c>
      <c r="AD7" s="2" t="s">
        <v>2209</v>
      </c>
      <c r="AE7" s="2" t="str">
        <f t="shared" si="0"/>
        <v>okay</v>
      </c>
      <c r="AF7" s="2" t="s">
        <v>1471</v>
      </c>
    </row>
    <row r="8" spans="1:34" ht="15" customHeight="1" x14ac:dyDescent="0.25">
      <c r="A8" s="2">
        <v>7</v>
      </c>
      <c r="B8" s="2" t="s">
        <v>464</v>
      </c>
      <c r="C8" s="2" t="s">
        <v>3</v>
      </c>
      <c r="D8" s="6" t="s">
        <v>191</v>
      </c>
      <c r="E8" s="9" t="s">
        <v>305</v>
      </c>
      <c r="F8" s="9" t="s">
        <v>179</v>
      </c>
      <c r="G8" s="38" t="s">
        <v>1849</v>
      </c>
      <c r="H8" s="38" t="s">
        <v>828</v>
      </c>
      <c r="I8" s="20" t="s">
        <v>1458</v>
      </c>
      <c r="J8" s="2">
        <v>8</v>
      </c>
      <c r="K8" s="2"/>
      <c r="L8" s="2"/>
      <c r="M8" s="64"/>
      <c r="N8" s="2" t="s">
        <v>1471</v>
      </c>
      <c r="O8" s="64"/>
      <c r="P8" s="2" t="s">
        <v>1471</v>
      </c>
      <c r="Q8" s="2"/>
      <c r="S8" s="2" t="s">
        <v>1658</v>
      </c>
      <c r="T8" s="2" t="s">
        <v>1954</v>
      </c>
      <c r="U8" s="2" t="s">
        <v>1912</v>
      </c>
      <c r="V8" s="2" t="s">
        <v>1380</v>
      </c>
      <c r="W8" s="2" t="s">
        <v>1591</v>
      </c>
      <c r="Y8" s="2" t="s">
        <v>1947</v>
      </c>
      <c r="Z8" s="2" t="s">
        <v>2210</v>
      </c>
      <c r="AB8" s="2">
        <v>2</v>
      </c>
      <c r="AD8" s="2" t="s">
        <v>2210</v>
      </c>
      <c r="AE8" s="2" t="str">
        <f t="shared" si="0"/>
        <v>okay</v>
      </c>
      <c r="AF8" s="2" t="s">
        <v>1471</v>
      </c>
    </row>
    <row r="9" spans="1:34" ht="15" customHeight="1" x14ac:dyDescent="0.25">
      <c r="A9" s="2">
        <v>8</v>
      </c>
      <c r="B9" s="2" t="s">
        <v>464</v>
      </c>
      <c r="C9" s="2" t="s">
        <v>1068</v>
      </c>
      <c r="D9" s="6" t="s">
        <v>192</v>
      </c>
      <c r="E9" s="9" t="s">
        <v>306</v>
      </c>
      <c r="F9" s="9" t="s">
        <v>179</v>
      </c>
      <c r="G9" s="38" t="s">
        <v>1281</v>
      </c>
      <c r="H9" s="38" t="s">
        <v>828</v>
      </c>
      <c r="I9" s="20" t="s">
        <v>1458</v>
      </c>
      <c r="J9" s="2">
        <v>9</v>
      </c>
      <c r="K9" s="64"/>
      <c r="L9" s="2" t="s">
        <v>1471</v>
      </c>
      <c r="M9" s="64"/>
      <c r="N9" s="2" t="s">
        <v>1471</v>
      </c>
      <c r="O9" s="2"/>
      <c r="P9" s="2"/>
      <c r="Q9" s="2"/>
      <c r="S9" s="2" t="s">
        <v>1659</v>
      </c>
      <c r="T9" s="64" t="s">
        <v>1955</v>
      </c>
      <c r="U9" s="2" t="s">
        <v>1713</v>
      </c>
      <c r="V9" s="2" t="s">
        <v>1380</v>
      </c>
      <c r="W9" s="2" t="s">
        <v>1591</v>
      </c>
      <c r="Y9" s="2" t="s">
        <v>1947</v>
      </c>
      <c r="Z9" s="2" t="s">
        <v>2211</v>
      </c>
      <c r="AB9" s="2">
        <v>0</v>
      </c>
      <c r="AD9" s="2" t="s">
        <v>2211</v>
      </c>
      <c r="AE9" s="2" t="str">
        <f t="shared" si="0"/>
        <v>okay</v>
      </c>
      <c r="AF9" s="2" t="s">
        <v>1471</v>
      </c>
    </row>
    <row r="10" spans="1:34" ht="15" customHeight="1" x14ac:dyDescent="0.25">
      <c r="A10" s="2">
        <v>9</v>
      </c>
      <c r="B10" s="2" t="s">
        <v>464</v>
      </c>
      <c r="C10" s="2" t="s">
        <v>1069</v>
      </c>
      <c r="D10" s="6" t="s">
        <v>193</v>
      </c>
      <c r="E10" s="9" t="s">
        <v>307</v>
      </c>
      <c r="F10" s="9" t="s">
        <v>179</v>
      </c>
      <c r="G10" s="7" t="s">
        <v>1463</v>
      </c>
      <c r="H10" s="38" t="s">
        <v>822</v>
      </c>
      <c r="I10" s="20" t="s">
        <v>1458</v>
      </c>
      <c r="J10" s="2">
        <v>10</v>
      </c>
      <c r="K10" s="2"/>
      <c r="L10" s="64"/>
      <c r="M10" s="2" t="s">
        <v>1471</v>
      </c>
      <c r="N10" s="2"/>
      <c r="O10" s="2"/>
      <c r="P10" s="2"/>
      <c r="Q10" s="2"/>
      <c r="S10" s="2" t="s">
        <v>1660</v>
      </c>
      <c r="T10" s="64" t="s">
        <v>1956</v>
      </c>
      <c r="U10" s="2" t="s">
        <v>1383</v>
      </c>
      <c r="V10" s="2" t="s">
        <v>1380</v>
      </c>
      <c r="W10" s="2" t="s">
        <v>1591</v>
      </c>
      <c r="Y10" s="2" t="s">
        <v>1947</v>
      </c>
      <c r="Z10" s="2" t="s">
        <v>2212</v>
      </c>
      <c r="AB10" s="2">
        <v>0</v>
      </c>
      <c r="AD10" s="2" t="s">
        <v>2212</v>
      </c>
      <c r="AE10" s="2" t="str">
        <f t="shared" si="0"/>
        <v>okay</v>
      </c>
    </row>
    <row r="11" spans="1:34" ht="15" customHeight="1" x14ac:dyDescent="0.25">
      <c r="A11" s="2">
        <v>10</v>
      </c>
      <c r="B11" s="2" t="s">
        <v>464</v>
      </c>
      <c r="C11" s="2" t="s">
        <v>4</v>
      </c>
      <c r="D11" s="6" t="s">
        <v>194</v>
      </c>
      <c r="E11" s="9" t="s">
        <v>308</v>
      </c>
      <c r="F11" s="9" t="s">
        <v>179</v>
      </c>
      <c r="G11" s="7" t="s">
        <v>791</v>
      </c>
      <c r="H11" s="38" t="s">
        <v>823</v>
      </c>
      <c r="I11" s="20" t="s">
        <v>1458</v>
      </c>
      <c r="J11" s="2">
        <v>11</v>
      </c>
      <c r="K11" s="2"/>
      <c r="L11" s="2"/>
      <c r="M11" s="2"/>
      <c r="N11" s="2"/>
      <c r="O11" s="2"/>
      <c r="P11" s="64"/>
      <c r="Q11" s="2" t="s">
        <v>1471</v>
      </c>
      <c r="S11" s="2" t="s">
        <v>1661</v>
      </c>
      <c r="T11" s="2" t="s">
        <v>1957</v>
      </c>
      <c r="U11" s="2" t="s">
        <v>1384</v>
      </c>
      <c r="V11" s="2" t="s">
        <v>1380</v>
      </c>
      <c r="W11" s="2" t="s">
        <v>1591</v>
      </c>
      <c r="Y11" s="2" t="s">
        <v>1947</v>
      </c>
      <c r="Z11" s="2" t="s">
        <v>2213</v>
      </c>
      <c r="AB11" s="2">
        <v>0</v>
      </c>
      <c r="AD11" s="2" t="s">
        <v>2213</v>
      </c>
      <c r="AE11" s="2" t="str">
        <f t="shared" si="0"/>
        <v>okay</v>
      </c>
    </row>
    <row r="12" spans="1:34" ht="15" customHeight="1" x14ac:dyDescent="0.25">
      <c r="A12" s="2">
        <v>11</v>
      </c>
      <c r="B12" s="2" t="s">
        <v>464</v>
      </c>
      <c r="C12" s="2" t="s">
        <v>5</v>
      </c>
      <c r="D12" s="6" t="s">
        <v>201</v>
      </c>
      <c r="E12" s="9" t="s">
        <v>309</v>
      </c>
      <c r="F12" s="9" t="s">
        <v>179</v>
      </c>
      <c r="G12" s="38" t="s">
        <v>792</v>
      </c>
      <c r="H12" s="38" t="s">
        <v>830</v>
      </c>
      <c r="I12" s="20" t="s">
        <v>1458</v>
      </c>
      <c r="J12" s="2">
        <v>12</v>
      </c>
      <c r="K12" s="2"/>
      <c r="L12" s="2"/>
      <c r="M12" s="2"/>
      <c r="N12" s="2"/>
      <c r="O12" s="64"/>
      <c r="P12" s="64" t="s">
        <v>1471</v>
      </c>
      <c r="Q12" s="2" t="s">
        <v>1471</v>
      </c>
      <c r="S12" s="2" t="s">
        <v>1662</v>
      </c>
      <c r="T12" s="2" t="s">
        <v>1958</v>
      </c>
      <c r="U12" s="2" t="s">
        <v>1381</v>
      </c>
      <c r="V12" s="2" t="s">
        <v>1380</v>
      </c>
      <c r="W12" s="2" t="s">
        <v>1591</v>
      </c>
      <c r="Y12" s="2" t="s">
        <v>1947</v>
      </c>
      <c r="Z12" s="2" t="s">
        <v>2214</v>
      </c>
      <c r="AB12" s="2">
        <v>0</v>
      </c>
      <c r="AD12" s="2" t="s">
        <v>2214</v>
      </c>
      <c r="AE12" s="2" t="str">
        <f t="shared" si="0"/>
        <v>okay</v>
      </c>
    </row>
    <row r="13" spans="1:34" ht="15" customHeight="1" x14ac:dyDescent="0.25">
      <c r="A13" s="2">
        <v>12</v>
      </c>
      <c r="B13" s="2" t="s">
        <v>464</v>
      </c>
      <c r="C13" s="2" t="s">
        <v>6</v>
      </c>
      <c r="D13" s="6" t="s">
        <v>202</v>
      </c>
      <c r="E13" s="9" t="s">
        <v>310</v>
      </c>
      <c r="F13" s="9" t="s">
        <v>179</v>
      </c>
      <c r="G13" s="38" t="s">
        <v>793</v>
      </c>
      <c r="H13" s="38" t="s">
        <v>830</v>
      </c>
      <c r="I13" s="20" t="s">
        <v>1458</v>
      </c>
      <c r="J13" s="2">
        <v>13</v>
      </c>
      <c r="K13" s="2"/>
      <c r="L13" s="2"/>
      <c r="M13" s="64"/>
      <c r="N13" s="64" t="s">
        <v>1471</v>
      </c>
      <c r="O13" s="64" t="s">
        <v>1471</v>
      </c>
      <c r="P13" s="64" t="s">
        <v>1471</v>
      </c>
      <c r="Q13" s="2" t="s">
        <v>1471</v>
      </c>
      <c r="S13" s="2" t="s">
        <v>1663</v>
      </c>
      <c r="T13" s="2" t="s">
        <v>1959</v>
      </c>
      <c r="U13" s="2" t="s">
        <v>1381</v>
      </c>
      <c r="V13" s="2" t="s">
        <v>1380</v>
      </c>
      <c r="W13" s="2" t="s">
        <v>1591</v>
      </c>
      <c r="Y13" s="2" t="s">
        <v>1947</v>
      </c>
      <c r="Z13" s="2" t="s">
        <v>2215</v>
      </c>
      <c r="AB13" s="2">
        <v>0</v>
      </c>
      <c r="AD13" s="2" t="s">
        <v>2215</v>
      </c>
      <c r="AE13" s="2" t="str">
        <f t="shared" si="0"/>
        <v>okay</v>
      </c>
    </row>
    <row r="14" spans="1:34" ht="15" customHeight="1" x14ac:dyDescent="0.25">
      <c r="A14" s="2">
        <v>13</v>
      </c>
      <c r="B14" s="2" t="s">
        <v>464</v>
      </c>
      <c r="C14" s="2" t="s">
        <v>7</v>
      </c>
      <c r="D14" s="6" t="s">
        <v>203</v>
      </c>
      <c r="E14" s="9" t="s">
        <v>311</v>
      </c>
      <c r="F14" s="9" t="s">
        <v>179</v>
      </c>
      <c r="G14" s="7" t="s">
        <v>794</v>
      </c>
      <c r="H14" s="38" t="s">
        <v>823</v>
      </c>
      <c r="I14" s="20" t="s">
        <v>1458</v>
      </c>
      <c r="J14" s="2">
        <v>14</v>
      </c>
      <c r="K14" s="2"/>
      <c r="L14" s="2"/>
      <c r="M14" s="2"/>
      <c r="N14" s="2"/>
      <c r="O14" s="2"/>
      <c r="P14" s="64"/>
      <c r="Q14" s="2" t="s">
        <v>1471</v>
      </c>
      <c r="S14" s="2" t="s">
        <v>1661</v>
      </c>
      <c r="T14" s="2" t="s">
        <v>1957</v>
      </c>
      <c r="U14" s="2" t="s">
        <v>1384</v>
      </c>
      <c r="V14" s="2" t="s">
        <v>1380</v>
      </c>
      <c r="W14" s="2" t="s">
        <v>1591</v>
      </c>
      <c r="Y14" s="2" t="s">
        <v>1947</v>
      </c>
      <c r="Z14" s="2" t="s">
        <v>2216</v>
      </c>
      <c r="AB14" s="2">
        <v>0</v>
      </c>
      <c r="AD14" s="2" t="s">
        <v>2216</v>
      </c>
      <c r="AE14" s="2" t="str">
        <f t="shared" si="0"/>
        <v>okay</v>
      </c>
    </row>
    <row r="15" spans="1:34" ht="15" customHeight="1" x14ac:dyDescent="0.25">
      <c r="A15" s="2">
        <v>14</v>
      </c>
      <c r="B15" s="2" t="s">
        <v>464</v>
      </c>
      <c r="C15" s="2" t="s">
        <v>1070</v>
      </c>
      <c r="D15" s="6" t="s">
        <v>204</v>
      </c>
      <c r="E15" s="9" t="s">
        <v>312</v>
      </c>
      <c r="F15" s="9" t="s">
        <v>179</v>
      </c>
      <c r="G15" s="38" t="s">
        <v>1282</v>
      </c>
      <c r="H15" s="38" t="s">
        <v>828</v>
      </c>
      <c r="I15" s="20" t="s">
        <v>1458</v>
      </c>
      <c r="J15" s="2">
        <v>15</v>
      </c>
      <c r="K15" s="64"/>
      <c r="L15" s="64" t="s">
        <v>1471</v>
      </c>
      <c r="M15" s="64" t="s">
        <v>1471</v>
      </c>
      <c r="N15" s="2" t="s">
        <v>1471</v>
      </c>
      <c r="O15" s="2"/>
      <c r="P15" s="2"/>
      <c r="Q15" s="2"/>
      <c r="S15" s="2" t="s">
        <v>1664</v>
      </c>
      <c r="T15" s="64" t="s">
        <v>1960</v>
      </c>
      <c r="U15" s="2" t="s">
        <v>1713</v>
      </c>
      <c r="V15" s="2" t="s">
        <v>1380</v>
      </c>
      <c r="W15" s="2" t="s">
        <v>1591</v>
      </c>
      <c r="Y15" s="2" t="s">
        <v>1947</v>
      </c>
      <c r="Z15" s="2" t="s">
        <v>2217</v>
      </c>
      <c r="AB15" s="2">
        <v>0</v>
      </c>
      <c r="AD15" s="2" t="s">
        <v>2217</v>
      </c>
      <c r="AE15" s="2" t="str">
        <f t="shared" si="0"/>
        <v>okay</v>
      </c>
      <c r="AF15" s="2" t="s">
        <v>1471</v>
      </c>
    </row>
    <row r="16" spans="1:34" ht="15" customHeight="1" x14ac:dyDescent="0.25">
      <c r="A16" s="2">
        <v>15</v>
      </c>
      <c r="B16" s="2" t="s">
        <v>464</v>
      </c>
      <c r="C16" s="2" t="s">
        <v>2602</v>
      </c>
      <c r="D16" s="6" t="s">
        <v>205</v>
      </c>
      <c r="E16" s="9" t="s">
        <v>313</v>
      </c>
      <c r="F16" s="9" t="s">
        <v>179</v>
      </c>
      <c r="G16" s="38" t="s">
        <v>1573</v>
      </c>
      <c r="H16" s="38" t="s">
        <v>825</v>
      </c>
      <c r="I16" s="20" t="s">
        <v>1458</v>
      </c>
      <c r="J16" s="2">
        <v>16</v>
      </c>
      <c r="K16" s="2"/>
      <c r="L16" s="2"/>
      <c r="M16" s="2"/>
      <c r="N16" s="2"/>
      <c r="O16" s="2"/>
      <c r="P16" s="64"/>
      <c r="Q16" s="2" t="s">
        <v>1471</v>
      </c>
      <c r="S16" s="2" t="s">
        <v>1665</v>
      </c>
      <c r="T16" s="2" t="s">
        <v>1957</v>
      </c>
      <c r="U16" s="2" t="s">
        <v>1384</v>
      </c>
      <c r="V16" s="2" t="s">
        <v>1380</v>
      </c>
      <c r="W16" s="2" t="s">
        <v>1591</v>
      </c>
      <c r="Y16" s="2" t="s">
        <v>1947</v>
      </c>
      <c r="Z16" s="2" t="s">
        <v>2352</v>
      </c>
      <c r="AB16" s="2">
        <v>0</v>
      </c>
      <c r="AD16" s="2" t="s">
        <v>2352</v>
      </c>
      <c r="AE16" s="2" t="str">
        <f t="shared" si="0"/>
        <v>okay</v>
      </c>
    </row>
    <row r="17" spans="1:32" ht="15" customHeight="1" x14ac:dyDescent="0.25">
      <c r="A17" s="2">
        <v>16</v>
      </c>
      <c r="B17" s="2" t="s">
        <v>464</v>
      </c>
      <c r="C17" s="2" t="s">
        <v>1071</v>
      </c>
      <c r="D17" s="6" t="s">
        <v>206</v>
      </c>
      <c r="E17" s="9" t="s">
        <v>314</v>
      </c>
      <c r="F17" s="9" t="s">
        <v>179</v>
      </c>
      <c r="G17" s="38" t="s">
        <v>1283</v>
      </c>
      <c r="H17" s="38" t="s">
        <v>828</v>
      </c>
      <c r="I17" s="20" t="s">
        <v>1458</v>
      </c>
      <c r="J17" s="2">
        <v>17</v>
      </c>
      <c r="K17" s="64"/>
      <c r="L17" s="2" t="s">
        <v>1471</v>
      </c>
      <c r="M17" s="64"/>
      <c r="N17" s="2" t="s">
        <v>1471</v>
      </c>
      <c r="O17" s="2"/>
      <c r="P17" s="2"/>
      <c r="Q17" s="2"/>
      <c r="S17" s="2" t="s">
        <v>1659</v>
      </c>
      <c r="T17" s="64" t="s">
        <v>1955</v>
      </c>
      <c r="U17" s="2" t="s">
        <v>1713</v>
      </c>
      <c r="V17" s="2" t="s">
        <v>1380</v>
      </c>
      <c r="W17" s="2" t="s">
        <v>1591</v>
      </c>
      <c r="Y17" s="2" t="s">
        <v>1947</v>
      </c>
      <c r="Z17" s="2" t="s">
        <v>2218</v>
      </c>
      <c r="AB17" s="2">
        <v>0</v>
      </c>
      <c r="AD17" s="2" t="s">
        <v>2218</v>
      </c>
      <c r="AE17" s="2" t="str">
        <f t="shared" si="0"/>
        <v>okay</v>
      </c>
      <c r="AF17" s="2" t="s">
        <v>1471</v>
      </c>
    </row>
    <row r="18" spans="1:32" ht="15" customHeight="1" x14ac:dyDescent="0.25">
      <c r="A18" s="2">
        <v>17</v>
      </c>
      <c r="B18" s="2" t="s">
        <v>464</v>
      </c>
      <c r="C18" s="2" t="s">
        <v>1072</v>
      </c>
      <c r="D18" s="6" t="s">
        <v>207</v>
      </c>
      <c r="E18" s="9" t="s">
        <v>315</v>
      </c>
      <c r="F18" s="9" t="s">
        <v>179</v>
      </c>
      <c r="G18" s="38" t="s">
        <v>1284</v>
      </c>
      <c r="H18" s="38" t="s">
        <v>828</v>
      </c>
      <c r="I18" s="20" t="s">
        <v>1458</v>
      </c>
      <c r="J18" s="2">
        <v>18</v>
      </c>
      <c r="K18" s="64"/>
      <c r="L18" s="2" t="s">
        <v>1471</v>
      </c>
      <c r="M18" s="64"/>
      <c r="N18" s="2" t="s">
        <v>1471</v>
      </c>
      <c r="O18" s="2"/>
      <c r="P18" s="2"/>
      <c r="Q18" s="2"/>
      <c r="S18" s="2" t="s">
        <v>1659</v>
      </c>
      <c r="T18" s="64" t="s">
        <v>1955</v>
      </c>
      <c r="U18" s="2" t="s">
        <v>1713</v>
      </c>
      <c r="V18" s="2" t="s">
        <v>1380</v>
      </c>
      <c r="W18" s="2" t="s">
        <v>1591</v>
      </c>
      <c r="Y18" s="2" t="s">
        <v>1947</v>
      </c>
      <c r="Z18" s="2" t="s">
        <v>2219</v>
      </c>
      <c r="AB18" s="2">
        <v>0</v>
      </c>
      <c r="AD18" s="2" t="s">
        <v>2219</v>
      </c>
      <c r="AE18" s="2" t="str">
        <f t="shared" si="0"/>
        <v>okay</v>
      </c>
      <c r="AF18" s="2" t="s">
        <v>1471</v>
      </c>
    </row>
    <row r="19" spans="1:32" ht="15" customHeight="1" x14ac:dyDescent="0.25">
      <c r="A19" s="2">
        <v>18</v>
      </c>
      <c r="B19" s="2" t="s">
        <v>464</v>
      </c>
      <c r="C19" s="2" t="s">
        <v>1073</v>
      </c>
      <c r="D19" s="6" t="s">
        <v>208</v>
      </c>
      <c r="E19" s="9" t="s">
        <v>316</v>
      </c>
      <c r="F19" s="9" t="s">
        <v>179</v>
      </c>
      <c r="G19" s="38" t="s">
        <v>1285</v>
      </c>
      <c r="H19" s="38" t="s">
        <v>828</v>
      </c>
      <c r="I19" s="20" t="s">
        <v>1458</v>
      </c>
      <c r="J19" s="2">
        <v>19</v>
      </c>
      <c r="K19" s="64"/>
      <c r="L19" s="2" t="s">
        <v>1471</v>
      </c>
      <c r="M19" s="64"/>
      <c r="N19" s="2" t="s">
        <v>1471</v>
      </c>
      <c r="O19" s="2"/>
      <c r="P19" s="2"/>
      <c r="Q19" s="2"/>
      <c r="S19" s="2" t="s">
        <v>1659</v>
      </c>
      <c r="T19" s="64" t="s">
        <v>1955</v>
      </c>
      <c r="U19" s="2" t="s">
        <v>1713</v>
      </c>
      <c r="V19" s="2" t="s">
        <v>1380</v>
      </c>
      <c r="W19" s="2" t="s">
        <v>1591</v>
      </c>
      <c r="Y19" s="2" t="s">
        <v>1947</v>
      </c>
      <c r="Z19" s="2" t="s">
        <v>2220</v>
      </c>
      <c r="AB19" s="2">
        <v>0</v>
      </c>
      <c r="AD19" s="2" t="s">
        <v>2220</v>
      </c>
      <c r="AE19" s="2" t="str">
        <f t="shared" si="0"/>
        <v>okay</v>
      </c>
      <c r="AF19" s="2" t="s">
        <v>1471</v>
      </c>
    </row>
    <row r="20" spans="1:32" ht="15" customHeight="1" x14ac:dyDescent="0.25">
      <c r="A20" s="2">
        <v>19</v>
      </c>
      <c r="B20" s="2" t="s">
        <v>464</v>
      </c>
      <c r="C20" s="2" t="s">
        <v>8</v>
      </c>
      <c r="D20" s="6" t="s">
        <v>209</v>
      </c>
      <c r="E20" s="9" t="s">
        <v>317</v>
      </c>
      <c r="F20" s="9" t="s">
        <v>179</v>
      </c>
      <c r="G20" s="38" t="s">
        <v>462</v>
      </c>
      <c r="H20" s="38" t="s">
        <v>830</v>
      </c>
      <c r="I20" s="20" t="s">
        <v>1458</v>
      </c>
      <c r="J20" s="2">
        <v>20</v>
      </c>
      <c r="K20" s="2" t="s">
        <v>1471</v>
      </c>
      <c r="L20" s="2"/>
      <c r="M20" s="2"/>
      <c r="N20" s="2"/>
      <c r="O20" s="64"/>
      <c r="P20" s="2" t="s">
        <v>1471</v>
      </c>
      <c r="Q20" s="2"/>
      <c r="S20" s="2" t="s">
        <v>1666</v>
      </c>
      <c r="T20" s="2" t="s">
        <v>2159</v>
      </c>
      <c r="U20" s="2" t="s">
        <v>1381</v>
      </c>
      <c r="V20" s="2" t="s">
        <v>1380</v>
      </c>
      <c r="W20" s="2" t="s">
        <v>1591</v>
      </c>
      <c r="Y20" s="2" t="s">
        <v>1947</v>
      </c>
      <c r="Z20" s="2" t="s">
        <v>2221</v>
      </c>
      <c r="AB20" s="2">
        <v>1</v>
      </c>
      <c r="AD20" s="2" t="s">
        <v>2221</v>
      </c>
      <c r="AE20" s="2" t="str">
        <f t="shared" si="0"/>
        <v>okay</v>
      </c>
    </row>
    <row r="21" spans="1:32" ht="15" customHeight="1" x14ac:dyDescent="0.25">
      <c r="A21" s="2">
        <v>20</v>
      </c>
      <c r="B21" s="2" t="s">
        <v>464</v>
      </c>
      <c r="C21" s="2" t="s">
        <v>1074</v>
      </c>
      <c r="D21" s="6" t="s">
        <v>210</v>
      </c>
      <c r="E21" s="9" t="s">
        <v>318</v>
      </c>
      <c r="F21" s="9" t="s">
        <v>179</v>
      </c>
      <c r="G21" s="38" t="s">
        <v>1295</v>
      </c>
      <c r="H21" s="38" t="s">
        <v>828</v>
      </c>
      <c r="I21" s="20" t="s">
        <v>1458</v>
      </c>
      <c r="J21" s="2">
        <v>21</v>
      </c>
      <c r="K21" s="64"/>
      <c r="L21" s="2" t="s">
        <v>1471</v>
      </c>
      <c r="M21" s="64"/>
      <c r="N21" s="2" t="s">
        <v>1471</v>
      </c>
      <c r="O21" s="2"/>
      <c r="P21" s="2"/>
      <c r="Q21" s="2"/>
      <c r="S21" s="2" t="s">
        <v>1659</v>
      </c>
      <c r="T21" s="64" t="s">
        <v>1955</v>
      </c>
      <c r="U21" s="2" t="s">
        <v>1713</v>
      </c>
      <c r="V21" s="2" t="s">
        <v>1380</v>
      </c>
      <c r="W21" s="2" t="s">
        <v>1591</v>
      </c>
      <c r="Y21" s="2" t="s">
        <v>1947</v>
      </c>
      <c r="Z21" s="2" t="s">
        <v>2353</v>
      </c>
      <c r="AB21" s="2">
        <v>4</v>
      </c>
      <c r="AD21" s="2" t="s">
        <v>2353</v>
      </c>
      <c r="AE21" s="2" t="str">
        <f t="shared" si="0"/>
        <v>okay</v>
      </c>
      <c r="AF21" s="2" t="s">
        <v>1471</v>
      </c>
    </row>
    <row r="22" spans="1:32" ht="15" customHeight="1" x14ac:dyDescent="0.25">
      <c r="A22" s="2">
        <v>21</v>
      </c>
      <c r="B22" s="2" t="s">
        <v>464</v>
      </c>
      <c r="C22" s="2" t="s">
        <v>9</v>
      </c>
      <c r="D22" s="7" t="s">
        <v>213</v>
      </c>
      <c r="E22" s="9" t="s">
        <v>319</v>
      </c>
      <c r="F22" s="9" t="s">
        <v>179</v>
      </c>
      <c r="G22" s="38" t="s">
        <v>795</v>
      </c>
      <c r="H22" s="38" t="s">
        <v>830</v>
      </c>
      <c r="I22" s="20" t="s">
        <v>1458</v>
      </c>
      <c r="J22" s="2">
        <v>22</v>
      </c>
      <c r="K22" s="2"/>
      <c r="L22" s="2"/>
      <c r="M22" s="2"/>
      <c r="N22" s="2"/>
      <c r="O22" s="64"/>
      <c r="P22" s="64" t="s">
        <v>1471</v>
      </c>
      <c r="Q22" s="2" t="s">
        <v>1471</v>
      </c>
      <c r="S22" s="2" t="s">
        <v>1667</v>
      </c>
      <c r="T22" s="2" t="s">
        <v>1958</v>
      </c>
      <c r="U22" s="2" t="s">
        <v>1381</v>
      </c>
      <c r="V22" s="2" t="s">
        <v>1380</v>
      </c>
      <c r="W22" s="2" t="s">
        <v>1591</v>
      </c>
      <c r="Y22" s="2" t="s">
        <v>1947</v>
      </c>
      <c r="Z22" s="2" t="s">
        <v>2222</v>
      </c>
      <c r="AB22" s="2">
        <v>0</v>
      </c>
      <c r="AD22" s="2" t="s">
        <v>2222</v>
      </c>
      <c r="AE22" s="2" t="str">
        <f t="shared" si="0"/>
        <v>okay</v>
      </c>
    </row>
    <row r="23" spans="1:32" ht="15" customHeight="1" x14ac:dyDescent="0.25">
      <c r="A23" s="2">
        <v>22</v>
      </c>
      <c r="B23" s="2" t="s">
        <v>464</v>
      </c>
      <c r="C23" s="2" t="s">
        <v>2603</v>
      </c>
      <c r="D23" s="7" t="s">
        <v>214</v>
      </c>
      <c r="E23" s="9" t="s">
        <v>320</v>
      </c>
      <c r="F23" s="9" t="s">
        <v>179</v>
      </c>
      <c r="G23" s="38" t="s">
        <v>1572</v>
      </c>
      <c r="H23" s="38" t="s">
        <v>830</v>
      </c>
      <c r="I23" s="20" t="s">
        <v>1458</v>
      </c>
      <c r="J23" s="2">
        <v>23</v>
      </c>
      <c r="K23" s="64" t="s">
        <v>1471</v>
      </c>
      <c r="L23" s="64" t="s">
        <v>1471</v>
      </c>
      <c r="M23" s="64" t="s">
        <v>1471</v>
      </c>
      <c r="N23" s="2" t="s">
        <v>1471</v>
      </c>
      <c r="O23" s="64"/>
      <c r="P23" s="64" t="s">
        <v>1471</v>
      </c>
      <c r="Q23" s="2" t="s">
        <v>1471</v>
      </c>
      <c r="S23" s="2" t="s">
        <v>1663</v>
      </c>
      <c r="T23" s="2" t="s">
        <v>2160</v>
      </c>
      <c r="U23" s="2" t="s">
        <v>1381</v>
      </c>
      <c r="V23" s="2" t="s">
        <v>1380</v>
      </c>
      <c r="W23" s="2" t="s">
        <v>1591</v>
      </c>
      <c r="Y23" s="2" t="s">
        <v>1947</v>
      </c>
      <c r="Z23" s="2" t="s">
        <v>2354</v>
      </c>
      <c r="AB23" s="2">
        <v>0</v>
      </c>
      <c r="AD23" s="2" t="s">
        <v>2354</v>
      </c>
      <c r="AE23" s="2" t="str">
        <f t="shared" si="0"/>
        <v>okay</v>
      </c>
    </row>
    <row r="24" spans="1:32" ht="15" customHeight="1" x14ac:dyDescent="0.25">
      <c r="A24" s="2">
        <v>23</v>
      </c>
      <c r="B24" s="2" t="s">
        <v>464</v>
      </c>
      <c r="C24" s="2" t="s">
        <v>1075</v>
      </c>
      <c r="D24" s="7" t="s">
        <v>215</v>
      </c>
      <c r="E24" s="9" t="s">
        <v>321</v>
      </c>
      <c r="F24" s="9" t="s">
        <v>179</v>
      </c>
      <c r="G24" s="38" t="s">
        <v>1286</v>
      </c>
      <c r="H24" s="38" t="s">
        <v>837</v>
      </c>
      <c r="I24" s="20" t="s">
        <v>1458</v>
      </c>
      <c r="J24" s="2">
        <v>24</v>
      </c>
      <c r="K24" s="2" t="s">
        <v>1471</v>
      </c>
      <c r="L24" s="64"/>
      <c r="M24" s="2" t="s">
        <v>1471</v>
      </c>
      <c r="N24" s="2"/>
      <c r="O24" s="64"/>
      <c r="P24" s="64" t="s">
        <v>1471</v>
      </c>
      <c r="Q24" s="2" t="s">
        <v>1471</v>
      </c>
      <c r="S24" s="2" t="s">
        <v>1668</v>
      </c>
      <c r="T24" s="2" t="s">
        <v>2161</v>
      </c>
      <c r="U24" s="2" t="s">
        <v>1385</v>
      </c>
      <c r="V24" s="2" t="s">
        <v>1380</v>
      </c>
      <c r="W24" s="2" t="s">
        <v>1591</v>
      </c>
      <c r="Y24" s="2" t="s">
        <v>1947</v>
      </c>
      <c r="Z24" s="2" t="s">
        <v>2223</v>
      </c>
      <c r="AB24" s="2">
        <v>0</v>
      </c>
      <c r="AD24" s="2" t="s">
        <v>2223</v>
      </c>
      <c r="AE24" s="2" t="str">
        <f t="shared" si="0"/>
        <v>okay</v>
      </c>
      <c r="AF24" s="2" t="s">
        <v>1471</v>
      </c>
    </row>
    <row r="25" spans="1:32" ht="15" customHeight="1" x14ac:dyDescent="0.25">
      <c r="A25" s="2">
        <v>24</v>
      </c>
      <c r="B25" s="2" t="s">
        <v>464</v>
      </c>
      <c r="C25" s="2" t="s">
        <v>1076</v>
      </c>
      <c r="D25" s="7" t="s">
        <v>216</v>
      </c>
      <c r="E25" s="9" t="s">
        <v>322</v>
      </c>
      <c r="F25" s="9" t="s">
        <v>179</v>
      </c>
      <c r="G25" s="38" t="s">
        <v>1287</v>
      </c>
      <c r="H25" s="38" t="s">
        <v>837</v>
      </c>
      <c r="I25" s="20" t="s">
        <v>1458</v>
      </c>
      <c r="J25" s="2">
        <v>25</v>
      </c>
      <c r="K25" s="2" t="s">
        <v>1471</v>
      </c>
      <c r="L25" s="64"/>
      <c r="M25" s="2" t="s">
        <v>1471</v>
      </c>
      <c r="N25" s="2"/>
      <c r="O25" s="64"/>
      <c r="P25" s="64" t="s">
        <v>1471</v>
      </c>
      <c r="Q25" s="2" t="s">
        <v>1471</v>
      </c>
      <c r="S25" s="2" t="s">
        <v>1668</v>
      </c>
      <c r="T25" s="2" t="s">
        <v>2161</v>
      </c>
      <c r="U25" s="2" t="s">
        <v>1385</v>
      </c>
      <c r="V25" s="2" t="s">
        <v>1380</v>
      </c>
      <c r="W25" s="2" t="s">
        <v>1591</v>
      </c>
      <c r="Y25" s="2" t="s">
        <v>1947</v>
      </c>
      <c r="Z25" s="2" t="s">
        <v>2224</v>
      </c>
      <c r="AB25" s="2">
        <v>0</v>
      </c>
      <c r="AD25" s="2" t="s">
        <v>2224</v>
      </c>
      <c r="AE25" s="2" t="str">
        <f t="shared" si="0"/>
        <v>okay</v>
      </c>
      <c r="AF25" s="2" t="s">
        <v>1471</v>
      </c>
    </row>
    <row r="26" spans="1:32" ht="15" customHeight="1" x14ac:dyDescent="0.25">
      <c r="A26" s="2">
        <v>25</v>
      </c>
      <c r="B26" s="2" t="s">
        <v>464</v>
      </c>
      <c r="C26" s="2" t="s">
        <v>1077</v>
      </c>
      <c r="D26" s="7" t="s">
        <v>219</v>
      </c>
      <c r="E26" s="9" t="s">
        <v>323</v>
      </c>
      <c r="F26" s="9" t="s">
        <v>179</v>
      </c>
      <c r="G26" s="38" t="s">
        <v>1288</v>
      </c>
      <c r="H26" s="38" t="s">
        <v>837</v>
      </c>
      <c r="I26" s="20" t="s">
        <v>1458</v>
      </c>
      <c r="J26" s="2">
        <v>26</v>
      </c>
      <c r="K26" s="2" t="s">
        <v>1471</v>
      </c>
      <c r="L26" s="64"/>
      <c r="M26" s="2" t="s">
        <v>1471</v>
      </c>
      <c r="N26" s="2"/>
      <c r="O26" s="64"/>
      <c r="P26" s="64" t="s">
        <v>1471</v>
      </c>
      <c r="Q26" s="2" t="s">
        <v>1471</v>
      </c>
      <c r="S26" s="2" t="s">
        <v>1669</v>
      </c>
      <c r="T26" s="2" t="s">
        <v>2161</v>
      </c>
      <c r="U26" s="2" t="s">
        <v>1385</v>
      </c>
      <c r="V26" s="2" t="s">
        <v>1380</v>
      </c>
      <c r="W26" s="2" t="s">
        <v>1591</v>
      </c>
      <c r="Y26" s="2" t="s">
        <v>1947</v>
      </c>
      <c r="Z26" s="2" t="s">
        <v>2225</v>
      </c>
      <c r="AB26" s="2">
        <v>1</v>
      </c>
      <c r="AD26" s="2" t="s">
        <v>2225</v>
      </c>
      <c r="AE26" s="2" t="str">
        <f t="shared" si="0"/>
        <v>okay</v>
      </c>
      <c r="AF26" s="2" t="s">
        <v>1471</v>
      </c>
    </row>
    <row r="27" spans="1:32" ht="15" customHeight="1" x14ac:dyDescent="0.25">
      <c r="A27" s="2">
        <v>26</v>
      </c>
      <c r="B27" s="2" t="s">
        <v>464</v>
      </c>
      <c r="C27" s="2" t="s">
        <v>1078</v>
      </c>
      <c r="D27" s="7" t="s">
        <v>220</v>
      </c>
      <c r="E27" s="9" t="s">
        <v>324</v>
      </c>
      <c r="F27" s="9" t="s">
        <v>179</v>
      </c>
      <c r="G27" s="38" t="s">
        <v>1289</v>
      </c>
      <c r="H27" s="38" t="s">
        <v>837</v>
      </c>
      <c r="I27" s="20" t="s">
        <v>1458</v>
      </c>
      <c r="J27" s="2">
        <v>27</v>
      </c>
      <c r="K27" s="2" t="s">
        <v>1471</v>
      </c>
      <c r="L27" s="64"/>
      <c r="M27" s="2" t="s">
        <v>1471</v>
      </c>
      <c r="N27" s="2"/>
      <c r="O27" s="64"/>
      <c r="P27" s="64" t="s">
        <v>1471</v>
      </c>
      <c r="Q27" s="2" t="s">
        <v>1471</v>
      </c>
      <c r="S27" s="2" t="s">
        <v>1669</v>
      </c>
      <c r="T27" s="2" t="s">
        <v>2161</v>
      </c>
      <c r="U27" s="2" t="s">
        <v>1385</v>
      </c>
      <c r="V27" s="2" t="s">
        <v>1380</v>
      </c>
      <c r="W27" s="2" t="s">
        <v>1591</v>
      </c>
      <c r="Y27" s="2" t="s">
        <v>1947</v>
      </c>
      <c r="Z27" s="2" t="s">
        <v>2226</v>
      </c>
      <c r="AB27" s="2">
        <v>0</v>
      </c>
      <c r="AD27" s="2" t="s">
        <v>2226</v>
      </c>
      <c r="AE27" s="2" t="str">
        <f t="shared" si="0"/>
        <v>okay</v>
      </c>
      <c r="AF27" s="2" t="s">
        <v>1471</v>
      </c>
    </row>
    <row r="28" spans="1:32" ht="15" customHeight="1" x14ac:dyDescent="0.25">
      <c r="A28" s="2">
        <v>27</v>
      </c>
      <c r="B28" s="2" t="s">
        <v>464</v>
      </c>
      <c r="C28" s="2" t="s">
        <v>1079</v>
      </c>
      <c r="D28" s="7" t="s">
        <v>221</v>
      </c>
      <c r="E28" s="9" t="s">
        <v>325</v>
      </c>
      <c r="F28" s="9" t="s">
        <v>179</v>
      </c>
      <c r="G28" s="38" t="s">
        <v>1296</v>
      </c>
      <c r="H28" s="38" t="s">
        <v>828</v>
      </c>
      <c r="I28" s="20" t="s">
        <v>1458</v>
      </c>
      <c r="J28" s="2">
        <v>28</v>
      </c>
      <c r="K28" s="64"/>
      <c r="L28" s="64" t="s">
        <v>1471</v>
      </c>
      <c r="M28" s="64" t="s">
        <v>1471</v>
      </c>
      <c r="N28" s="2" t="s">
        <v>1471</v>
      </c>
      <c r="O28" s="2"/>
      <c r="P28" s="2"/>
      <c r="Q28" s="2"/>
      <c r="S28" s="2" t="s">
        <v>1664</v>
      </c>
      <c r="T28" s="64" t="s">
        <v>1960</v>
      </c>
      <c r="U28" s="2" t="s">
        <v>1713</v>
      </c>
      <c r="V28" s="2" t="s">
        <v>1380</v>
      </c>
      <c r="W28" s="2" t="s">
        <v>1591</v>
      </c>
      <c r="Y28" s="2" t="s">
        <v>1947</v>
      </c>
      <c r="Z28" s="2" t="s">
        <v>2355</v>
      </c>
      <c r="AB28" s="2">
        <v>2</v>
      </c>
      <c r="AD28" s="2" t="s">
        <v>2355</v>
      </c>
      <c r="AE28" s="2" t="str">
        <f t="shared" si="0"/>
        <v>okay</v>
      </c>
      <c r="AF28" s="2" t="s">
        <v>1471</v>
      </c>
    </row>
    <row r="29" spans="1:32" ht="15" customHeight="1" x14ac:dyDescent="0.25">
      <c r="A29" s="2">
        <v>28</v>
      </c>
      <c r="B29" s="2" t="s">
        <v>464</v>
      </c>
      <c r="C29" s="2" t="s">
        <v>10</v>
      </c>
      <c r="D29" s="7" t="s">
        <v>222</v>
      </c>
      <c r="E29" s="9" t="s">
        <v>326</v>
      </c>
      <c r="F29" s="9" t="s">
        <v>179</v>
      </c>
      <c r="G29" s="38" t="s">
        <v>796</v>
      </c>
      <c r="H29" s="38" t="s">
        <v>832</v>
      </c>
      <c r="I29" s="20" t="s">
        <v>1458</v>
      </c>
      <c r="J29" s="2">
        <v>29</v>
      </c>
      <c r="K29" s="64"/>
      <c r="L29" s="2" t="s">
        <v>1471</v>
      </c>
      <c r="M29" s="2"/>
      <c r="N29" s="2"/>
      <c r="O29" s="2"/>
      <c r="P29" s="64"/>
      <c r="Q29" s="2" t="s">
        <v>1471</v>
      </c>
      <c r="S29" s="2" t="s">
        <v>1670</v>
      </c>
      <c r="T29" s="2" t="s">
        <v>1963</v>
      </c>
      <c r="U29" s="2" t="s">
        <v>1386</v>
      </c>
      <c r="V29" s="2" t="s">
        <v>1380</v>
      </c>
      <c r="W29" s="2" t="s">
        <v>1591</v>
      </c>
      <c r="Y29" s="2" t="s">
        <v>1947</v>
      </c>
      <c r="Z29" s="2" t="s">
        <v>2227</v>
      </c>
      <c r="AB29" s="2">
        <v>0</v>
      </c>
      <c r="AD29" s="2" t="s">
        <v>2227</v>
      </c>
      <c r="AE29" s="2" t="str">
        <f t="shared" si="0"/>
        <v>okay</v>
      </c>
    </row>
    <row r="30" spans="1:32" ht="15" customHeight="1" x14ac:dyDescent="0.25">
      <c r="A30" s="2">
        <v>29</v>
      </c>
      <c r="B30" s="2" t="s">
        <v>464</v>
      </c>
      <c r="C30" s="2" t="s">
        <v>11</v>
      </c>
      <c r="D30" s="7" t="s">
        <v>223</v>
      </c>
      <c r="E30" s="9" t="s">
        <v>327</v>
      </c>
      <c r="F30" s="9" t="s">
        <v>179</v>
      </c>
      <c r="G30" s="38" t="s">
        <v>1850</v>
      </c>
      <c r="H30" s="38" t="s">
        <v>832</v>
      </c>
      <c r="I30" s="20" t="s">
        <v>1458</v>
      </c>
      <c r="J30" s="2">
        <v>30</v>
      </c>
      <c r="K30" s="64"/>
      <c r="L30" s="2" t="s">
        <v>1471</v>
      </c>
      <c r="M30" s="2"/>
      <c r="N30" s="2"/>
      <c r="O30" s="2"/>
      <c r="P30" s="64"/>
      <c r="Q30" s="2" t="s">
        <v>1471</v>
      </c>
      <c r="S30" s="2" t="s">
        <v>1670</v>
      </c>
      <c r="T30" s="2" t="s">
        <v>1963</v>
      </c>
      <c r="U30" s="2" t="s">
        <v>1386</v>
      </c>
      <c r="V30" s="2" t="s">
        <v>1380</v>
      </c>
      <c r="W30" s="2" t="s">
        <v>1591</v>
      </c>
      <c r="Y30" s="2" t="s">
        <v>1947</v>
      </c>
      <c r="Z30" s="2" t="s">
        <v>2228</v>
      </c>
      <c r="AB30" s="2">
        <v>0</v>
      </c>
      <c r="AD30" s="2" t="s">
        <v>2228</v>
      </c>
      <c r="AE30" s="2" t="str">
        <f t="shared" si="0"/>
        <v>okay</v>
      </c>
    </row>
    <row r="31" spans="1:32" ht="15" customHeight="1" x14ac:dyDescent="0.25">
      <c r="A31" s="2">
        <v>30</v>
      </c>
      <c r="B31" s="2" t="s">
        <v>464</v>
      </c>
      <c r="C31" s="2" t="s">
        <v>12</v>
      </c>
      <c r="D31" s="7" t="s">
        <v>224</v>
      </c>
      <c r="E31" s="9" t="s">
        <v>328</v>
      </c>
      <c r="F31" s="9" t="s">
        <v>179</v>
      </c>
      <c r="G31" s="38" t="s">
        <v>797</v>
      </c>
      <c r="H31" s="38" t="s">
        <v>833</v>
      </c>
      <c r="I31" s="20" t="s">
        <v>1458</v>
      </c>
      <c r="J31" s="2">
        <v>31</v>
      </c>
      <c r="K31" s="2"/>
      <c r="L31" s="2"/>
      <c r="M31" s="2"/>
      <c r="N31" s="2"/>
      <c r="O31" s="2"/>
      <c r="P31" s="64"/>
      <c r="Q31" s="2" t="s">
        <v>1471</v>
      </c>
      <c r="S31" s="2" t="s">
        <v>1671</v>
      </c>
      <c r="T31" s="2" t="s">
        <v>1957</v>
      </c>
      <c r="U31" s="2" t="s">
        <v>1384</v>
      </c>
      <c r="V31" s="2" t="s">
        <v>1380</v>
      </c>
      <c r="W31" s="2" t="s">
        <v>1591</v>
      </c>
      <c r="Y31" s="2" t="s">
        <v>1947</v>
      </c>
      <c r="Z31" s="2" t="s">
        <v>2229</v>
      </c>
      <c r="AB31" s="2">
        <v>0</v>
      </c>
      <c r="AD31" s="2" t="s">
        <v>2229</v>
      </c>
      <c r="AE31" s="2" t="str">
        <f t="shared" si="0"/>
        <v>okay</v>
      </c>
      <c r="AF31" s="2" t="s">
        <v>1471</v>
      </c>
    </row>
    <row r="32" spans="1:32" ht="15" customHeight="1" x14ac:dyDescent="0.25">
      <c r="A32" s="2">
        <v>31</v>
      </c>
      <c r="B32" s="2" t="s">
        <v>464</v>
      </c>
      <c r="C32" s="2" t="s">
        <v>13</v>
      </c>
      <c r="D32" s="7" t="s">
        <v>225</v>
      </c>
      <c r="E32" s="9" t="s">
        <v>329</v>
      </c>
      <c r="F32" s="9" t="s">
        <v>179</v>
      </c>
      <c r="G32" s="7" t="s">
        <v>798</v>
      </c>
      <c r="H32" s="38" t="s">
        <v>842</v>
      </c>
      <c r="I32" s="20" t="s">
        <v>1458</v>
      </c>
      <c r="J32" s="2">
        <v>32</v>
      </c>
      <c r="K32" s="2"/>
      <c r="L32" s="2"/>
      <c r="M32" s="2"/>
      <c r="N32" s="2"/>
      <c r="O32" s="2"/>
      <c r="P32" s="64"/>
      <c r="Q32" s="2" t="s">
        <v>1471</v>
      </c>
      <c r="S32" s="2" t="s">
        <v>1672</v>
      </c>
      <c r="T32" s="2" t="s">
        <v>1957</v>
      </c>
      <c r="U32" s="2" t="s">
        <v>1384</v>
      </c>
      <c r="V32" s="2" t="s">
        <v>1380</v>
      </c>
      <c r="W32" s="2" t="s">
        <v>1591</v>
      </c>
      <c r="Y32" s="2" t="s">
        <v>1947</v>
      </c>
      <c r="Z32" s="2" t="s">
        <v>2230</v>
      </c>
      <c r="AB32" s="2">
        <v>1</v>
      </c>
      <c r="AD32" s="2" t="s">
        <v>2230</v>
      </c>
      <c r="AE32" s="2" t="str">
        <f t="shared" si="0"/>
        <v>okay</v>
      </c>
      <c r="AF32" s="2" t="s">
        <v>1471</v>
      </c>
    </row>
    <row r="33" spans="1:32" ht="15" customHeight="1" x14ac:dyDescent="0.25">
      <c r="A33" s="2">
        <v>32</v>
      </c>
      <c r="B33" s="2" t="s">
        <v>464</v>
      </c>
      <c r="C33" s="2" t="s">
        <v>14</v>
      </c>
      <c r="D33" s="7" t="s">
        <v>226</v>
      </c>
      <c r="E33" s="9" t="s">
        <v>330</v>
      </c>
      <c r="F33" s="9" t="s">
        <v>179</v>
      </c>
      <c r="G33" s="7" t="s">
        <v>799</v>
      </c>
      <c r="H33" s="38" t="s">
        <v>843</v>
      </c>
      <c r="I33" s="20" t="s">
        <v>1458</v>
      </c>
      <c r="J33" s="2">
        <v>33</v>
      </c>
      <c r="K33" s="2"/>
      <c r="L33" s="2"/>
      <c r="M33" s="2"/>
      <c r="N33" s="2"/>
      <c r="O33" s="2"/>
      <c r="P33" s="64"/>
      <c r="Q33" s="2" t="s">
        <v>1471</v>
      </c>
      <c r="S33" s="2" t="s">
        <v>1673</v>
      </c>
      <c r="T33" s="2" t="s">
        <v>1957</v>
      </c>
      <c r="U33" s="2" t="s">
        <v>1384</v>
      </c>
      <c r="V33" s="2" t="s">
        <v>1380</v>
      </c>
      <c r="W33" s="2" t="s">
        <v>1591</v>
      </c>
      <c r="Y33" s="2" t="s">
        <v>1947</v>
      </c>
      <c r="Z33" s="2" t="s">
        <v>2231</v>
      </c>
      <c r="AB33" s="2">
        <v>1</v>
      </c>
      <c r="AD33" s="2" t="s">
        <v>2231</v>
      </c>
      <c r="AE33" s="2" t="str">
        <f t="shared" si="0"/>
        <v>okay</v>
      </c>
      <c r="AF33" s="2" t="s">
        <v>1471</v>
      </c>
    </row>
    <row r="34" spans="1:32" ht="15" customHeight="1" x14ac:dyDescent="0.25">
      <c r="A34" s="2">
        <v>33</v>
      </c>
      <c r="B34" s="2" t="s">
        <v>464</v>
      </c>
      <c r="C34" s="2" t="s">
        <v>15</v>
      </c>
      <c r="D34" s="7" t="s">
        <v>227</v>
      </c>
      <c r="E34" s="9" t="s">
        <v>331</v>
      </c>
      <c r="F34" s="9" t="s">
        <v>179</v>
      </c>
      <c r="G34" s="38" t="s">
        <v>800</v>
      </c>
      <c r="H34" s="38" t="s">
        <v>832</v>
      </c>
      <c r="I34" s="20" t="s">
        <v>1458</v>
      </c>
      <c r="J34" s="2">
        <v>34</v>
      </c>
      <c r="K34" s="64"/>
      <c r="L34" s="2" t="s">
        <v>1471</v>
      </c>
      <c r="M34" s="2"/>
      <c r="N34" s="2"/>
      <c r="O34" s="2"/>
      <c r="P34" s="2"/>
      <c r="Q34" s="2"/>
      <c r="S34" s="2" t="s">
        <v>1674</v>
      </c>
      <c r="T34" s="2" t="s">
        <v>1953</v>
      </c>
      <c r="U34" s="2" t="s">
        <v>1386</v>
      </c>
      <c r="V34" s="2" t="s">
        <v>1380</v>
      </c>
      <c r="W34" s="2" t="s">
        <v>1591</v>
      </c>
      <c r="Y34" s="2" t="s">
        <v>1947</v>
      </c>
      <c r="Z34" s="2" t="s">
        <v>2232</v>
      </c>
      <c r="AB34" s="2">
        <v>0</v>
      </c>
      <c r="AD34" s="2" t="s">
        <v>2232</v>
      </c>
      <c r="AE34" s="2" t="str">
        <f t="shared" si="0"/>
        <v>okay</v>
      </c>
    </row>
    <row r="35" spans="1:32" ht="15" customHeight="1" x14ac:dyDescent="0.25">
      <c r="A35" s="2">
        <v>34</v>
      </c>
      <c r="B35" s="2" t="s">
        <v>464</v>
      </c>
      <c r="C35" s="2" t="s">
        <v>16</v>
      </c>
      <c r="D35" s="7" t="s">
        <v>228</v>
      </c>
      <c r="E35" s="9" t="s">
        <v>332</v>
      </c>
      <c r="F35" s="9" t="s">
        <v>179</v>
      </c>
      <c r="G35" s="38" t="s">
        <v>801</v>
      </c>
      <c r="H35" s="38" t="s">
        <v>833</v>
      </c>
      <c r="I35" s="20" t="s">
        <v>1458</v>
      </c>
      <c r="J35" s="2">
        <v>35</v>
      </c>
      <c r="K35" s="2"/>
      <c r="L35" s="2"/>
      <c r="M35" s="2"/>
      <c r="N35" s="2"/>
      <c r="O35" s="2"/>
      <c r="P35" s="64"/>
      <c r="Q35" s="2" t="s">
        <v>1471</v>
      </c>
      <c r="S35" s="2" t="s">
        <v>1675</v>
      </c>
      <c r="T35" s="2" t="s">
        <v>1957</v>
      </c>
      <c r="U35" s="2" t="s">
        <v>1384</v>
      </c>
      <c r="V35" s="2" t="s">
        <v>1380</v>
      </c>
      <c r="W35" s="2" t="s">
        <v>1591</v>
      </c>
      <c r="Y35" s="2" t="s">
        <v>1947</v>
      </c>
      <c r="Z35" s="2" t="s">
        <v>2233</v>
      </c>
      <c r="AB35" s="2">
        <v>0</v>
      </c>
      <c r="AD35" s="2" t="s">
        <v>2233</v>
      </c>
      <c r="AE35" s="2" t="str">
        <f t="shared" si="0"/>
        <v>okay</v>
      </c>
      <c r="AF35" s="2" t="s">
        <v>1471</v>
      </c>
    </row>
    <row r="36" spans="1:32" ht="15" customHeight="1" x14ac:dyDescent="0.25">
      <c r="A36" s="2">
        <v>35</v>
      </c>
      <c r="B36" s="2" t="s">
        <v>464</v>
      </c>
      <c r="C36" s="2" t="s">
        <v>1080</v>
      </c>
      <c r="D36" s="7" t="s">
        <v>229</v>
      </c>
      <c r="E36" s="9" t="s">
        <v>333</v>
      </c>
      <c r="F36" s="9" t="s">
        <v>179</v>
      </c>
      <c r="G36" s="38" t="s">
        <v>1292</v>
      </c>
      <c r="H36" s="38" t="s">
        <v>828</v>
      </c>
      <c r="I36" s="20" t="s">
        <v>1458</v>
      </c>
      <c r="J36" s="2">
        <v>36</v>
      </c>
      <c r="K36" s="64"/>
      <c r="L36" s="2" t="s">
        <v>1471</v>
      </c>
      <c r="M36" s="64"/>
      <c r="N36" s="2" t="s">
        <v>1471</v>
      </c>
      <c r="O36" s="2"/>
      <c r="P36" s="2"/>
      <c r="Q36" s="2"/>
      <c r="S36" s="2" t="s">
        <v>1659</v>
      </c>
      <c r="T36" s="64" t="s">
        <v>1955</v>
      </c>
      <c r="U36" s="2" t="s">
        <v>1713</v>
      </c>
      <c r="V36" s="2" t="s">
        <v>1380</v>
      </c>
      <c r="W36" s="2" t="s">
        <v>1591</v>
      </c>
      <c r="Y36" s="2" t="s">
        <v>1947</v>
      </c>
      <c r="Z36" s="2" t="s">
        <v>2356</v>
      </c>
      <c r="AB36" s="2">
        <v>2</v>
      </c>
      <c r="AD36" s="2" t="s">
        <v>2356</v>
      </c>
      <c r="AE36" s="2" t="str">
        <f t="shared" si="0"/>
        <v>okay</v>
      </c>
      <c r="AF36" s="2" t="s">
        <v>1471</v>
      </c>
    </row>
    <row r="37" spans="1:32" ht="15" customHeight="1" x14ac:dyDescent="0.25">
      <c r="A37" s="2">
        <v>36</v>
      </c>
      <c r="B37" s="2" t="s">
        <v>464</v>
      </c>
      <c r="C37" s="2" t="s">
        <v>1081</v>
      </c>
      <c r="D37" s="7" t="s">
        <v>230</v>
      </c>
      <c r="E37" s="9" t="s">
        <v>334</v>
      </c>
      <c r="F37" s="9" t="s">
        <v>179</v>
      </c>
      <c r="G37" s="38" t="s">
        <v>1293</v>
      </c>
      <c r="H37" s="38" t="s">
        <v>828</v>
      </c>
      <c r="I37" s="20" t="s">
        <v>1458</v>
      </c>
      <c r="J37" s="2">
        <v>37</v>
      </c>
      <c r="K37" s="64"/>
      <c r="L37" s="2" t="s">
        <v>1471</v>
      </c>
      <c r="M37" s="64"/>
      <c r="N37" s="2" t="s">
        <v>1471</v>
      </c>
      <c r="O37" s="2"/>
      <c r="P37" s="2"/>
      <c r="Q37" s="2"/>
      <c r="S37" s="2" t="s">
        <v>1659</v>
      </c>
      <c r="T37" s="64" t="s">
        <v>1955</v>
      </c>
      <c r="U37" s="2" t="s">
        <v>1713</v>
      </c>
      <c r="V37" s="2" t="s">
        <v>1380</v>
      </c>
      <c r="W37" s="2" t="s">
        <v>1591</v>
      </c>
      <c r="Y37" s="2" t="s">
        <v>1947</v>
      </c>
      <c r="Z37" s="2" t="s">
        <v>2357</v>
      </c>
      <c r="AB37" s="2">
        <v>2</v>
      </c>
      <c r="AD37" s="2" t="s">
        <v>2357</v>
      </c>
      <c r="AE37" s="2" t="str">
        <f t="shared" si="0"/>
        <v>okay</v>
      </c>
      <c r="AF37" s="2" t="s">
        <v>1471</v>
      </c>
    </row>
    <row r="38" spans="1:32" ht="15" customHeight="1" x14ac:dyDescent="0.25">
      <c r="A38" s="2">
        <v>37</v>
      </c>
      <c r="B38" s="2" t="s">
        <v>464</v>
      </c>
      <c r="C38" s="2" t="s">
        <v>1082</v>
      </c>
      <c r="D38" s="7" t="s">
        <v>231</v>
      </c>
      <c r="E38" s="9" t="s">
        <v>335</v>
      </c>
      <c r="F38" s="9" t="s">
        <v>179</v>
      </c>
      <c r="G38" s="38" t="s">
        <v>1294</v>
      </c>
      <c r="H38" s="38" t="s">
        <v>828</v>
      </c>
      <c r="I38" s="20" t="s">
        <v>1458</v>
      </c>
      <c r="J38" s="2">
        <v>38</v>
      </c>
      <c r="K38" s="64"/>
      <c r="L38" s="2" t="s">
        <v>1471</v>
      </c>
      <c r="M38" s="64"/>
      <c r="N38" s="2" t="s">
        <v>1471</v>
      </c>
      <c r="O38" s="2"/>
      <c r="P38" s="2"/>
      <c r="Q38" s="2"/>
      <c r="S38" s="2" t="s">
        <v>1659</v>
      </c>
      <c r="T38" s="64" t="s">
        <v>1955</v>
      </c>
      <c r="U38" s="2" t="s">
        <v>1713</v>
      </c>
      <c r="V38" s="2" t="s">
        <v>1380</v>
      </c>
      <c r="W38" s="2" t="s">
        <v>1591</v>
      </c>
      <c r="Y38" s="2" t="s">
        <v>1947</v>
      </c>
      <c r="Z38" s="2" t="s">
        <v>2358</v>
      </c>
      <c r="AB38" s="2">
        <v>2</v>
      </c>
      <c r="AD38" s="2" t="s">
        <v>2358</v>
      </c>
      <c r="AE38" s="2" t="str">
        <f t="shared" si="0"/>
        <v>okay</v>
      </c>
      <c r="AF38" s="2" t="s">
        <v>1471</v>
      </c>
    </row>
    <row r="39" spans="1:32" ht="15" customHeight="1" x14ac:dyDescent="0.25">
      <c r="A39" s="2">
        <v>38</v>
      </c>
      <c r="B39" s="2" t="s">
        <v>464</v>
      </c>
      <c r="C39" s="2" t="s">
        <v>1083</v>
      </c>
      <c r="D39" s="6" t="s">
        <v>232</v>
      </c>
      <c r="E39" s="9" t="s">
        <v>336</v>
      </c>
      <c r="F39" s="9" t="s">
        <v>179</v>
      </c>
      <c r="G39" s="38" t="s">
        <v>1290</v>
      </c>
      <c r="H39" s="38" t="s">
        <v>828</v>
      </c>
      <c r="I39" s="20" t="s">
        <v>1458</v>
      </c>
      <c r="J39" s="2">
        <v>39</v>
      </c>
      <c r="K39" s="2"/>
      <c r="L39" s="64"/>
      <c r="M39" s="2" t="s">
        <v>1471</v>
      </c>
      <c r="N39" s="2"/>
      <c r="O39" s="64"/>
      <c r="P39" s="2" t="s">
        <v>1471</v>
      </c>
      <c r="Q39" s="2"/>
      <c r="S39" s="2" t="s">
        <v>1676</v>
      </c>
      <c r="T39" s="64" t="s">
        <v>1964</v>
      </c>
      <c r="U39" s="2" t="s">
        <v>1714</v>
      </c>
      <c r="V39" s="2" t="s">
        <v>1380</v>
      </c>
      <c r="W39" s="2" t="s">
        <v>1591</v>
      </c>
      <c r="Y39" s="2" t="s">
        <v>1947</v>
      </c>
      <c r="Z39" s="2" t="s">
        <v>2359</v>
      </c>
      <c r="AB39" s="2">
        <v>1</v>
      </c>
      <c r="AD39" s="2" t="s">
        <v>2359</v>
      </c>
      <c r="AE39" s="2" t="str">
        <f t="shared" si="0"/>
        <v>okay</v>
      </c>
    </row>
    <row r="40" spans="1:32" ht="15" customHeight="1" x14ac:dyDescent="0.25">
      <c r="A40" s="2">
        <v>39</v>
      </c>
      <c r="B40" s="2" t="s">
        <v>464</v>
      </c>
      <c r="C40" s="2" t="s">
        <v>1084</v>
      </c>
      <c r="D40" s="6" t="s">
        <v>233</v>
      </c>
      <c r="E40" s="9" t="s">
        <v>337</v>
      </c>
      <c r="F40" s="9" t="s">
        <v>179</v>
      </c>
      <c r="G40" s="38" t="s">
        <v>1291</v>
      </c>
      <c r="H40" s="38" t="s">
        <v>828</v>
      </c>
      <c r="I40" s="20" t="s">
        <v>1458</v>
      </c>
      <c r="J40" s="2">
        <v>40</v>
      </c>
      <c r="K40" s="64"/>
      <c r="L40" s="64" t="s">
        <v>1471</v>
      </c>
      <c r="M40" s="64" t="s">
        <v>1471</v>
      </c>
      <c r="N40" s="2" t="s">
        <v>1471</v>
      </c>
      <c r="O40" s="2"/>
      <c r="P40" s="2"/>
      <c r="Q40" s="2"/>
      <c r="S40" s="2" t="s">
        <v>1659</v>
      </c>
      <c r="T40" s="64" t="s">
        <v>1960</v>
      </c>
      <c r="U40" s="2" t="s">
        <v>1713</v>
      </c>
      <c r="V40" s="2" t="s">
        <v>1380</v>
      </c>
      <c r="W40" s="2" t="s">
        <v>1591</v>
      </c>
      <c r="Y40" s="2" t="s">
        <v>1947</v>
      </c>
      <c r="Z40" s="2" t="s">
        <v>2360</v>
      </c>
      <c r="AB40" s="2">
        <v>2</v>
      </c>
      <c r="AD40" s="2" t="s">
        <v>2360</v>
      </c>
      <c r="AE40" s="2" t="str">
        <f t="shared" si="0"/>
        <v>okay</v>
      </c>
      <c r="AF40" s="2" t="s">
        <v>1471</v>
      </c>
    </row>
    <row r="41" spans="1:32" ht="15" customHeight="1" x14ac:dyDescent="0.25">
      <c r="A41" s="2">
        <v>40</v>
      </c>
      <c r="B41" s="2" t="s">
        <v>464</v>
      </c>
      <c r="C41" s="2" t="s">
        <v>234</v>
      </c>
      <c r="D41" s="7" t="s">
        <v>235</v>
      </c>
      <c r="E41" s="9" t="s">
        <v>1481</v>
      </c>
      <c r="F41" s="9" t="s">
        <v>179</v>
      </c>
      <c r="G41" s="38" t="s">
        <v>802</v>
      </c>
      <c r="H41" s="38" t="s">
        <v>830</v>
      </c>
      <c r="I41" s="20" t="s">
        <v>1458</v>
      </c>
      <c r="J41" s="2">
        <v>41</v>
      </c>
      <c r="K41" s="64" t="s">
        <v>1471</v>
      </c>
      <c r="L41" s="64" t="s">
        <v>1471</v>
      </c>
      <c r="M41" s="64" t="s">
        <v>1471</v>
      </c>
      <c r="N41" s="2" t="s">
        <v>1471</v>
      </c>
      <c r="O41" s="64"/>
      <c r="P41" s="64" t="s">
        <v>1471</v>
      </c>
      <c r="Q41" s="2" t="s">
        <v>1471</v>
      </c>
      <c r="S41" s="2" t="s">
        <v>1677</v>
      </c>
      <c r="T41" s="2" t="s">
        <v>2160</v>
      </c>
      <c r="U41" s="2" t="s">
        <v>1381</v>
      </c>
      <c r="V41" s="2" t="s">
        <v>1380</v>
      </c>
      <c r="W41" s="2" t="s">
        <v>1591</v>
      </c>
      <c r="Y41" s="2" t="s">
        <v>1947</v>
      </c>
      <c r="Z41" s="2" t="s">
        <v>2361</v>
      </c>
      <c r="AB41" s="2">
        <v>0</v>
      </c>
      <c r="AD41" s="2" t="s">
        <v>2361</v>
      </c>
      <c r="AE41" s="2" t="str">
        <f t="shared" si="0"/>
        <v>okay</v>
      </c>
    </row>
    <row r="42" spans="1:32" ht="15" customHeight="1" x14ac:dyDescent="0.25">
      <c r="A42" s="2">
        <v>41</v>
      </c>
      <c r="B42" s="2" t="s">
        <v>464</v>
      </c>
      <c r="C42" s="2" t="s">
        <v>1085</v>
      </c>
      <c r="D42" s="7" t="s">
        <v>236</v>
      </c>
      <c r="E42" s="9" t="s">
        <v>338</v>
      </c>
      <c r="F42" s="9" t="s">
        <v>179</v>
      </c>
      <c r="G42" s="38" t="s">
        <v>1297</v>
      </c>
      <c r="H42" s="38" t="s">
        <v>837</v>
      </c>
      <c r="I42" s="20" t="s">
        <v>1458</v>
      </c>
      <c r="J42" s="2">
        <v>42</v>
      </c>
      <c r="K42" s="2" t="s">
        <v>1471</v>
      </c>
      <c r="L42" s="64"/>
      <c r="M42" s="2" t="s">
        <v>1471</v>
      </c>
      <c r="N42" s="2"/>
      <c r="O42" s="64"/>
      <c r="P42" s="64" t="s">
        <v>1471</v>
      </c>
      <c r="Q42" s="2" t="s">
        <v>1471</v>
      </c>
      <c r="S42" s="2" t="s">
        <v>1678</v>
      </c>
      <c r="T42" s="2" t="s">
        <v>2161</v>
      </c>
      <c r="U42" s="2" t="s">
        <v>1385</v>
      </c>
      <c r="V42" s="2" t="s">
        <v>1380</v>
      </c>
      <c r="W42" s="2" t="s">
        <v>1591</v>
      </c>
      <c r="Y42" s="2" t="s">
        <v>1947</v>
      </c>
      <c r="Z42" s="2" t="s">
        <v>2234</v>
      </c>
      <c r="AB42" s="2">
        <v>0</v>
      </c>
      <c r="AD42" s="2" t="s">
        <v>2234</v>
      </c>
      <c r="AE42" s="2" t="str">
        <f t="shared" si="0"/>
        <v>okay</v>
      </c>
      <c r="AF42" s="2" t="s">
        <v>1471</v>
      </c>
    </row>
    <row r="43" spans="1:32" ht="15" customHeight="1" x14ac:dyDescent="0.25">
      <c r="A43" s="2">
        <v>42</v>
      </c>
      <c r="B43" s="2" t="s">
        <v>464</v>
      </c>
      <c r="C43" s="2" t="s">
        <v>1086</v>
      </c>
      <c r="D43" s="7" t="s">
        <v>237</v>
      </c>
      <c r="E43" s="9" t="s">
        <v>339</v>
      </c>
      <c r="F43" s="9" t="s">
        <v>179</v>
      </c>
      <c r="G43" s="38" t="s">
        <v>1298</v>
      </c>
      <c r="H43" s="38" t="s">
        <v>837</v>
      </c>
      <c r="I43" s="20" t="s">
        <v>1458</v>
      </c>
      <c r="J43" s="2">
        <v>43</v>
      </c>
      <c r="K43" s="2" t="s">
        <v>1471</v>
      </c>
      <c r="L43" s="64"/>
      <c r="M43" s="2" t="s">
        <v>1471</v>
      </c>
      <c r="N43" s="2"/>
      <c r="O43" s="64"/>
      <c r="P43" s="64" t="s">
        <v>1471</v>
      </c>
      <c r="Q43" s="2" t="s">
        <v>1471</v>
      </c>
      <c r="S43" s="2" t="s">
        <v>1678</v>
      </c>
      <c r="T43" s="2" t="s">
        <v>2161</v>
      </c>
      <c r="U43" s="2" t="s">
        <v>1385</v>
      </c>
      <c r="V43" s="2" t="s">
        <v>1380</v>
      </c>
      <c r="W43" s="2" t="s">
        <v>1591</v>
      </c>
      <c r="Y43" s="2" t="s">
        <v>1947</v>
      </c>
      <c r="Z43" s="2" t="s">
        <v>2235</v>
      </c>
      <c r="AB43" s="2">
        <v>0</v>
      </c>
      <c r="AD43" s="2" t="s">
        <v>2235</v>
      </c>
      <c r="AE43" s="2" t="str">
        <f t="shared" si="0"/>
        <v>okay</v>
      </c>
      <c r="AF43" s="2" t="s">
        <v>1471</v>
      </c>
    </row>
    <row r="44" spans="1:32" ht="15" customHeight="1" x14ac:dyDescent="0.25">
      <c r="A44" s="2">
        <v>43</v>
      </c>
      <c r="B44" s="2" t="s">
        <v>464</v>
      </c>
      <c r="C44" s="2" t="s">
        <v>1087</v>
      </c>
      <c r="D44" s="7" t="s">
        <v>238</v>
      </c>
      <c r="E44" s="9" t="s">
        <v>340</v>
      </c>
      <c r="F44" s="9" t="s">
        <v>179</v>
      </c>
      <c r="G44" s="38" t="s">
        <v>1299</v>
      </c>
      <c r="H44" s="38" t="s">
        <v>837</v>
      </c>
      <c r="I44" s="20" t="s">
        <v>1458</v>
      </c>
      <c r="J44" s="2">
        <v>44</v>
      </c>
      <c r="K44" s="2" t="s">
        <v>1471</v>
      </c>
      <c r="L44" s="64"/>
      <c r="M44" s="2" t="s">
        <v>1471</v>
      </c>
      <c r="N44" s="2"/>
      <c r="O44" s="64"/>
      <c r="P44" s="64" t="s">
        <v>1471</v>
      </c>
      <c r="Q44" s="2" t="s">
        <v>1471</v>
      </c>
      <c r="S44" s="2" t="s">
        <v>1679</v>
      </c>
      <c r="T44" s="2" t="s">
        <v>2161</v>
      </c>
      <c r="U44" s="2" t="s">
        <v>1385</v>
      </c>
      <c r="V44" s="2" t="s">
        <v>1380</v>
      </c>
      <c r="W44" s="2" t="s">
        <v>1591</v>
      </c>
      <c r="Y44" s="2" t="s">
        <v>1947</v>
      </c>
      <c r="Z44" s="2" t="s">
        <v>2236</v>
      </c>
      <c r="AB44" s="2">
        <v>0</v>
      </c>
      <c r="AD44" s="2" t="s">
        <v>2236</v>
      </c>
      <c r="AE44" s="2" t="str">
        <f t="shared" si="0"/>
        <v>okay</v>
      </c>
      <c r="AF44" s="2" t="s">
        <v>1471</v>
      </c>
    </row>
    <row r="45" spans="1:32" ht="15" customHeight="1" x14ac:dyDescent="0.25">
      <c r="A45" s="2">
        <v>44</v>
      </c>
      <c r="B45" s="2" t="s">
        <v>464</v>
      </c>
      <c r="C45" s="2" t="s">
        <v>1088</v>
      </c>
      <c r="D45" s="7" t="s">
        <v>239</v>
      </c>
      <c r="E45" s="9" t="s">
        <v>341</v>
      </c>
      <c r="F45" s="9" t="s">
        <v>179</v>
      </c>
      <c r="G45" s="38" t="s">
        <v>1300</v>
      </c>
      <c r="H45" s="38" t="s">
        <v>837</v>
      </c>
      <c r="I45" s="20" t="s">
        <v>1458</v>
      </c>
      <c r="J45" s="2">
        <v>45</v>
      </c>
      <c r="K45" s="2" t="s">
        <v>1471</v>
      </c>
      <c r="L45" s="64"/>
      <c r="M45" s="2" t="s">
        <v>1471</v>
      </c>
      <c r="N45" s="2"/>
      <c r="O45" s="64"/>
      <c r="P45" s="64" t="s">
        <v>1471</v>
      </c>
      <c r="Q45" s="2" t="s">
        <v>1471</v>
      </c>
      <c r="S45" s="2" t="s">
        <v>1680</v>
      </c>
      <c r="T45" s="2" t="s">
        <v>2161</v>
      </c>
      <c r="U45" s="2" t="s">
        <v>1385</v>
      </c>
      <c r="V45" s="2" t="s">
        <v>1380</v>
      </c>
      <c r="W45" s="2" t="s">
        <v>1591</v>
      </c>
      <c r="Y45" s="2" t="s">
        <v>1947</v>
      </c>
      <c r="Z45" s="2" t="s">
        <v>2237</v>
      </c>
      <c r="AB45" s="2">
        <v>0</v>
      </c>
      <c r="AD45" s="2" t="s">
        <v>2237</v>
      </c>
      <c r="AE45" s="2" t="str">
        <f t="shared" si="0"/>
        <v>okay</v>
      </c>
      <c r="AF45" s="2" t="s">
        <v>1471</v>
      </c>
    </row>
    <row r="46" spans="1:32" ht="15" customHeight="1" x14ac:dyDescent="0.25">
      <c r="A46" s="2">
        <v>45</v>
      </c>
      <c r="B46" s="2" t="s">
        <v>464</v>
      </c>
      <c r="C46" s="2" t="s">
        <v>17</v>
      </c>
      <c r="D46" s="7" t="s">
        <v>240</v>
      </c>
      <c r="E46" s="10" t="s">
        <v>342</v>
      </c>
      <c r="F46" s="9" t="s">
        <v>179</v>
      </c>
      <c r="G46" s="38" t="s">
        <v>1851</v>
      </c>
      <c r="H46" s="38" t="s">
        <v>830</v>
      </c>
      <c r="I46" s="20" t="s">
        <v>1458</v>
      </c>
      <c r="J46" s="2">
        <v>46</v>
      </c>
      <c r="K46" s="2" t="s">
        <v>1471</v>
      </c>
      <c r="L46" s="64"/>
      <c r="M46" s="64" t="s">
        <v>1471</v>
      </c>
      <c r="N46" s="2" t="s">
        <v>1471</v>
      </c>
      <c r="O46" s="64"/>
      <c r="P46" s="64" t="s">
        <v>1471</v>
      </c>
      <c r="Q46" s="2" t="s">
        <v>1471</v>
      </c>
      <c r="S46" s="2" t="s">
        <v>1681</v>
      </c>
      <c r="T46" s="2" t="s">
        <v>2162</v>
      </c>
      <c r="U46" s="2" t="s">
        <v>1381</v>
      </c>
      <c r="V46" s="2" t="s">
        <v>1380</v>
      </c>
      <c r="W46" s="2" t="s">
        <v>1591</v>
      </c>
      <c r="Y46" s="2" t="s">
        <v>1947</v>
      </c>
      <c r="Z46" s="2" t="s">
        <v>2238</v>
      </c>
      <c r="AB46" s="2">
        <v>1</v>
      </c>
      <c r="AD46" s="2" t="s">
        <v>2238</v>
      </c>
      <c r="AE46" s="2" t="str">
        <f t="shared" si="0"/>
        <v>okay</v>
      </c>
    </row>
    <row r="47" spans="1:32" ht="15" customHeight="1" x14ac:dyDescent="0.25">
      <c r="A47" s="2">
        <v>46</v>
      </c>
      <c r="B47" s="2" t="s">
        <v>464</v>
      </c>
      <c r="C47" s="2" t="s">
        <v>1089</v>
      </c>
      <c r="D47" s="7" t="s">
        <v>241</v>
      </c>
      <c r="E47" s="9" t="s">
        <v>343</v>
      </c>
      <c r="F47" s="9" t="s">
        <v>179</v>
      </c>
      <c r="G47" s="38" t="s">
        <v>1327</v>
      </c>
      <c r="H47" s="38" t="s">
        <v>828</v>
      </c>
      <c r="I47" s="20" t="s">
        <v>1458</v>
      </c>
      <c r="J47" s="2">
        <v>47</v>
      </c>
      <c r="K47" s="2"/>
      <c r="L47" s="64"/>
      <c r="M47" s="2" t="s">
        <v>1471</v>
      </c>
      <c r="N47" s="2"/>
      <c r="O47" s="64"/>
      <c r="P47" s="2" t="s">
        <v>1471</v>
      </c>
      <c r="Q47" s="2"/>
      <c r="S47" s="2" t="s">
        <v>1682</v>
      </c>
      <c r="T47" s="64" t="s">
        <v>1964</v>
      </c>
      <c r="U47" s="2" t="s">
        <v>1714</v>
      </c>
      <c r="V47" s="2" t="s">
        <v>1380</v>
      </c>
      <c r="W47" s="2" t="s">
        <v>1591</v>
      </c>
      <c r="Y47" s="2" t="s">
        <v>1947</v>
      </c>
      <c r="Z47" s="2" t="s">
        <v>2239</v>
      </c>
      <c r="AB47" s="2">
        <v>0</v>
      </c>
      <c r="AD47" s="2" t="s">
        <v>2239</v>
      </c>
      <c r="AE47" s="2" t="str">
        <f t="shared" si="0"/>
        <v>okay</v>
      </c>
    </row>
    <row r="48" spans="1:32" ht="15" customHeight="1" x14ac:dyDescent="0.25">
      <c r="A48" s="2">
        <v>47</v>
      </c>
      <c r="B48" s="2" t="s">
        <v>464</v>
      </c>
      <c r="C48" s="2" t="s">
        <v>1090</v>
      </c>
      <c r="D48" s="7" t="s">
        <v>242</v>
      </c>
      <c r="E48" s="9" t="s">
        <v>344</v>
      </c>
      <c r="F48" s="9" t="s">
        <v>179</v>
      </c>
      <c r="G48" s="38" t="s">
        <v>1311</v>
      </c>
      <c r="H48" s="38" t="s">
        <v>828</v>
      </c>
      <c r="I48" s="20" t="s">
        <v>1458</v>
      </c>
      <c r="J48" s="2">
        <v>48</v>
      </c>
      <c r="K48" s="2"/>
      <c r="L48" s="64"/>
      <c r="M48" s="2" t="s">
        <v>1471</v>
      </c>
      <c r="N48" s="2"/>
      <c r="O48" s="2"/>
      <c r="P48" s="2"/>
      <c r="Q48" s="2"/>
      <c r="S48" s="2" t="s">
        <v>1683</v>
      </c>
      <c r="T48" s="64" t="s">
        <v>1956</v>
      </c>
      <c r="U48" s="2" t="s">
        <v>1715</v>
      </c>
      <c r="V48" s="2" t="s">
        <v>1380</v>
      </c>
      <c r="W48" s="2" t="s">
        <v>1591</v>
      </c>
      <c r="Y48" s="2" t="s">
        <v>1947</v>
      </c>
      <c r="Z48" s="2" t="s">
        <v>2240</v>
      </c>
      <c r="AB48" s="2">
        <v>0</v>
      </c>
      <c r="AD48" s="2" t="s">
        <v>2240</v>
      </c>
      <c r="AE48" s="2" t="str">
        <f t="shared" si="0"/>
        <v>okay</v>
      </c>
      <c r="AF48" s="2" t="s">
        <v>1471</v>
      </c>
    </row>
    <row r="49" spans="1:32" ht="15" customHeight="1" x14ac:dyDescent="0.25">
      <c r="A49" s="2">
        <v>48</v>
      </c>
      <c r="B49" s="2" t="s">
        <v>464</v>
      </c>
      <c r="C49" s="2" t="s">
        <v>1091</v>
      </c>
      <c r="D49" s="7" t="s">
        <v>243</v>
      </c>
      <c r="E49" s="9" t="s">
        <v>345</v>
      </c>
      <c r="F49" s="9" t="s">
        <v>179</v>
      </c>
      <c r="G49" s="38" t="s">
        <v>1312</v>
      </c>
      <c r="H49" s="38" t="s">
        <v>828</v>
      </c>
      <c r="I49" s="20" t="s">
        <v>1458</v>
      </c>
      <c r="J49" s="2">
        <v>49</v>
      </c>
      <c r="K49" s="2"/>
      <c r="L49" s="64"/>
      <c r="M49" s="2" t="s">
        <v>1471</v>
      </c>
      <c r="N49" s="2"/>
      <c r="O49" s="2"/>
      <c r="P49" s="2"/>
      <c r="Q49" s="2"/>
      <c r="S49" s="2" t="s">
        <v>1683</v>
      </c>
      <c r="T49" s="64" t="s">
        <v>1956</v>
      </c>
      <c r="U49" s="2" t="s">
        <v>1715</v>
      </c>
      <c r="V49" s="2" t="s">
        <v>1380</v>
      </c>
      <c r="W49" s="2" t="s">
        <v>1591</v>
      </c>
      <c r="Y49" s="2" t="s">
        <v>1947</v>
      </c>
      <c r="Z49" s="2" t="s">
        <v>2241</v>
      </c>
      <c r="AB49" s="2">
        <v>0</v>
      </c>
      <c r="AD49" s="2" t="s">
        <v>2241</v>
      </c>
      <c r="AE49" s="2" t="str">
        <f t="shared" si="0"/>
        <v>okay</v>
      </c>
      <c r="AF49" s="2" t="s">
        <v>1471</v>
      </c>
    </row>
    <row r="50" spans="1:32" ht="15" customHeight="1" x14ac:dyDescent="0.25">
      <c r="A50" s="2">
        <v>49</v>
      </c>
      <c r="B50" s="2" t="s">
        <v>464</v>
      </c>
      <c r="C50" s="2" t="s">
        <v>1092</v>
      </c>
      <c r="D50" s="7" t="s">
        <v>244</v>
      </c>
      <c r="E50" s="9" t="s">
        <v>346</v>
      </c>
      <c r="F50" s="9" t="s">
        <v>179</v>
      </c>
      <c r="G50" s="38" t="s">
        <v>1313</v>
      </c>
      <c r="H50" s="38" t="s">
        <v>828</v>
      </c>
      <c r="I50" s="20" t="s">
        <v>1458</v>
      </c>
      <c r="J50" s="2">
        <v>50</v>
      </c>
      <c r="K50" s="2"/>
      <c r="L50" s="64"/>
      <c r="M50" s="2" t="s">
        <v>1471</v>
      </c>
      <c r="N50" s="2"/>
      <c r="O50" s="2"/>
      <c r="P50" s="2"/>
      <c r="Q50" s="2"/>
      <c r="S50" s="2" t="s">
        <v>1684</v>
      </c>
      <c r="T50" s="64" t="s">
        <v>1956</v>
      </c>
      <c r="U50" s="2" t="s">
        <v>1715</v>
      </c>
      <c r="V50" s="2" t="s">
        <v>1380</v>
      </c>
      <c r="W50" s="2" t="s">
        <v>1591</v>
      </c>
      <c r="Y50" s="2" t="s">
        <v>1947</v>
      </c>
      <c r="Z50" s="2" t="s">
        <v>2242</v>
      </c>
      <c r="AB50" s="2">
        <v>3</v>
      </c>
      <c r="AD50" s="2" t="s">
        <v>2242</v>
      </c>
      <c r="AE50" s="2" t="str">
        <f t="shared" si="0"/>
        <v>okay</v>
      </c>
      <c r="AF50" s="2" t="s">
        <v>1471</v>
      </c>
    </row>
    <row r="51" spans="1:32" ht="15" customHeight="1" x14ac:dyDescent="0.25">
      <c r="A51" s="2">
        <v>50</v>
      </c>
      <c r="B51" s="2" t="s">
        <v>464</v>
      </c>
      <c r="C51" s="2" t="s">
        <v>1093</v>
      </c>
      <c r="D51" s="7" t="s">
        <v>245</v>
      </c>
      <c r="E51" s="9" t="s">
        <v>347</v>
      </c>
      <c r="F51" s="9" t="s">
        <v>179</v>
      </c>
      <c r="G51" s="38" t="s">
        <v>1314</v>
      </c>
      <c r="H51" s="38" t="s">
        <v>828</v>
      </c>
      <c r="I51" s="20" t="s">
        <v>1458</v>
      </c>
      <c r="J51" s="2">
        <v>51</v>
      </c>
      <c r="K51" s="2"/>
      <c r="L51" s="64"/>
      <c r="M51" s="2" t="s">
        <v>1471</v>
      </c>
      <c r="N51" s="2"/>
      <c r="O51" s="2"/>
      <c r="P51" s="2"/>
      <c r="Q51" s="2"/>
      <c r="S51" s="2" t="s">
        <v>1685</v>
      </c>
      <c r="T51" s="64" t="s">
        <v>1956</v>
      </c>
      <c r="U51" s="2" t="s">
        <v>1715</v>
      </c>
      <c r="V51" s="2" t="s">
        <v>1380</v>
      </c>
      <c r="W51" s="2" t="s">
        <v>1591</v>
      </c>
      <c r="Y51" s="2" t="s">
        <v>1947</v>
      </c>
      <c r="Z51" s="2" t="s">
        <v>2243</v>
      </c>
      <c r="AB51" s="2">
        <v>2</v>
      </c>
      <c r="AD51" s="2" t="s">
        <v>2243</v>
      </c>
      <c r="AE51" s="2" t="str">
        <f t="shared" si="0"/>
        <v>okay</v>
      </c>
      <c r="AF51" s="2" t="s">
        <v>1471</v>
      </c>
    </row>
    <row r="52" spans="1:32" ht="15" customHeight="1" x14ac:dyDescent="0.25">
      <c r="A52" s="2">
        <v>51</v>
      </c>
      <c r="B52" s="2" t="s">
        <v>464</v>
      </c>
      <c r="C52" s="2" t="s">
        <v>1094</v>
      </c>
      <c r="D52" s="7" t="s">
        <v>246</v>
      </c>
      <c r="E52" s="9" t="s">
        <v>348</v>
      </c>
      <c r="F52" s="9" t="s">
        <v>179</v>
      </c>
      <c r="G52" s="38" t="s">
        <v>1315</v>
      </c>
      <c r="H52" s="38" t="s">
        <v>828</v>
      </c>
      <c r="I52" s="20" t="s">
        <v>1458</v>
      </c>
      <c r="J52" s="2">
        <v>52</v>
      </c>
      <c r="K52" s="2"/>
      <c r="L52" s="64"/>
      <c r="M52" s="2" t="s">
        <v>1471</v>
      </c>
      <c r="N52" s="2"/>
      <c r="O52" s="2"/>
      <c r="P52" s="2"/>
      <c r="Q52" s="2"/>
      <c r="S52" s="2" t="s">
        <v>1686</v>
      </c>
      <c r="T52" s="64" t="s">
        <v>1956</v>
      </c>
      <c r="U52" s="2" t="s">
        <v>1715</v>
      </c>
      <c r="V52" s="2" t="s">
        <v>1380</v>
      </c>
      <c r="W52" s="2" t="s">
        <v>1591</v>
      </c>
      <c r="Y52" s="2" t="s">
        <v>1947</v>
      </c>
      <c r="Z52" s="2" t="s">
        <v>2244</v>
      </c>
      <c r="AB52" s="2">
        <v>2</v>
      </c>
      <c r="AD52" s="2" t="s">
        <v>2244</v>
      </c>
      <c r="AE52" s="2" t="str">
        <f t="shared" si="0"/>
        <v>okay</v>
      </c>
      <c r="AF52" s="2" t="s">
        <v>1471</v>
      </c>
    </row>
    <row r="53" spans="1:32" ht="15" customHeight="1" x14ac:dyDescent="0.25">
      <c r="A53" s="2">
        <v>52</v>
      </c>
      <c r="B53" s="2" t="s">
        <v>464</v>
      </c>
      <c r="C53" s="2" t="s">
        <v>1095</v>
      </c>
      <c r="D53" s="7" t="s">
        <v>247</v>
      </c>
      <c r="E53" s="9" t="s">
        <v>349</v>
      </c>
      <c r="F53" s="9" t="s">
        <v>179</v>
      </c>
      <c r="G53" s="38" t="s">
        <v>1316</v>
      </c>
      <c r="H53" s="38" t="s">
        <v>828</v>
      </c>
      <c r="I53" s="20" t="s">
        <v>1458</v>
      </c>
      <c r="J53" s="2">
        <v>53</v>
      </c>
      <c r="K53" s="2"/>
      <c r="L53" s="64"/>
      <c r="M53" s="2" t="s">
        <v>1471</v>
      </c>
      <c r="N53" s="2"/>
      <c r="O53" s="2"/>
      <c r="P53" s="2"/>
      <c r="Q53" s="2"/>
      <c r="S53" s="2" t="s">
        <v>1686</v>
      </c>
      <c r="T53" s="64" t="s">
        <v>1956</v>
      </c>
      <c r="U53" s="2" t="s">
        <v>1715</v>
      </c>
      <c r="V53" s="2" t="s">
        <v>1380</v>
      </c>
      <c r="W53" s="2" t="s">
        <v>1591</v>
      </c>
      <c r="Y53" s="2" t="s">
        <v>1947</v>
      </c>
      <c r="Z53" s="2" t="s">
        <v>2245</v>
      </c>
      <c r="AB53" s="2">
        <v>1</v>
      </c>
      <c r="AD53" s="2" t="s">
        <v>2245</v>
      </c>
      <c r="AE53" s="2" t="str">
        <f t="shared" si="0"/>
        <v>okay</v>
      </c>
      <c r="AF53" s="2" t="s">
        <v>1471</v>
      </c>
    </row>
    <row r="54" spans="1:32" ht="15" customHeight="1" x14ac:dyDescent="0.25">
      <c r="A54" s="2">
        <v>53</v>
      </c>
      <c r="B54" s="2" t="s">
        <v>464</v>
      </c>
      <c r="C54" s="2" t="s">
        <v>1096</v>
      </c>
      <c r="D54" s="7" t="s">
        <v>248</v>
      </c>
      <c r="E54" s="9" t="s">
        <v>1480</v>
      </c>
      <c r="F54" s="9" t="s">
        <v>179</v>
      </c>
      <c r="G54" s="38" t="s">
        <v>1317</v>
      </c>
      <c r="H54" s="38" t="s">
        <v>828</v>
      </c>
      <c r="I54" s="20" t="s">
        <v>1458</v>
      </c>
      <c r="J54" s="2">
        <v>54</v>
      </c>
      <c r="K54" s="2"/>
      <c r="L54" s="64"/>
      <c r="M54" s="2" t="s">
        <v>1471</v>
      </c>
      <c r="N54" s="2"/>
      <c r="O54" s="2"/>
      <c r="P54" s="2"/>
      <c r="Q54" s="2"/>
      <c r="S54" s="2" t="s">
        <v>1686</v>
      </c>
      <c r="T54" s="64" t="s">
        <v>1956</v>
      </c>
      <c r="U54" s="2" t="s">
        <v>1715</v>
      </c>
      <c r="V54" s="2" t="s">
        <v>1380</v>
      </c>
      <c r="W54" s="2" t="s">
        <v>1591</v>
      </c>
      <c r="Y54" s="2" t="s">
        <v>1947</v>
      </c>
      <c r="Z54" s="2" t="s">
        <v>2246</v>
      </c>
      <c r="AB54" s="2">
        <v>2</v>
      </c>
      <c r="AD54" s="2" t="s">
        <v>2246</v>
      </c>
      <c r="AE54" s="2" t="str">
        <f t="shared" si="0"/>
        <v>okay</v>
      </c>
      <c r="AF54" s="2" t="s">
        <v>1471</v>
      </c>
    </row>
    <row r="55" spans="1:32" ht="15" customHeight="1" x14ac:dyDescent="0.25">
      <c r="A55" s="2">
        <v>54</v>
      </c>
      <c r="B55" s="2" t="s">
        <v>464</v>
      </c>
      <c r="C55" s="2" t="s">
        <v>1097</v>
      </c>
      <c r="D55" s="7" t="s">
        <v>249</v>
      </c>
      <c r="E55" s="9" t="s">
        <v>350</v>
      </c>
      <c r="F55" s="9" t="s">
        <v>179</v>
      </c>
      <c r="G55" s="38" t="s">
        <v>1318</v>
      </c>
      <c r="H55" s="38" t="s">
        <v>828</v>
      </c>
      <c r="I55" s="20" t="s">
        <v>1458</v>
      </c>
      <c r="J55" s="2">
        <v>55</v>
      </c>
      <c r="K55" s="2"/>
      <c r="L55" s="64"/>
      <c r="M55" s="2" t="s">
        <v>1471</v>
      </c>
      <c r="N55" s="2"/>
      <c r="O55" s="64"/>
      <c r="P55" s="2" t="s">
        <v>1471</v>
      </c>
      <c r="Q55" s="2"/>
      <c r="S55" s="2" t="s">
        <v>1687</v>
      </c>
      <c r="T55" s="64" t="s">
        <v>1964</v>
      </c>
      <c r="U55" s="2" t="s">
        <v>1715</v>
      </c>
      <c r="V55" s="2" t="s">
        <v>1380</v>
      </c>
      <c r="W55" s="2" t="s">
        <v>1591</v>
      </c>
      <c r="Y55" s="2" t="s">
        <v>1947</v>
      </c>
      <c r="Z55" s="2" t="s">
        <v>2247</v>
      </c>
      <c r="AB55" s="2">
        <v>0</v>
      </c>
      <c r="AD55" s="2" t="s">
        <v>2247</v>
      </c>
      <c r="AE55" s="2" t="str">
        <f t="shared" si="0"/>
        <v>okay</v>
      </c>
      <c r="AF55" s="2" t="s">
        <v>1471</v>
      </c>
    </row>
    <row r="56" spans="1:32" ht="15" customHeight="1" x14ac:dyDescent="0.25">
      <c r="A56" s="2">
        <v>55</v>
      </c>
      <c r="B56" s="2" t="s">
        <v>464</v>
      </c>
      <c r="C56" s="2" t="s">
        <v>1098</v>
      </c>
      <c r="D56" s="7" t="s">
        <v>250</v>
      </c>
      <c r="E56" s="9" t="s">
        <v>351</v>
      </c>
      <c r="F56" s="9" t="s">
        <v>179</v>
      </c>
      <c r="G56" s="38" t="s">
        <v>1319</v>
      </c>
      <c r="H56" s="38" t="s">
        <v>828</v>
      </c>
      <c r="I56" s="20" t="s">
        <v>1458</v>
      </c>
      <c r="J56" s="2">
        <v>56</v>
      </c>
      <c r="K56" s="2"/>
      <c r="L56" s="64"/>
      <c r="M56" s="2" t="s">
        <v>1471</v>
      </c>
      <c r="N56" s="2"/>
      <c r="O56" s="2"/>
      <c r="P56" s="2"/>
      <c r="Q56" s="2"/>
      <c r="S56" s="2" t="s">
        <v>1683</v>
      </c>
      <c r="T56" s="64" t="s">
        <v>1956</v>
      </c>
      <c r="U56" s="2" t="s">
        <v>1715</v>
      </c>
      <c r="V56" s="2" t="s">
        <v>1380</v>
      </c>
      <c r="W56" s="2" t="s">
        <v>1591</v>
      </c>
      <c r="Y56" s="2" t="s">
        <v>1947</v>
      </c>
      <c r="Z56" s="2" t="s">
        <v>2248</v>
      </c>
      <c r="AB56" s="2">
        <v>0</v>
      </c>
      <c r="AD56" s="2" t="s">
        <v>2248</v>
      </c>
      <c r="AE56" s="2" t="str">
        <f t="shared" si="0"/>
        <v>okay</v>
      </c>
      <c r="AF56" s="2" t="s">
        <v>1471</v>
      </c>
    </row>
    <row r="57" spans="1:32" ht="15" customHeight="1" x14ac:dyDescent="0.25">
      <c r="A57" s="2">
        <v>56</v>
      </c>
      <c r="B57" s="2" t="s">
        <v>464</v>
      </c>
      <c r="C57" s="2" t="s">
        <v>1099</v>
      </c>
      <c r="D57" s="7" t="s">
        <v>251</v>
      </c>
      <c r="E57" s="9" t="s">
        <v>352</v>
      </c>
      <c r="F57" s="9" t="s">
        <v>179</v>
      </c>
      <c r="G57" s="38" t="s">
        <v>1320</v>
      </c>
      <c r="H57" s="38" t="s">
        <v>828</v>
      </c>
      <c r="I57" s="20" t="s">
        <v>1458</v>
      </c>
      <c r="J57" s="2">
        <v>57</v>
      </c>
      <c r="K57" s="2"/>
      <c r="L57" s="64"/>
      <c r="M57" s="2" t="s">
        <v>1471</v>
      </c>
      <c r="N57" s="2"/>
      <c r="O57" s="2"/>
      <c r="P57" s="2"/>
      <c r="Q57" s="2"/>
      <c r="S57" s="2" t="s">
        <v>1683</v>
      </c>
      <c r="T57" s="64" t="s">
        <v>1956</v>
      </c>
      <c r="U57" s="2" t="s">
        <v>1715</v>
      </c>
      <c r="V57" s="2" t="s">
        <v>1380</v>
      </c>
      <c r="W57" s="2" t="s">
        <v>1591</v>
      </c>
      <c r="Y57" s="2" t="s">
        <v>1947</v>
      </c>
      <c r="Z57" s="2" t="s">
        <v>2249</v>
      </c>
      <c r="AB57" s="2">
        <v>0</v>
      </c>
      <c r="AD57" s="2" t="s">
        <v>2249</v>
      </c>
      <c r="AE57" s="2" t="str">
        <f t="shared" si="0"/>
        <v>okay</v>
      </c>
      <c r="AF57" s="2" t="s">
        <v>1471</v>
      </c>
    </row>
    <row r="58" spans="1:32" ht="15" customHeight="1" x14ac:dyDescent="0.25">
      <c r="A58" s="2">
        <v>57</v>
      </c>
      <c r="B58" s="2" t="s">
        <v>464</v>
      </c>
      <c r="C58" s="2" t="s">
        <v>1100</v>
      </c>
      <c r="D58" s="7" t="s">
        <v>252</v>
      </c>
      <c r="E58" s="9" t="s">
        <v>1479</v>
      </c>
      <c r="F58" s="9" t="s">
        <v>179</v>
      </c>
      <c r="G58" s="38" t="s">
        <v>1321</v>
      </c>
      <c r="H58" s="38" t="s">
        <v>828</v>
      </c>
      <c r="I58" s="20" t="s">
        <v>1458</v>
      </c>
      <c r="J58" s="2">
        <v>58</v>
      </c>
      <c r="K58" s="2"/>
      <c r="L58" s="64"/>
      <c r="M58" s="2" t="s">
        <v>1471</v>
      </c>
      <c r="N58" s="2"/>
      <c r="O58" s="2"/>
      <c r="P58" s="2"/>
      <c r="Q58" s="2"/>
      <c r="S58" s="2" t="s">
        <v>1688</v>
      </c>
      <c r="T58" s="64" t="s">
        <v>1956</v>
      </c>
      <c r="U58" s="2" t="s">
        <v>1715</v>
      </c>
      <c r="V58" s="2" t="s">
        <v>1380</v>
      </c>
      <c r="W58" s="2" t="s">
        <v>1591</v>
      </c>
      <c r="Y58" s="2" t="s">
        <v>1947</v>
      </c>
      <c r="Z58" s="2" t="s">
        <v>2250</v>
      </c>
      <c r="AB58" s="2">
        <v>4</v>
      </c>
      <c r="AD58" s="2" t="s">
        <v>2250</v>
      </c>
      <c r="AE58" s="2" t="str">
        <f t="shared" si="0"/>
        <v>okay</v>
      </c>
      <c r="AF58" s="2" t="s">
        <v>1471</v>
      </c>
    </row>
    <row r="59" spans="1:32" ht="15" customHeight="1" x14ac:dyDescent="0.25">
      <c r="A59" s="2">
        <v>58</v>
      </c>
      <c r="B59" s="2" t="s">
        <v>464</v>
      </c>
      <c r="C59" s="2" t="s">
        <v>1101</v>
      </c>
      <c r="D59" s="7" t="s">
        <v>253</v>
      </c>
      <c r="E59" s="9" t="s">
        <v>353</v>
      </c>
      <c r="F59" s="9" t="s">
        <v>179</v>
      </c>
      <c r="G59" s="38" t="s">
        <v>1322</v>
      </c>
      <c r="H59" s="38" t="s">
        <v>828</v>
      </c>
      <c r="I59" s="20" t="s">
        <v>1458</v>
      </c>
      <c r="J59" s="2">
        <v>59</v>
      </c>
      <c r="K59" s="2"/>
      <c r="L59" s="64"/>
      <c r="M59" s="2" t="s">
        <v>1471</v>
      </c>
      <c r="N59" s="2"/>
      <c r="O59" s="2"/>
      <c r="P59" s="2"/>
      <c r="Q59" s="2"/>
      <c r="S59" s="2" t="s">
        <v>1685</v>
      </c>
      <c r="T59" s="64" t="s">
        <v>1956</v>
      </c>
      <c r="U59" s="2" t="s">
        <v>1715</v>
      </c>
      <c r="V59" s="2" t="s">
        <v>1380</v>
      </c>
      <c r="W59" s="2" t="s">
        <v>1591</v>
      </c>
      <c r="Y59" s="2" t="s">
        <v>1947</v>
      </c>
      <c r="Z59" s="2" t="s">
        <v>2251</v>
      </c>
      <c r="AB59" s="2">
        <v>2</v>
      </c>
      <c r="AD59" s="2" t="s">
        <v>2251</v>
      </c>
      <c r="AE59" s="2" t="str">
        <f t="shared" si="0"/>
        <v>okay</v>
      </c>
      <c r="AF59" s="2" t="s">
        <v>1471</v>
      </c>
    </row>
    <row r="60" spans="1:32" ht="15" customHeight="1" x14ac:dyDescent="0.25">
      <c r="A60" s="2">
        <v>59</v>
      </c>
      <c r="B60" s="2" t="s">
        <v>464</v>
      </c>
      <c r="C60" s="2" t="s">
        <v>1102</v>
      </c>
      <c r="D60" s="7" t="s">
        <v>254</v>
      </c>
      <c r="E60" s="9" t="s">
        <v>354</v>
      </c>
      <c r="F60" s="9" t="s">
        <v>179</v>
      </c>
      <c r="G60" s="38" t="s">
        <v>1323</v>
      </c>
      <c r="H60" s="38" t="s">
        <v>828</v>
      </c>
      <c r="I60" s="20" t="s">
        <v>1458</v>
      </c>
      <c r="J60" s="2">
        <v>60</v>
      </c>
      <c r="K60" s="2"/>
      <c r="L60" s="64"/>
      <c r="M60" s="2" t="s">
        <v>1471</v>
      </c>
      <c r="N60" s="2"/>
      <c r="O60" s="2"/>
      <c r="P60" s="2"/>
      <c r="Q60" s="2"/>
      <c r="S60" s="2" t="s">
        <v>1686</v>
      </c>
      <c r="T60" s="64" t="s">
        <v>1956</v>
      </c>
      <c r="U60" s="2" t="s">
        <v>1715</v>
      </c>
      <c r="V60" s="2" t="s">
        <v>1380</v>
      </c>
      <c r="W60" s="2" t="s">
        <v>1591</v>
      </c>
      <c r="Y60" s="2" t="s">
        <v>1947</v>
      </c>
      <c r="Z60" s="2" t="s">
        <v>2252</v>
      </c>
      <c r="AB60" s="2">
        <v>2</v>
      </c>
      <c r="AD60" s="2" t="s">
        <v>2252</v>
      </c>
      <c r="AE60" s="2" t="str">
        <f t="shared" si="0"/>
        <v>okay</v>
      </c>
      <c r="AF60" s="2" t="s">
        <v>1471</v>
      </c>
    </row>
    <row r="61" spans="1:32" ht="15" customHeight="1" x14ac:dyDescent="0.25">
      <c r="A61" s="2">
        <v>60</v>
      </c>
      <c r="B61" s="2" t="s">
        <v>464</v>
      </c>
      <c r="C61" s="2" t="s">
        <v>1103</v>
      </c>
      <c r="D61" s="7" t="s">
        <v>255</v>
      </c>
      <c r="E61" s="9" t="s">
        <v>355</v>
      </c>
      <c r="F61" s="9" t="s">
        <v>179</v>
      </c>
      <c r="G61" s="38" t="s">
        <v>1324</v>
      </c>
      <c r="H61" s="38" t="s">
        <v>828</v>
      </c>
      <c r="I61" s="20" t="s">
        <v>1458</v>
      </c>
      <c r="J61" s="2">
        <v>61</v>
      </c>
      <c r="K61" s="2"/>
      <c r="L61" s="64"/>
      <c r="M61" s="2" t="s">
        <v>1471</v>
      </c>
      <c r="N61" s="2"/>
      <c r="O61" s="2"/>
      <c r="P61" s="2"/>
      <c r="Q61" s="2"/>
      <c r="S61" s="2" t="s">
        <v>1686</v>
      </c>
      <c r="T61" s="64" t="s">
        <v>1956</v>
      </c>
      <c r="U61" s="2" t="s">
        <v>1715</v>
      </c>
      <c r="V61" s="2" t="s">
        <v>1380</v>
      </c>
      <c r="W61" s="2" t="s">
        <v>1591</v>
      </c>
      <c r="Y61" s="2" t="s">
        <v>1947</v>
      </c>
      <c r="Z61" s="2" t="s">
        <v>2253</v>
      </c>
      <c r="AB61" s="2">
        <v>1</v>
      </c>
      <c r="AD61" s="2" t="s">
        <v>2253</v>
      </c>
      <c r="AE61" s="2" t="str">
        <f t="shared" si="0"/>
        <v>okay</v>
      </c>
      <c r="AF61" s="2" t="s">
        <v>1471</v>
      </c>
    </row>
    <row r="62" spans="1:32" ht="15" customHeight="1" x14ac:dyDescent="0.25">
      <c r="A62" s="2">
        <v>61</v>
      </c>
      <c r="B62" s="2" t="s">
        <v>464</v>
      </c>
      <c r="C62" s="2" t="s">
        <v>1104</v>
      </c>
      <c r="D62" s="7" t="s">
        <v>256</v>
      </c>
      <c r="E62" s="9" t="s">
        <v>356</v>
      </c>
      <c r="F62" s="9" t="s">
        <v>179</v>
      </c>
      <c r="G62" s="38" t="s">
        <v>1325</v>
      </c>
      <c r="H62" s="38" t="s">
        <v>828</v>
      </c>
      <c r="I62" s="20" t="s">
        <v>1458</v>
      </c>
      <c r="J62" s="2">
        <v>62</v>
      </c>
      <c r="K62" s="2"/>
      <c r="L62" s="64"/>
      <c r="M62" s="2" t="s">
        <v>1471</v>
      </c>
      <c r="N62" s="2"/>
      <c r="O62" s="2"/>
      <c r="P62" s="2"/>
      <c r="Q62" s="2"/>
      <c r="S62" s="2" t="s">
        <v>1686</v>
      </c>
      <c r="T62" s="64" t="s">
        <v>1956</v>
      </c>
      <c r="U62" s="2" t="s">
        <v>1715</v>
      </c>
      <c r="V62" s="2" t="s">
        <v>1380</v>
      </c>
      <c r="W62" s="2" t="s">
        <v>1591</v>
      </c>
      <c r="Y62" s="2" t="s">
        <v>1947</v>
      </c>
      <c r="Z62" s="2" t="s">
        <v>2254</v>
      </c>
      <c r="AB62" s="2">
        <v>2</v>
      </c>
      <c r="AD62" s="2" t="s">
        <v>2254</v>
      </c>
      <c r="AE62" s="2" t="str">
        <f t="shared" si="0"/>
        <v>okay</v>
      </c>
      <c r="AF62" s="2" t="s">
        <v>1471</v>
      </c>
    </row>
    <row r="63" spans="1:32" ht="15" customHeight="1" x14ac:dyDescent="0.25">
      <c r="A63" s="2">
        <v>62</v>
      </c>
      <c r="B63" s="2" t="s">
        <v>464</v>
      </c>
      <c r="C63" s="2" t="s">
        <v>1105</v>
      </c>
      <c r="D63" s="7" t="s">
        <v>257</v>
      </c>
      <c r="E63" s="9" t="s">
        <v>357</v>
      </c>
      <c r="F63" s="9" t="s">
        <v>179</v>
      </c>
      <c r="G63" s="38" t="s">
        <v>1326</v>
      </c>
      <c r="H63" s="38" t="s">
        <v>828</v>
      </c>
      <c r="I63" s="20" t="s">
        <v>1458</v>
      </c>
      <c r="J63" s="2">
        <v>63</v>
      </c>
      <c r="K63" s="2"/>
      <c r="L63" s="64"/>
      <c r="M63" s="2" t="s">
        <v>1471</v>
      </c>
      <c r="N63" s="2"/>
      <c r="O63" s="64"/>
      <c r="P63" s="2" t="s">
        <v>1471</v>
      </c>
      <c r="Q63" s="2"/>
      <c r="S63" s="2" t="s">
        <v>1687</v>
      </c>
      <c r="T63" s="64" t="s">
        <v>1964</v>
      </c>
      <c r="U63" s="2" t="s">
        <v>1715</v>
      </c>
      <c r="V63" s="2" t="s">
        <v>1380</v>
      </c>
      <c r="W63" s="2" t="s">
        <v>1591</v>
      </c>
      <c r="Y63" s="2" t="s">
        <v>1947</v>
      </c>
      <c r="Z63" s="2" t="s">
        <v>2255</v>
      </c>
      <c r="AB63" s="2">
        <v>0</v>
      </c>
      <c r="AD63" s="2" t="s">
        <v>2255</v>
      </c>
      <c r="AE63" s="2" t="str">
        <f t="shared" si="0"/>
        <v>okay</v>
      </c>
      <c r="AF63" s="2" t="s">
        <v>1471</v>
      </c>
    </row>
    <row r="64" spans="1:32" ht="15" customHeight="1" x14ac:dyDescent="0.25">
      <c r="A64" s="2">
        <v>63</v>
      </c>
      <c r="B64" s="2" t="s">
        <v>464</v>
      </c>
      <c r="C64" s="2" t="s">
        <v>18</v>
      </c>
      <c r="D64" s="7" t="s">
        <v>258</v>
      </c>
      <c r="E64" s="9" t="s">
        <v>358</v>
      </c>
      <c r="F64" s="9" t="s">
        <v>179</v>
      </c>
      <c r="G64" s="38" t="s">
        <v>803</v>
      </c>
      <c r="H64" s="38" t="s">
        <v>833</v>
      </c>
      <c r="I64" s="20" t="s">
        <v>1458</v>
      </c>
      <c r="J64" s="2">
        <v>64</v>
      </c>
      <c r="K64" s="2"/>
      <c r="L64" s="2"/>
      <c r="M64" s="2"/>
      <c r="N64" s="2"/>
      <c r="O64" s="2"/>
      <c r="P64" s="64"/>
      <c r="Q64" s="2" t="s">
        <v>1471</v>
      </c>
      <c r="S64" s="2" t="s">
        <v>1675</v>
      </c>
      <c r="T64" s="2" t="s">
        <v>1957</v>
      </c>
      <c r="U64" s="2" t="s">
        <v>1384</v>
      </c>
      <c r="V64" s="2" t="s">
        <v>1380</v>
      </c>
      <c r="W64" s="2" t="s">
        <v>1591</v>
      </c>
      <c r="Y64" s="2" t="s">
        <v>1947</v>
      </c>
      <c r="Z64" s="2" t="s">
        <v>2256</v>
      </c>
      <c r="AB64" s="2">
        <v>0</v>
      </c>
      <c r="AD64" s="2" t="s">
        <v>2256</v>
      </c>
      <c r="AE64" s="2" t="str">
        <f t="shared" si="0"/>
        <v>okay</v>
      </c>
      <c r="AF64" s="2" t="s">
        <v>1471</v>
      </c>
    </row>
    <row r="65" spans="1:32" ht="15" customHeight="1" x14ac:dyDescent="0.25">
      <c r="A65" s="2">
        <v>64</v>
      </c>
      <c r="B65" s="2" t="s">
        <v>464</v>
      </c>
      <c r="C65" s="2" t="s">
        <v>19</v>
      </c>
      <c r="D65" s="7" t="s">
        <v>259</v>
      </c>
      <c r="E65" s="9" t="s">
        <v>359</v>
      </c>
      <c r="F65" s="9" t="s">
        <v>179</v>
      </c>
      <c r="G65" s="7" t="s">
        <v>804</v>
      </c>
      <c r="H65" s="38" t="s">
        <v>842</v>
      </c>
      <c r="I65" s="20" t="s">
        <v>1458</v>
      </c>
      <c r="J65" s="2">
        <v>65</v>
      </c>
      <c r="K65" s="2"/>
      <c r="L65" s="2"/>
      <c r="M65" s="2"/>
      <c r="N65" s="2"/>
      <c r="O65" s="2"/>
      <c r="P65" s="64"/>
      <c r="Q65" s="2" t="s">
        <v>1471</v>
      </c>
      <c r="S65" s="2" t="s">
        <v>1689</v>
      </c>
      <c r="T65" s="2" t="s">
        <v>1957</v>
      </c>
      <c r="U65" s="2" t="s">
        <v>1384</v>
      </c>
      <c r="V65" s="2" t="s">
        <v>1380</v>
      </c>
      <c r="W65" s="2" t="s">
        <v>1591</v>
      </c>
      <c r="Y65" s="2" t="s">
        <v>1947</v>
      </c>
      <c r="Z65" s="2" t="s">
        <v>2257</v>
      </c>
      <c r="AB65" s="2">
        <v>0</v>
      </c>
      <c r="AD65" s="2" t="s">
        <v>2257</v>
      </c>
      <c r="AE65" s="2" t="str">
        <f t="shared" si="0"/>
        <v>okay</v>
      </c>
      <c r="AF65" s="2" t="s">
        <v>1471</v>
      </c>
    </row>
    <row r="66" spans="1:32" ht="15" customHeight="1" x14ac:dyDescent="0.25">
      <c r="A66" s="2">
        <v>65</v>
      </c>
      <c r="B66" s="2" t="s">
        <v>464</v>
      </c>
      <c r="C66" s="2" t="s">
        <v>20</v>
      </c>
      <c r="D66" s="7" t="s">
        <v>260</v>
      </c>
      <c r="E66" s="9" t="s">
        <v>360</v>
      </c>
      <c r="F66" s="9" t="s">
        <v>179</v>
      </c>
      <c r="G66" s="7" t="s">
        <v>805</v>
      </c>
      <c r="H66" s="38" t="s">
        <v>843</v>
      </c>
      <c r="I66" s="20" t="s">
        <v>1458</v>
      </c>
      <c r="J66" s="2">
        <v>66</v>
      </c>
      <c r="K66" s="2"/>
      <c r="L66" s="2"/>
      <c r="M66" s="2"/>
      <c r="N66" s="2"/>
      <c r="O66" s="2"/>
      <c r="P66" s="64"/>
      <c r="Q66" s="2" t="s">
        <v>1471</v>
      </c>
      <c r="S66" s="2" t="s">
        <v>1689</v>
      </c>
      <c r="T66" s="2" t="s">
        <v>1957</v>
      </c>
      <c r="U66" s="2" t="s">
        <v>1384</v>
      </c>
      <c r="V66" s="2" t="s">
        <v>1380</v>
      </c>
      <c r="W66" s="2" t="s">
        <v>1591</v>
      </c>
      <c r="Y66" s="2" t="s">
        <v>1947</v>
      </c>
      <c r="Z66" s="2" t="s">
        <v>2258</v>
      </c>
      <c r="AB66" s="2">
        <v>0</v>
      </c>
      <c r="AD66" s="2" t="s">
        <v>2258</v>
      </c>
      <c r="AE66" s="2" t="str">
        <f t="shared" si="0"/>
        <v>okay</v>
      </c>
      <c r="AF66" s="2" t="s">
        <v>1471</v>
      </c>
    </row>
    <row r="67" spans="1:32" ht="15" customHeight="1" x14ac:dyDescent="0.25">
      <c r="A67" s="2">
        <v>66</v>
      </c>
      <c r="B67" s="2" t="s">
        <v>464</v>
      </c>
      <c r="C67" s="2" t="s">
        <v>261</v>
      </c>
      <c r="D67" s="7" t="s">
        <v>262</v>
      </c>
      <c r="E67" s="9" t="s">
        <v>361</v>
      </c>
      <c r="F67" s="9" t="s">
        <v>179</v>
      </c>
      <c r="G67" s="38" t="s">
        <v>806</v>
      </c>
      <c r="H67" s="38" t="s">
        <v>832</v>
      </c>
      <c r="I67" s="20" t="s">
        <v>1458</v>
      </c>
      <c r="J67" s="2">
        <v>67</v>
      </c>
      <c r="K67" s="64"/>
      <c r="L67" s="2" t="s">
        <v>1471</v>
      </c>
      <c r="M67" s="2"/>
      <c r="N67" s="2"/>
      <c r="O67" s="2"/>
      <c r="P67" s="2"/>
      <c r="Q67" s="2"/>
      <c r="S67" s="2" t="s">
        <v>1674</v>
      </c>
      <c r="T67" s="2" t="s">
        <v>1953</v>
      </c>
      <c r="U67" s="2" t="s">
        <v>1386</v>
      </c>
      <c r="V67" s="2" t="s">
        <v>1380</v>
      </c>
      <c r="W67" s="2" t="s">
        <v>1591</v>
      </c>
      <c r="Y67" s="2" t="s">
        <v>1947</v>
      </c>
      <c r="Z67" s="2" t="s">
        <v>2362</v>
      </c>
      <c r="AB67" s="2">
        <v>0</v>
      </c>
      <c r="AD67" s="2" t="s">
        <v>2362</v>
      </c>
      <c r="AE67" s="2" t="str">
        <f t="shared" ref="AE67:AE130" si="1">IF(Z67=AD67,"okay","different")</f>
        <v>okay</v>
      </c>
    </row>
    <row r="68" spans="1:32" ht="15" customHeight="1" x14ac:dyDescent="0.25">
      <c r="A68" s="2">
        <v>67</v>
      </c>
      <c r="B68" s="2" t="s">
        <v>464</v>
      </c>
      <c r="C68" s="2" t="s">
        <v>21</v>
      </c>
      <c r="D68" s="7" t="s">
        <v>263</v>
      </c>
      <c r="E68" s="9" t="s">
        <v>362</v>
      </c>
      <c r="F68" s="9" t="s">
        <v>179</v>
      </c>
      <c r="G68" s="38" t="s">
        <v>807</v>
      </c>
      <c r="H68" s="38" t="s">
        <v>832</v>
      </c>
      <c r="I68" s="20" t="s">
        <v>1458</v>
      </c>
      <c r="J68" s="2">
        <v>68</v>
      </c>
      <c r="K68" s="64"/>
      <c r="L68" s="2" t="s">
        <v>1471</v>
      </c>
      <c r="M68" s="2"/>
      <c r="N68" s="2"/>
      <c r="O68" s="2"/>
      <c r="P68" s="2"/>
      <c r="Q68" s="2"/>
      <c r="S68" s="2" t="s">
        <v>1674</v>
      </c>
      <c r="T68" s="2" t="s">
        <v>1953</v>
      </c>
      <c r="U68" s="2" t="s">
        <v>1386</v>
      </c>
      <c r="V68" s="2" t="s">
        <v>1380</v>
      </c>
      <c r="W68" s="2" t="s">
        <v>1591</v>
      </c>
      <c r="Y68" s="2" t="s">
        <v>1947</v>
      </c>
      <c r="Z68" s="2" t="s">
        <v>2259</v>
      </c>
      <c r="AB68" s="2">
        <v>0</v>
      </c>
      <c r="AD68" s="2" t="s">
        <v>2259</v>
      </c>
      <c r="AE68" s="2" t="str">
        <f t="shared" si="1"/>
        <v>okay</v>
      </c>
    </row>
    <row r="69" spans="1:32" ht="15" customHeight="1" x14ac:dyDescent="0.25">
      <c r="A69" s="2">
        <v>68</v>
      </c>
      <c r="B69" s="2" t="s">
        <v>464</v>
      </c>
      <c r="C69" s="2" t="s">
        <v>22</v>
      </c>
      <c r="D69" s="7" t="s">
        <v>264</v>
      </c>
      <c r="E69" s="9" t="s">
        <v>363</v>
      </c>
      <c r="F69" s="9" t="s">
        <v>179</v>
      </c>
      <c r="G69" s="38" t="s">
        <v>808</v>
      </c>
      <c r="H69" s="38" t="s">
        <v>832</v>
      </c>
      <c r="I69" s="20" t="s">
        <v>1458</v>
      </c>
      <c r="J69" s="2">
        <v>69</v>
      </c>
      <c r="K69" s="64"/>
      <c r="L69" s="2" t="s">
        <v>1471</v>
      </c>
      <c r="M69" s="2"/>
      <c r="N69" s="2"/>
      <c r="O69" s="2"/>
      <c r="P69" s="2"/>
      <c r="Q69" s="2"/>
      <c r="S69" s="2" t="s">
        <v>1674</v>
      </c>
      <c r="T69" s="2" t="s">
        <v>1953</v>
      </c>
      <c r="U69" s="2" t="s">
        <v>1386</v>
      </c>
      <c r="V69" s="2" t="s">
        <v>1380</v>
      </c>
      <c r="W69" s="2" t="s">
        <v>1591</v>
      </c>
      <c r="Y69" s="2" t="s">
        <v>1947</v>
      </c>
      <c r="Z69" s="2" t="s">
        <v>2260</v>
      </c>
      <c r="AB69" s="2">
        <v>0</v>
      </c>
      <c r="AD69" s="2" t="s">
        <v>2260</v>
      </c>
      <c r="AE69" s="2" t="str">
        <f t="shared" si="1"/>
        <v>okay</v>
      </c>
    </row>
    <row r="70" spans="1:32" ht="15" customHeight="1" x14ac:dyDescent="0.25">
      <c r="A70" s="2">
        <v>69</v>
      </c>
      <c r="B70" s="2" t="s">
        <v>464</v>
      </c>
      <c r="C70" s="2" t="s">
        <v>23</v>
      </c>
      <c r="D70" s="7" t="s">
        <v>265</v>
      </c>
      <c r="E70" s="9" t="s">
        <v>364</v>
      </c>
      <c r="F70" s="9" t="s">
        <v>179</v>
      </c>
      <c r="G70" s="38" t="s">
        <v>809</v>
      </c>
      <c r="H70" s="38" t="s">
        <v>833</v>
      </c>
      <c r="I70" s="20" t="s">
        <v>1458</v>
      </c>
      <c r="J70" s="2">
        <v>70</v>
      </c>
      <c r="K70" s="2"/>
      <c r="L70" s="2"/>
      <c r="M70" s="2"/>
      <c r="N70" s="2"/>
      <c r="O70" s="2"/>
      <c r="P70" s="64"/>
      <c r="Q70" s="2" t="s">
        <v>1471</v>
      </c>
      <c r="S70" s="2" t="s">
        <v>1671</v>
      </c>
      <c r="T70" s="2" t="s">
        <v>1957</v>
      </c>
      <c r="U70" s="2" t="s">
        <v>1384</v>
      </c>
      <c r="V70" s="2" t="s">
        <v>1380</v>
      </c>
      <c r="W70" s="2" t="s">
        <v>1591</v>
      </c>
      <c r="Y70" s="2" t="s">
        <v>1947</v>
      </c>
      <c r="Z70" s="2" t="s">
        <v>2261</v>
      </c>
      <c r="AB70" s="2">
        <v>0</v>
      </c>
      <c r="AD70" s="2" t="s">
        <v>2261</v>
      </c>
      <c r="AE70" s="2" t="str">
        <f t="shared" si="1"/>
        <v>okay</v>
      </c>
      <c r="AF70" s="2" t="s">
        <v>1471</v>
      </c>
    </row>
    <row r="71" spans="1:32" ht="15" customHeight="1" x14ac:dyDescent="0.25">
      <c r="A71" s="2">
        <v>70</v>
      </c>
      <c r="B71" s="2" t="s">
        <v>464</v>
      </c>
      <c r="C71" s="2" t="s">
        <v>1106</v>
      </c>
      <c r="D71" s="7" t="s">
        <v>266</v>
      </c>
      <c r="E71" s="9" t="s">
        <v>365</v>
      </c>
      <c r="F71" s="9" t="s">
        <v>179</v>
      </c>
      <c r="G71" s="38" t="s">
        <v>1310</v>
      </c>
      <c r="H71" s="38" t="s">
        <v>819</v>
      </c>
      <c r="I71" s="20" t="s">
        <v>1458</v>
      </c>
      <c r="J71" s="2">
        <v>71</v>
      </c>
      <c r="K71" s="64"/>
      <c r="L71" s="2" t="s">
        <v>1471</v>
      </c>
      <c r="M71" s="2"/>
      <c r="N71" s="2"/>
      <c r="O71" s="2"/>
      <c r="P71" s="2"/>
      <c r="Q71" s="2"/>
      <c r="S71" s="2" t="s">
        <v>1690</v>
      </c>
      <c r="T71" s="2" t="s">
        <v>1953</v>
      </c>
      <c r="U71" s="2" t="s">
        <v>1455</v>
      </c>
      <c r="V71" s="2" t="s">
        <v>1380</v>
      </c>
      <c r="W71" s="2" t="s">
        <v>1591</v>
      </c>
      <c r="Y71" s="2" t="s">
        <v>1947</v>
      </c>
      <c r="Z71" s="2" t="s">
        <v>2262</v>
      </c>
      <c r="AB71" s="2">
        <v>2</v>
      </c>
      <c r="AD71" s="2" t="s">
        <v>2262</v>
      </c>
      <c r="AE71" s="2" t="str">
        <f t="shared" si="1"/>
        <v>okay</v>
      </c>
      <c r="AF71" s="2" t="s">
        <v>1471</v>
      </c>
    </row>
    <row r="72" spans="1:32" ht="15" customHeight="1" x14ac:dyDescent="0.25">
      <c r="A72" s="2">
        <v>71</v>
      </c>
      <c r="B72" s="2" t="s">
        <v>464</v>
      </c>
      <c r="C72" s="2" t="s">
        <v>1107</v>
      </c>
      <c r="D72" s="7" t="s">
        <v>267</v>
      </c>
      <c r="E72" s="9" t="s">
        <v>366</v>
      </c>
      <c r="F72" s="9" t="s">
        <v>179</v>
      </c>
      <c r="G72" s="38" t="s">
        <v>1330</v>
      </c>
      <c r="H72" s="38" t="s">
        <v>828</v>
      </c>
      <c r="I72" s="20" t="s">
        <v>1458</v>
      </c>
      <c r="J72" s="2">
        <v>72</v>
      </c>
      <c r="K72" s="64"/>
      <c r="L72" s="64" t="s">
        <v>1471</v>
      </c>
      <c r="M72" s="64" t="s">
        <v>1471</v>
      </c>
      <c r="N72" s="2" t="s">
        <v>1471</v>
      </c>
      <c r="O72" s="2"/>
      <c r="P72" s="2"/>
      <c r="Q72" s="2"/>
      <c r="S72" s="2" t="s">
        <v>1659</v>
      </c>
      <c r="T72" s="64" t="s">
        <v>1960</v>
      </c>
      <c r="U72" s="2" t="s">
        <v>1713</v>
      </c>
      <c r="V72" s="2" t="s">
        <v>1380</v>
      </c>
      <c r="W72" s="2" t="s">
        <v>1591</v>
      </c>
      <c r="Y72" s="2" t="s">
        <v>1947</v>
      </c>
      <c r="Z72" s="2" t="s">
        <v>2363</v>
      </c>
      <c r="AB72" s="2">
        <v>0</v>
      </c>
      <c r="AD72" s="2" t="s">
        <v>2363</v>
      </c>
      <c r="AE72" s="2" t="str">
        <f t="shared" si="1"/>
        <v>okay</v>
      </c>
      <c r="AF72" s="2" t="s">
        <v>1471</v>
      </c>
    </row>
    <row r="73" spans="1:32" ht="15" customHeight="1" x14ac:dyDescent="0.25">
      <c r="A73" s="2">
        <v>72</v>
      </c>
      <c r="B73" s="2" t="s">
        <v>464</v>
      </c>
      <c r="C73" s="2" t="s">
        <v>1108</v>
      </c>
      <c r="D73" s="7" t="s">
        <v>268</v>
      </c>
      <c r="E73" s="9" t="s">
        <v>367</v>
      </c>
      <c r="F73" s="9" t="s">
        <v>179</v>
      </c>
      <c r="G73" s="38" t="s">
        <v>1328</v>
      </c>
      <c r="H73" s="38" t="s">
        <v>828</v>
      </c>
      <c r="I73" s="20" t="s">
        <v>1458</v>
      </c>
      <c r="J73" s="2">
        <v>73</v>
      </c>
      <c r="K73" s="2"/>
      <c r="L73" s="2"/>
      <c r="M73" s="64"/>
      <c r="N73" s="2" t="s">
        <v>1471</v>
      </c>
      <c r="O73" s="2"/>
      <c r="P73" s="2"/>
      <c r="Q73" s="2"/>
      <c r="S73" s="2" t="s">
        <v>1691</v>
      </c>
      <c r="T73" s="2" t="s">
        <v>1965</v>
      </c>
      <c r="U73" s="2" t="s">
        <v>1387</v>
      </c>
      <c r="V73" s="2" t="s">
        <v>1380</v>
      </c>
      <c r="W73" s="2" t="s">
        <v>1591</v>
      </c>
      <c r="Y73" s="2" t="s">
        <v>1947</v>
      </c>
      <c r="Z73" s="2" t="s">
        <v>2263</v>
      </c>
      <c r="AB73" s="2">
        <v>0</v>
      </c>
      <c r="AD73" s="2" t="s">
        <v>2263</v>
      </c>
      <c r="AE73" s="2" t="str">
        <f t="shared" si="1"/>
        <v>okay</v>
      </c>
      <c r="AF73" s="2" t="s">
        <v>1471</v>
      </c>
    </row>
    <row r="74" spans="1:32" ht="15" customHeight="1" x14ac:dyDescent="0.25">
      <c r="A74" s="2">
        <v>73</v>
      </c>
      <c r="B74" s="2" t="s">
        <v>464</v>
      </c>
      <c r="C74" s="2" t="s">
        <v>1109</v>
      </c>
      <c r="D74" s="7" t="s">
        <v>269</v>
      </c>
      <c r="E74" s="9" t="s">
        <v>368</v>
      </c>
      <c r="F74" s="9" t="s">
        <v>179</v>
      </c>
      <c r="G74" s="38" t="s">
        <v>1329</v>
      </c>
      <c r="H74" s="38" t="s">
        <v>828</v>
      </c>
      <c r="I74" s="20" t="s">
        <v>1458</v>
      </c>
      <c r="J74" s="2">
        <v>74</v>
      </c>
      <c r="K74" s="2"/>
      <c r="L74" s="2"/>
      <c r="M74" s="64"/>
      <c r="N74" s="2" t="s">
        <v>1471</v>
      </c>
      <c r="O74" s="2"/>
      <c r="P74" s="2"/>
      <c r="Q74" s="2"/>
      <c r="S74" s="2" t="s">
        <v>1691</v>
      </c>
      <c r="T74" s="2" t="s">
        <v>1965</v>
      </c>
      <c r="U74" s="2" t="s">
        <v>1387</v>
      </c>
      <c r="V74" s="2" t="s">
        <v>1380</v>
      </c>
      <c r="W74" s="2" t="s">
        <v>1591</v>
      </c>
      <c r="Y74" s="2" t="s">
        <v>1947</v>
      </c>
      <c r="Z74" s="2" t="s">
        <v>2264</v>
      </c>
      <c r="AB74" s="2">
        <v>0</v>
      </c>
      <c r="AD74" s="2" t="s">
        <v>2264</v>
      </c>
      <c r="AE74" s="2" t="str">
        <f t="shared" si="1"/>
        <v>okay</v>
      </c>
      <c r="AF74" s="2" t="s">
        <v>1471</v>
      </c>
    </row>
    <row r="75" spans="1:32" ht="15" customHeight="1" x14ac:dyDescent="0.25">
      <c r="A75" s="2">
        <v>74</v>
      </c>
      <c r="B75" s="2" t="s">
        <v>464</v>
      </c>
      <c r="C75" s="2" t="s">
        <v>1110</v>
      </c>
      <c r="D75" s="7" t="s">
        <v>270</v>
      </c>
      <c r="E75" s="9" t="s">
        <v>369</v>
      </c>
      <c r="F75" s="9" t="s">
        <v>179</v>
      </c>
      <c r="G75" s="38" t="s">
        <v>1301</v>
      </c>
      <c r="H75" s="38" t="s">
        <v>837</v>
      </c>
      <c r="I75" s="20" t="s">
        <v>1458</v>
      </c>
      <c r="J75" s="2">
        <v>75</v>
      </c>
      <c r="K75" s="2" t="s">
        <v>1471</v>
      </c>
      <c r="L75" s="64"/>
      <c r="M75" s="2" t="s">
        <v>1471</v>
      </c>
      <c r="N75" s="2"/>
      <c r="O75" s="64"/>
      <c r="P75" s="64" t="s">
        <v>1471</v>
      </c>
      <c r="Q75" s="2" t="s">
        <v>1471</v>
      </c>
      <c r="S75" s="2" t="s">
        <v>1669</v>
      </c>
      <c r="T75" s="2" t="s">
        <v>2161</v>
      </c>
      <c r="U75" s="2" t="s">
        <v>1385</v>
      </c>
      <c r="V75" s="2" t="s">
        <v>1380</v>
      </c>
      <c r="W75" s="2" t="s">
        <v>1591</v>
      </c>
      <c r="Y75" s="2" t="s">
        <v>1947</v>
      </c>
      <c r="Z75" s="2" t="s">
        <v>2265</v>
      </c>
      <c r="AB75" s="2">
        <v>0</v>
      </c>
      <c r="AD75" s="2" t="s">
        <v>2265</v>
      </c>
      <c r="AE75" s="2" t="str">
        <f t="shared" si="1"/>
        <v>okay</v>
      </c>
      <c r="AF75" s="2" t="s">
        <v>1471</v>
      </c>
    </row>
    <row r="76" spans="1:32" ht="15" customHeight="1" x14ac:dyDescent="0.25">
      <c r="A76" s="2">
        <v>75</v>
      </c>
      <c r="B76" s="2" t="s">
        <v>464</v>
      </c>
      <c r="C76" s="2" t="s">
        <v>1111</v>
      </c>
      <c r="D76" s="7" t="s">
        <v>271</v>
      </c>
      <c r="E76" s="9" t="s">
        <v>370</v>
      </c>
      <c r="F76" s="9" t="s">
        <v>179</v>
      </c>
      <c r="G76" s="38" t="s">
        <v>1302</v>
      </c>
      <c r="H76" s="38" t="s">
        <v>837</v>
      </c>
      <c r="I76" s="20" t="s">
        <v>1458</v>
      </c>
      <c r="J76" s="2">
        <v>76</v>
      </c>
      <c r="K76" s="2" t="s">
        <v>1471</v>
      </c>
      <c r="L76" s="64"/>
      <c r="M76" s="2" t="s">
        <v>1471</v>
      </c>
      <c r="N76" s="2"/>
      <c r="O76" s="64"/>
      <c r="P76" s="64" t="s">
        <v>1471</v>
      </c>
      <c r="Q76" s="2" t="s">
        <v>1471</v>
      </c>
      <c r="S76" s="2" t="s">
        <v>1669</v>
      </c>
      <c r="T76" s="2" t="s">
        <v>2161</v>
      </c>
      <c r="U76" s="2" t="s">
        <v>1385</v>
      </c>
      <c r="V76" s="2" t="s">
        <v>1380</v>
      </c>
      <c r="W76" s="2" t="s">
        <v>1591</v>
      </c>
      <c r="Y76" s="2" t="s">
        <v>1947</v>
      </c>
      <c r="Z76" s="2" t="s">
        <v>2266</v>
      </c>
      <c r="AB76" s="2">
        <v>0</v>
      </c>
      <c r="AD76" s="2" t="s">
        <v>2266</v>
      </c>
      <c r="AE76" s="2" t="str">
        <f t="shared" si="1"/>
        <v>okay</v>
      </c>
      <c r="AF76" s="2" t="s">
        <v>1471</v>
      </c>
    </row>
    <row r="77" spans="1:32" ht="15" customHeight="1" x14ac:dyDescent="0.25">
      <c r="A77" s="2">
        <v>76</v>
      </c>
      <c r="B77" s="2" t="s">
        <v>464</v>
      </c>
      <c r="C77" s="2" t="s">
        <v>24</v>
      </c>
      <c r="D77" s="7" t="s">
        <v>272</v>
      </c>
      <c r="E77" s="9" t="s">
        <v>371</v>
      </c>
      <c r="F77" s="9" t="s">
        <v>179</v>
      </c>
      <c r="G77" s="38" t="s">
        <v>810</v>
      </c>
      <c r="H77" s="38" t="s">
        <v>830</v>
      </c>
      <c r="I77" s="20" t="s">
        <v>1458</v>
      </c>
      <c r="J77" s="2">
        <v>77</v>
      </c>
      <c r="K77" s="64" t="s">
        <v>1471</v>
      </c>
      <c r="L77" s="2" t="s">
        <v>1471</v>
      </c>
      <c r="M77" s="64"/>
      <c r="N77" s="2" t="s">
        <v>1471</v>
      </c>
      <c r="O77" s="64"/>
      <c r="P77" s="64" t="s">
        <v>1471</v>
      </c>
      <c r="Q77" s="2" t="s">
        <v>1471</v>
      </c>
      <c r="S77" s="2" t="s">
        <v>1692</v>
      </c>
      <c r="T77" s="2" t="s">
        <v>2163</v>
      </c>
      <c r="U77" s="2" t="s">
        <v>1381</v>
      </c>
      <c r="V77" s="2" t="s">
        <v>1380</v>
      </c>
      <c r="W77" s="2" t="s">
        <v>1591</v>
      </c>
      <c r="Y77" s="2" t="s">
        <v>1947</v>
      </c>
      <c r="Z77" s="2" t="s">
        <v>2267</v>
      </c>
      <c r="AB77" s="2">
        <v>0</v>
      </c>
      <c r="AD77" s="2" t="s">
        <v>2267</v>
      </c>
      <c r="AE77" s="2" t="str">
        <f t="shared" si="1"/>
        <v>okay</v>
      </c>
    </row>
    <row r="78" spans="1:32" ht="15" customHeight="1" x14ac:dyDescent="0.25">
      <c r="A78" s="2">
        <v>77</v>
      </c>
      <c r="B78" s="2" t="s">
        <v>464</v>
      </c>
      <c r="C78" s="2" t="s">
        <v>1112</v>
      </c>
      <c r="D78" s="7" t="s">
        <v>274</v>
      </c>
      <c r="E78" s="9" t="s">
        <v>372</v>
      </c>
      <c r="F78" s="9" t="s">
        <v>179</v>
      </c>
      <c r="G78" s="38" t="s">
        <v>1303</v>
      </c>
      <c r="H78" s="38" t="s">
        <v>819</v>
      </c>
      <c r="I78" s="20" t="s">
        <v>1458</v>
      </c>
      <c r="J78" s="2">
        <v>78</v>
      </c>
      <c r="K78" s="64"/>
      <c r="L78" s="2" t="s">
        <v>1471</v>
      </c>
      <c r="M78" s="2"/>
      <c r="N78" s="2"/>
      <c r="O78" s="2"/>
      <c r="P78" s="2"/>
      <c r="Q78" s="2"/>
      <c r="S78" s="2" t="s">
        <v>1693</v>
      </c>
      <c r="T78" s="2" t="s">
        <v>1953</v>
      </c>
      <c r="U78" s="2" t="s">
        <v>1455</v>
      </c>
      <c r="V78" s="2" t="s">
        <v>1380</v>
      </c>
      <c r="W78" s="2" t="s">
        <v>1591</v>
      </c>
      <c r="Y78" s="2" t="s">
        <v>1947</v>
      </c>
      <c r="Z78" s="2" t="s">
        <v>2268</v>
      </c>
      <c r="AB78" s="2">
        <v>0</v>
      </c>
      <c r="AD78" s="2" t="s">
        <v>2268</v>
      </c>
      <c r="AE78" s="2" t="str">
        <f t="shared" si="1"/>
        <v>okay</v>
      </c>
      <c r="AF78" s="2" t="s">
        <v>1471</v>
      </c>
    </row>
    <row r="79" spans="1:32" ht="15" customHeight="1" x14ac:dyDescent="0.25">
      <c r="A79" s="2">
        <v>78</v>
      </c>
      <c r="B79" s="2" t="s">
        <v>464</v>
      </c>
      <c r="C79" s="2" t="s">
        <v>1113</v>
      </c>
      <c r="D79" s="7" t="s">
        <v>275</v>
      </c>
      <c r="E79" s="9" t="s">
        <v>373</v>
      </c>
      <c r="F79" s="9" t="s">
        <v>179</v>
      </c>
      <c r="G79" s="38" t="s">
        <v>1304</v>
      </c>
      <c r="H79" s="38" t="s">
        <v>819</v>
      </c>
      <c r="I79" s="20" t="s">
        <v>1458</v>
      </c>
      <c r="J79" s="2">
        <v>79</v>
      </c>
      <c r="K79" s="64"/>
      <c r="L79" s="2" t="s">
        <v>1471</v>
      </c>
      <c r="M79" s="2"/>
      <c r="N79" s="2"/>
      <c r="O79" s="2"/>
      <c r="P79" s="2"/>
      <c r="Q79" s="2"/>
      <c r="S79" s="2" t="s">
        <v>1693</v>
      </c>
      <c r="T79" s="2" t="s">
        <v>1953</v>
      </c>
      <c r="U79" s="2" t="s">
        <v>1455</v>
      </c>
      <c r="V79" s="2" t="s">
        <v>1380</v>
      </c>
      <c r="W79" s="2" t="s">
        <v>1591</v>
      </c>
      <c r="Y79" s="2" t="s">
        <v>1947</v>
      </c>
      <c r="Z79" s="2" t="s">
        <v>2269</v>
      </c>
      <c r="AB79" s="2">
        <v>2</v>
      </c>
      <c r="AD79" s="2" t="s">
        <v>2269</v>
      </c>
      <c r="AE79" s="2" t="str">
        <f t="shared" si="1"/>
        <v>okay</v>
      </c>
      <c r="AF79" s="2" t="s">
        <v>1471</v>
      </c>
    </row>
    <row r="80" spans="1:32" ht="15" customHeight="1" x14ac:dyDescent="0.25">
      <c r="A80" s="2">
        <v>79</v>
      </c>
      <c r="B80" s="2" t="s">
        <v>464</v>
      </c>
      <c r="C80" s="2" t="s">
        <v>1114</v>
      </c>
      <c r="D80" s="7" t="s">
        <v>276</v>
      </c>
      <c r="E80" s="9" t="s">
        <v>374</v>
      </c>
      <c r="F80" s="9" t="s">
        <v>179</v>
      </c>
      <c r="G80" s="38" t="s">
        <v>1305</v>
      </c>
      <c r="H80" s="38" t="s">
        <v>828</v>
      </c>
      <c r="I80" s="20" t="s">
        <v>1458</v>
      </c>
      <c r="J80" s="2">
        <v>80</v>
      </c>
      <c r="K80" s="2"/>
      <c r="L80" s="2"/>
      <c r="M80" s="64"/>
      <c r="N80" s="2" t="s">
        <v>1471</v>
      </c>
      <c r="O80" s="2"/>
      <c r="P80" s="2"/>
      <c r="Q80" s="2"/>
      <c r="S80" s="2" t="s">
        <v>1694</v>
      </c>
      <c r="T80" s="2" t="s">
        <v>1965</v>
      </c>
      <c r="U80" s="2" t="s">
        <v>1387</v>
      </c>
      <c r="V80" s="2" t="s">
        <v>1380</v>
      </c>
      <c r="W80" s="2" t="s">
        <v>1591</v>
      </c>
      <c r="Y80" s="2" t="s">
        <v>1947</v>
      </c>
      <c r="Z80" s="2" t="s">
        <v>2270</v>
      </c>
      <c r="AB80" s="2">
        <v>0</v>
      </c>
      <c r="AD80" s="2" t="s">
        <v>2270</v>
      </c>
      <c r="AE80" s="2" t="str">
        <f t="shared" si="1"/>
        <v>okay</v>
      </c>
      <c r="AF80" s="2" t="s">
        <v>1471</v>
      </c>
    </row>
    <row r="81" spans="1:32" ht="15" customHeight="1" x14ac:dyDescent="0.25">
      <c r="A81" s="2">
        <v>80</v>
      </c>
      <c r="B81" s="2" t="s">
        <v>464</v>
      </c>
      <c r="C81" s="2" t="s">
        <v>1115</v>
      </c>
      <c r="D81" s="7" t="s">
        <v>277</v>
      </c>
      <c r="E81" s="9" t="s">
        <v>375</v>
      </c>
      <c r="F81" s="9" t="s">
        <v>179</v>
      </c>
      <c r="G81" s="38" t="s">
        <v>1306</v>
      </c>
      <c r="H81" s="38" t="s">
        <v>828</v>
      </c>
      <c r="I81" s="20" t="s">
        <v>1458</v>
      </c>
      <c r="J81" s="2">
        <v>81</v>
      </c>
      <c r="K81" s="2"/>
      <c r="L81" s="2"/>
      <c r="M81" s="64"/>
      <c r="N81" s="2" t="s">
        <v>1471</v>
      </c>
      <c r="O81" s="2"/>
      <c r="P81" s="2"/>
      <c r="Q81" s="2"/>
      <c r="S81" s="2" t="s">
        <v>1694</v>
      </c>
      <c r="T81" s="2" t="s">
        <v>1965</v>
      </c>
      <c r="U81" s="2" t="s">
        <v>1387</v>
      </c>
      <c r="V81" s="2" t="s">
        <v>1380</v>
      </c>
      <c r="W81" s="2" t="s">
        <v>1591</v>
      </c>
      <c r="Y81" s="2" t="s">
        <v>1947</v>
      </c>
      <c r="Z81" s="2" t="s">
        <v>2271</v>
      </c>
      <c r="AB81" s="2">
        <v>0</v>
      </c>
      <c r="AD81" s="2" t="s">
        <v>2271</v>
      </c>
      <c r="AE81" s="2" t="str">
        <f t="shared" si="1"/>
        <v>okay</v>
      </c>
      <c r="AF81" s="2" t="s">
        <v>1471</v>
      </c>
    </row>
    <row r="82" spans="1:32" ht="15" customHeight="1" x14ac:dyDescent="0.25">
      <c r="A82" s="2">
        <v>81</v>
      </c>
      <c r="B82" s="2" t="s">
        <v>464</v>
      </c>
      <c r="C82" s="2" t="s">
        <v>1116</v>
      </c>
      <c r="D82" s="7" t="s">
        <v>278</v>
      </c>
      <c r="E82" s="9" t="s">
        <v>376</v>
      </c>
      <c r="F82" s="9" t="s">
        <v>179</v>
      </c>
      <c r="G82" s="38" t="s">
        <v>462</v>
      </c>
      <c r="H82" s="38" t="s">
        <v>828</v>
      </c>
      <c r="I82" s="20" t="s">
        <v>1458</v>
      </c>
      <c r="J82" s="2">
        <v>82</v>
      </c>
      <c r="K82" s="64"/>
      <c r="L82" s="2" t="s">
        <v>1471</v>
      </c>
      <c r="M82" s="2"/>
      <c r="N82" s="2"/>
      <c r="O82" s="2"/>
      <c r="P82" s="2"/>
      <c r="Q82" s="2"/>
      <c r="S82" s="2" t="s">
        <v>1693</v>
      </c>
      <c r="T82" s="2" t="s">
        <v>1953</v>
      </c>
      <c r="U82" s="2" t="s">
        <v>1455</v>
      </c>
      <c r="V82" s="2" t="s">
        <v>1380</v>
      </c>
      <c r="W82" s="2" t="s">
        <v>1591</v>
      </c>
      <c r="Y82" s="2" t="s">
        <v>1947</v>
      </c>
      <c r="Z82" s="2" t="s">
        <v>2272</v>
      </c>
      <c r="AB82" s="2">
        <v>0</v>
      </c>
      <c r="AD82" s="2" t="s">
        <v>2272</v>
      </c>
      <c r="AE82" s="2" t="str">
        <f t="shared" si="1"/>
        <v>okay</v>
      </c>
    </row>
    <row r="83" spans="1:32" ht="15" customHeight="1" x14ac:dyDescent="0.25">
      <c r="A83" s="2">
        <v>82</v>
      </c>
      <c r="B83" s="2" t="s">
        <v>464</v>
      </c>
      <c r="C83" s="2" t="s">
        <v>1117</v>
      </c>
      <c r="D83" s="7" t="s">
        <v>279</v>
      </c>
      <c r="E83" s="9" t="s">
        <v>377</v>
      </c>
      <c r="F83" s="9" t="s">
        <v>179</v>
      </c>
      <c r="G83" s="38" t="s">
        <v>462</v>
      </c>
      <c r="H83" s="38" t="s">
        <v>828</v>
      </c>
      <c r="I83" s="20" t="s">
        <v>1458</v>
      </c>
      <c r="J83" s="2">
        <v>83</v>
      </c>
      <c r="K83" s="64"/>
      <c r="L83" s="2" t="s">
        <v>1471</v>
      </c>
      <c r="M83" s="2"/>
      <c r="N83" s="2"/>
      <c r="O83" s="2"/>
      <c r="P83" s="2"/>
      <c r="Q83" s="2"/>
      <c r="S83" s="2" t="s">
        <v>1693</v>
      </c>
      <c r="T83" s="2" t="s">
        <v>1953</v>
      </c>
      <c r="U83" s="2" t="s">
        <v>1455</v>
      </c>
      <c r="V83" s="2" t="s">
        <v>1380</v>
      </c>
      <c r="W83" s="2" t="s">
        <v>1591</v>
      </c>
      <c r="Y83" s="2" t="s">
        <v>1947</v>
      </c>
      <c r="Z83" s="2" t="s">
        <v>2273</v>
      </c>
      <c r="AB83" s="2">
        <v>0</v>
      </c>
      <c r="AD83" s="2" t="s">
        <v>2273</v>
      </c>
      <c r="AE83" s="2" t="str">
        <f t="shared" si="1"/>
        <v>okay</v>
      </c>
    </row>
    <row r="84" spans="1:32" ht="15" customHeight="1" x14ac:dyDescent="0.25">
      <c r="A84" s="2">
        <v>83</v>
      </c>
      <c r="B84" s="2" t="s">
        <v>464</v>
      </c>
      <c r="C84" s="2" t="s">
        <v>1118</v>
      </c>
      <c r="D84" s="7" t="s">
        <v>280</v>
      </c>
      <c r="E84" s="9" t="s">
        <v>378</v>
      </c>
      <c r="F84" s="9" t="s">
        <v>179</v>
      </c>
      <c r="G84" s="38" t="s">
        <v>1308</v>
      </c>
      <c r="H84" s="38" t="s">
        <v>819</v>
      </c>
      <c r="I84" s="20" t="s">
        <v>1458</v>
      </c>
      <c r="J84" s="2">
        <v>84</v>
      </c>
      <c r="K84" s="64"/>
      <c r="L84" s="2" t="s">
        <v>1471</v>
      </c>
      <c r="M84" s="2"/>
      <c r="N84" s="2"/>
      <c r="O84" s="2"/>
      <c r="P84" s="2"/>
      <c r="Q84" s="2"/>
      <c r="S84" s="2" t="s">
        <v>1693</v>
      </c>
      <c r="T84" s="2" t="s">
        <v>1953</v>
      </c>
      <c r="U84" s="2" t="s">
        <v>1455</v>
      </c>
      <c r="V84" s="2" t="s">
        <v>1380</v>
      </c>
      <c r="W84" s="2" t="s">
        <v>1591</v>
      </c>
      <c r="Y84" s="2" t="s">
        <v>1947</v>
      </c>
      <c r="Z84" s="2" t="s">
        <v>2274</v>
      </c>
      <c r="AB84" s="2">
        <v>0</v>
      </c>
      <c r="AD84" s="2" t="s">
        <v>2274</v>
      </c>
      <c r="AE84" s="2" t="str">
        <f t="shared" si="1"/>
        <v>okay</v>
      </c>
    </row>
    <row r="85" spans="1:32" ht="15" customHeight="1" x14ac:dyDescent="0.25">
      <c r="A85" s="2">
        <v>84</v>
      </c>
      <c r="B85" s="2" t="s">
        <v>464</v>
      </c>
      <c r="C85" s="2" t="s">
        <v>1119</v>
      </c>
      <c r="D85" s="7" t="s">
        <v>281</v>
      </c>
      <c r="E85" s="9" t="s">
        <v>379</v>
      </c>
      <c r="F85" s="9" t="s">
        <v>179</v>
      </c>
      <c r="G85" s="38" t="s">
        <v>1307</v>
      </c>
      <c r="H85" s="38" t="s">
        <v>819</v>
      </c>
      <c r="I85" s="20" t="s">
        <v>1458</v>
      </c>
      <c r="J85" s="2">
        <v>85</v>
      </c>
      <c r="K85" s="64"/>
      <c r="L85" s="2" t="s">
        <v>1471</v>
      </c>
      <c r="M85" s="2"/>
      <c r="N85" s="2"/>
      <c r="O85" s="2"/>
      <c r="P85" s="2"/>
      <c r="Q85" s="2"/>
      <c r="S85" s="2" t="s">
        <v>1693</v>
      </c>
      <c r="T85" s="2" t="s">
        <v>1953</v>
      </c>
      <c r="U85" s="2" t="s">
        <v>1455</v>
      </c>
      <c r="V85" s="2" t="s">
        <v>1380</v>
      </c>
      <c r="W85" s="62" t="s">
        <v>1591</v>
      </c>
      <c r="Y85" s="2" t="s">
        <v>1947</v>
      </c>
      <c r="Z85" s="2" t="s">
        <v>2275</v>
      </c>
      <c r="AB85" s="2">
        <v>0</v>
      </c>
      <c r="AD85" s="2" t="s">
        <v>2275</v>
      </c>
      <c r="AE85" s="2" t="str">
        <f t="shared" si="1"/>
        <v>okay</v>
      </c>
    </row>
    <row r="86" spans="1:32" ht="15" customHeight="1" x14ac:dyDescent="0.25">
      <c r="A86" s="2">
        <v>85</v>
      </c>
      <c r="B86" s="2" t="s">
        <v>464</v>
      </c>
      <c r="C86" s="2" t="s">
        <v>1120</v>
      </c>
      <c r="D86" s="7" t="s">
        <v>282</v>
      </c>
      <c r="E86" s="9" t="s">
        <v>380</v>
      </c>
      <c r="F86" s="9" t="s">
        <v>179</v>
      </c>
      <c r="G86" s="38" t="s">
        <v>1309</v>
      </c>
      <c r="H86" s="38" t="s">
        <v>819</v>
      </c>
      <c r="I86" s="20" t="s">
        <v>1458</v>
      </c>
      <c r="J86" s="2">
        <v>86</v>
      </c>
      <c r="K86" s="64"/>
      <c r="L86" s="2" t="s">
        <v>1471</v>
      </c>
      <c r="M86" s="2"/>
      <c r="N86" s="2"/>
      <c r="O86" s="2"/>
      <c r="P86" s="2"/>
      <c r="Q86" s="2"/>
      <c r="S86" s="2" t="s">
        <v>1695</v>
      </c>
      <c r="T86" s="2" t="s">
        <v>1953</v>
      </c>
      <c r="U86" s="2" t="s">
        <v>1455</v>
      </c>
      <c r="V86" s="2" t="s">
        <v>1380</v>
      </c>
      <c r="W86" s="38" t="s">
        <v>1591</v>
      </c>
      <c r="Y86" s="2" t="s">
        <v>1947</v>
      </c>
      <c r="Z86" s="2" t="s">
        <v>2276</v>
      </c>
      <c r="AB86" s="2">
        <v>0</v>
      </c>
      <c r="AD86" s="2" t="s">
        <v>2276</v>
      </c>
      <c r="AE86" s="2" t="str">
        <f t="shared" si="1"/>
        <v>okay</v>
      </c>
      <c r="AF86" s="2" t="s">
        <v>1471</v>
      </c>
    </row>
    <row r="87" spans="1:32" ht="15" customHeight="1" x14ac:dyDescent="0.25">
      <c r="A87" s="2">
        <v>86</v>
      </c>
      <c r="B87" s="2" t="s">
        <v>464</v>
      </c>
      <c r="C87" s="18" t="s">
        <v>1453</v>
      </c>
      <c r="D87" s="2" t="s">
        <v>1451</v>
      </c>
      <c r="E87" s="2" t="s">
        <v>1864</v>
      </c>
      <c r="F87" s="2" t="s">
        <v>181</v>
      </c>
      <c r="G87" s="38" t="s">
        <v>1331</v>
      </c>
      <c r="H87" t="s">
        <v>829</v>
      </c>
      <c r="I87" s="20" t="s">
        <v>1991</v>
      </c>
      <c r="J87" s="2">
        <v>0</v>
      </c>
      <c r="K87" s="64" t="s">
        <v>1471</v>
      </c>
      <c r="L87" s="64" t="s">
        <v>1471</v>
      </c>
      <c r="M87" s="64" t="s">
        <v>1471</v>
      </c>
      <c r="N87" s="64" t="s">
        <v>1471</v>
      </c>
      <c r="O87" s="64" t="s">
        <v>1471</v>
      </c>
      <c r="P87" s="64" t="s">
        <v>1471</v>
      </c>
      <c r="Q87" s="18" t="s">
        <v>1471</v>
      </c>
      <c r="S87" s="2" t="s">
        <v>1696</v>
      </c>
      <c r="T87" s="2" t="s">
        <v>2164</v>
      </c>
      <c r="U87" s="2" t="s">
        <v>1381</v>
      </c>
      <c r="V87" s="2" t="s">
        <v>1380</v>
      </c>
      <c r="W87" t="s">
        <v>1591</v>
      </c>
      <c r="Y87" s="2" t="s">
        <v>1987</v>
      </c>
      <c r="Z87" s="2"/>
      <c r="AE87" s="2" t="str">
        <f t="shared" si="1"/>
        <v>okay</v>
      </c>
      <c r="AF87" s="18"/>
    </row>
    <row r="88" spans="1:32" ht="15" customHeight="1" x14ac:dyDescent="0.25">
      <c r="A88" s="2">
        <v>87</v>
      </c>
      <c r="B88" s="2" t="s">
        <v>464</v>
      </c>
      <c r="C88" s="18" t="s">
        <v>1454</v>
      </c>
      <c r="D88" s="18" t="s">
        <v>1452</v>
      </c>
      <c r="E88" s="18" t="s">
        <v>1864</v>
      </c>
      <c r="F88" s="2" t="s">
        <v>181</v>
      </c>
      <c r="G88" s="38" t="s">
        <v>1332</v>
      </c>
      <c r="H88" s="38" t="s">
        <v>821</v>
      </c>
      <c r="I88" s="22" t="s">
        <v>1992</v>
      </c>
      <c r="J88" s="2">
        <v>0</v>
      </c>
      <c r="K88" s="18" t="s">
        <v>1471</v>
      </c>
      <c r="L88" s="18"/>
      <c r="M88" s="18"/>
      <c r="N88" s="18"/>
      <c r="O88" s="18"/>
      <c r="P88" s="64"/>
      <c r="Q88" s="18" t="s">
        <v>1471</v>
      </c>
      <c r="S88" s="2" t="s">
        <v>1697</v>
      </c>
      <c r="T88" s="2" t="s">
        <v>2165</v>
      </c>
      <c r="U88" s="2" t="s">
        <v>1388</v>
      </c>
      <c r="V88" s="2" t="s">
        <v>1380</v>
      </c>
      <c r="W88" t="s">
        <v>1591</v>
      </c>
      <c r="Y88" s="2" t="s">
        <v>1987</v>
      </c>
      <c r="Z88" s="2"/>
      <c r="AE88" s="2" t="str">
        <f t="shared" si="1"/>
        <v>okay</v>
      </c>
      <c r="AF88" s="18"/>
    </row>
    <row r="89" spans="1:32" ht="15" customHeight="1" x14ac:dyDescent="0.25">
      <c r="A89" s="2">
        <v>88</v>
      </c>
      <c r="B89" s="2" t="s">
        <v>464</v>
      </c>
      <c r="C89" s="13" t="s">
        <v>119</v>
      </c>
      <c r="D89" s="7" t="s">
        <v>195</v>
      </c>
      <c r="E89" s="7" t="s">
        <v>1856</v>
      </c>
      <c r="F89" s="2" t="s">
        <v>180</v>
      </c>
      <c r="G89" s="38" t="s">
        <v>811</v>
      </c>
      <c r="H89" s="38" t="s">
        <v>831</v>
      </c>
      <c r="I89" s="22" t="s">
        <v>1993</v>
      </c>
      <c r="J89" s="2">
        <v>0</v>
      </c>
      <c r="K89" s="64"/>
      <c r="L89" s="2" t="s">
        <v>1471</v>
      </c>
      <c r="M89" s="2"/>
      <c r="N89" s="2"/>
      <c r="O89" s="2"/>
      <c r="P89" s="64"/>
      <c r="Q89" s="2" t="s">
        <v>1471</v>
      </c>
      <c r="S89" s="2" t="s">
        <v>1699</v>
      </c>
      <c r="T89" s="2" t="s">
        <v>1963</v>
      </c>
      <c r="U89" s="2" t="s">
        <v>1386</v>
      </c>
      <c r="V89" s="2" t="s">
        <v>1380</v>
      </c>
      <c r="W89" t="s">
        <v>1591</v>
      </c>
      <c r="Y89" s="2" t="s">
        <v>1987</v>
      </c>
      <c r="Z89" s="2" t="s">
        <v>2364</v>
      </c>
      <c r="AD89" s="2" t="s">
        <v>2364</v>
      </c>
      <c r="AE89" s="2" t="str">
        <f t="shared" si="1"/>
        <v>okay</v>
      </c>
      <c r="AF89" s="13"/>
    </row>
    <row r="90" spans="1:32" ht="15" customHeight="1" x14ac:dyDescent="0.25">
      <c r="A90" s="2">
        <v>89</v>
      </c>
      <c r="B90" s="2" t="s">
        <v>464</v>
      </c>
      <c r="C90" s="13" t="s">
        <v>1121</v>
      </c>
      <c r="D90" s="7" t="s">
        <v>196</v>
      </c>
      <c r="E90" s="7" t="s">
        <v>1857</v>
      </c>
      <c r="F90" s="2" t="s">
        <v>180</v>
      </c>
      <c r="G90" s="7" t="s">
        <v>1336</v>
      </c>
      <c r="H90" s="38" t="s">
        <v>838</v>
      </c>
      <c r="I90" s="22" t="s">
        <v>1994</v>
      </c>
      <c r="J90" s="2">
        <v>0</v>
      </c>
      <c r="K90" s="2" t="s">
        <v>1471</v>
      </c>
      <c r="L90" s="64"/>
      <c r="M90" s="2" t="s">
        <v>1471</v>
      </c>
      <c r="N90" s="2"/>
      <c r="O90" s="64"/>
      <c r="P90" s="64" t="s">
        <v>1471</v>
      </c>
      <c r="Q90" s="2" t="s">
        <v>1471</v>
      </c>
      <c r="S90" s="2" t="s">
        <v>1700</v>
      </c>
      <c r="T90" s="2" t="s">
        <v>2161</v>
      </c>
      <c r="U90" s="2" t="s">
        <v>1385</v>
      </c>
      <c r="V90" s="2" t="s">
        <v>1380</v>
      </c>
      <c r="W90" t="s">
        <v>1591</v>
      </c>
      <c r="Y90" s="2" t="s">
        <v>1987</v>
      </c>
      <c r="Z90" s="2"/>
      <c r="AE90" s="2" t="str">
        <f t="shared" si="1"/>
        <v>okay</v>
      </c>
      <c r="AF90" s="2" t="s">
        <v>1471</v>
      </c>
    </row>
    <row r="91" spans="1:32" ht="15" customHeight="1" x14ac:dyDescent="0.25">
      <c r="A91" s="2">
        <v>90</v>
      </c>
      <c r="B91" s="2" t="s">
        <v>464</v>
      </c>
      <c r="C91" s="13" t="s">
        <v>1122</v>
      </c>
      <c r="D91" s="7" t="s">
        <v>197</v>
      </c>
      <c r="E91" s="7" t="s">
        <v>1857</v>
      </c>
      <c r="F91" s="2" t="s">
        <v>180</v>
      </c>
      <c r="G91" s="7" t="s">
        <v>1337</v>
      </c>
      <c r="H91" s="38" t="s">
        <v>840</v>
      </c>
      <c r="I91" s="22" t="s">
        <v>1995</v>
      </c>
      <c r="J91" s="2">
        <v>0</v>
      </c>
      <c r="K91" s="2" t="s">
        <v>1471</v>
      </c>
      <c r="L91" s="64"/>
      <c r="M91" s="2" t="s">
        <v>1471</v>
      </c>
      <c r="N91" s="2"/>
      <c r="O91" s="64"/>
      <c r="P91" s="64" t="s">
        <v>1471</v>
      </c>
      <c r="Q91" s="2" t="s">
        <v>1471</v>
      </c>
      <c r="S91" s="2" t="s">
        <v>1700</v>
      </c>
      <c r="T91" s="2" t="s">
        <v>2161</v>
      </c>
      <c r="U91" s="2" t="s">
        <v>1385</v>
      </c>
      <c r="V91" s="2" t="s">
        <v>1380</v>
      </c>
      <c r="W91" t="s">
        <v>1591</v>
      </c>
      <c r="Y91" s="2" t="s">
        <v>1987</v>
      </c>
      <c r="Z91" s="2" t="s">
        <v>2365</v>
      </c>
      <c r="AD91" s="2" t="s">
        <v>2365</v>
      </c>
      <c r="AE91" s="2" t="str">
        <f t="shared" si="1"/>
        <v>okay</v>
      </c>
      <c r="AF91" s="2" t="s">
        <v>1471</v>
      </c>
    </row>
    <row r="92" spans="1:32" ht="15" customHeight="1" x14ac:dyDescent="0.25">
      <c r="A92" s="2">
        <v>91</v>
      </c>
      <c r="B92" s="2" t="s">
        <v>464</v>
      </c>
      <c r="C92" s="13" t="s">
        <v>1123</v>
      </c>
      <c r="D92" s="7" t="s">
        <v>198</v>
      </c>
      <c r="E92" s="7" t="s">
        <v>1858</v>
      </c>
      <c r="F92" s="2" t="s">
        <v>180</v>
      </c>
      <c r="G92" s="7" t="s">
        <v>1338</v>
      </c>
      <c r="H92" s="38" t="s">
        <v>839</v>
      </c>
      <c r="I92" s="22" t="s">
        <v>1996</v>
      </c>
      <c r="J92" s="2">
        <v>0</v>
      </c>
      <c r="K92" s="2" t="s">
        <v>1471</v>
      </c>
      <c r="L92" s="64"/>
      <c r="M92" s="2" t="s">
        <v>1471</v>
      </c>
      <c r="N92" s="2"/>
      <c r="O92" s="64"/>
      <c r="P92" s="64" t="s">
        <v>1471</v>
      </c>
      <c r="Q92" s="2" t="s">
        <v>1471</v>
      </c>
      <c r="S92" s="2" t="s">
        <v>1701</v>
      </c>
      <c r="T92" s="2" t="s">
        <v>2161</v>
      </c>
      <c r="U92" s="2" t="s">
        <v>1385</v>
      </c>
      <c r="V92" s="2" t="s">
        <v>1380</v>
      </c>
      <c r="W92" t="s">
        <v>1591</v>
      </c>
      <c r="Y92" s="2" t="s">
        <v>1987</v>
      </c>
      <c r="Z92" s="2"/>
      <c r="AE92" s="2" t="str">
        <f t="shared" si="1"/>
        <v>okay</v>
      </c>
      <c r="AF92" s="2" t="s">
        <v>1471</v>
      </c>
    </row>
    <row r="93" spans="1:32" ht="15" customHeight="1" x14ac:dyDescent="0.25">
      <c r="A93" s="2">
        <v>92</v>
      </c>
      <c r="B93" s="2" t="s">
        <v>464</v>
      </c>
      <c r="C93" s="13" t="s">
        <v>1124</v>
      </c>
      <c r="D93" s="7" t="s">
        <v>199</v>
      </c>
      <c r="E93" s="7" t="s">
        <v>1858</v>
      </c>
      <c r="F93" s="2" t="s">
        <v>180</v>
      </c>
      <c r="G93" s="7" t="s">
        <v>1339</v>
      </c>
      <c r="H93" s="38" t="s">
        <v>841</v>
      </c>
      <c r="I93" s="22" t="s">
        <v>1997</v>
      </c>
      <c r="J93" s="2">
        <v>0</v>
      </c>
      <c r="K93" s="2" t="s">
        <v>1471</v>
      </c>
      <c r="L93" s="64"/>
      <c r="M93" s="2" t="s">
        <v>1471</v>
      </c>
      <c r="N93" s="2"/>
      <c r="O93" s="64"/>
      <c r="P93" s="64" t="s">
        <v>1471</v>
      </c>
      <c r="Q93" s="2" t="s">
        <v>1471</v>
      </c>
      <c r="S93" s="2" t="s">
        <v>1701</v>
      </c>
      <c r="T93" s="2" t="s">
        <v>2161</v>
      </c>
      <c r="U93" s="2" t="s">
        <v>1385</v>
      </c>
      <c r="V93" s="2" t="s">
        <v>1380</v>
      </c>
      <c r="W93" t="s">
        <v>1591</v>
      </c>
      <c r="Y93" s="2" t="s">
        <v>1987</v>
      </c>
      <c r="Z93" s="2" t="s">
        <v>2366</v>
      </c>
      <c r="AD93" s="2" t="s">
        <v>2366</v>
      </c>
      <c r="AE93" s="2" t="str">
        <f t="shared" si="1"/>
        <v>okay</v>
      </c>
      <c r="AF93" s="2" t="s">
        <v>1471</v>
      </c>
    </row>
    <row r="94" spans="1:32" ht="15" customHeight="1" x14ac:dyDescent="0.25">
      <c r="A94" s="2">
        <v>93</v>
      </c>
      <c r="B94" s="2" t="s">
        <v>464</v>
      </c>
      <c r="C94" s="13" t="s">
        <v>120</v>
      </c>
      <c r="D94" s="7" t="s">
        <v>200</v>
      </c>
      <c r="E94" s="7" t="s">
        <v>1859</v>
      </c>
      <c r="F94" s="2" t="s">
        <v>180</v>
      </c>
      <c r="G94" s="7" t="s">
        <v>812</v>
      </c>
      <c r="H94" s="38" t="s">
        <v>834</v>
      </c>
      <c r="I94" s="22" t="s">
        <v>2541</v>
      </c>
      <c r="J94" s="2">
        <v>0</v>
      </c>
      <c r="K94" s="2"/>
      <c r="L94" s="2"/>
      <c r="M94" s="2"/>
      <c r="N94" s="2"/>
      <c r="O94" s="2"/>
      <c r="P94" s="64"/>
      <c r="Q94" s="2" t="s">
        <v>1471</v>
      </c>
      <c r="S94" s="2" t="s">
        <v>1702</v>
      </c>
      <c r="T94" s="2" t="s">
        <v>1957</v>
      </c>
      <c r="U94" s="2" t="s">
        <v>1384</v>
      </c>
      <c r="V94" s="2" t="s">
        <v>1380</v>
      </c>
      <c r="W94" t="s">
        <v>1591</v>
      </c>
      <c r="Y94" s="2" t="s">
        <v>1987</v>
      </c>
      <c r="Z94" s="2" t="s">
        <v>2367</v>
      </c>
      <c r="AD94" s="2" t="s">
        <v>2367</v>
      </c>
      <c r="AE94" s="2" t="str">
        <f t="shared" si="1"/>
        <v>okay</v>
      </c>
      <c r="AF94" s="13"/>
    </row>
    <row r="95" spans="1:32" ht="15" customHeight="1" x14ac:dyDescent="0.25">
      <c r="A95" s="2">
        <v>94</v>
      </c>
      <c r="B95" s="2" t="s">
        <v>464</v>
      </c>
      <c r="C95" s="14" t="s">
        <v>465</v>
      </c>
      <c r="D95" s="19" t="s">
        <v>524</v>
      </c>
      <c r="E95" s="19" t="s">
        <v>1862</v>
      </c>
      <c r="F95" s="2" t="s">
        <v>180</v>
      </c>
      <c r="G95" s="38" t="s">
        <v>1334</v>
      </c>
      <c r="H95" s="38" t="s">
        <v>835</v>
      </c>
      <c r="I95" s="22" t="s">
        <v>1998</v>
      </c>
      <c r="J95" s="2">
        <v>0</v>
      </c>
      <c r="K95" s="64" t="s">
        <v>1471</v>
      </c>
      <c r="L95" s="64" t="s">
        <v>1471</v>
      </c>
      <c r="M95" s="64" t="s">
        <v>1471</v>
      </c>
      <c r="N95" s="2" t="s">
        <v>1471</v>
      </c>
      <c r="O95" s="64"/>
      <c r="P95" s="64" t="s">
        <v>1471</v>
      </c>
      <c r="Q95" s="2" t="s">
        <v>1471</v>
      </c>
      <c r="S95" s="2" t="s">
        <v>1703</v>
      </c>
      <c r="T95" s="2" t="s">
        <v>2160</v>
      </c>
      <c r="U95" s="2" t="s">
        <v>1386</v>
      </c>
      <c r="V95" s="2" t="s">
        <v>1380</v>
      </c>
      <c r="W95" t="s">
        <v>1591</v>
      </c>
      <c r="Y95" s="2" t="s">
        <v>1987</v>
      </c>
      <c r="Z95" s="2" t="s">
        <v>2368</v>
      </c>
      <c r="AD95" s="2" t="s">
        <v>2368</v>
      </c>
      <c r="AE95" s="2" t="str">
        <f t="shared" si="1"/>
        <v>okay</v>
      </c>
      <c r="AF95" s="14"/>
    </row>
    <row r="96" spans="1:32" ht="15" customHeight="1" x14ac:dyDescent="0.25">
      <c r="A96" s="2">
        <v>95</v>
      </c>
      <c r="B96" s="2" t="s">
        <v>464</v>
      </c>
      <c r="C96" s="13" t="s">
        <v>121</v>
      </c>
      <c r="D96" s="18" t="s">
        <v>217</v>
      </c>
      <c r="E96" s="19" t="s">
        <v>1860</v>
      </c>
      <c r="F96" s="2" t="s">
        <v>180</v>
      </c>
      <c r="G96" s="7" t="s">
        <v>1372</v>
      </c>
      <c r="H96" s="38" t="s">
        <v>824</v>
      </c>
      <c r="I96" s="22" t="s">
        <v>1999</v>
      </c>
      <c r="J96" s="2">
        <v>0</v>
      </c>
      <c r="K96" s="2"/>
      <c r="L96" s="2"/>
      <c r="M96" s="2"/>
      <c r="N96" s="2"/>
      <c r="O96" s="64"/>
      <c r="P96" s="64" t="s">
        <v>1471</v>
      </c>
      <c r="Q96" s="2" t="s">
        <v>1471</v>
      </c>
      <c r="S96" s="2" t="s">
        <v>1704</v>
      </c>
      <c r="T96" s="2" t="s">
        <v>1958</v>
      </c>
      <c r="U96" s="2" t="s">
        <v>1381</v>
      </c>
      <c r="V96" s="2" t="s">
        <v>1380</v>
      </c>
      <c r="W96" t="s">
        <v>1591</v>
      </c>
      <c r="Y96" s="2" t="s">
        <v>1987</v>
      </c>
      <c r="Z96" s="2" t="s">
        <v>2369</v>
      </c>
      <c r="AD96" s="2" t="s">
        <v>2369</v>
      </c>
      <c r="AE96" s="2" t="str">
        <f t="shared" si="1"/>
        <v>okay</v>
      </c>
      <c r="AF96" s="13"/>
    </row>
    <row r="97" spans="1:32" ht="15" customHeight="1" x14ac:dyDescent="0.25">
      <c r="A97" s="2">
        <v>96</v>
      </c>
      <c r="B97" s="2" t="s">
        <v>464</v>
      </c>
      <c r="C97" s="14" t="s">
        <v>122</v>
      </c>
      <c r="D97" s="19" t="s">
        <v>218</v>
      </c>
      <c r="E97" s="19" t="s">
        <v>1861</v>
      </c>
      <c r="F97" s="2" t="s">
        <v>180</v>
      </c>
      <c r="G97" s="38" t="s">
        <v>813</v>
      </c>
      <c r="H97" t="s">
        <v>826</v>
      </c>
      <c r="I97" s="22" t="s">
        <v>2000</v>
      </c>
      <c r="J97" s="2">
        <v>0</v>
      </c>
      <c r="K97" s="64" t="s">
        <v>1471</v>
      </c>
      <c r="L97" s="64" t="s">
        <v>1471</v>
      </c>
      <c r="M97" s="64" t="s">
        <v>1471</v>
      </c>
      <c r="N97" s="2" t="s">
        <v>1471</v>
      </c>
      <c r="O97" s="64"/>
      <c r="P97" s="64" t="s">
        <v>1471</v>
      </c>
      <c r="Q97" s="2" t="s">
        <v>1471</v>
      </c>
      <c r="S97" s="2" t="s">
        <v>1705</v>
      </c>
      <c r="T97" s="2" t="s">
        <v>2160</v>
      </c>
      <c r="U97" s="2" t="s">
        <v>1381</v>
      </c>
      <c r="V97" s="2" t="s">
        <v>1380</v>
      </c>
      <c r="W97" t="s">
        <v>1591</v>
      </c>
      <c r="Y97" s="2" t="s">
        <v>1987</v>
      </c>
      <c r="Z97" s="2" t="s">
        <v>2370</v>
      </c>
      <c r="AD97" s="2" t="s">
        <v>2370</v>
      </c>
      <c r="AE97" s="2" t="str">
        <f t="shared" si="1"/>
        <v>okay</v>
      </c>
      <c r="AF97" s="14"/>
    </row>
    <row r="98" spans="1:32" ht="15" customHeight="1" x14ac:dyDescent="0.25">
      <c r="A98" s="2">
        <v>97</v>
      </c>
      <c r="B98" s="2" t="s">
        <v>464</v>
      </c>
      <c r="C98" s="14" t="s">
        <v>466</v>
      </c>
      <c r="D98" s="19" t="s">
        <v>523</v>
      </c>
      <c r="E98" s="19" t="s">
        <v>1863</v>
      </c>
      <c r="F98" s="2" t="s">
        <v>180</v>
      </c>
      <c r="G98" s="38" t="s">
        <v>1335</v>
      </c>
      <c r="H98" s="38" t="s">
        <v>836</v>
      </c>
      <c r="I98" s="20" t="s">
        <v>2001</v>
      </c>
      <c r="J98" s="2">
        <v>0</v>
      </c>
      <c r="K98" s="64" t="s">
        <v>1471</v>
      </c>
      <c r="L98" s="64" t="s">
        <v>1471</v>
      </c>
      <c r="M98" s="64" t="s">
        <v>1471</v>
      </c>
      <c r="N98" s="2" t="s">
        <v>1471</v>
      </c>
      <c r="O98" s="64"/>
      <c r="P98" s="64" t="s">
        <v>1471</v>
      </c>
      <c r="Q98" s="2" t="s">
        <v>1471</v>
      </c>
      <c r="S98" s="2" t="s">
        <v>1670</v>
      </c>
      <c r="T98" s="2" t="s">
        <v>2160</v>
      </c>
      <c r="U98" s="2" t="s">
        <v>1386</v>
      </c>
      <c r="V98" s="2" t="s">
        <v>1380</v>
      </c>
      <c r="W98" t="s">
        <v>1591</v>
      </c>
      <c r="Y98" s="2" t="s">
        <v>1987</v>
      </c>
      <c r="Z98" s="2" t="s">
        <v>2371</v>
      </c>
      <c r="AD98" s="2" t="s">
        <v>2371</v>
      </c>
      <c r="AE98" s="2" t="str">
        <f t="shared" si="1"/>
        <v>okay</v>
      </c>
      <c r="AF98" s="14"/>
    </row>
    <row r="99" spans="1:32" ht="15" customHeight="1" x14ac:dyDescent="0.25">
      <c r="A99" s="2">
        <v>98</v>
      </c>
      <c r="B99" s="2" t="s">
        <v>176</v>
      </c>
      <c r="C99" s="37" t="s">
        <v>1375</v>
      </c>
      <c r="D99" s="37" t="s">
        <v>1376</v>
      </c>
      <c r="E99" s="38" t="s">
        <v>1377</v>
      </c>
      <c r="F99" s="12" t="s">
        <v>394</v>
      </c>
      <c r="G99" s="51" t="s">
        <v>1603</v>
      </c>
      <c r="H99" s="38" t="s">
        <v>1887</v>
      </c>
      <c r="I99" s="22" t="s">
        <v>2002</v>
      </c>
      <c r="J99" s="2">
        <v>0</v>
      </c>
      <c r="K99" s="2" t="s">
        <v>1471</v>
      </c>
      <c r="L99" s="64"/>
      <c r="M99" s="2" t="s">
        <v>1471</v>
      </c>
      <c r="N99" s="2"/>
      <c r="O99" s="2"/>
      <c r="P99" s="64"/>
      <c r="Q99" s="2" t="s">
        <v>1471</v>
      </c>
      <c r="S99" s="2" t="s">
        <v>1716</v>
      </c>
      <c r="T99" s="2" t="s">
        <v>2166</v>
      </c>
      <c r="U99" s="2" t="s">
        <v>1395</v>
      </c>
      <c r="V99" s="2" t="s">
        <v>1380</v>
      </c>
      <c r="W99" s="2" t="s">
        <v>1592</v>
      </c>
      <c r="X99" s="2" t="s">
        <v>2156</v>
      </c>
      <c r="Y99" s="2" t="s">
        <v>1947</v>
      </c>
      <c r="Z99" s="2" t="s">
        <v>2372</v>
      </c>
      <c r="AB99" s="2">
        <v>0</v>
      </c>
      <c r="AD99" s="2" t="s">
        <v>2372</v>
      </c>
      <c r="AE99" s="2" t="str">
        <f t="shared" si="1"/>
        <v>okay</v>
      </c>
      <c r="AF99" s="37"/>
    </row>
    <row r="100" spans="1:32" ht="15" customHeight="1" x14ac:dyDescent="0.25">
      <c r="A100" s="2">
        <v>99</v>
      </c>
      <c r="B100" s="2" t="s">
        <v>176</v>
      </c>
      <c r="C100" s="37" t="s">
        <v>638</v>
      </c>
      <c r="D100" s="43" t="s">
        <v>882</v>
      </c>
      <c r="E100" s="11" t="s">
        <v>395</v>
      </c>
      <c r="F100" s="12" t="s">
        <v>394</v>
      </c>
      <c r="G100" s="38" t="s">
        <v>1539</v>
      </c>
      <c r="H100" s="38" t="s">
        <v>867</v>
      </c>
      <c r="I100" s="22" t="s">
        <v>2002</v>
      </c>
      <c r="J100" s="2">
        <v>1</v>
      </c>
      <c r="K100" s="2" t="s">
        <v>1471</v>
      </c>
      <c r="L100" s="2"/>
      <c r="M100" s="2"/>
      <c r="N100" s="64"/>
      <c r="O100" s="2" t="s">
        <v>1471</v>
      </c>
      <c r="P100" s="2"/>
      <c r="Q100" s="2"/>
      <c r="S100" s="2" t="s">
        <v>1717</v>
      </c>
      <c r="T100" s="2" t="s">
        <v>2167</v>
      </c>
      <c r="U100" s="2" t="s">
        <v>1389</v>
      </c>
      <c r="V100" s="2" t="s">
        <v>1380</v>
      </c>
      <c r="W100" t="s">
        <v>1592</v>
      </c>
      <c r="X100" s="112" t="s">
        <v>2535</v>
      </c>
      <c r="Y100" s="2" t="s">
        <v>1947</v>
      </c>
      <c r="Z100" s="2" t="s">
        <v>2373</v>
      </c>
      <c r="AB100" s="2">
        <v>1</v>
      </c>
      <c r="AD100" s="2" t="s">
        <v>2373</v>
      </c>
      <c r="AE100" s="2" t="str">
        <f t="shared" si="1"/>
        <v>okay</v>
      </c>
      <c r="AF100" s="37"/>
    </row>
    <row r="101" spans="1:32" ht="15" customHeight="1" x14ac:dyDescent="0.25">
      <c r="A101" s="2">
        <v>100</v>
      </c>
      <c r="B101" s="2" t="s">
        <v>176</v>
      </c>
      <c r="C101" s="2" t="s">
        <v>30</v>
      </c>
      <c r="D101" s="43" t="s">
        <v>940</v>
      </c>
      <c r="E101" s="38" t="s">
        <v>1482</v>
      </c>
      <c r="F101" s="12" t="s">
        <v>394</v>
      </c>
      <c r="G101" s="18" t="s">
        <v>717</v>
      </c>
      <c r="H101" s="38" t="s">
        <v>844</v>
      </c>
      <c r="I101" s="38" t="s">
        <v>2002</v>
      </c>
      <c r="J101" s="2">
        <v>2</v>
      </c>
      <c r="K101" s="2"/>
      <c r="L101" s="64"/>
      <c r="M101" s="2" t="s">
        <v>1471</v>
      </c>
      <c r="N101" s="64"/>
      <c r="O101" s="2" t="s">
        <v>1471</v>
      </c>
      <c r="P101" s="2"/>
      <c r="Q101" s="2"/>
      <c r="S101" s="2" t="s">
        <v>1718</v>
      </c>
      <c r="T101" s="64" t="s">
        <v>1968</v>
      </c>
      <c r="U101" s="2" t="s">
        <v>1383</v>
      </c>
      <c r="V101" s="2" t="s">
        <v>1380</v>
      </c>
      <c r="W101" s="2" t="s">
        <v>1592</v>
      </c>
      <c r="X101" s="2" t="s">
        <v>2003</v>
      </c>
      <c r="Y101" s="2" t="s">
        <v>1947</v>
      </c>
      <c r="Z101" s="2" t="s">
        <v>2374</v>
      </c>
      <c r="AB101" s="2">
        <v>2</v>
      </c>
      <c r="AD101" s="2" t="s">
        <v>2374</v>
      </c>
      <c r="AE101" s="2" t="str">
        <f t="shared" si="1"/>
        <v>okay</v>
      </c>
    </row>
    <row r="102" spans="1:32" ht="15" customHeight="1" x14ac:dyDescent="0.25">
      <c r="A102" s="2">
        <v>101</v>
      </c>
      <c r="B102" s="2" t="s">
        <v>176</v>
      </c>
      <c r="C102" s="37" t="s">
        <v>1125</v>
      </c>
      <c r="D102" s="43" t="s">
        <v>941</v>
      </c>
      <c r="E102" s="11" t="s">
        <v>396</v>
      </c>
      <c r="F102" s="12" t="s">
        <v>394</v>
      </c>
      <c r="G102" s="18" t="s">
        <v>1357</v>
      </c>
      <c r="H102" s="38" t="s">
        <v>845</v>
      </c>
      <c r="I102" s="22" t="s">
        <v>2002</v>
      </c>
      <c r="J102" s="64">
        <v>3</v>
      </c>
      <c r="K102" s="64" t="s">
        <v>1471</v>
      </c>
      <c r="L102" s="64" t="s">
        <v>1471</v>
      </c>
      <c r="M102" s="2" t="s">
        <v>1471</v>
      </c>
      <c r="N102" s="2"/>
      <c r="O102" s="2"/>
      <c r="P102" s="2"/>
      <c r="Q102" s="2"/>
      <c r="S102" s="2" t="s">
        <v>1719</v>
      </c>
      <c r="T102" s="64" t="s">
        <v>2168</v>
      </c>
      <c r="U102" s="2" t="s">
        <v>1390</v>
      </c>
      <c r="V102" s="2" t="s">
        <v>1380</v>
      </c>
      <c r="W102" s="2" t="s">
        <v>1592</v>
      </c>
      <c r="X102" s="2" t="s">
        <v>2004</v>
      </c>
      <c r="Y102" s="2" t="s">
        <v>1947</v>
      </c>
      <c r="Z102" s="2" t="s">
        <v>2375</v>
      </c>
      <c r="AB102" s="2">
        <v>2</v>
      </c>
      <c r="AD102" s="2" t="s">
        <v>2375</v>
      </c>
      <c r="AE102" s="2" t="str">
        <f t="shared" si="1"/>
        <v>okay</v>
      </c>
      <c r="AF102" s="37" t="s">
        <v>1471</v>
      </c>
    </row>
    <row r="103" spans="1:32" ht="15" customHeight="1" x14ac:dyDescent="0.25">
      <c r="A103" s="2">
        <v>102</v>
      </c>
      <c r="B103" s="2" t="s">
        <v>176</v>
      </c>
      <c r="C103" s="37" t="s">
        <v>1126</v>
      </c>
      <c r="D103" s="43" t="s">
        <v>883</v>
      </c>
      <c r="E103" s="11" t="s">
        <v>397</v>
      </c>
      <c r="F103" s="12" t="s">
        <v>394</v>
      </c>
      <c r="G103" s="18" t="s">
        <v>1358</v>
      </c>
      <c r="H103" s="38" t="s">
        <v>845</v>
      </c>
      <c r="I103" s="22" t="s">
        <v>2002</v>
      </c>
      <c r="J103" s="64">
        <v>4</v>
      </c>
      <c r="K103" s="64" t="s">
        <v>1471</v>
      </c>
      <c r="L103" s="64" t="s">
        <v>1471</v>
      </c>
      <c r="M103" s="2" t="s">
        <v>1471</v>
      </c>
      <c r="N103" s="2"/>
      <c r="O103" s="2"/>
      <c r="P103" s="2"/>
      <c r="Q103" s="2"/>
      <c r="S103" s="2" t="s">
        <v>1719</v>
      </c>
      <c r="T103" s="64" t="s">
        <v>2168</v>
      </c>
      <c r="U103" s="2" t="s">
        <v>1390</v>
      </c>
      <c r="V103" s="2" t="s">
        <v>1380</v>
      </c>
      <c r="W103" s="2" t="s">
        <v>1592</v>
      </c>
      <c r="X103" s="2" t="s">
        <v>2005</v>
      </c>
      <c r="Y103" s="2" t="s">
        <v>1947</v>
      </c>
      <c r="Z103" s="2" t="s">
        <v>2376</v>
      </c>
      <c r="AB103" s="2">
        <v>2</v>
      </c>
      <c r="AD103" s="2" t="s">
        <v>2376</v>
      </c>
      <c r="AE103" s="2" t="str">
        <f t="shared" si="1"/>
        <v>okay</v>
      </c>
      <c r="AF103" s="37" t="s">
        <v>1471</v>
      </c>
    </row>
    <row r="104" spans="1:32" ht="15" customHeight="1" x14ac:dyDescent="0.25">
      <c r="A104" s="2">
        <v>103</v>
      </c>
      <c r="B104" s="2" t="s">
        <v>176</v>
      </c>
      <c r="C104" s="37" t="s">
        <v>1127</v>
      </c>
      <c r="D104" s="43" t="s">
        <v>942</v>
      </c>
      <c r="E104" s="11" t="s">
        <v>398</v>
      </c>
      <c r="F104" s="12" t="s">
        <v>394</v>
      </c>
      <c r="G104" s="18" t="s">
        <v>1359</v>
      </c>
      <c r="H104" s="38" t="s">
        <v>845</v>
      </c>
      <c r="I104" s="38" t="s">
        <v>2002</v>
      </c>
      <c r="J104" s="64">
        <v>5</v>
      </c>
      <c r="K104" s="64" t="s">
        <v>1471</v>
      </c>
      <c r="L104" s="64" t="s">
        <v>1471</v>
      </c>
      <c r="M104" s="2" t="s">
        <v>1471</v>
      </c>
      <c r="N104" s="2"/>
      <c r="O104" s="2"/>
      <c r="P104" s="2"/>
      <c r="Q104" s="2"/>
      <c r="S104" s="2" t="s">
        <v>1719</v>
      </c>
      <c r="T104" s="64" t="s">
        <v>2168</v>
      </c>
      <c r="U104" s="2" t="s">
        <v>1390</v>
      </c>
      <c r="V104" s="2" t="s">
        <v>1380</v>
      </c>
      <c r="W104" s="2" t="s">
        <v>1592</v>
      </c>
      <c r="X104" s="2" t="s">
        <v>2006</v>
      </c>
      <c r="Y104" s="2" t="s">
        <v>1947</v>
      </c>
      <c r="Z104" s="2" t="s">
        <v>2377</v>
      </c>
      <c r="AB104" s="2">
        <v>2</v>
      </c>
      <c r="AD104" s="2" t="s">
        <v>2377</v>
      </c>
      <c r="AE104" s="2" t="str">
        <f t="shared" si="1"/>
        <v>okay</v>
      </c>
      <c r="AF104" s="37" t="s">
        <v>1471</v>
      </c>
    </row>
    <row r="105" spans="1:32" ht="15" customHeight="1" x14ac:dyDescent="0.25">
      <c r="A105" s="2">
        <v>104</v>
      </c>
      <c r="B105" s="2" t="s">
        <v>176</v>
      </c>
      <c r="C105" s="2" t="s">
        <v>1128</v>
      </c>
      <c r="D105" s="43" t="s">
        <v>884</v>
      </c>
      <c r="E105" s="82" t="s">
        <v>399</v>
      </c>
      <c r="F105" s="12" t="s">
        <v>394</v>
      </c>
      <c r="G105" s="7" t="s">
        <v>1360</v>
      </c>
      <c r="H105" s="38" t="s">
        <v>845</v>
      </c>
      <c r="I105" s="22" t="s">
        <v>2002</v>
      </c>
      <c r="J105" s="64">
        <v>6</v>
      </c>
      <c r="K105" s="64" t="s">
        <v>1471</v>
      </c>
      <c r="L105" s="64" t="s">
        <v>1471</v>
      </c>
      <c r="M105" s="2" t="s">
        <v>1471</v>
      </c>
      <c r="N105" s="2"/>
      <c r="O105" s="2"/>
      <c r="P105" s="2"/>
      <c r="Q105" s="2"/>
      <c r="S105" s="2" t="s">
        <v>1719</v>
      </c>
      <c r="T105" s="64" t="s">
        <v>2168</v>
      </c>
      <c r="U105" s="2" t="s">
        <v>1390</v>
      </c>
      <c r="V105" s="2" t="s">
        <v>1380</v>
      </c>
      <c r="W105" s="2" t="s">
        <v>1592</v>
      </c>
      <c r="X105" s="2" t="s">
        <v>2007</v>
      </c>
      <c r="Y105" s="2" t="s">
        <v>1947</v>
      </c>
      <c r="Z105" s="2" t="s">
        <v>2378</v>
      </c>
      <c r="AB105" s="2">
        <v>2</v>
      </c>
      <c r="AD105" s="2" t="s">
        <v>2378</v>
      </c>
      <c r="AE105" s="2" t="str">
        <f t="shared" si="1"/>
        <v>okay</v>
      </c>
      <c r="AF105" s="2" t="s">
        <v>1471</v>
      </c>
    </row>
    <row r="106" spans="1:32" ht="15" customHeight="1" x14ac:dyDescent="0.25">
      <c r="A106" s="2">
        <v>105</v>
      </c>
      <c r="B106" s="2" t="s">
        <v>176</v>
      </c>
      <c r="C106" s="2" t="s">
        <v>1129</v>
      </c>
      <c r="D106" s="43" t="s">
        <v>879</v>
      </c>
      <c r="E106" s="82" t="s">
        <v>400</v>
      </c>
      <c r="F106" s="12" t="s">
        <v>394</v>
      </c>
      <c r="G106" s="7" t="s">
        <v>1361</v>
      </c>
      <c r="H106" s="38" t="s">
        <v>845</v>
      </c>
      <c r="I106" s="22" t="s">
        <v>2002</v>
      </c>
      <c r="J106" s="64">
        <v>7</v>
      </c>
      <c r="K106" s="64" t="s">
        <v>1471</v>
      </c>
      <c r="L106" s="64" t="s">
        <v>1471</v>
      </c>
      <c r="M106" s="2" t="s">
        <v>1471</v>
      </c>
      <c r="N106" s="2"/>
      <c r="O106" s="2"/>
      <c r="P106" s="2"/>
      <c r="Q106" s="2"/>
      <c r="S106" s="2" t="s">
        <v>1720</v>
      </c>
      <c r="T106" s="64" t="s">
        <v>2168</v>
      </c>
      <c r="U106" s="2" t="s">
        <v>1391</v>
      </c>
      <c r="V106" s="2" t="s">
        <v>1380</v>
      </c>
      <c r="W106" s="2" t="s">
        <v>1592</v>
      </c>
      <c r="X106" s="2" t="s">
        <v>2008</v>
      </c>
      <c r="Y106" s="2" t="s">
        <v>1947</v>
      </c>
      <c r="Z106" s="2" t="s">
        <v>2379</v>
      </c>
      <c r="AB106" s="2">
        <v>2</v>
      </c>
      <c r="AD106" s="2" t="s">
        <v>2379</v>
      </c>
      <c r="AE106" s="2" t="str">
        <f t="shared" si="1"/>
        <v>okay</v>
      </c>
      <c r="AF106" s="2" t="s">
        <v>1471</v>
      </c>
    </row>
    <row r="107" spans="1:32" ht="15" customHeight="1" x14ac:dyDescent="0.25">
      <c r="A107" s="2">
        <v>106</v>
      </c>
      <c r="B107" s="2" t="s">
        <v>176</v>
      </c>
      <c r="C107" s="37" t="s">
        <v>1130</v>
      </c>
      <c r="D107" s="43" t="s">
        <v>880</v>
      </c>
      <c r="E107" s="11" t="s">
        <v>401</v>
      </c>
      <c r="F107" s="12" t="s">
        <v>394</v>
      </c>
      <c r="G107" s="18" t="s">
        <v>1362</v>
      </c>
      <c r="H107" s="38" t="s">
        <v>845</v>
      </c>
      <c r="I107" s="38" t="s">
        <v>2002</v>
      </c>
      <c r="J107" s="64">
        <v>8</v>
      </c>
      <c r="K107" s="64" t="s">
        <v>1471</v>
      </c>
      <c r="L107" s="64" t="s">
        <v>1471</v>
      </c>
      <c r="M107" s="2" t="s">
        <v>1471</v>
      </c>
      <c r="N107" s="2"/>
      <c r="O107" s="2"/>
      <c r="P107" s="2"/>
      <c r="Q107" s="2"/>
      <c r="S107" s="2" t="s">
        <v>1720</v>
      </c>
      <c r="T107" s="64" t="s">
        <v>2168</v>
      </c>
      <c r="U107" s="2" t="s">
        <v>1391</v>
      </c>
      <c r="V107" s="2" t="s">
        <v>1380</v>
      </c>
      <c r="W107" s="2" t="s">
        <v>1592</v>
      </c>
      <c r="X107" s="2" t="s">
        <v>2009</v>
      </c>
      <c r="Y107" s="2" t="s">
        <v>1947</v>
      </c>
      <c r="Z107" s="2" t="s">
        <v>2380</v>
      </c>
      <c r="AB107" s="2">
        <v>2</v>
      </c>
      <c r="AD107" s="2" t="s">
        <v>2380</v>
      </c>
      <c r="AE107" s="2" t="str">
        <f t="shared" si="1"/>
        <v>okay</v>
      </c>
      <c r="AF107" s="37" t="s">
        <v>1471</v>
      </c>
    </row>
    <row r="108" spans="1:32" ht="15" customHeight="1" x14ac:dyDescent="0.25">
      <c r="A108" s="2">
        <v>107</v>
      </c>
      <c r="B108" s="2" t="s">
        <v>176</v>
      </c>
      <c r="C108" s="2" t="s">
        <v>31</v>
      </c>
      <c r="D108" s="43" t="s">
        <v>881</v>
      </c>
      <c r="E108" s="11" t="s">
        <v>402</v>
      </c>
      <c r="F108" s="12" t="s">
        <v>394</v>
      </c>
      <c r="G108" s="18" t="s">
        <v>718</v>
      </c>
      <c r="H108" s="38" t="s">
        <v>873</v>
      </c>
      <c r="I108" s="22" t="s">
        <v>2002</v>
      </c>
      <c r="J108" s="2">
        <v>9</v>
      </c>
      <c r="K108" s="2"/>
      <c r="L108" s="2"/>
      <c r="M108" s="2"/>
      <c r="N108" s="64"/>
      <c r="O108" s="2" t="s">
        <v>1471</v>
      </c>
      <c r="P108" s="2"/>
      <c r="Q108" s="2"/>
      <c r="S108" s="2" t="s">
        <v>1721</v>
      </c>
      <c r="T108" s="2" t="s">
        <v>1967</v>
      </c>
      <c r="U108" s="2" t="s">
        <v>1392</v>
      </c>
      <c r="V108" s="2" t="s">
        <v>1380</v>
      </c>
      <c r="W108" s="2" t="s">
        <v>1592</v>
      </c>
      <c r="X108" s="2" t="s">
        <v>2010</v>
      </c>
      <c r="Y108" s="2" t="s">
        <v>1947</v>
      </c>
      <c r="Z108" s="2" t="s">
        <v>2381</v>
      </c>
      <c r="AB108" s="2">
        <v>1</v>
      </c>
      <c r="AD108" s="2" t="s">
        <v>2381</v>
      </c>
      <c r="AE108" s="2" t="str">
        <f t="shared" si="1"/>
        <v>okay</v>
      </c>
    </row>
    <row r="109" spans="1:32" ht="15" customHeight="1" x14ac:dyDescent="0.25">
      <c r="A109" s="2">
        <v>108</v>
      </c>
      <c r="B109" s="2" t="s">
        <v>176</v>
      </c>
      <c r="C109" s="37" t="s">
        <v>639</v>
      </c>
      <c r="D109" s="43" t="s">
        <v>943</v>
      </c>
      <c r="E109" s="11" t="s">
        <v>403</v>
      </c>
      <c r="F109" s="12" t="s">
        <v>394</v>
      </c>
      <c r="G109" s="18" t="s">
        <v>1271</v>
      </c>
      <c r="H109" s="38" t="s">
        <v>873</v>
      </c>
      <c r="I109" s="22" t="s">
        <v>2002</v>
      </c>
      <c r="J109" s="2">
        <v>10</v>
      </c>
      <c r="K109" s="2"/>
      <c r="L109" s="2"/>
      <c r="M109" s="2"/>
      <c r="N109" s="64"/>
      <c r="O109" s="2" t="s">
        <v>1471</v>
      </c>
      <c r="P109" s="2"/>
      <c r="Q109" s="2"/>
      <c r="S109" s="2" t="s">
        <v>1721</v>
      </c>
      <c r="T109" s="2" t="s">
        <v>1967</v>
      </c>
      <c r="U109" s="2" t="s">
        <v>1392</v>
      </c>
      <c r="V109" s="2" t="s">
        <v>1380</v>
      </c>
      <c r="W109" s="2" t="s">
        <v>1592</v>
      </c>
      <c r="X109" s="2" t="s">
        <v>2011</v>
      </c>
      <c r="Y109" s="2" t="s">
        <v>1947</v>
      </c>
      <c r="Z109" s="2" t="s">
        <v>2382</v>
      </c>
      <c r="AB109" s="2">
        <v>2</v>
      </c>
      <c r="AD109" s="2" t="s">
        <v>2382</v>
      </c>
      <c r="AE109" s="2" t="str">
        <f t="shared" si="1"/>
        <v>okay</v>
      </c>
      <c r="AF109" s="37"/>
    </row>
    <row r="110" spans="1:32" ht="15" customHeight="1" x14ac:dyDescent="0.25">
      <c r="A110" s="2">
        <v>109</v>
      </c>
      <c r="B110" s="2" t="s">
        <v>176</v>
      </c>
      <c r="C110" s="43" t="s">
        <v>885</v>
      </c>
      <c r="D110" s="43" t="s">
        <v>944</v>
      </c>
      <c r="E110" s="44" t="s">
        <v>886</v>
      </c>
      <c r="F110" s="12" t="s">
        <v>394</v>
      </c>
      <c r="G110" s="18" t="s">
        <v>1602</v>
      </c>
      <c r="H110" s="38" t="s">
        <v>1016</v>
      </c>
      <c r="I110" s="38" t="s">
        <v>2002</v>
      </c>
      <c r="J110" s="2">
        <v>11</v>
      </c>
      <c r="K110" s="2"/>
      <c r="L110" s="2"/>
      <c r="M110" s="2"/>
      <c r="N110" s="64"/>
      <c r="O110" s="2" t="s">
        <v>1471</v>
      </c>
      <c r="P110" s="2"/>
      <c r="Q110" s="2"/>
      <c r="S110" s="2" t="s">
        <v>1721</v>
      </c>
      <c r="T110" s="2" t="s">
        <v>1967</v>
      </c>
      <c r="U110" s="2" t="s">
        <v>1392</v>
      </c>
      <c r="V110" s="2" t="s">
        <v>1380</v>
      </c>
      <c r="W110" s="2" t="s">
        <v>1592</v>
      </c>
      <c r="X110" s="2" t="s">
        <v>2012</v>
      </c>
      <c r="Y110" s="2" t="s">
        <v>1947</v>
      </c>
      <c r="Z110" s="2" t="s">
        <v>2383</v>
      </c>
      <c r="AB110" s="2">
        <v>0</v>
      </c>
      <c r="AD110" s="2" t="s">
        <v>2383</v>
      </c>
      <c r="AE110" s="2" t="str">
        <f t="shared" si="1"/>
        <v>okay</v>
      </c>
      <c r="AF110" s="41"/>
    </row>
    <row r="111" spans="1:32" ht="15" customHeight="1" x14ac:dyDescent="0.25">
      <c r="A111" s="2">
        <v>110</v>
      </c>
      <c r="B111" s="2" t="s">
        <v>176</v>
      </c>
      <c r="C111" s="2" t="s">
        <v>32</v>
      </c>
      <c r="D111" s="43" t="s">
        <v>293</v>
      </c>
      <c r="E111" s="11" t="s">
        <v>404</v>
      </c>
      <c r="F111" s="12" t="s">
        <v>394</v>
      </c>
      <c r="G111" s="7" t="s">
        <v>1604</v>
      </c>
      <c r="H111" s="38" t="s">
        <v>846</v>
      </c>
      <c r="I111" s="22" t="s">
        <v>2002</v>
      </c>
      <c r="J111" s="2">
        <v>12</v>
      </c>
      <c r="K111" s="64"/>
      <c r="L111" s="64" t="s">
        <v>1471</v>
      </c>
      <c r="M111" s="64" t="s">
        <v>1471</v>
      </c>
      <c r="N111" s="64" t="s">
        <v>1471</v>
      </c>
      <c r="O111" s="64" t="s">
        <v>1471</v>
      </c>
      <c r="P111" s="64" t="s">
        <v>1471</v>
      </c>
      <c r="Q111" s="2" t="s">
        <v>1471</v>
      </c>
      <c r="S111" s="2" t="s">
        <v>1722</v>
      </c>
      <c r="T111" s="2" t="s">
        <v>1966</v>
      </c>
      <c r="U111" s="2" t="s">
        <v>1912</v>
      </c>
      <c r="V111" s="2" t="s">
        <v>1380</v>
      </c>
      <c r="W111" s="2" t="s">
        <v>1592</v>
      </c>
      <c r="X111" s="2" t="s">
        <v>2013</v>
      </c>
      <c r="Y111" s="2" t="s">
        <v>1947</v>
      </c>
      <c r="Z111" s="2" t="s">
        <v>2384</v>
      </c>
      <c r="AB111" s="2">
        <v>1</v>
      </c>
      <c r="AD111" s="2" t="s">
        <v>2384</v>
      </c>
      <c r="AE111" s="2" t="str">
        <f t="shared" si="1"/>
        <v>okay</v>
      </c>
    </row>
    <row r="112" spans="1:32" ht="15" customHeight="1" x14ac:dyDescent="0.25">
      <c r="A112" s="2">
        <v>111</v>
      </c>
      <c r="B112" s="2" t="s">
        <v>176</v>
      </c>
      <c r="C112" s="43" t="s">
        <v>1025</v>
      </c>
      <c r="D112" s="43" t="s">
        <v>887</v>
      </c>
      <c r="E112" s="44" t="s">
        <v>888</v>
      </c>
      <c r="F112" s="12" t="s">
        <v>394</v>
      </c>
      <c r="G112" s="44" t="s">
        <v>1605</v>
      </c>
      <c r="H112" s="38" t="s">
        <v>1017</v>
      </c>
      <c r="I112" s="22" t="s">
        <v>2002</v>
      </c>
      <c r="J112" s="2">
        <v>13</v>
      </c>
      <c r="K112" s="2"/>
      <c r="L112" s="2"/>
      <c r="M112" s="2"/>
      <c r="N112" s="2"/>
      <c r="O112" s="2"/>
      <c r="P112" s="64"/>
      <c r="Q112" s="2" t="s">
        <v>1471</v>
      </c>
      <c r="S112" s="2" t="s">
        <v>1723</v>
      </c>
      <c r="T112" s="2" t="s">
        <v>1957</v>
      </c>
      <c r="U112" s="2" t="s">
        <v>1384</v>
      </c>
      <c r="V112" s="2" t="s">
        <v>1380</v>
      </c>
      <c r="W112" s="2" t="s">
        <v>1592</v>
      </c>
      <c r="X112" s="2" t="s">
        <v>2014</v>
      </c>
      <c r="Y112" s="2" t="s">
        <v>1947</v>
      </c>
      <c r="Z112" s="2" t="s">
        <v>2385</v>
      </c>
      <c r="AB112" s="2">
        <v>0</v>
      </c>
      <c r="AD112" s="2" t="s">
        <v>2385</v>
      </c>
      <c r="AE112" s="2" t="str">
        <f t="shared" si="1"/>
        <v>okay</v>
      </c>
      <c r="AF112" s="41"/>
    </row>
    <row r="113" spans="1:32" ht="15" customHeight="1" x14ac:dyDescent="0.25">
      <c r="A113" s="2">
        <v>112</v>
      </c>
      <c r="B113" s="2" t="s">
        <v>176</v>
      </c>
      <c r="C113" s="43" t="s">
        <v>1024</v>
      </c>
      <c r="D113" s="41" t="s">
        <v>1949</v>
      </c>
      <c r="E113" s="44" t="s">
        <v>889</v>
      </c>
      <c r="F113" s="12" t="s">
        <v>394</v>
      </c>
      <c r="G113" s="44" t="s">
        <v>1606</v>
      </c>
      <c r="H113" s="38" t="s">
        <v>1018</v>
      </c>
      <c r="I113" s="38" t="s">
        <v>2002</v>
      </c>
      <c r="J113" s="2">
        <v>14</v>
      </c>
      <c r="K113" s="2"/>
      <c r="L113" s="2"/>
      <c r="M113" s="2"/>
      <c r="N113" s="2"/>
      <c r="O113" s="2"/>
      <c r="P113" s="64"/>
      <c r="Q113" s="2" t="s">
        <v>1471</v>
      </c>
      <c r="S113" s="2" t="s">
        <v>1724</v>
      </c>
      <c r="T113" s="2" t="s">
        <v>1957</v>
      </c>
      <c r="U113" s="2" t="s">
        <v>1384</v>
      </c>
      <c r="V113" s="2" t="s">
        <v>1380</v>
      </c>
      <c r="W113" s="2" t="s">
        <v>1592</v>
      </c>
      <c r="X113" s="2" t="s">
        <v>2015</v>
      </c>
      <c r="Y113" s="2" t="s">
        <v>1947</v>
      </c>
      <c r="Z113" s="2" t="s">
        <v>2386</v>
      </c>
      <c r="AB113" s="2">
        <v>0</v>
      </c>
      <c r="AD113" s="2" t="s">
        <v>2386</v>
      </c>
      <c r="AE113" s="2" t="str">
        <f t="shared" si="1"/>
        <v>okay</v>
      </c>
      <c r="AF113" s="41"/>
    </row>
    <row r="114" spans="1:32" ht="15" customHeight="1" x14ac:dyDescent="0.25">
      <c r="A114" s="2">
        <v>113</v>
      </c>
      <c r="B114" s="2" t="s">
        <v>176</v>
      </c>
      <c r="C114" s="2" t="s">
        <v>33</v>
      </c>
      <c r="D114" s="43" t="s">
        <v>890</v>
      </c>
      <c r="E114" s="11" t="s">
        <v>405</v>
      </c>
      <c r="F114" s="12" t="s">
        <v>394</v>
      </c>
      <c r="G114" s="18" t="s">
        <v>719</v>
      </c>
      <c r="H114" s="38" t="s">
        <v>848</v>
      </c>
      <c r="I114" s="22" t="s">
        <v>2002</v>
      </c>
      <c r="J114" s="2">
        <v>15</v>
      </c>
      <c r="K114" s="2"/>
      <c r="L114" s="2"/>
      <c r="M114" s="64"/>
      <c r="N114" s="2" t="s">
        <v>1471</v>
      </c>
      <c r="O114" s="2"/>
      <c r="P114" s="2"/>
      <c r="Q114" s="2"/>
      <c r="S114" s="2" t="s">
        <v>1691</v>
      </c>
      <c r="T114" s="2" t="s">
        <v>1965</v>
      </c>
      <c r="U114" s="2" t="s">
        <v>1387</v>
      </c>
      <c r="V114" s="2" t="s">
        <v>1380</v>
      </c>
      <c r="W114" s="2" t="s">
        <v>1592</v>
      </c>
      <c r="X114" s="2" t="s">
        <v>2016</v>
      </c>
      <c r="Y114" s="2" t="s">
        <v>1947</v>
      </c>
      <c r="Z114" s="2" t="s">
        <v>2387</v>
      </c>
      <c r="AB114" s="2">
        <v>2</v>
      </c>
      <c r="AD114" s="2" t="s">
        <v>2387</v>
      </c>
      <c r="AE114" s="2" t="str">
        <f t="shared" si="1"/>
        <v>okay</v>
      </c>
    </row>
    <row r="115" spans="1:32" ht="15" customHeight="1" x14ac:dyDescent="0.25">
      <c r="A115" s="2">
        <v>114</v>
      </c>
      <c r="B115" s="2" t="s">
        <v>176</v>
      </c>
      <c r="C115" s="2" t="s">
        <v>34</v>
      </c>
      <c r="D115" s="43" t="s">
        <v>891</v>
      </c>
      <c r="E115" s="11" t="s">
        <v>406</v>
      </c>
      <c r="F115" s="12" t="s">
        <v>394</v>
      </c>
      <c r="G115" s="18" t="s">
        <v>720</v>
      </c>
      <c r="H115" s="38" t="s">
        <v>875</v>
      </c>
      <c r="I115" s="22" t="s">
        <v>2002</v>
      </c>
      <c r="J115" s="2">
        <v>16</v>
      </c>
      <c r="K115" s="2"/>
      <c r="L115" s="2"/>
      <c r="M115" s="64"/>
      <c r="N115" s="2" t="s">
        <v>1471</v>
      </c>
      <c r="O115" s="2"/>
      <c r="P115" s="2"/>
      <c r="Q115" s="2"/>
      <c r="S115" s="2" t="s">
        <v>1691</v>
      </c>
      <c r="T115" s="2" t="s">
        <v>1965</v>
      </c>
      <c r="U115" s="2" t="s">
        <v>1387</v>
      </c>
      <c r="V115" s="2" t="s">
        <v>1380</v>
      </c>
      <c r="W115" s="2" t="s">
        <v>1592</v>
      </c>
      <c r="X115" s="2" t="s">
        <v>2017</v>
      </c>
      <c r="Y115" s="2" t="s">
        <v>1947</v>
      </c>
      <c r="Z115" s="2" t="s">
        <v>2388</v>
      </c>
      <c r="AB115" s="2">
        <v>2</v>
      </c>
      <c r="AD115" s="2" t="s">
        <v>2388</v>
      </c>
      <c r="AE115" s="2" t="str">
        <f t="shared" si="1"/>
        <v>okay</v>
      </c>
    </row>
    <row r="116" spans="1:32" ht="15" customHeight="1" x14ac:dyDescent="0.25">
      <c r="A116" s="2">
        <v>115</v>
      </c>
      <c r="B116" s="2" t="s">
        <v>176</v>
      </c>
      <c r="C116" s="2" t="s">
        <v>35</v>
      </c>
      <c r="D116" s="43" t="s">
        <v>892</v>
      </c>
      <c r="E116" s="38" t="s">
        <v>1526</v>
      </c>
      <c r="F116" s="12" t="s">
        <v>394</v>
      </c>
      <c r="G116" s="7" t="s">
        <v>1635</v>
      </c>
      <c r="H116" s="38" t="s">
        <v>856</v>
      </c>
      <c r="I116" s="38" t="s">
        <v>2002</v>
      </c>
      <c r="J116" s="2">
        <v>17</v>
      </c>
      <c r="K116" s="2"/>
      <c r="L116" s="2"/>
      <c r="M116" s="2"/>
      <c r="N116" s="64"/>
      <c r="O116" s="2" t="s">
        <v>1471</v>
      </c>
      <c r="P116" s="2"/>
      <c r="Q116" s="2"/>
      <c r="S116" s="2" t="s">
        <v>1725</v>
      </c>
      <c r="T116" s="2" t="s">
        <v>1967</v>
      </c>
      <c r="U116" s="2" t="s">
        <v>1389</v>
      </c>
      <c r="V116" s="2" t="s">
        <v>1380</v>
      </c>
      <c r="W116" s="2" t="s">
        <v>1592</v>
      </c>
      <c r="X116" s="2" t="s">
        <v>2018</v>
      </c>
      <c r="Y116" s="2" t="s">
        <v>1947</v>
      </c>
      <c r="Z116" s="2" t="s">
        <v>2389</v>
      </c>
      <c r="AB116" s="2">
        <v>5</v>
      </c>
      <c r="AD116" s="2" t="s">
        <v>2389</v>
      </c>
      <c r="AE116" s="2" t="str">
        <f t="shared" si="1"/>
        <v>okay</v>
      </c>
      <c r="AF116" s="2" t="s">
        <v>1471</v>
      </c>
    </row>
    <row r="117" spans="1:32" ht="15" customHeight="1" x14ac:dyDescent="0.25">
      <c r="A117" s="2">
        <v>116</v>
      </c>
      <c r="B117" s="2" t="s">
        <v>176</v>
      </c>
      <c r="C117" s="2" t="s">
        <v>36</v>
      </c>
      <c r="D117" s="43" t="s">
        <v>945</v>
      </c>
      <c r="E117" s="12" t="s">
        <v>407</v>
      </c>
      <c r="F117" s="12" t="s">
        <v>394</v>
      </c>
      <c r="G117" s="18" t="s">
        <v>721</v>
      </c>
      <c r="H117" s="38" t="s">
        <v>850</v>
      </c>
      <c r="I117" s="22" t="s">
        <v>2002</v>
      </c>
      <c r="J117" s="2">
        <v>18</v>
      </c>
      <c r="K117" s="64"/>
      <c r="L117" s="2" t="s">
        <v>1471</v>
      </c>
      <c r="M117" s="64"/>
      <c r="N117" s="2" t="s">
        <v>1471</v>
      </c>
      <c r="O117" s="2"/>
      <c r="P117" s="2"/>
      <c r="Q117" s="2"/>
      <c r="S117" s="2" t="s">
        <v>1726</v>
      </c>
      <c r="T117" s="64" t="s">
        <v>1955</v>
      </c>
      <c r="U117" s="2" t="s">
        <v>1715</v>
      </c>
      <c r="V117" s="2" t="s">
        <v>1380</v>
      </c>
      <c r="W117" s="2" t="s">
        <v>1592</v>
      </c>
      <c r="X117" s="2" t="s">
        <v>2019</v>
      </c>
      <c r="Y117" s="2" t="s">
        <v>1947</v>
      </c>
      <c r="Z117" s="2" t="s">
        <v>2390</v>
      </c>
      <c r="AB117" s="2">
        <v>1</v>
      </c>
      <c r="AD117" s="2" t="s">
        <v>2390</v>
      </c>
      <c r="AE117" s="2" t="str">
        <f t="shared" si="1"/>
        <v>okay</v>
      </c>
      <c r="AF117" s="2" t="s">
        <v>1471</v>
      </c>
    </row>
    <row r="118" spans="1:32" ht="15" customHeight="1" x14ac:dyDescent="0.25">
      <c r="A118" s="2">
        <v>117</v>
      </c>
      <c r="B118" s="2" t="s">
        <v>176</v>
      </c>
      <c r="C118" s="2" t="s">
        <v>37</v>
      </c>
      <c r="D118" s="43" t="s">
        <v>946</v>
      </c>
      <c r="E118" s="82" t="s">
        <v>408</v>
      </c>
      <c r="F118" s="12" t="s">
        <v>394</v>
      </c>
      <c r="G118" s="7" t="s">
        <v>722</v>
      </c>
      <c r="H118" s="38" t="s">
        <v>853</v>
      </c>
      <c r="I118" s="22" t="s">
        <v>2002</v>
      </c>
      <c r="J118" s="2">
        <v>19</v>
      </c>
      <c r="K118" s="2"/>
      <c r="L118" s="64"/>
      <c r="M118" s="2" t="s">
        <v>1471</v>
      </c>
      <c r="N118" s="2"/>
      <c r="O118" s="2"/>
      <c r="P118" s="2"/>
      <c r="Q118" s="2"/>
      <c r="S118" s="2" t="s">
        <v>1660</v>
      </c>
      <c r="T118" s="64" t="s">
        <v>1956</v>
      </c>
      <c r="U118" s="2" t="s">
        <v>1383</v>
      </c>
      <c r="V118" s="2" t="s">
        <v>1380</v>
      </c>
      <c r="W118" s="2" t="s">
        <v>1592</v>
      </c>
      <c r="X118" s="2" t="s">
        <v>2020</v>
      </c>
      <c r="Y118" s="2" t="s">
        <v>1947</v>
      </c>
      <c r="Z118" s="2" t="s">
        <v>2391</v>
      </c>
      <c r="AB118" s="2">
        <v>4</v>
      </c>
      <c r="AD118" s="2" t="s">
        <v>2391</v>
      </c>
      <c r="AE118" s="2" t="str">
        <f t="shared" si="1"/>
        <v>okay</v>
      </c>
    </row>
    <row r="119" spans="1:32" ht="15" customHeight="1" x14ac:dyDescent="0.25">
      <c r="A119" s="2">
        <v>118</v>
      </c>
      <c r="B119" s="2" t="s">
        <v>176</v>
      </c>
      <c r="C119" s="43" t="s">
        <v>1026</v>
      </c>
      <c r="D119" s="43" t="s">
        <v>1476</v>
      </c>
      <c r="E119" s="44" t="s">
        <v>893</v>
      </c>
      <c r="F119" s="12" t="s">
        <v>394</v>
      </c>
      <c r="G119" s="44" t="s">
        <v>1607</v>
      </c>
      <c r="H119" s="38" t="s">
        <v>1019</v>
      </c>
      <c r="I119" s="38" t="s">
        <v>2002</v>
      </c>
      <c r="J119" s="2">
        <v>20</v>
      </c>
      <c r="K119" s="2"/>
      <c r="L119" s="2"/>
      <c r="M119" s="2"/>
      <c r="N119" s="2"/>
      <c r="O119" s="2"/>
      <c r="P119" s="64"/>
      <c r="Q119" s="2" t="s">
        <v>1471</v>
      </c>
      <c r="S119" s="2" t="s">
        <v>1727</v>
      </c>
      <c r="T119" s="2" t="s">
        <v>1957</v>
      </c>
      <c r="U119" s="2" t="s">
        <v>1384</v>
      </c>
      <c r="V119" s="2" t="s">
        <v>1380</v>
      </c>
      <c r="W119" s="2" t="s">
        <v>1592</v>
      </c>
      <c r="X119" s="2" t="s">
        <v>2021</v>
      </c>
      <c r="Y119" s="2" t="s">
        <v>1947</v>
      </c>
      <c r="Z119" s="2" t="s">
        <v>2392</v>
      </c>
      <c r="AB119" s="2">
        <v>0</v>
      </c>
      <c r="AD119" s="2" t="s">
        <v>2392</v>
      </c>
      <c r="AE119" s="2" t="str">
        <f t="shared" si="1"/>
        <v>okay</v>
      </c>
      <c r="AF119" s="41"/>
    </row>
    <row r="120" spans="1:32" ht="15" customHeight="1" x14ac:dyDescent="0.25">
      <c r="A120" s="2">
        <v>119</v>
      </c>
      <c r="B120" s="2" t="s">
        <v>176</v>
      </c>
      <c r="C120" s="2" t="s">
        <v>38</v>
      </c>
      <c r="D120" s="8" t="s">
        <v>894</v>
      </c>
      <c r="E120" s="38" t="s">
        <v>1518</v>
      </c>
      <c r="F120" s="12" t="s">
        <v>394</v>
      </c>
      <c r="G120" s="18" t="s">
        <v>723</v>
      </c>
      <c r="H120" s="38" t="s">
        <v>851</v>
      </c>
      <c r="I120" s="22" t="s">
        <v>2002</v>
      </c>
      <c r="J120" s="2">
        <v>21</v>
      </c>
      <c r="K120" s="2"/>
      <c r="L120" s="2"/>
      <c r="M120" s="2"/>
      <c r="N120" s="64"/>
      <c r="O120" s="2" t="s">
        <v>1471</v>
      </c>
      <c r="P120" s="2"/>
      <c r="Q120" s="2"/>
      <c r="S120" s="2" t="s">
        <v>1725</v>
      </c>
      <c r="T120" s="2" t="s">
        <v>1967</v>
      </c>
      <c r="U120" s="2" t="s">
        <v>1389</v>
      </c>
      <c r="V120" s="2" t="s">
        <v>1380</v>
      </c>
      <c r="W120" s="2" t="s">
        <v>1592</v>
      </c>
      <c r="X120" s="2" t="s">
        <v>2022</v>
      </c>
      <c r="Y120" s="2" t="s">
        <v>1947</v>
      </c>
      <c r="Z120" s="2" t="s">
        <v>2393</v>
      </c>
      <c r="AB120" s="2">
        <v>5</v>
      </c>
      <c r="AD120" s="2" t="s">
        <v>2393</v>
      </c>
      <c r="AE120" s="2" t="str">
        <f t="shared" si="1"/>
        <v>okay</v>
      </c>
      <c r="AF120" s="2" t="s">
        <v>1471</v>
      </c>
    </row>
    <row r="121" spans="1:32" ht="15" customHeight="1" x14ac:dyDescent="0.25">
      <c r="A121" s="2">
        <v>120</v>
      </c>
      <c r="B121" s="2" t="s">
        <v>176</v>
      </c>
      <c r="C121" s="2" t="s">
        <v>39</v>
      </c>
      <c r="D121" s="8" t="s">
        <v>895</v>
      </c>
      <c r="E121" s="38" t="s">
        <v>1525</v>
      </c>
      <c r="F121" s="12" t="s">
        <v>394</v>
      </c>
      <c r="G121" s="7" t="s">
        <v>724</v>
      </c>
      <c r="H121" s="38" t="s">
        <v>856</v>
      </c>
      <c r="I121" s="22" t="s">
        <v>2002</v>
      </c>
      <c r="J121" s="2">
        <v>22</v>
      </c>
      <c r="K121" s="2"/>
      <c r="L121" s="2"/>
      <c r="M121" s="2"/>
      <c r="N121" s="64"/>
      <c r="O121" s="2" t="s">
        <v>1471</v>
      </c>
      <c r="P121" s="2"/>
      <c r="Q121" s="2"/>
      <c r="S121" s="2" t="s">
        <v>1725</v>
      </c>
      <c r="T121" s="2" t="s">
        <v>1967</v>
      </c>
      <c r="U121" s="2" t="s">
        <v>1389</v>
      </c>
      <c r="V121" s="2" t="s">
        <v>1380</v>
      </c>
      <c r="W121" s="2" t="s">
        <v>1592</v>
      </c>
      <c r="X121" s="2" t="s">
        <v>2023</v>
      </c>
      <c r="Y121" s="2" t="s">
        <v>1947</v>
      </c>
      <c r="Z121" s="2" t="s">
        <v>2394</v>
      </c>
      <c r="AB121" s="2">
        <v>4</v>
      </c>
      <c r="AD121" s="2" t="s">
        <v>2394</v>
      </c>
      <c r="AE121" s="2" t="str">
        <f t="shared" si="1"/>
        <v>okay</v>
      </c>
      <c r="AF121" s="2" t="s">
        <v>1471</v>
      </c>
    </row>
    <row r="122" spans="1:32" ht="15" customHeight="1" x14ac:dyDescent="0.25">
      <c r="A122" s="2">
        <v>121</v>
      </c>
      <c r="B122" s="2" t="s">
        <v>176</v>
      </c>
      <c r="C122" s="2" t="s">
        <v>40</v>
      </c>
      <c r="D122" s="8" t="s">
        <v>896</v>
      </c>
      <c r="E122" s="38" t="s">
        <v>1520</v>
      </c>
      <c r="F122" s="12" t="s">
        <v>394</v>
      </c>
      <c r="G122" s="7" t="s">
        <v>1346</v>
      </c>
      <c r="H122" s="38" t="s">
        <v>856</v>
      </c>
      <c r="I122" s="38" t="s">
        <v>2002</v>
      </c>
      <c r="J122" s="2">
        <v>23</v>
      </c>
      <c r="K122" s="2"/>
      <c r="L122" s="2"/>
      <c r="M122" s="2"/>
      <c r="N122" s="64"/>
      <c r="O122" s="2" t="s">
        <v>1471</v>
      </c>
      <c r="P122" s="2"/>
      <c r="Q122" s="2"/>
      <c r="S122" s="2" t="s">
        <v>1725</v>
      </c>
      <c r="T122" s="2" t="s">
        <v>1967</v>
      </c>
      <c r="U122" s="2" t="s">
        <v>1389</v>
      </c>
      <c r="V122" s="2" t="s">
        <v>1380</v>
      </c>
      <c r="W122" s="2" t="s">
        <v>1592</v>
      </c>
      <c r="X122" s="2" t="s">
        <v>2024</v>
      </c>
      <c r="Y122" s="2" t="s">
        <v>1947</v>
      </c>
      <c r="Z122" s="2" t="s">
        <v>2395</v>
      </c>
      <c r="AB122" s="2">
        <v>1</v>
      </c>
      <c r="AD122" s="2" t="s">
        <v>2395</v>
      </c>
      <c r="AE122" s="2" t="str">
        <f t="shared" si="1"/>
        <v>okay</v>
      </c>
      <c r="AF122" s="2" t="s">
        <v>1471</v>
      </c>
    </row>
    <row r="123" spans="1:32" ht="15" customHeight="1" x14ac:dyDescent="0.25">
      <c r="A123" s="2">
        <v>122</v>
      </c>
      <c r="B123" s="2" t="s">
        <v>176</v>
      </c>
      <c r="C123" s="2" t="s">
        <v>41</v>
      </c>
      <c r="D123" s="8" t="s">
        <v>897</v>
      </c>
      <c r="E123" s="38" t="s">
        <v>1514</v>
      </c>
      <c r="F123" s="12" t="s">
        <v>394</v>
      </c>
      <c r="G123" s="18" t="s">
        <v>725</v>
      </c>
      <c r="H123" s="38" t="s">
        <v>851</v>
      </c>
      <c r="I123" s="22" t="s">
        <v>2002</v>
      </c>
      <c r="J123" s="2">
        <v>24</v>
      </c>
      <c r="K123" s="2"/>
      <c r="L123" s="2"/>
      <c r="M123" s="2"/>
      <c r="N123" s="64"/>
      <c r="O123" s="2" t="s">
        <v>1471</v>
      </c>
      <c r="P123" s="2"/>
      <c r="Q123" s="2"/>
      <c r="S123" s="2" t="s">
        <v>1725</v>
      </c>
      <c r="T123" s="2" t="s">
        <v>1967</v>
      </c>
      <c r="U123" s="2" t="s">
        <v>1389</v>
      </c>
      <c r="V123" s="2" t="s">
        <v>1380</v>
      </c>
      <c r="W123" s="2" t="s">
        <v>1592</v>
      </c>
      <c r="X123" s="2" t="s">
        <v>2025</v>
      </c>
      <c r="Y123" s="2" t="s">
        <v>1947</v>
      </c>
      <c r="Z123" s="2" t="s">
        <v>2396</v>
      </c>
      <c r="AB123" s="2">
        <v>1</v>
      </c>
      <c r="AD123" s="2" t="s">
        <v>2396</v>
      </c>
      <c r="AE123" s="2" t="str">
        <f t="shared" si="1"/>
        <v>okay</v>
      </c>
      <c r="AF123" s="2" t="s">
        <v>1471</v>
      </c>
    </row>
    <row r="124" spans="1:32" ht="15" customHeight="1" x14ac:dyDescent="0.25">
      <c r="A124" s="2">
        <v>123</v>
      </c>
      <c r="B124" s="2" t="s">
        <v>176</v>
      </c>
      <c r="C124" s="2" t="s">
        <v>42</v>
      </c>
      <c r="D124" s="8" t="s">
        <v>898</v>
      </c>
      <c r="E124" s="38" t="s">
        <v>1522</v>
      </c>
      <c r="F124" s="12" t="s">
        <v>394</v>
      </c>
      <c r="G124" s="7" t="s">
        <v>726</v>
      </c>
      <c r="H124" s="38" t="s">
        <v>856</v>
      </c>
      <c r="I124" s="22" t="s">
        <v>2002</v>
      </c>
      <c r="J124" s="2">
        <v>25</v>
      </c>
      <c r="K124" s="2"/>
      <c r="L124" s="2"/>
      <c r="M124" s="2"/>
      <c r="N124" s="64"/>
      <c r="O124" s="2" t="s">
        <v>1471</v>
      </c>
      <c r="P124" s="2"/>
      <c r="Q124" s="2"/>
      <c r="S124" s="2" t="s">
        <v>1725</v>
      </c>
      <c r="T124" s="2" t="s">
        <v>1967</v>
      </c>
      <c r="U124" s="2" t="s">
        <v>1389</v>
      </c>
      <c r="V124" s="2" t="s">
        <v>1380</v>
      </c>
      <c r="W124" s="2" t="s">
        <v>1592</v>
      </c>
      <c r="X124" s="2" t="s">
        <v>2026</v>
      </c>
      <c r="Y124" s="2" t="s">
        <v>1947</v>
      </c>
      <c r="Z124" s="2" t="s">
        <v>2397</v>
      </c>
      <c r="AB124" s="2">
        <v>0</v>
      </c>
      <c r="AD124" s="2" t="s">
        <v>2397</v>
      </c>
      <c r="AE124" s="2" t="str">
        <f t="shared" si="1"/>
        <v>okay</v>
      </c>
      <c r="AF124" s="2" t="s">
        <v>1471</v>
      </c>
    </row>
    <row r="125" spans="1:32" ht="15" customHeight="1" x14ac:dyDescent="0.25">
      <c r="A125" s="2">
        <v>124</v>
      </c>
      <c r="B125" s="2" t="s">
        <v>176</v>
      </c>
      <c r="C125" s="2" t="s">
        <v>43</v>
      </c>
      <c r="D125" s="8" t="s">
        <v>899</v>
      </c>
      <c r="E125" s="38" t="s">
        <v>1515</v>
      </c>
      <c r="F125" s="12" t="s">
        <v>394</v>
      </c>
      <c r="G125" s="18" t="s">
        <v>727</v>
      </c>
      <c r="H125" s="38" t="s">
        <v>851</v>
      </c>
      <c r="I125" s="38" t="s">
        <v>2002</v>
      </c>
      <c r="J125" s="2">
        <v>26</v>
      </c>
      <c r="K125" s="2"/>
      <c r="L125" s="2"/>
      <c r="M125" s="2"/>
      <c r="N125" s="64"/>
      <c r="O125" s="2" t="s">
        <v>1471</v>
      </c>
      <c r="P125" s="2"/>
      <c r="Q125" s="2"/>
      <c r="S125" s="2" t="s">
        <v>1725</v>
      </c>
      <c r="T125" s="2" t="s">
        <v>1967</v>
      </c>
      <c r="U125" s="2" t="s">
        <v>1389</v>
      </c>
      <c r="V125" s="2" t="s">
        <v>1380</v>
      </c>
      <c r="W125" s="2" t="s">
        <v>1592</v>
      </c>
      <c r="X125" s="2" t="s">
        <v>2027</v>
      </c>
      <c r="Y125" s="2" t="s">
        <v>1947</v>
      </c>
      <c r="Z125" s="2" t="s">
        <v>2398</v>
      </c>
      <c r="AB125" s="2">
        <v>1</v>
      </c>
      <c r="AD125" s="2" t="s">
        <v>2398</v>
      </c>
      <c r="AE125" s="2" t="str">
        <f t="shared" si="1"/>
        <v>okay</v>
      </c>
      <c r="AF125" s="2" t="s">
        <v>1471</v>
      </c>
    </row>
    <row r="126" spans="1:32" ht="15" customHeight="1" x14ac:dyDescent="0.25">
      <c r="A126" s="2">
        <v>125</v>
      </c>
      <c r="B126" s="2" t="s">
        <v>176</v>
      </c>
      <c r="C126" s="2" t="s">
        <v>44</v>
      </c>
      <c r="D126" s="8" t="s">
        <v>947</v>
      </c>
      <c r="E126" s="38" t="s">
        <v>1528</v>
      </c>
      <c r="F126" s="12" t="s">
        <v>394</v>
      </c>
      <c r="G126" s="18" t="s">
        <v>728</v>
      </c>
      <c r="H126" s="38" t="s">
        <v>859</v>
      </c>
      <c r="I126" s="22" t="s">
        <v>2002</v>
      </c>
      <c r="J126" s="2">
        <v>27</v>
      </c>
      <c r="K126" s="2"/>
      <c r="L126" s="64"/>
      <c r="M126" s="2" t="s">
        <v>1471</v>
      </c>
      <c r="N126" s="2"/>
      <c r="O126" s="2"/>
      <c r="P126" s="2"/>
      <c r="Q126" s="2"/>
      <c r="S126" s="2" t="s">
        <v>1728</v>
      </c>
      <c r="T126" s="64" t="s">
        <v>1956</v>
      </c>
      <c r="U126" s="2" t="s">
        <v>1383</v>
      </c>
      <c r="V126" s="2" t="s">
        <v>1380</v>
      </c>
      <c r="W126" s="2" t="s">
        <v>1592</v>
      </c>
      <c r="X126" s="2" t="s">
        <v>2028</v>
      </c>
      <c r="Y126" s="2" t="s">
        <v>1947</v>
      </c>
      <c r="Z126" s="2" t="s">
        <v>2399</v>
      </c>
      <c r="AB126" s="2">
        <v>3</v>
      </c>
      <c r="AD126" s="2" t="s">
        <v>2399</v>
      </c>
      <c r="AE126" s="2" t="str">
        <f t="shared" si="1"/>
        <v>okay</v>
      </c>
    </row>
    <row r="127" spans="1:32" ht="15" customHeight="1" x14ac:dyDescent="0.25">
      <c r="A127" s="2">
        <v>126</v>
      </c>
      <c r="B127" s="2" t="s">
        <v>176</v>
      </c>
      <c r="C127" s="2" t="s">
        <v>45</v>
      </c>
      <c r="D127" s="8" t="s">
        <v>948</v>
      </c>
      <c r="E127" s="12" t="s">
        <v>409</v>
      </c>
      <c r="F127" s="12" t="s">
        <v>394</v>
      </c>
      <c r="G127" s="18" t="s">
        <v>729</v>
      </c>
      <c r="H127" s="38" t="s">
        <v>861</v>
      </c>
      <c r="I127" s="22" t="s">
        <v>2002</v>
      </c>
      <c r="J127" s="64">
        <v>28</v>
      </c>
      <c r="K127" s="2" t="s">
        <v>1471</v>
      </c>
      <c r="L127" s="64"/>
      <c r="M127" s="2" t="s">
        <v>1471</v>
      </c>
      <c r="N127" s="2"/>
      <c r="O127" s="2"/>
      <c r="P127" s="64"/>
      <c r="Q127" s="2" t="s">
        <v>1471</v>
      </c>
      <c r="S127" s="2" t="s">
        <v>1729</v>
      </c>
      <c r="T127" s="64" t="s">
        <v>2166</v>
      </c>
      <c r="U127" s="2" t="s">
        <v>1390</v>
      </c>
      <c r="V127" s="2" t="s">
        <v>1380</v>
      </c>
      <c r="W127" s="2" t="s">
        <v>1592</v>
      </c>
      <c r="X127" s="2" t="s">
        <v>2029</v>
      </c>
      <c r="Y127" s="2" t="s">
        <v>1947</v>
      </c>
      <c r="Z127" s="2" t="s">
        <v>2400</v>
      </c>
      <c r="AB127" s="2">
        <v>2</v>
      </c>
      <c r="AD127" s="2" t="s">
        <v>2400</v>
      </c>
      <c r="AE127" s="2" t="str">
        <f t="shared" si="1"/>
        <v>okay</v>
      </c>
    </row>
    <row r="128" spans="1:32" ht="15" customHeight="1" x14ac:dyDescent="0.25">
      <c r="A128" s="2">
        <v>127</v>
      </c>
      <c r="B128" s="2" t="s">
        <v>176</v>
      </c>
      <c r="C128" s="2" t="s">
        <v>1033</v>
      </c>
      <c r="D128" s="8" t="s">
        <v>1188</v>
      </c>
      <c r="E128" s="38" t="s">
        <v>1483</v>
      </c>
      <c r="F128" s="12" t="s">
        <v>394</v>
      </c>
      <c r="G128" s="18" t="s">
        <v>730</v>
      </c>
      <c r="H128" s="38" t="s">
        <v>847</v>
      </c>
      <c r="I128" s="38" t="s">
        <v>2002</v>
      </c>
      <c r="J128" s="64">
        <v>29</v>
      </c>
      <c r="K128" s="2" t="s">
        <v>1471</v>
      </c>
      <c r="L128" s="2"/>
      <c r="M128" s="2"/>
      <c r="N128" s="2"/>
      <c r="O128" s="2"/>
      <c r="P128" s="2"/>
      <c r="Q128" s="2"/>
      <c r="S128" s="2" t="s">
        <v>1730</v>
      </c>
      <c r="T128" s="2" t="s">
        <v>2169</v>
      </c>
      <c r="U128" s="2" t="s">
        <v>1393</v>
      </c>
      <c r="V128" s="2" t="s">
        <v>1380</v>
      </c>
      <c r="W128" s="2" t="s">
        <v>1592</v>
      </c>
      <c r="X128" s="2" t="s">
        <v>2030</v>
      </c>
      <c r="Y128" s="2" t="s">
        <v>1947</v>
      </c>
      <c r="Z128" s="2" t="s">
        <v>2401</v>
      </c>
      <c r="AB128" s="2">
        <v>0</v>
      </c>
      <c r="AD128" s="2" t="s">
        <v>2401</v>
      </c>
      <c r="AE128" s="2" t="str">
        <f t="shared" si="1"/>
        <v>okay</v>
      </c>
      <c r="AF128" s="2" t="s">
        <v>1471</v>
      </c>
    </row>
    <row r="129" spans="1:32" ht="15" customHeight="1" x14ac:dyDescent="0.25">
      <c r="A129" s="2">
        <v>128</v>
      </c>
      <c r="B129" s="2" t="s">
        <v>176</v>
      </c>
      <c r="C129" s="2" t="s">
        <v>1036</v>
      </c>
      <c r="D129" s="8" t="s">
        <v>1156</v>
      </c>
      <c r="E129" s="64" t="s">
        <v>1486</v>
      </c>
      <c r="F129" s="12" t="s">
        <v>394</v>
      </c>
      <c r="G129" s="7" t="s">
        <v>731</v>
      </c>
      <c r="H129" s="38" t="s">
        <v>847</v>
      </c>
      <c r="I129" s="22" t="s">
        <v>2002</v>
      </c>
      <c r="J129" s="64">
        <v>30</v>
      </c>
      <c r="K129" s="2" t="s">
        <v>1471</v>
      </c>
      <c r="L129" s="2"/>
      <c r="M129" s="2"/>
      <c r="N129" s="64"/>
      <c r="O129" s="2" t="s">
        <v>1471</v>
      </c>
      <c r="P129" s="2"/>
      <c r="Q129" s="2"/>
      <c r="S129" s="2" t="s">
        <v>1730</v>
      </c>
      <c r="T129" s="2" t="s">
        <v>2167</v>
      </c>
      <c r="U129" s="2" t="s">
        <v>1393</v>
      </c>
      <c r="V129" s="2" t="s">
        <v>1380</v>
      </c>
      <c r="W129" s="2" t="s">
        <v>1592</v>
      </c>
      <c r="X129" s="2" t="s">
        <v>2031</v>
      </c>
      <c r="Y129" s="2" t="s">
        <v>1947</v>
      </c>
      <c r="Z129" s="2" t="s">
        <v>2402</v>
      </c>
      <c r="AB129" s="2">
        <v>0</v>
      </c>
      <c r="AD129" s="2" t="s">
        <v>2402</v>
      </c>
      <c r="AE129" s="2" t="str">
        <f t="shared" si="1"/>
        <v>okay</v>
      </c>
      <c r="AF129" s="2" t="s">
        <v>1471</v>
      </c>
    </row>
    <row r="130" spans="1:32" ht="15" customHeight="1" x14ac:dyDescent="0.25">
      <c r="A130" s="2">
        <v>129</v>
      </c>
      <c r="B130" s="2" t="s">
        <v>176</v>
      </c>
      <c r="C130" s="2" t="s">
        <v>1039</v>
      </c>
      <c r="D130" s="8" t="s">
        <v>1157</v>
      </c>
      <c r="E130" s="38" t="s">
        <v>1489</v>
      </c>
      <c r="F130" s="12" t="s">
        <v>394</v>
      </c>
      <c r="G130" s="18" t="s">
        <v>732</v>
      </c>
      <c r="H130" s="38" t="s">
        <v>847</v>
      </c>
      <c r="I130" s="22" t="s">
        <v>2002</v>
      </c>
      <c r="J130" s="64">
        <v>31</v>
      </c>
      <c r="K130" s="2" t="s">
        <v>1471</v>
      </c>
      <c r="L130" s="2"/>
      <c r="M130" s="2"/>
      <c r="N130" s="2"/>
      <c r="O130" s="2"/>
      <c r="P130" s="64"/>
      <c r="Q130" s="2" t="s">
        <v>1471</v>
      </c>
      <c r="S130" s="2" t="s">
        <v>1731</v>
      </c>
      <c r="T130" s="2" t="s">
        <v>2165</v>
      </c>
      <c r="U130" s="2" t="s">
        <v>1394</v>
      </c>
      <c r="V130" s="2" t="s">
        <v>1380</v>
      </c>
      <c r="W130" s="2" t="s">
        <v>1592</v>
      </c>
      <c r="X130" s="2" t="s">
        <v>2032</v>
      </c>
      <c r="Y130" s="2" t="s">
        <v>1947</v>
      </c>
      <c r="Z130" s="2" t="s">
        <v>2403</v>
      </c>
      <c r="AB130" s="2">
        <v>0</v>
      </c>
      <c r="AD130" s="2" t="s">
        <v>2403</v>
      </c>
      <c r="AE130" s="2" t="str">
        <f t="shared" si="1"/>
        <v>okay</v>
      </c>
      <c r="AF130" s="2" t="s">
        <v>1471</v>
      </c>
    </row>
    <row r="131" spans="1:32" ht="15" customHeight="1" x14ac:dyDescent="0.25">
      <c r="A131" s="2">
        <v>130</v>
      </c>
      <c r="B131" s="2" t="s">
        <v>176</v>
      </c>
      <c r="C131" s="37" t="s">
        <v>652</v>
      </c>
      <c r="D131" s="2" t="s">
        <v>659</v>
      </c>
      <c r="E131" s="37" t="s">
        <v>655</v>
      </c>
      <c r="F131" s="12" t="s">
        <v>394</v>
      </c>
      <c r="G131" s="38" t="s">
        <v>733</v>
      </c>
      <c r="H131" s="38" t="s">
        <v>878</v>
      </c>
      <c r="I131" s="38" t="s">
        <v>2002</v>
      </c>
      <c r="J131" s="64">
        <v>32</v>
      </c>
      <c r="K131" s="2" t="s">
        <v>1471</v>
      </c>
      <c r="L131" s="2"/>
      <c r="M131" s="2"/>
      <c r="N131" s="2"/>
      <c r="O131" s="2"/>
      <c r="P131" s="64"/>
      <c r="Q131" s="2" t="s">
        <v>1471</v>
      </c>
      <c r="S131" s="2" t="s">
        <v>1730</v>
      </c>
      <c r="T131" s="2" t="s">
        <v>2165</v>
      </c>
      <c r="U131" s="2" t="s">
        <v>1393</v>
      </c>
      <c r="V131" s="2" t="s">
        <v>1380</v>
      </c>
      <c r="W131" s="2" t="s">
        <v>1592</v>
      </c>
      <c r="X131" s="2" t="s">
        <v>2033</v>
      </c>
      <c r="Y131" s="2" t="s">
        <v>1947</v>
      </c>
      <c r="Z131" s="2" t="s">
        <v>2404</v>
      </c>
      <c r="AB131" s="2">
        <v>0</v>
      </c>
      <c r="AD131" s="2" t="s">
        <v>2404</v>
      </c>
      <c r="AE131" s="2" t="str">
        <f t="shared" ref="AE131:AE194" si="2">IF(Z131=AD131,"okay","different")</f>
        <v>okay</v>
      </c>
      <c r="AF131" s="2" t="s">
        <v>1471</v>
      </c>
    </row>
    <row r="132" spans="1:32" ht="15" customHeight="1" x14ac:dyDescent="0.25">
      <c r="A132" s="2">
        <v>131</v>
      </c>
      <c r="B132" s="2" t="s">
        <v>176</v>
      </c>
      <c r="C132" s="2" t="s">
        <v>1042</v>
      </c>
      <c r="D132" s="8" t="s">
        <v>1158</v>
      </c>
      <c r="E132" s="38" t="s">
        <v>1492</v>
      </c>
      <c r="F132" s="12" t="s">
        <v>394</v>
      </c>
      <c r="G132" s="18" t="s">
        <v>734</v>
      </c>
      <c r="H132" s="38" t="s">
        <v>847</v>
      </c>
      <c r="I132" s="22" t="s">
        <v>2002</v>
      </c>
      <c r="J132" s="64">
        <v>33</v>
      </c>
      <c r="K132" s="2" t="s">
        <v>1471</v>
      </c>
      <c r="L132" s="2"/>
      <c r="M132" s="2"/>
      <c r="N132" s="2"/>
      <c r="O132" s="2"/>
      <c r="P132" s="64"/>
      <c r="Q132" s="2" t="s">
        <v>1471</v>
      </c>
      <c r="S132" s="2" t="s">
        <v>1731</v>
      </c>
      <c r="T132" s="2" t="s">
        <v>2165</v>
      </c>
      <c r="U132" s="2" t="s">
        <v>1394</v>
      </c>
      <c r="V132" s="2" t="s">
        <v>1380</v>
      </c>
      <c r="W132" s="2" t="s">
        <v>1592</v>
      </c>
      <c r="X132" s="2" t="s">
        <v>2034</v>
      </c>
      <c r="Y132" s="2" t="s">
        <v>1947</v>
      </c>
      <c r="Z132" s="2" t="s">
        <v>2405</v>
      </c>
      <c r="AB132" s="2">
        <v>0</v>
      </c>
      <c r="AD132" s="2" t="s">
        <v>2405</v>
      </c>
      <c r="AE132" s="2" t="str">
        <f t="shared" si="2"/>
        <v>okay</v>
      </c>
      <c r="AF132" s="2" t="s">
        <v>1471</v>
      </c>
    </row>
    <row r="133" spans="1:32" ht="15" customHeight="1" x14ac:dyDescent="0.25">
      <c r="A133" s="2">
        <v>132</v>
      </c>
      <c r="B133" s="2" t="s">
        <v>176</v>
      </c>
      <c r="C133" s="2" t="s">
        <v>1048</v>
      </c>
      <c r="D133" s="8" t="s">
        <v>1159</v>
      </c>
      <c r="E133" s="38" t="s">
        <v>1511</v>
      </c>
      <c r="F133" s="12" t="s">
        <v>394</v>
      </c>
      <c r="G133" s="18" t="s">
        <v>1608</v>
      </c>
      <c r="H133" s="38" t="s">
        <v>847</v>
      </c>
      <c r="I133" s="22" t="s">
        <v>2002</v>
      </c>
      <c r="J133" s="64">
        <v>34</v>
      </c>
      <c r="K133" s="2" t="s">
        <v>1471</v>
      </c>
      <c r="L133" s="2"/>
      <c r="M133" s="2"/>
      <c r="N133" s="2"/>
      <c r="O133" s="2"/>
      <c r="P133" s="64"/>
      <c r="Q133" s="2" t="s">
        <v>1471</v>
      </c>
      <c r="S133" s="2" t="s">
        <v>1732</v>
      </c>
      <c r="T133" s="2" t="s">
        <v>2165</v>
      </c>
      <c r="U133" s="2" t="s">
        <v>1388</v>
      </c>
      <c r="V133" s="2" t="s">
        <v>1380</v>
      </c>
      <c r="W133" s="2" t="s">
        <v>1592</v>
      </c>
      <c r="X133" s="2" t="s">
        <v>2035</v>
      </c>
      <c r="Y133" s="2" t="s">
        <v>1947</v>
      </c>
      <c r="Z133" s="2" t="s">
        <v>2406</v>
      </c>
      <c r="AB133" s="2">
        <v>0</v>
      </c>
      <c r="AD133" s="2" t="s">
        <v>2406</v>
      </c>
      <c r="AE133" s="2" t="str">
        <f t="shared" si="2"/>
        <v>okay</v>
      </c>
      <c r="AF133" s="2" t="s">
        <v>1471</v>
      </c>
    </row>
    <row r="134" spans="1:32" ht="15" customHeight="1" x14ac:dyDescent="0.25">
      <c r="A134" s="2">
        <v>133</v>
      </c>
      <c r="B134" s="2" t="s">
        <v>176</v>
      </c>
      <c r="C134" s="2" t="s">
        <v>1051</v>
      </c>
      <c r="D134" s="8" t="s">
        <v>1160</v>
      </c>
      <c r="E134" s="38" t="s">
        <v>1498</v>
      </c>
      <c r="F134" s="12" t="s">
        <v>394</v>
      </c>
      <c r="G134" s="18" t="s">
        <v>735</v>
      </c>
      <c r="H134" s="38" t="s">
        <v>847</v>
      </c>
      <c r="I134" s="38" t="s">
        <v>2002</v>
      </c>
      <c r="J134" s="64">
        <v>35</v>
      </c>
      <c r="K134" s="2" t="s">
        <v>1471</v>
      </c>
      <c r="L134" s="2"/>
      <c r="M134" s="2"/>
      <c r="N134" s="2"/>
      <c r="O134" s="2"/>
      <c r="P134" s="2"/>
      <c r="Q134" s="2"/>
      <c r="S134" s="2" t="s">
        <v>1730</v>
      </c>
      <c r="T134" s="2" t="s">
        <v>2169</v>
      </c>
      <c r="U134" s="2" t="s">
        <v>1393</v>
      </c>
      <c r="V134" s="2" t="s">
        <v>1380</v>
      </c>
      <c r="W134" s="2" t="s">
        <v>1592</v>
      </c>
      <c r="X134" s="2" t="s">
        <v>2036</v>
      </c>
      <c r="Y134" s="2" t="s">
        <v>1947</v>
      </c>
      <c r="Z134" s="2" t="s">
        <v>2407</v>
      </c>
      <c r="AB134" s="2">
        <v>0</v>
      </c>
      <c r="AD134" s="2" t="s">
        <v>2407</v>
      </c>
      <c r="AE134" s="2" t="str">
        <f t="shared" si="2"/>
        <v>okay</v>
      </c>
      <c r="AF134" s="2" t="s">
        <v>1471</v>
      </c>
    </row>
    <row r="135" spans="1:32" ht="15" customHeight="1" x14ac:dyDescent="0.25">
      <c r="A135" s="2">
        <v>134</v>
      </c>
      <c r="B135" s="2" t="s">
        <v>176</v>
      </c>
      <c r="C135" s="43" t="s">
        <v>900</v>
      </c>
      <c r="D135" s="45" t="s">
        <v>949</v>
      </c>
      <c r="E135" s="44" t="s">
        <v>902</v>
      </c>
      <c r="F135" s="12" t="s">
        <v>394</v>
      </c>
      <c r="G135" s="44" t="s">
        <v>1637</v>
      </c>
      <c r="H135" s="38" t="s">
        <v>878</v>
      </c>
      <c r="I135" s="22" t="s">
        <v>2002</v>
      </c>
      <c r="J135" s="64">
        <v>36</v>
      </c>
      <c r="K135" s="2" t="s">
        <v>1471</v>
      </c>
      <c r="L135" s="2"/>
      <c r="M135" s="2"/>
      <c r="N135" s="2"/>
      <c r="O135" s="2"/>
      <c r="P135" s="64"/>
      <c r="Q135" s="2" t="s">
        <v>1471</v>
      </c>
      <c r="S135" s="2" t="s">
        <v>1733</v>
      </c>
      <c r="T135" s="2" t="s">
        <v>2165</v>
      </c>
      <c r="U135" s="2" t="s">
        <v>1457</v>
      </c>
      <c r="V135" s="2" t="s">
        <v>1380</v>
      </c>
      <c r="W135" s="2" t="s">
        <v>1592</v>
      </c>
      <c r="X135" s="2" t="s">
        <v>2037</v>
      </c>
      <c r="Y135" s="2" t="s">
        <v>1947</v>
      </c>
      <c r="Z135" s="2" t="s">
        <v>2408</v>
      </c>
      <c r="AB135" s="2">
        <v>0</v>
      </c>
      <c r="AD135" s="2" t="s">
        <v>2408</v>
      </c>
      <c r="AE135" s="2" t="str">
        <f t="shared" si="2"/>
        <v>okay</v>
      </c>
      <c r="AF135" s="115" t="s">
        <v>1471</v>
      </c>
    </row>
    <row r="136" spans="1:32" ht="15" customHeight="1" x14ac:dyDescent="0.25">
      <c r="A136" s="2">
        <v>135</v>
      </c>
      <c r="B136" s="2" t="s">
        <v>176</v>
      </c>
      <c r="C136" s="43" t="s">
        <v>901</v>
      </c>
      <c r="D136" s="45" t="s">
        <v>1189</v>
      </c>
      <c r="E136" s="44" t="s">
        <v>903</v>
      </c>
      <c r="F136" s="12" t="s">
        <v>394</v>
      </c>
      <c r="G136" s="44" t="s">
        <v>1638</v>
      </c>
      <c r="H136" s="38" t="s">
        <v>878</v>
      </c>
      <c r="I136" s="22" t="s">
        <v>2002</v>
      </c>
      <c r="J136" s="64">
        <v>37</v>
      </c>
      <c r="K136" s="2" t="s">
        <v>1471</v>
      </c>
      <c r="L136" s="2"/>
      <c r="M136" s="2"/>
      <c r="N136" s="2"/>
      <c r="O136" s="2"/>
      <c r="P136" s="64"/>
      <c r="Q136" s="2" t="s">
        <v>1471</v>
      </c>
      <c r="S136" s="2" t="s">
        <v>1734</v>
      </c>
      <c r="T136" s="2" t="s">
        <v>2165</v>
      </c>
      <c r="U136" s="2" t="s">
        <v>1457</v>
      </c>
      <c r="V136" s="2" t="s">
        <v>1380</v>
      </c>
      <c r="W136" s="2" t="s">
        <v>1592</v>
      </c>
      <c r="X136" s="2" t="s">
        <v>2038</v>
      </c>
      <c r="Y136" s="2" t="s">
        <v>1947</v>
      </c>
      <c r="Z136" s="2" t="s">
        <v>2409</v>
      </c>
      <c r="AB136" s="2">
        <v>0</v>
      </c>
      <c r="AD136" s="2" t="s">
        <v>2409</v>
      </c>
      <c r="AE136" s="2" t="str">
        <f t="shared" si="2"/>
        <v>okay</v>
      </c>
      <c r="AF136" s="115" t="s">
        <v>1471</v>
      </c>
    </row>
    <row r="137" spans="1:32" ht="15" customHeight="1" x14ac:dyDescent="0.25">
      <c r="A137" s="2">
        <v>136</v>
      </c>
      <c r="B137" s="2" t="s">
        <v>176</v>
      </c>
      <c r="C137" s="2" t="s">
        <v>1057</v>
      </c>
      <c r="D137" s="8" t="s">
        <v>1161</v>
      </c>
      <c r="E137" s="11" t="s">
        <v>410</v>
      </c>
      <c r="F137" s="12" t="s">
        <v>394</v>
      </c>
      <c r="G137" s="18" t="s">
        <v>736</v>
      </c>
      <c r="H137" s="38" t="s">
        <v>847</v>
      </c>
      <c r="I137" s="38" t="s">
        <v>2002</v>
      </c>
      <c r="J137" s="64">
        <v>38</v>
      </c>
      <c r="K137" s="2" t="s">
        <v>1471</v>
      </c>
      <c r="L137" s="2"/>
      <c r="M137" s="2"/>
      <c r="N137" s="2"/>
      <c r="O137" s="2"/>
      <c r="P137" s="64"/>
      <c r="Q137" s="2" t="s">
        <v>1471</v>
      </c>
      <c r="S137" s="2" t="s">
        <v>1734</v>
      </c>
      <c r="T137" s="2" t="s">
        <v>2165</v>
      </c>
      <c r="U137" s="2" t="s">
        <v>1457</v>
      </c>
      <c r="V137" s="2" t="s">
        <v>1380</v>
      </c>
      <c r="W137" s="2" t="s">
        <v>1592</v>
      </c>
      <c r="X137" s="2" t="s">
        <v>2039</v>
      </c>
      <c r="Y137" s="2" t="s">
        <v>1947</v>
      </c>
      <c r="Z137" s="2" t="s">
        <v>2410</v>
      </c>
      <c r="AB137" s="2">
        <v>0</v>
      </c>
      <c r="AD137" s="2" t="s">
        <v>2410</v>
      </c>
      <c r="AE137" s="2" t="str">
        <f t="shared" si="2"/>
        <v>okay</v>
      </c>
      <c r="AF137" s="115" t="s">
        <v>1471</v>
      </c>
    </row>
    <row r="138" spans="1:32" ht="15" customHeight="1" x14ac:dyDescent="0.25">
      <c r="A138" s="2">
        <v>137</v>
      </c>
      <c r="B138" s="2" t="s">
        <v>176</v>
      </c>
      <c r="C138" s="43" t="s">
        <v>904</v>
      </c>
      <c r="D138" s="43" t="s">
        <v>1190</v>
      </c>
      <c r="E138" s="44" t="s">
        <v>906</v>
      </c>
      <c r="F138" s="12" t="s">
        <v>394</v>
      </c>
      <c r="G138" s="44" t="s">
        <v>1639</v>
      </c>
      <c r="H138" s="38" t="s">
        <v>878</v>
      </c>
      <c r="I138" s="22" t="s">
        <v>2002</v>
      </c>
      <c r="J138" s="64">
        <v>39</v>
      </c>
      <c r="K138" s="2" t="s">
        <v>1471</v>
      </c>
      <c r="L138" s="2"/>
      <c r="M138" s="2"/>
      <c r="N138" s="2"/>
      <c r="O138" s="2"/>
      <c r="P138" s="64"/>
      <c r="Q138" s="2" t="s">
        <v>1471</v>
      </c>
      <c r="S138" s="2" t="s">
        <v>1734</v>
      </c>
      <c r="T138" s="2" t="s">
        <v>2165</v>
      </c>
      <c r="U138" s="2" t="s">
        <v>1457</v>
      </c>
      <c r="V138" s="2" t="s">
        <v>1380</v>
      </c>
      <c r="W138" s="2" t="s">
        <v>1592</v>
      </c>
      <c r="X138" s="2" t="s">
        <v>2040</v>
      </c>
      <c r="Y138" s="2" t="s">
        <v>1947</v>
      </c>
      <c r="Z138" s="2" t="s">
        <v>2411</v>
      </c>
      <c r="AB138" s="2">
        <v>0</v>
      </c>
      <c r="AD138" s="2" t="s">
        <v>2411</v>
      </c>
      <c r="AE138" s="2" t="str">
        <f t="shared" si="2"/>
        <v>okay</v>
      </c>
      <c r="AF138" s="115" t="s">
        <v>1471</v>
      </c>
    </row>
    <row r="139" spans="1:32" ht="15" customHeight="1" x14ac:dyDescent="0.25">
      <c r="A139" s="2">
        <v>138</v>
      </c>
      <c r="B139" s="2" t="s">
        <v>176</v>
      </c>
      <c r="C139" s="43" t="s">
        <v>905</v>
      </c>
      <c r="D139" s="43" t="s">
        <v>1191</v>
      </c>
      <c r="E139" s="44" t="s">
        <v>907</v>
      </c>
      <c r="F139" s="12" t="s">
        <v>394</v>
      </c>
      <c r="G139" s="44" t="s">
        <v>1640</v>
      </c>
      <c r="H139" s="38" t="s">
        <v>878</v>
      </c>
      <c r="I139" s="22" t="s">
        <v>2002</v>
      </c>
      <c r="J139" s="64">
        <v>40</v>
      </c>
      <c r="K139" s="2" t="s">
        <v>1471</v>
      </c>
      <c r="L139" s="2"/>
      <c r="M139" s="2"/>
      <c r="N139" s="2"/>
      <c r="O139" s="2"/>
      <c r="P139" s="64"/>
      <c r="Q139" s="2" t="s">
        <v>1471</v>
      </c>
      <c r="S139" s="2" t="s">
        <v>1734</v>
      </c>
      <c r="T139" s="2" t="s">
        <v>2165</v>
      </c>
      <c r="U139" s="2" t="s">
        <v>1457</v>
      </c>
      <c r="V139" s="2" t="s">
        <v>1380</v>
      </c>
      <c r="W139" s="2" t="s">
        <v>1592</v>
      </c>
      <c r="X139" s="2" t="s">
        <v>2041</v>
      </c>
      <c r="Y139" s="2" t="s">
        <v>1947</v>
      </c>
      <c r="Z139" s="2" t="s">
        <v>2412</v>
      </c>
      <c r="AB139" s="2">
        <v>0</v>
      </c>
      <c r="AD139" s="2" t="s">
        <v>2412</v>
      </c>
      <c r="AE139" s="2" t="str">
        <f t="shared" si="2"/>
        <v>okay</v>
      </c>
      <c r="AF139" s="115" t="s">
        <v>1471</v>
      </c>
    </row>
    <row r="140" spans="1:32" ht="15" customHeight="1" x14ac:dyDescent="0.25">
      <c r="A140" s="2">
        <v>139</v>
      </c>
      <c r="B140" s="2" t="s">
        <v>176</v>
      </c>
      <c r="C140" s="37" t="s">
        <v>658</v>
      </c>
      <c r="D140" s="37" t="s">
        <v>950</v>
      </c>
      <c r="E140" s="37" t="s">
        <v>411</v>
      </c>
      <c r="F140" s="12" t="s">
        <v>394</v>
      </c>
      <c r="G140" s="38" t="s">
        <v>737</v>
      </c>
      <c r="H140" s="38" t="s">
        <v>877</v>
      </c>
      <c r="I140" s="38" t="s">
        <v>2002</v>
      </c>
      <c r="J140" s="64">
        <v>41</v>
      </c>
      <c r="K140" s="2" t="s">
        <v>1471</v>
      </c>
      <c r="L140" s="2"/>
      <c r="M140" s="2"/>
      <c r="N140" s="2"/>
      <c r="O140" s="2"/>
      <c r="P140" s="2"/>
      <c r="Q140" s="2"/>
      <c r="S140" s="2" t="s">
        <v>1730</v>
      </c>
      <c r="T140" s="2" t="s">
        <v>2169</v>
      </c>
      <c r="U140" s="2" t="s">
        <v>1393</v>
      </c>
      <c r="V140" s="2" t="s">
        <v>1380</v>
      </c>
      <c r="W140" s="2" t="s">
        <v>1592</v>
      </c>
      <c r="X140" s="2" t="s">
        <v>2042</v>
      </c>
      <c r="Y140" s="2" t="s">
        <v>1947</v>
      </c>
      <c r="Z140" s="2" t="s">
        <v>2413</v>
      </c>
      <c r="AB140" s="2">
        <v>0</v>
      </c>
      <c r="AD140" s="2" t="s">
        <v>2413</v>
      </c>
      <c r="AE140" s="2" t="str">
        <f t="shared" si="2"/>
        <v>okay</v>
      </c>
      <c r="AF140" s="2" t="s">
        <v>1471</v>
      </c>
    </row>
    <row r="141" spans="1:32" ht="15" customHeight="1" x14ac:dyDescent="0.25">
      <c r="A141" s="2">
        <v>140</v>
      </c>
      <c r="B141" s="2" t="s">
        <v>176</v>
      </c>
      <c r="C141" s="2" t="s">
        <v>1054</v>
      </c>
      <c r="D141" s="8" t="s">
        <v>1162</v>
      </c>
      <c r="E141" s="11" t="s">
        <v>412</v>
      </c>
      <c r="F141" s="12" t="s">
        <v>394</v>
      </c>
      <c r="G141" s="18" t="s">
        <v>738</v>
      </c>
      <c r="H141" s="38" t="s">
        <v>847</v>
      </c>
      <c r="I141" s="22" t="s">
        <v>2002</v>
      </c>
      <c r="J141" s="64">
        <v>42</v>
      </c>
      <c r="K141" s="2" t="s">
        <v>1471</v>
      </c>
      <c r="L141" s="2"/>
      <c r="M141" s="2"/>
      <c r="N141" s="2"/>
      <c r="O141" s="2"/>
      <c r="P141" s="64"/>
      <c r="Q141" s="2" t="s">
        <v>1471</v>
      </c>
      <c r="S141" s="2" t="s">
        <v>1731</v>
      </c>
      <c r="T141" s="2" t="s">
        <v>2165</v>
      </c>
      <c r="U141" s="2" t="s">
        <v>1394</v>
      </c>
      <c r="V141" s="2" t="s">
        <v>1380</v>
      </c>
      <c r="W141" s="2" t="s">
        <v>1592</v>
      </c>
      <c r="X141" s="2" t="s">
        <v>2043</v>
      </c>
      <c r="Y141" s="2" t="s">
        <v>1947</v>
      </c>
      <c r="Z141" s="2" t="s">
        <v>2414</v>
      </c>
      <c r="AB141" s="2">
        <v>0</v>
      </c>
      <c r="AD141" s="2" t="s">
        <v>2414</v>
      </c>
      <c r="AE141" s="2" t="str">
        <f t="shared" si="2"/>
        <v>okay</v>
      </c>
      <c r="AF141" s="2" t="s">
        <v>1471</v>
      </c>
    </row>
    <row r="142" spans="1:32" ht="15" customHeight="1" x14ac:dyDescent="0.25">
      <c r="A142" s="2">
        <v>141</v>
      </c>
      <c r="B142" s="2" t="s">
        <v>176</v>
      </c>
      <c r="C142" s="2" t="s">
        <v>1045</v>
      </c>
      <c r="D142" s="8" t="s">
        <v>1163</v>
      </c>
      <c r="E142" s="38" t="s">
        <v>1495</v>
      </c>
      <c r="F142" s="12" t="s">
        <v>394</v>
      </c>
      <c r="G142" s="18" t="s">
        <v>1347</v>
      </c>
      <c r="H142" s="38" t="s">
        <v>847</v>
      </c>
      <c r="I142" s="22" t="s">
        <v>2002</v>
      </c>
      <c r="J142" s="64">
        <v>43</v>
      </c>
      <c r="K142" s="2" t="s">
        <v>1471</v>
      </c>
      <c r="L142" s="2"/>
      <c r="M142" s="2"/>
      <c r="N142" s="2"/>
      <c r="O142" s="2"/>
      <c r="P142" s="64"/>
      <c r="Q142" s="2" t="s">
        <v>1471</v>
      </c>
      <c r="S142" s="2" t="s">
        <v>1731</v>
      </c>
      <c r="T142" s="2" t="s">
        <v>2165</v>
      </c>
      <c r="U142" s="2" t="s">
        <v>1394</v>
      </c>
      <c r="V142" s="2" t="s">
        <v>1380</v>
      </c>
      <c r="W142" s="2" t="s">
        <v>1592</v>
      </c>
      <c r="X142" s="2" t="s">
        <v>2044</v>
      </c>
      <c r="Y142" s="2" t="s">
        <v>1947</v>
      </c>
      <c r="Z142" s="2" t="s">
        <v>2415</v>
      </c>
      <c r="AB142" s="2">
        <v>0</v>
      </c>
      <c r="AD142" s="2" t="s">
        <v>2415</v>
      </c>
      <c r="AE142" s="2" t="str">
        <f t="shared" si="2"/>
        <v>okay</v>
      </c>
      <c r="AF142" s="2" t="s">
        <v>1471</v>
      </c>
    </row>
    <row r="143" spans="1:32" ht="15" customHeight="1" x14ac:dyDescent="0.25">
      <c r="A143" s="2">
        <v>142</v>
      </c>
      <c r="B143" s="2" t="s">
        <v>176</v>
      </c>
      <c r="C143" s="2" t="s">
        <v>1060</v>
      </c>
      <c r="D143" s="8" t="s">
        <v>1164</v>
      </c>
      <c r="E143" s="38" t="s">
        <v>1505</v>
      </c>
      <c r="F143" s="12" t="s">
        <v>394</v>
      </c>
      <c r="G143" s="18" t="s">
        <v>739</v>
      </c>
      <c r="H143" s="38" t="s">
        <v>847</v>
      </c>
      <c r="I143" s="38" t="s">
        <v>2002</v>
      </c>
      <c r="J143" s="64">
        <v>44</v>
      </c>
      <c r="K143" s="2" t="s">
        <v>1471</v>
      </c>
      <c r="L143" s="2"/>
      <c r="M143" s="2"/>
      <c r="N143" s="2"/>
      <c r="O143" s="2"/>
      <c r="P143" s="64"/>
      <c r="Q143" s="2" t="s">
        <v>1471</v>
      </c>
      <c r="S143" s="2" t="s">
        <v>1730</v>
      </c>
      <c r="T143" s="2" t="s">
        <v>2165</v>
      </c>
      <c r="U143" s="2" t="s">
        <v>1393</v>
      </c>
      <c r="V143" s="2" t="s">
        <v>1380</v>
      </c>
      <c r="W143" s="2" t="s">
        <v>1592</v>
      </c>
      <c r="X143" s="2" t="s">
        <v>2045</v>
      </c>
      <c r="Y143" s="2" t="s">
        <v>1947</v>
      </c>
      <c r="Z143" s="2" t="s">
        <v>2416</v>
      </c>
      <c r="AB143" s="2">
        <v>0</v>
      </c>
      <c r="AD143" s="2" t="s">
        <v>2416</v>
      </c>
      <c r="AE143" s="2" t="str">
        <f t="shared" si="2"/>
        <v>okay</v>
      </c>
      <c r="AF143" s="2" t="s">
        <v>1471</v>
      </c>
    </row>
    <row r="144" spans="1:32" ht="15" customHeight="1" x14ac:dyDescent="0.25">
      <c r="A144" s="2">
        <v>143</v>
      </c>
      <c r="B144" s="2" t="s">
        <v>176</v>
      </c>
      <c r="C144" s="2" t="s">
        <v>1063</v>
      </c>
      <c r="D144" s="8" t="s">
        <v>1165</v>
      </c>
      <c r="E144" s="64" t="s">
        <v>1508</v>
      </c>
      <c r="F144" s="12" t="s">
        <v>394</v>
      </c>
      <c r="G144" s="7" t="s">
        <v>740</v>
      </c>
      <c r="H144" s="38" t="s">
        <v>847</v>
      </c>
      <c r="I144" s="22" t="s">
        <v>2002</v>
      </c>
      <c r="J144" s="64">
        <v>45</v>
      </c>
      <c r="K144" s="2" t="s">
        <v>1471</v>
      </c>
      <c r="L144" s="2"/>
      <c r="M144" s="2"/>
      <c r="N144" s="2"/>
      <c r="O144" s="2"/>
      <c r="P144" s="64"/>
      <c r="Q144" s="2" t="s">
        <v>1471</v>
      </c>
      <c r="S144" s="2" t="s">
        <v>1731</v>
      </c>
      <c r="T144" s="2" t="s">
        <v>2165</v>
      </c>
      <c r="U144" s="2" t="s">
        <v>1394</v>
      </c>
      <c r="V144" s="2" t="s">
        <v>1380</v>
      </c>
      <c r="W144" s="2" t="s">
        <v>1592</v>
      </c>
      <c r="X144" s="2" t="s">
        <v>2046</v>
      </c>
      <c r="Y144" s="2" t="s">
        <v>1947</v>
      </c>
      <c r="Z144" s="2" t="s">
        <v>2417</v>
      </c>
      <c r="AB144" s="2">
        <v>0</v>
      </c>
      <c r="AD144" s="2" t="s">
        <v>2417</v>
      </c>
      <c r="AE144" s="2" t="str">
        <f t="shared" si="2"/>
        <v>okay</v>
      </c>
      <c r="AF144" s="2" t="s">
        <v>1471</v>
      </c>
    </row>
    <row r="145" spans="1:32" ht="15" customHeight="1" x14ac:dyDescent="0.25">
      <c r="A145" s="2">
        <v>144</v>
      </c>
      <c r="B145" s="2" t="s">
        <v>176</v>
      </c>
      <c r="C145" s="2" t="s">
        <v>1031</v>
      </c>
      <c r="D145" s="8" t="s">
        <v>1166</v>
      </c>
      <c r="E145" s="64" t="s">
        <v>1484</v>
      </c>
      <c r="F145" s="12" t="s">
        <v>394</v>
      </c>
      <c r="G145" s="7" t="s">
        <v>741</v>
      </c>
      <c r="H145" s="38" t="s">
        <v>847</v>
      </c>
      <c r="I145" s="22" t="s">
        <v>2002</v>
      </c>
      <c r="J145" s="64">
        <v>46</v>
      </c>
      <c r="K145" s="2" t="s">
        <v>1471</v>
      </c>
      <c r="L145" s="2"/>
      <c r="M145" s="2"/>
      <c r="N145" s="2"/>
      <c r="O145" s="2"/>
      <c r="P145" s="2"/>
      <c r="Q145" s="2"/>
      <c r="S145" s="2" t="s">
        <v>1730</v>
      </c>
      <c r="T145" s="2" t="s">
        <v>2169</v>
      </c>
      <c r="U145" s="2" t="s">
        <v>1393</v>
      </c>
      <c r="V145" s="2" t="s">
        <v>1380</v>
      </c>
      <c r="W145" s="2" t="s">
        <v>1592</v>
      </c>
      <c r="X145" s="2" t="s">
        <v>2047</v>
      </c>
      <c r="Y145" s="2" t="s">
        <v>1947</v>
      </c>
      <c r="Z145" s="2" t="s">
        <v>2418</v>
      </c>
      <c r="AB145" s="2">
        <v>1</v>
      </c>
      <c r="AD145" s="2" t="s">
        <v>2418</v>
      </c>
      <c r="AE145" s="2" t="str">
        <f t="shared" si="2"/>
        <v>okay</v>
      </c>
      <c r="AF145" s="2" t="s">
        <v>1471</v>
      </c>
    </row>
    <row r="146" spans="1:32" ht="15" customHeight="1" x14ac:dyDescent="0.25">
      <c r="A146" s="2">
        <v>145</v>
      </c>
      <c r="B146" s="2" t="s">
        <v>176</v>
      </c>
      <c r="C146" s="2" t="s">
        <v>1034</v>
      </c>
      <c r="D146" s="8" t="s">
        <v>1167</v>
      </c>
      <c r="E146" s="38" t="s">
        <v>1487</v>
      </c>
      <c r="F146" s="12" t="s">
        <v>394</v>
      </c>
      <c r="G146" s="18" t="s">
        <v>742</v>
      </c>
      <c r="H146" s="38" t="s">
        <v>847</v>
      </c>
      <c r="I146" s="38" t="s">
        <v>2002</v>
      </c>
      <c r="J146" s="64">
        <v>47</v>
      </c>
      <c r="K146" s="2" t="s">
        <v>1471</v>
      </c>
      <c r="L146" s="2"/>
      <c r="M146" s="2"/>
      <c r="N146" s="64"/>
      <c r="O146" s="2" t="s">
        <v>1471</v>
      </c>
      <c r="P146" s="2"/>
      <c r="Q146" s="2"/>
      <c r="S146" s="2" t="s">
        <v>1730</v>
      </c>
      <c r="T146" s="2" t="s">
        <v>2167</v>
      </c>
      <c r="U146" s="2" t="s">
        <v>1393</v>
      </c>
      <c r="V146" s="2" t="s">
        <v>1380</v>
      </c>
      <c r="W146" s="2" t="s">
        <v>1592</v>
      </c>
      <c r="X146" s="2" t="s">
        <v>2048</v>
      </c>
      <c r="Y146" s="2" t="s">
        <v>1947</v>
      </c>
      <c r="Z146" s="2" t="s">
        <v>2419</v>
      </c>
      <c r="AB146" s="2">
        <v>1</v>
      </c>
      <c r="AD146" s="2" t="s">
        <v>2419</v>
      </c>
      <c r="AE146" s="2" t="str">
        <f t="shared" si="2"/>
        <v>okay</v>
      </c>
      <c r="AF146" s="2" t="s">
        <v>1471</v>
      </c>
    </row>
    <row r="147" spans="1:32" ht="15" customHeight="1" x14ac:dyDescent="0.25">
      <c r="A147" s="2">
        <v>146</v>
      </c>
      <c r="B147" s="2" t="s">
        <v>176</v>
      </c>
      <c r="C147" s="2" t="s">
        <v>1037</v>
      </c>
      <c r="D147" s="8" t="s">
        <v>1168</v>
      </c>
      <c r="E147" s="64" t="s">
        <v>1490</v>
      </c>
      <c r="F147" s="12" t="s">
        <v>394</v>
      </c>
      <c r="G147" s="7" t="s">
        <v>743</v>
      </c>
      <c r="H147" s="38" t="s">
        <v>847</v>
      </c>
      <c r="I147" s="22" t="s">
        <v>2002</v>
      </c>
      <c r="J147" s="64">
        <v>48</v>
      </c>
      <c r="K147" s="2" t="s">
        <v>1471</v>
      </c>
      <c r="L147" s="2"/>
      <c r="M147" s="2"/>
      <c r="N147" s="2"/>
      <c r="O147" s="2"/>
      <c r="P147" s="64"/>
      <c r="Q147" s="2" t="s">
        <v>1471</v>
      </c>
      <c r="S147" s="2" t="s">
        <v>1731</v>
      </c>
      <c r="T147" s="2" t="s">
        <v>2165</v>
      </c>
      <c r="U147" s="2" t="s">
        <v>1394</v>
      </c>
      <c r="V147" s="2" t="s">
        <v>1380</v>
      </c>
      <c r="W147" s="2" t="s">
        <v>1592</v>
      </c>
      <c r="X147" s="2" t="s">
        <v>2049</v>
      </c>
      <c r="Y147" s="2" t="s">
        <v>1947</v>
      </c>
      <c r="Z147" s="2" t="s">
        <v>2420</v>
      </c>
      <c r="AB147" s="2">
        <v>1</v>
      </c>
      <c r="AD147" s="2" t="s">
        <v>2420</v>
      </c>
      <c r="AE147" s="2" t="str">
        <f t="shared" si="2"/>
        <v>okay</v>
      </c>
      <c r="AF147" s="2" t="s">
        <v>1471</v>
      </c>
    </row>
    <row r="148" spans="1:32" ht="15" customHeight="1" x14ac:dyDescent="0.25">
      <c r="A148" s="2">
        <v>147</v>
      </c>
      <c r="B148" s="2" t="s">
        <v>176</v>
      </c>
      <c r="C148" s="37" t="s">
        <v>653</v>
      </c>
      <c r="D148" s="37" t="s">
        <v>1131</v>
      </c>
      <c r="E148" s="37" t="s">
        <v>656</v>
      </c>
      <c r="F148" s="12" t="s">
        <v>394</v>
      </c>
      <c r="G148" s="38" t="s">
        <v>744</v>
      </c>
      <c r="H148" s="38" t="s">
        <v>878</v>
      </c>
      <c r="I148" s="22" t="s">
        <v>2002</v>
      </c>
      <c r="J148" s="64">
        <v>49</v>
      </c>
      <c r="K148" s="2" t="s">
        <v>1471</v>
      </c>
      <c r="L148" s="2"/>
      <c r="M148" s="2"/>
      <c r="N148" s="2"/>
      <c r="O148" s="2"/>
      <c r="P148" s="64"/>
      <c r="Q148" s="2" t="s">
        <v>1471</v>
      </c>
      <c r="S148" s="2" t="s">
        <v>1730</v>
      </c>
      <c r="T148" s="2" t="s">
        <v>2165</v>
      </c>
      <c r="U148" s="2" t="s">
        <v>1393</v>
      </c>
      <c r="V148" s="2" t="s">
        <v>1380</v>
      </c>
      <c r="W148" s="2" t="s">
        <v>1592</v>
      </c>
      <c r="X148" s="2" t="s">
        <v>2050</v>
      </c>
      <c r="Y148" s="2" t="s">
        <v>1947</v>
      </c>
      <c r="Z148" s="2" t="s">
        <v>2421</v>
      </c>
      <c r="AB148" s="2">
        <v>1</v>
      </c>
      <c r="AD148" s="2" t="s">
        <v>2421</v>
      </c>
      <c r="AE148" s="2" t="str">
        <f t="shared" si="2"/>
        <v>okay</v>
      </c>
      <c r="AF148" s="2" t="s">
        <v>1471</v>
      </c>
    </row>
    <row r="149" spans="1:32" ht="15" customHeight="1" x14ac:dyDescent="0.25">
      <c r="A149" s="2">
        <v>148</v>
      </c>
      <c r="B149" s="2" t="s">
        <v>176</v>
      </c>
      <c r="C149" s="2" t="s">
        <v>1040</v>
      </c>
      <c r="D149" s="8" t="s">
        <v>1169</v>
      </c>
      <c r="E149" s="64" t="s">
        <v>1493</v>
      </c>
      <c r="F149" s="12" t="s">
        <v>394</v>
      </c>
      <c r="G149" s="7" t="s">
        <v>745</v>
      </c>
      <c r="H149" s="38" t="s">
        <v>847</v>
      </c>
      <c r="I149" s="38" t="s">
        <v>2002</v>
      </c>
      <c r="J149" s="64">
        <v>50</v>
      </c>
      <c r="K149" s="2" t="s">
        <v>1471</v>
      </c>
      <c r="L149" s="2"/>
      <c r="M149" s="2"/>
      <c r="N149" s="2"/>
      <c r="O149" s="2"/>
      <c r="P149" s="64"/>
      <c r="Q149" s="2" t="s">
        <v>1471</v>
      </c>
      <c r="S149" s="2" t="s">
        <v>1731</v>
      </c>
      <c r="T149" s="2" t="s">
        <v>2165</v>
      </c>
      <c r="U149" s="2" t="s">
        <v>1394</v>
      </c>
      <c r="V149" s="2" t="s">
        <v>1380</v>
      </c>
      <c r="W149" s="2" t="s">
        <v>1592</v>
      </c>
      <c r="X149" s="2" t="s">
        <v>2051</v>
      </c>
      <c r="Y149" s="2" t="s">
        <v>1947</v>
      </c>
      <c r="Z149" s="2" t="s">
        <v>2422</v>
      </c>
      <c r="AB149" s="2">
        <v>1</v>
      </c>
      <c r="AD149" s="2" t="s">
        <v>2422</v>
      </c>
      <c r="AE149" s="2" t="str">
        <f t="shared" si="2"/>
        <v>okay</v>
      </c>
      <c r="AF149" s="2" t="s">
        <v>1471</v>
      </c>
    </row>
    <row r="150" spans="1:32" ht="15" customHeight="1" x14ac:dyDescent="0.25">
      <c r="A150" s="2">
        <v>149</v>
      </c>
      <c r="B150" s="2" t="s">
        <v>176</v>
      </c>
      <c r="C150" s="2" t="s">
        <v>1046</v>
      </c>
      <c r="D150" s="8" t="s">
        <v>1170</v>
      </c>
      <c r="E150" s="38" t="s">
        <v>1512</v>
      </c>
      <c r="F150" s="12" t="s">
        <v>394</v>
      </c>
      <c r="G150" s="18" t="s">
        <v>1609</v>
      </c>
      <c r="H150" s="38" t="s">
        <v>847</v>
      </c>
      <c r="I150" s="22" t="s">
        <v>2002</v>
      </c>
      <c r="J150" s="64">
        <v>51</v>
      </c>
      <c r="K150" s="2" t="s">
        <v>1471</v>
      </c>
      <c r="L150" s="2"/>
      <c r="M150" s="2"/>
      <c r="N150" s="2"/>
      <c r="O150" s="2"/>
      <c r="P150" s="64"/>
      <c r="Q150" s="2" t="s">
        <v>1471</v>
      </c>
      <c r="S150" s="2" t="s">
        <v>1732</v>
      </c>
      <c r="T150" s="2" t="s">
        <v>2165</v>
      </c>
      <c r="U150" s="2" t="s">
        <v>1388</v>
      </c>
      <c r="V150" s="2" t="s">
        <v>1380</v>
      </c>
      <c r="W150" s="2" t="s">
        <v>1592</v>
      </c>
      <c r="X150" s="2" t="s">
        <v>2052</v>
      </c>
      <c r="Y150" s="2" t="s">
        <v>1947</v>
      </c>
      <c r="Z150" s="2" t="s">
        <v>2423</v>
      </c>
      <c r="AB150" s="2">
        <v>1</v>
      </c>
      <c r="AD150" s="2" t="s">
        <v>2423</v>
      </c>
      <c r="AE150" s="2" t="str">
        <f t="shared" si="2"/>
        <v>okay</v>
      </c>
      <c r="AF150" s="2" t="s">
        <v>1471</v>
      </c>
    </row>
    <row r="151" spans="1:32" ht="15" customHeight="1" x14ac:dyDescent="0.25">
      <c r="A151" s="2">
        <v>150</v>
      </c>
      <c r="B151" s="2" t="s">
        <v>176</v>
      </c>
      <c r="C151" s="2" t="s">
        <v>1049</v>
      </c>
      <c r="D151" s="8" t="s">
        <v>1171</v>
      </c>
      <c r="E151" s="38" t="s">
        <v>1499</v>
      </c>
      <c r="F151" s="12" t="s">
        <v>394</v>
      </c>
      <c r="G151" s="18" t="s">
        <v>746</v>
      </c>
      <c r="H151" s="38" t="s">
        <v>847</v>
      </c>
      <c r="I151" s="22" t="s">
        <v>2002</v>
      </c>
      <c r="J151" s="64">
        <v>52</v>
      </c>
      <c r="K151" s="2" t="s">
        <v>1471</v>
      </c>
      <c r="L151" s="2"/>
      <c r="M151" s="2"/>
      <c r="N151" s="2"/>
      <c r="O151" s="2"/>
      <c r="P151" s="2"/>
      <c r="Q151" s="2"/>
      <c r="S151" s="2" t="s">
        <v>1730</v>
      </c>
      <c r="T151" s="2" t="s">
        <v>2169</v>
      </c>
      <c r="U151" s="2" t="s">
        <v>1393</v>
      </c>
      <c r="V151" s="2" t="s">
        <v>1380</v>
      </c>
      <c r="W151" s="2" t="s">
        <v>1592</v>
      </c>
      <c r="X151" s="2" t="s">
        <v>2053</v>
      </c>
      <c r="Y151" s="2" t="s">
        <v>1947</v>
      </c>
      <c r="Z151" s="2" t="s">
        <v>2424</v>
      </c>
      <c r="AB151" s="2">
        <v>1</v>
      </c>
      <c r="AD151" s="2" t="s">
        <v>2424</v>
      </c>
      <c r="AE151" s="2" t="str">
        <f t="shared" si="2"/>
        <v>okay</v>
      </c>
      <c r="AF151" s="2" t="s">
        <v>1471</v>
      </c>
    </row>
    <row r="152" spans="1:32" ht="15" customHeight="1" x14ac:dyDescent="0.25">
      <c r="A152" s="2">
        <v>151</v>
      </c>
      <c r="B152" s="2" t="s">
        <v>176</v>
      </c>
      <c r="C152" s="43" t="s">
        <v>908</v>
      </c>
      <c r="D152" s="43" t="s">
        <v>951</v>
      </c>
      <c r="E152" s="44" t="s">
        <v>912</v>
      </c>
      <c r="F152" s="12" t="s">
        <v>394</v>
      </c>
      <c r="G152" s="44" t="s">
        <v>1641</v>
      </c>
      <c r="H152" s="38" t="s">
        <v>878</v>
      </c>
      <c r="I152" s="38" t="s">
        <v>2002</v>
      </c>
      <c r="J152" s="64">
        <v>53</v>
      </c>
      <c r="K152" s="2" t="s">
        <v>1471</v>
      </c>
      <c r="L152" s="2"/>
      <c r="M152" s="2"/>
      <c r="N152" s="2"/>
      <c r="O152" s="2"/>
      <c r="P152" s="64"/>
      <c r="Q152" s="2" t="s">
        <v>1471</v>
      </c>
      <c r="S152" s="2" t="s">
        <v>1734</v>
      </c>
      <c r="T152" s="2" t="s">
        <v>2165</v>
      </c>
      <c r="U152" s="2" t="s">
        <v>1457</v>
      </c>
      <c r="V152" s="2" t="s">
        <v>1380</v>
      </c>
      <c r="W152" s="2" t="s">
        <v>1592</v>
      </c>
      <c r="X152" s="2" t="s">
        <v>2054</v>
      </c>
      <c r="Y152" s="2" t="s">
        <v>1947</v>
      </c>
      <c r="Z152" s="2" t="s">
        <v>2425</v>
      </c>
      <c r="AB152" s="2">
        <v>1</v>
      </c>
      <c r="AD152" s="2" t="s">
        <v>2425</v>
      </c>
      <c r="AE152" s="2" t="str">
        <f t="shared" si="2"/>
        <v>okay</v>
      </c>
      <c r="AF152" s="115" t="s">
        <v>1471</v>
      </c>
    </row>
    <row r="153" spans="1:32" ht="15" customHeight="1" x14ac:dyDescent="0.25">
      <c r="A153" s="2">
        <v>152</v>
      </c>
      <c r="B153" s="2" t="s">
        <v>176</v>
      </c>
      <c r="C153" s="43" t="s">
        <v>909</v>
      </c>
      <c r="D153" s="43" t="s">
        <v>1192</v>
      </c>
      <c r="E153" s="44" t="s">
        <v>913</v>
      </c>
      <c r="F153" s="12" t="s">
        <v>394</v>
      </c>
      <c r="G153" s="44" t="s">
        <v>1642</v>
      </c>
      <c r="H153" s="38" t="s">
        <v>878</v>
      </c>
      <c r="I153" s="22" t="s">
        <v>2002</v>
      </c>
      <c r="J153" s="64">
        <v>54</v>
      </c>
      <c r="K153" s="2" t="s">
        <v>1471</v>
      </c>
      <c r="L153" s="2"/>
      <c r="M153" s="2"/>
      <c r="N153" s="2"/>
      <c r="O153" s="2"/>
      <c r="P153" s="64"/>
      <c r="Q153" s="2" t="s">
        <v>1471</v>
      </c>
      <c r="S153" s="2" t="s">
        <v>1734</v>
      </c>
      <c r="T153" s="2" t="s">
        <v>2165</v>
      </c>
      <c r="U153" s="2" t="s">
        <v>1457</v>
      </c>
      <c r="V153" s="2" t="s">
        <v>1380</v>
      </c>
      <c r="W153" s="2" t="s">
        <v>1592</v>
      </c>
      <c r="X153" s="2" t="s">
        <v>2055</v>
      </c>
      <c r="Y153" s="2" t="s">
        <v>1947</v>
      </c>
      <c r="Z153" s="2" t="s">
        <v>2426</v>
      </c>
      <c r="AB153" s="2">
        <v>1</v>
      </c>
      <c r="AD153" s="2" t="s">
        <v>2426</v>
      </c>
      <c r="AE153" s="2" t="str">
        <f t="shared" si="2"/>
        <v>okay</v>
      </c>
      <c r="AF153" s="115" t="s">
        <v>1471</v>
      </c>
    </row>
    <row r="154" spans="1:32" ht="15" customHeight="1" x14ac:dyDescent="0.25">
      <c r="A154" s="2">
        <v>153</v>
      </c>
      <c r="B154" s="2" t="s">
        <v>176</v>
      </c>
      <c r="C154" s="2" t="s">
        <v>1055</v>
      </c>
      <c r="D154" s="8" t="s">
        <v>1172</v>
      </c>
      <c r="E154" s="38" t="s">
        <v>1503</v>
      </c>
      <c r="F154" s="12" t="s">
        <v>394</v>
      </c>
      <c r="G154" s="18" t="s">
        <v>747</v>
      </c>
      <c r="H154" s="38" t="s">
        <v>847</v>
      </c>
      <c r="I154" s="22" t="s">
        <v>2002</v>
      </c>
      <c r="J154" s="64">
        <v>55</v>
      </c>
      <c r="K154" s="2" t="s">
        <v>1471</v>
      </c>
      <c r="L154" s="2"/>
      <c r="M154" s="2"/>
      <c r="N154" s="2"/>
      <c r="O154" s="2"/>
      <c r="P154" s="64"/>
      <c r="Q154" s="2" t="s">
        <v>1471</v>
      </c>
      <c r="S154" s="2" t="s">
        <v>1734</v>
      </c>
      <c r="T154" s="2" t="s">
        <v>2165</v>
      </c>
      <c r="U154" s="2" t="s">
        <v>1457</v>
      </c>
      <c r="V154" s="2" t="s">
        <v>1380</v>
      </c>
      <c r="W154" s="2" t="s">
        <v>1592</v>
      </c>
      <c r="X154" s="2" t="s">
        <v>2056</v>
      </c>
      <c r="Y154" s="2" t="s">
        <v>1947</v>
      </c>
      <c r="Z154" s="2" t="s">
        <v>2427</v>
      </c>
      <c r="AB154" s="2">
        <v>1</v>
      </c>
      <c r="AD154" s="2" t="s">
        <v>2427</v>
      </c>
      <c r="AE154" s="2" t="str">
        <f t="shared" si="2"/>
        <v>okay</v>
      </c>
      <c r="AF154" s="115" t="s">
        <v>1471</v>
      </c>
    </row>
    <row r="155" spans="1:32" ht="15" customHeight="1" x14ac:dyDescent="0.25">
      <c r="A155" s="2">
        <v>154</v>
      </c>
      <c r="B155" s="2" t="s">
        <v>176</v>
      </c>
      <c r="C155" s="43" t="s">
        <v>910</v>
      </c>
      <c r="D155" s="43" t="s">
        <v>1193</v>
      </c>
      <c r="E155" s="44" t="s">
        <v>914</v>
      </c>
      <c r="F155" s="12" t="s">
        <v>394</v>
      </c>
      <c r="G155" s="44" t="s">
        <v>1643</v>
      </c>
      <c r="H155" s="38" t="s">
        <v>878</v>
      </c>
      <c r="I155" s="38" t="s">
        <v>2002</v>
      </c>
      <c r="J155" s="64">
        <v>56</v>
      </c>
      <c r="K155" s="2" t="s">
        <v>1471</v>
      </c>
      <c r="L155" s="2"/>
      <c r="M155" s="2"/>
      <c r="N155" s="2"/>
      <c r="O155" s="2"/>
      <c r="P155" s="64"/>
      <c r="Q155" s="2" t="s">
        <v>1471</v>
      </c>
      <c r="S155" s="2" t="s">
        <v>1734</v>
      </c>
      <c r="T155" s="2" t="s">
        <v>2165</v>
      </c>
      <c r="U155" s="2" t="s">
        <v>1457</v>
      </c>
      <c r="V155" s="2" t="s">
        <v>1380</v>
      </c>
      <c r="W155" s="2" t="s">
        <v>1592</v>
      </c>
      <c r="X155" s="2" t="s">
        <v>2057</v>
      </c>
      <c r="Y155" s="2" t="s">
        <v>1947</v>
      </c>
      <c r="Z155" s="2" t="s">
        <v>2428</v>
      </c>
      <c r="AB155" s="2">
        <v>2</v>
      </c>
      <c r="AD155" s="2" t="s">
        <v>2428</v>
      </c>
      <c r="AE155" s="2" t="str">
        <f t="shared" si="2"/>
        <v>okay</v>
      </c>
      <c r="AF155" s="115" t="s">
        <v>1471</v>
      </c>
    </row>
    <row r="156" spans="1:32" ht="15" customHeight="1" x14ac:dyDescent="0.25">
      <c r="A156" s="2">
        <v>155</v>
      </c>
      <c r="B156" s="2" t="s">
        <v>176</v>
      </c>
      <c r="C156" s="43" t="s">
        <v>911</v>
      </c>
      <c r="D156" s="43" t="s">
        <v>1194</v>
      </c>
      <c r="E156" s="44" t="s">
        <v>915</v>
      </c>
      <c r="F156" s="12" t="s">
        <v>394</v>
      </c>
      <c r="G156" s="44" t="s">
        <v>1644</v>
      </c>
      <c r="H156" s="38" t="s">
        <v>878</v>
      </c>
      <c r="I156" s="22" t="s">
        <v>2002</v>
      </c>
      <c r="J156" s="64">
        <v>57</v>
      </c>
      <c r="K156" s="2" t="s">
        <v>1471</v>
      </c>
      <c r="L156" s="2"/>
      <c r="M156" s="2"/>
      <c r="N156" s="2"/>
      <c r="O156" s="2"/>
      <c r="P156" s="64"/>
      <c r="Q156" s="2" t="s">
        <v>1471</v>
      </c>
      <c r="S156" s="2" t="s">
        <v>1734</v>
      </c>
      <c r="T156" s="2" t="s">
        <v>2165</v>
      </c>
      <c r="U156" s="2" t="s">
        <v>1457</v>
      </c>
      <c r="V156" s="2" t="s">
        <v>1380</v>
      </c>
      <c r="W156" s="2" t="s">
        <v>1592</v>
      </c>
      <c r="X156" s="2" t="s">
        <v>2058</v>
      </c>
      <c r="Y156" s="2" t="s">
        <v>1947</v>
      </c>
      <c r="Z156" s="2" t="s">
        <v>2429</v>
      </c>
      <c r="AB156" s="2">
        <v>1</v>
      </c>
      <c r="AD156" s="2" t="s">
        <v>2429</v>
      </c>
      <c r="AE156" s="2" t="str">
        <f t="shared" si="2"/>
        <v>okay</v>
      </c>
      <c r="AF156" s="115" t="s">
        <v>1471</v>
      </c>
    </row>
    <row r="157" spans="1:32" ht="15" customHeight="1" x14ac:dyDescent="0.25">
      <c r="A157" s="2">
        <v>156</v>
      </c>
      <c r="B157" s="2" t="s">
        <v>176</v>
      </c>
      <c r="C157" s="37" t="s">
        <v>660</v>
      </c>
      <c r="D157" s="37" t="s">
        <v>1132</v>
      </c>
      <c r="E157" s="37" t="s">
        <v>661</v>
      </c>
      <c r="F157" s="12" t="s">
        <v>394</v>
      </c>
      <c r="G157" s="38" t="s">
        <v>748</v>
      </c>
      <c r="H157" s="38" t="s">
        <v>877</v>
      </c>
      <c r="I157" s="22" t="s">
        <v>2002</v>
      </c>
      <c r="J157" s="64">
        <v>58</v>
      </c>
      <c r="K157" s="2" t="s">
        <v>1471</v>
      </c>
      <c r="L157" s="2"/>
      <c r="M157" s="2"/>
      <c r="N157" s="2"/>
      <c r="O157" s="2"/>
      <c r="P157" s="2"/>
      <c r="Q157" s="2"/>
      <c r="S157" s="2" t="s">
        <v>1730</v>
      </c>
      <c r="T157" s="2" t="s">
        <v>2169</v>
      </c>
      <c r="U157" s="2" t="s">
        <v>1393</v>
      </c>
      <c r="V157" s="2" t="s">
        <v>1380</v>
      </c>
      <c r="W157" s="2" t="s">
        <v>1592</v>
      </c>
      <c r="X157" s="2" t="s">
        <v>2059</v>
      </c>
      <c r="Y157" s="2" t="s">
        <v>1947</v>
      </c>
      <c r="Z157" s="2" t="s">
        <v>2430</v>
      </c>
      <c r="AB157" s="2">
        <v>1</v>
      </c>
      <c r="AD157" s="2" t="s">
        <v>2430</v>
      </c>
      <c r="AE157" s="2" t="str">
        <f t="shared" si="2"/>
        <v>okay</v>
      </c>
      <c r="AF157" s="2" t="s">
        <v>1471</v>
      </c>
    </row>
    <row r="158" spans="1:32" ht="15" customHeight="1" x14ac:dyDescent="0.25">
      <c r="A158" s="2">
        <v>157</v>
      </c>
      <c r="B158" s="2" t="s">
        <v>176</v>
      </c>
      <c r="C158" s="2" t="s">
        <v>1052</v>
      </c>
      <c r="D158" s="8" t="s">
        <v>1173</v>
      </c>
      <c r="E158" s="38" t="s">
        <v>1501</v>
      </c>
      <c r="F158" s="12" t="s">
        <v>394</v>
      </c>
      <c r="G158" s="18" t="s">
        <v>749</v>
      </c>
      <c r="H158" s="38" t="s">
        <v>847</v>
      </c>
      <c r="I158" s="38" t="s">
        <v>2002</v>
      </c>
      <c r="J158" s="64">
        <v>59</v>
      </c>
      <c r="K158" s="2" t="s">
        <v>1471</v>
      </c>
      <c r="L158" s="2"/>
      <c r="M158" s="2"/>
      <c r="N158" s="2"/>
      <c r="O158" s="2"/>
      <c r="P158" s="64"/>
      <c r="Q158" s="2" t="s">
        <v>1471</v>
      </c>
      <c r="S158" s="2" t="s">
        <v>1731</v>
      </c>
      <c r="T158" s="2" t="s">
        <v>2165</v>
      </c>
      <c r="U158" s="2" t="s">
        <v>1394</v>
      </c>
      <c r="V158" s="2" t="s">
        <v>1380</v>
      </c>
      <c r="W158" s="2" t="s">
        <v>1592</v>
      </c>
      <c r="X158" s="2" t="s">
        <v>2060</v>
      </c>
      <c r="Y158" s="2" t="s">
        <v>1947</v>
      </c>
      <c r="Z158" s="2" t="s">
        <v>2431</v>
      </c>
      <c r="AB158" s="2">
        <v>1</v>
      </c>
      <c r="AD158" s="2" t="s">
        <v>2431</v>
      </c>
      <c r="AE158" s="2" t="str">
        <f t="shared" si="2"/>
        <v>okay</v>
      </c>
      <c r="AF158" s="2" t="s">
        <v>1471</v>
      </c>
    </row>
    <row r="159" spans="1:32" ht="15" customHeight="1" x14ac:dyDescent="0.25">
      <c r="A159" s="2">
        <v>158</v>
      </c>
      <c r="B159" s="2" t="s">
        <v>176</v>
      </c>
      <c r="C159" s="2" t="s">
        <v>1043</v>
      </c>
      <c r="D159" s="8" t="s">
        <v>1174</v>
      </c>
      <c r="E159" s="38" t="s">
        <v>1496</v>
      </c>
      <c r="F159" s="12" t="s">
        <v>394</v>
      </c>
      <c r="G159" s="18" t="s">
        <v>750</v>
      </c>
      <c r="H159" s="38" t="s">
        <v>847</v>
      </c>
      <c r="I159" s="22" t="s">
        <v>2002</v>
      </c>
      <c r="J159" s="64">
        <v>60</v>
      </c>
      <c r="K159" s="2" t="s">
        <v>1471</v>
      </c>
      <c r="L159" s="2"/>
      <c r="M159" s="2"/>
      <c r="N159" s="2"/>
      <c r="O159" s="2"/>
      <c r="P159" s="64"/>
      <c r="Q159" s="2" t="s">
        <v>1471</v>
      </c>
      <c r="S159" s="2" t="s">
        <v>1731</v>
      </c>
      <c r="T159" s="2" t="s">
        <v>2165</v>
      </c>
      <c r="U159" s="2" t="s">
        <v>1394</v>
      </c>
      <c r="V159" s="2" t="s">
        <v>1380</v>
      </c>
      <c r="W159" s="2" t="s">
        <v>1592</v>
      </c>
      <c r="X159" s="2" t="s">
        <v>2061</v>
      </c>
      <c r="Y159" s="2" t="s">
        <v>1947</v>
      </c>
      <c r="Z159" s="2" t="s">
        <v>2432</v>
      </c>
      <c r="AB159" s="2">
        <v>1</v>
      </c>
      <c r="AD159" s="2" t="s">
        <v>2432</v>
      </c>
      <c r="AE159" s="2" t="str">
        <f t="shared" si="2"/>
        <v>okay</v>
      </c>
      <c r="AF159" s="2" t="s">
        <v>1471</v>
      </c>
    </row>
    <row r="160" spans="1:32" ht="15" customHeight="1" x14ac:dyDescent="0.25">
      <c r="A160" s="2">
        <v>159</v>
      </c>
      <c r="B160" s="2" t="s">
        <v>176</v>
      </c>
      <c r="C160" s="2" t="s">
        <v>1058</v>
      </c>
      <c r="D160" s="8" t="s">
        <v>1175</v>
      </c>
      <c r="E160" s="38" t="s">
        <v>1506</v>
      </c>
      <c r="F160" s="12" t="s">
        <v>394</v>
      </c>
      <c r="G160" s="18" t="s">
        <v>751</v>
      </c>
      <c r="H160" s="38" t="s">
        <v>847</v>
      </c>
      <c r="I160" s="22" t="s">
        <v>2002</v>
      </c>
      <c r="J160" s="64">
        <v>61</v>
      </c>
      <c r="K160" s="2" t="s">
        <v>1471</v>
      </c>
      <c r="L160" s="2"/>
      <c r="M160" s="2"/>
      <c r="N160" s="2"/>
      <c r="O160" s="2"/>
      <c r="P160" s="64"/>
      <c r="Q160" s="2" t="s">
        <v>1471</v>
      </c>
      <c r="S160" s="2" t="s">
        <v>1730</v>
      </c>
      <c r="T160" s="2" t="s">
        <v>2165</v>
      </c>
      <c r="U160" s="2" t="s">
        <v>1393</v>
      </c>
      <c r="V160" s="2" t="s">
        <v>1380</v>
      </c>
      <c r="W160" s="2" t="s">
        <v>1592</v>
      </c>
      <c r="X160" s="2" t="s">
        <v>2062</v>
      </c>
      <c r="Y160" s="2" t="s">
        <v>1947</v>
      </c>
      <c r="Z160" s="2" t="s">
        <v>2433</v>
      </c>
      <c r="AB160" s="2">
        <v>1</v>
      </c>
      <c r="AD160" s="2" t="s">
        <v>2433</v>
      </c>
      <c r="AE160" s="2" t="str">
        <f t="shared" si="2"/>
        <v>okay</v>
      </c>
      <c r="AF160" s="2" t="s">
        <v>1471</v>
      </c>
    </row>
    <row r="161" spans="1:32" ht="15" customHeight="1" x14ac:dyDescent="0.25">
      <c r="A161" s="2">
        <v>160</v>
      </c>
      <c r="B161" s="2" t="s">
        <v>176</v>
      </c>
      <c r="C161" s="2" t="s">
        <v>1061</v>
      </c>
      <c r="D161" s="8" t="s">
        <v>1176</v>
      </c>
      <c r="E161" s="38" t="s">
        <v>1509</v>
      </c>
      <c r="F161" s="12" t="s">
        <v>394</v>
      </c>
      <c r="G161" s="18" t="s">
        <v>752</v>
      </c>
      <c r="H161" s="38" t="s">
        <v>847</v>
      </c>
      <c r="I161" s="38" t="s">
        <v>2002</v>
      </c>
      <c r="J161" s="64">
        <v>62</v>
      </c>
      <c r="K161" s="2" t="s">
        <v>1471</v>
      </c>
      <c r="L161" s="2"/>
      <c r="M161" s="2"/>
      <c r="N161" s="2"/>
      <c r="O161" s="2"/>
      <c r="P161" s="64"/>
      <c r="Q161" s="2" t="s">
        <v>1471</v>
      </c>
      <c r="S161" s="2" t="s">
        <v>1731</v>
      </c>
      <c r="T161" s="2" t="s">
        <v>2165</v>
      </c>
      <c r="U161" s="2" t="s">
        <v>1394</v>
      </c>
      <c r="V161" s="2" t="s">
        <v>1380</v>
      </c>
      <c r="W161" s="2" t="s">
        <v>1592</v>
      </c>
      <c r="X161" s="2" t="s">
        <v>2063</v>
      </c>
      <c r="Y161" s="2" t="s">
        <v>1947</v>
      </c>
      <c r="Z161" s="2" t="s">
        <v>2434</v>
      </c>
      <c r="AB161" s="2">
        <v>1</v>
      </c>
      <c r="AD161" s="2" t="s">
        <v>2434</v>
      </c>
      <c r="AE161" s="2" t="str">
        <f t="shared" si="2"/>
        <v>okay</v>
      </c>
      <c r="AF161" s="2" t="s">
        <v>1471</v>
      </c>
    </row>
    <row r="162" spans="1:32" ht="15" customHeight="1" x14ac:dyDescent="0.25">
      <c r="A162" s="2">
        <v>161</v>
      </c>
      <c r="B162" s="2" t="s">
        <v>176</v>
      </c>
      <c r="C162" s="43" t="s">
        <v>1064</v>
      </c>
      <c r="D162" s="43" t="s">
        <v>1477</v>
      </c>
      <c r="E162" s="44" t="s">
        <v>916</v>
      </c>
      <c r="F162" s="12" t="s">
        <v>394</v>
      </c>
      <c r="G162" s="44" t="s">
        <v>1610</v>
      </c>
      <c r="H162" s="38" t="s">
        <v>1020</v>
      </c>
      <c r="I162" s="22" t="s">
        <v>2002</v>
      </c>
      <c r="J162" s="2">
        <v>63</v>
      </c>
      <c r="K162" s="2"/>
      <c r="L162" s="2"/>
      <c r="M162" s="2"/>
      <c r="N162" s="2"/>
      <c r="O162" s="2"/>
      <c r="P162" s="64"/>
      <c r="Q162" s="2" t="s">
        <v>1471</v>
      </c>
      <c r="S162" s="2" t="s">
        <v>1735</v>
      </c>
      <c r="T162" s="2" t="s">
        <v>1957</v>
      </c>
      <c r="U162" s="2" t="s">
        <v>1384</v>
      </c>
      <c r="V162" s="2" t="s">
        <v>1380</v>
      </c>
      <c r="W162" s="2" t="s">
        <v>1592</v>
      </c>
      <c r="X162" s="2" t="s">
        <v>2064</v>
      </c>
      <c r="Y162" s="2" t="s">
        <v>1947</v>
      </c>
      <c r="Z162" s="2" t="s">
        <v>2435</v>
      </c>
      <c r="AB162" s="2">
        <v>0</v>
      </c>
      <c r="AD162" s="2" t="s">
        <v>2435</v>
      </c>
      <c r="AE162" s="2" t="str">
        <f t="shared" si="2"/>
        <v>okay</v>
      </c>
      <c r="AF162" s="41"/>
    </row>
    <row r="163" spans="1:32" ht="15" customHeight="1" x14ac:dyDescent="0.25">
      <c r="A163" s="2">
        <v>162</v>
      </c>
      <c r="B163" s="2" t="s">
        <v>176</v>
      </c>
      <c r="C163" s="2" t="s">
        <v>46</v>
      </c>
      <c r="D163" s="43" t="s">
        <v>925</v>
      </c>
      <c r="E163" s="12" t="s">
        <v>413</v>
      </c>
      <c r="F163" s="12" t="s">
        <v>394</v>
      </c>
      <c r="G163" s="18" t="s">
        <v>753</v>
      </c>
      <c r="H163" s="38" t="s">
        <v>849</v>
      </c>
      <c r="I163" s="22" t="s">
        <v>2002</v>
      </c>
      <c r="J163" s="2">
        <v>64</v>
      </c>
      <c r="K163" s="64"/>
      <c r="L163" s="2" t="s">
        <v>1471</v>
      </c>
      <c r="M163" s="64"/>
      <c r="N163" s="2" t="s">
        <v>1471</v>
      </c>
      <c r="O163" s="2"/>
      <c r="P163" s="2"/>
      <c r="Q163" s="2"/>
      <c r="S163" s="2" t="s">
        <v>1736</v>
      </c>
      <c r="T163" s="64" t="s">
        <v>1955</v>
      </c>
      <c r="U163" s="2" t="s">
        <v>1715</v>
      </c>
      <c r="V163" s="2" t="s">
        <v>1380</v>
      </c>
      <c r="W163" s="2" t="s">
        <v>1592</v>
      </c>
      <c r="X163" s="2" t="s">
        <v>2065</v>
      </c>
      <c r="Y163" s="2" t="s">
        <v>1947</v>
      </c>
      <c r="Z163" s="2" t="s">
        <v>2436</v>
      </c>
      <c r="AB163" s="2">
        <v>2</v>
      </c>
      <c r="AD163" s="2" t="s">
        <v>2436</v>
      </c>
      <c r="AE163" s="2" t="str">
        <f t="shared" si="2"/>
        <v>okay</v>
      </c>
      <c r="AF163" s="2" t="s">
        <v>1471</v>
      </c>
    </row>
    <row r="164" spans="1:32" ht="15" customHeight="1" x14ac:dyDescent="0.25">
      <c r="A164" s="2">
        <v>163</v>
      </c>
      <c r="B164" s="2" t="s">
        <v>176</v>
      </c>
      <c r="C164" s="2" t="s">
        <v>1032</v>
      </c>
      <c r="D164" s="8" t="s">
        <v>1177</v>
      </c>
      <c r="E164" s="38" t="s">
        <v>1485</v>
      </c>
      <c r="F164" s="12" t="s">
        <v>394</v>
      </c>
      <c r="G164" s="18" t="s">
        <v>754</v>
      </c>
      <c r="H164" s="38" t="s">
        <v>847</v>
      </c>
      <c r="I164" s="38" t="s">
        <v>2002</v>
      </c>
      <c r="J164" s="64">
        <v>65</v>
      </c>
      <c r="K164" s="2" t="s">
        <v>1471</v>
      </c>
      <c r="L164" s="2"/>
      <c r="M164" s="2"/>
      <c r="N164" s="2"/>
      <c r="O164" s="2"/>
      <c r="P164" s="2"/>
      <c r="Q164" s="2"/>
      <c r="S164" s="2" t="s">
        <v>1737</v>
      </c>
      <c r="T164" s="2" t="s">
        <v>2169</v>
      </c>
      <c r="U164" s="2" t="s">
        <v>1393</v>
      </c>
      <c r="V164" s="2" t="s">
        <v>1380</v>
      </c>
      <c r="W164" s="2" t="s">
        <v>1592</v>
      </c>
      <c r="X164" s="2" t="s">
        <v>2066</v>
      </c>
      <c r="Y164" s="2" t="s">
        <v>1947</v>
      </c>
      <c r="Z164" s="2" t="s">
        <v>2437</v>
      </c>
      <c r="AB164" s="2">
        <v>2</v>
      </c>
      <c r="AD164" s="2" t="s">
        <v>2437</v>
      </c>
      <c r="AE164" s="2" t="str">
        <f t="shared" si="2"/>
        <v>okay</v>
      </c>
      <c r="AF164" s="2" t="s">
        <v>1471</v>
      </c>
    </row>
    <row r="165" spans="1:32" ht="15" customHeight="1" x14ac:dyDescent="0.25">
      <c r="A165" s="2">
        <v>164</v>
      </c>
      <c r="B165" s="2" t="s">
        <v>176</v>
      </c>
      <c r="C165" s="2" t="s">
        <v>1035</v>
      </c>
      <c r="D165" s="8" t="s">
        <v>1178</v>
      </c>
      <c r="E165" s="38" t="s">
        <v>1488</v>
      </c>
      <c r="F165" s="12" t="s">
        <v>394</v>
      </c>
      <c r="G165" s="18" t="s">
        <v>755</v>
      </c>
      <c r="H165" s="38" t="s">
        <v>847</v>
      </c>
      <c r="I165" s="22" t="s">
        <v>2002</v>
      </c>
      <c r="J165" s="64">
        <v>66</v>
      </c>
      <c r="K165" s="2" t="s">
        <v>1471</v>
      </c>
      <c r="L165" s="2"/>
      <c r="M165" s="2"/>
      <c r="N165" s="64"/>
      <c r="O165" s="2" t="s">
        <v>1471</v>
      </c>
      <c r="P165" s="2"/>
      <c r="Q165" s="2"/>
      <c r="S165" s="2" t="s">
        <v>1737</v>
      </c>
      <c r="T165" s="2" t="s">
        <v>2167</v>
      </c>
      <c r="U165" s="2" t="s">
        <v>1393</v>
      </c>
      <c r="V165" s="2" t="s">
        <v>1380</v>
      </c>
      <c r="W165" s="2" t="s">
        <v>1592</v>
      </c>
      <c r="X165" s="2" t="s">
        <v>2067</v>
      </c>
      <c r="Y165" s="2" t="s">
        <v>1947</v>
      </c>
      <c r="Z165" s="2" t="s">
        <v>2438</v>
      </c>
      <c r="AB165" s="2">
        <v>2</v>
      </c>
      <c r="AD165" s="2" t="s">
        <v>2438</v>
      </c>
      <c r="AE165" s="2" t="str">
        <f t="shared" si="2"/>
        <v>okay</v>
      </c>
      <c r="AF165" s="2" t="s">
        <v>1471</v>
      </c>
    </row>
    <row r="166" spans="1:32" ht="15" customHeight="1" x14ac:dyDescent="0.25">
      <c r="A166" s="2">
        <v>165</v>
      </c>
      <c r="B166" s="2" t="s">
        <v>176</v>
      </c>
      <c r="C166" s="2" t="s">
        <v>1038</v>
      </c>
      <c r="D166" s="8" t="s">
        <v>1179</v>
      </c>
      <c r="E166" s="38" t="s">
        <v>1491</v>
      </c>
      <c r="F166" s="12" t="s">
        <v>394</v>
      </c>
      <c r="G166" s="18" t="s">
        <v>756</v>
      </c>
      <c r="H166" s="38" t="s">
        <v>847</v>
      </c>
      <c r="I166" s="22" t="s">
        <v>2002</v>
      </c>
      <c r="J166" s="64">
        <v>67</v>
      </c>
      <c r="K166" s="2" t="s">
        <v>1471</v>
      </c>
      <c r="L166" s="2"/>
      <c r="M166" s="2"/>
      <c r="N166" s="2"/>
      <c r="O166" s="2"/>
      <c r="P166" s="64"/>
      <c r="Q166" s="2" t="s">
        <v>1471</v>
      </c>
      <c r="S166" s="2" t="s">
        <v>1738</v>
      </c>
      <c r="T166" s="2" t="s">
        <v>2165</v>
      </c>
      <c r="U166" s="2" t="s">
        <v>1394</v>
      </c>
      <c r="V166" s="2" t="s">
        <v>1380</v>
      </c>
      <c r="W166" s="2" t="s">
        <v>1592</v>
      </c>
      <c r="X166" s="2" t="s">
        <v>2068</v>
      </c>
      <c r="Y166" s="2" t="s">
        <v>1947</v>
      </c>
      <c r="Z166" s="2" t="s">
        <v>2439</v>
      </c>
      <c r="AB166" s="2">
        <v>2</v>
      </c>
      <c r="AD166" s="2" t="s">
        <v>2439</v>
      </c>
      <c r="AE166" s="2" t="str">
        <f t="shared" si="2"/>
        <v>okay</v>
      </c>
      <c r="AF166" s="2" t="s">
        <v>1471</v>
      </c>
    </row>
    <row r="167" spans="1:32" ht="15" customHeight="1" x14ac:dyDescent="0.25">
      <c r="A167" s="2">
        <v>166</v>
      </c>
      <c r="B167" s="2" t="s">
        <v>176</v>
      </c>
      <c r="C167" s="37" t="s">
        <v>654</v>
      </c>
      <c r="D167" s="37" t="s">
        <v>1133</v>
      </c>
      <c r="E167" s="37" t="s">
        <v>657</v>
      </c>
      <c r="F167" s="12" t="s">
        <v>394</v>
      </c>
      <c r="G167" s="38" t="s">
        <v>757</v>
      </c>
      <c r="H167" s="38" t="s">
        <v>878</v>
      </c>
      <c r="I167" s="38" t="s">
        <v>2002</v>
      </c>
      <c r="J167" s="64">
        <v>68</v>
      </c>
      <c r="K167" s="2" t="s">
        <v>1471</v>
      </c>
      <c r="L167" s="2"/>
      <c r="M167" s="2"/>
      <c r="N167" s="2"/>
      <c r="O167" s="2"/>
      <c r="P167" s="64"/>
      <c r="Q167" s="2" t="s">
        <v>1471</v>
      </c>
      <c r="S167" s="2" t="s">
        <v>1737</v>
      </c>
      <c r="T167" s="2" t="s">
        <v>2165</v>
      </c>
      <c r="U167" s="2" t="s">
        <v>1393</v>
      </c>
      <c r="V167" s="2" t="s">
        <v>1380</v>
      </c>
      <c r="W167" s="2" t="s">
        <v>1592</v>
      </c>
      <c r="X167" s="2" t="s">
        <v>2069</v>
      </c>
      <c r="Y167" s="2" t="s">
        <v>1947</v>
      </c>
      <c r="Z167" s="2" t="s">
        <v>2440</v>
      </c>
      <c r="AB167" s="2">
        <v>2</v>
      </c>
      <c r="AD167" s="2" t="s">
        <v>2440</v>
      </c>
      <c r="AE167" s="2" t="str">
        <f t="shared" si="2"/>
        <v>okay</v>
      </c>
      <c r="AF167" s="2" t="s">
        <v>1471</v>
      </c>
    </row>
    <row r="168" spans="1:32" ht="15" customHeight="1" x14ac:dyDescent="0.25">
      <c r="A168" s="2">
        <v>167</v>
      </c>
      <c r="B168" s="2" t="s">
        <v>176</v>
      </c>
      <c r="C168" s="2" t="s">
        <v>1041</v>
      </c>
      <c r="D168" s="8" t="s">
        <v>1180</v>
      </c>
      <c r="E168" s="38" t="s">
        <v>1494</v>
      </c>
      <c r="F168" s="12" t="s">
        <v>394</v>
      </c>
      <c r="G168" s="18" t="s">
        <v>758</v>
      </c>
      <c r="H168" s="38" t="s">
        <v>847</v>
      </c>
      <c r="I168" s="22" t="s">
        <v>2002</v>
      </c>
      <c r="J168" s="64">
        <v>69</v>
      </c>
      <c r="K168" s="2" t="s">
        <v>1471</v>
      </c>
      <c r="L168" s="2"/>
      <c r="M168" s="2"/>
      <c r="N168" s="2"/>
      <c r="O168" s="2"/>
      <c r="P168" s="64"/>
      <c r="Q168" s="2" t="s">
        <v>1471</v>
      </c>
      <c r="S168" s="2" t="s">
        <v>1738</v>
      </c>
      <c r="T168" s="2" t="s">
        <v>2165</v>
      </c>
      <c r="U168" s="2" t="s">
        <v>1394</v>
      </c>
      <c r="V168" s="2" t="s">
        <v>1380</v>
      </c>
      <c r="W168" s="2" t="s">
        <v>1592</v>
      </c>
      <c r="X168" s="2" t="s">
        <v>2070</v>
      </c>
      <c r="Y168" s="2" t="s">
        <v>1947</v>
      </c>
      <c r="Z168" s="2" t="s">
        <v>2441</v>
      </c>
      <c r="AB168" s="2">
        <v>2</v>
      </c>
      <c r="AD168" s="2" t="s">
        <v>2441</v>
      </c>
      <c r="AE168" s="2" t="str">
        <f t="shared" si="2"/>
        <v>okay</v>
      </c>
      <c r="AF168" s="2" t="s">
        <v>1471</v>
      </c>
    </row>
    <row r="169" spans="1:32" ht="15" customHeight="1" x14ac:dyDescent="0.25">
      <c r="A169" s="2">
        <v>168</v>
      </c>
      <c r="B169" s="2" t="s">
        <v>176</v>
      </c>
      <c r="C169" s="2" t="s">
        <v>1047</v>
      </c>
      <c r="D169" s="8" t="s">
        <v>1181</v>
      </c>
      <c r="E169" s="38" t="s">
        <v>1513</v>
      </c>
      <c r="F169" s="12" t="s">
        <v>394</v>
      </c>
      <c r="G169" s="18" t="s">
        <v>1611</v>
      </c>
      <c r="H169" s="38" t="s">
        <v>847</v>
      </c>
      <c r="I169" s="22" t="s">
        <v>2002</v>
      </c>
      <c r="J169" s="64">
        <v>70</v>
      </c>
      <c r="K169" s="2" t="s">
        <v>1471</v>
      </c>
      <c r="L169" s="2"/>
      <c r="M169" s="2"/>
      <c r="N169" s="2"/>
      <c r="O169" s="2"/>
      <c r="P169" s="64"/>
      <c r="Q169" s="2" t="s">
        <v>1471</v>
      </c>
      <c r="S169" s="2" t="s">
        <v>1732</v>
      </c>
      <c r="T169" s="2" t="s">
        <v>2165</v>
      </c>
      <c r="U169" s="2" t="s">
        <v>1388</v>
      </c>
      <c r="V169" s="2" t="s">
        <v>1380</v>
      </c>
      <c r="W169" s="2" t="s">
        <v>1592</v>
      </c>
      <c r="X169" s="2" t="s">
        <v>2071</v>
      </c>
      <c r="Y169" s="2" t="s">
        <v>1947</v>
      </c>
      <c r="Z169" s="2" t="s">
        <v>2442</v>
      </c>
      <c r="AB169" s="2">
        <v>2</v>
      </c>
      <c r="AD169" s="2" t="s">
        <v>2442</v>
      </c>
      <c r="AE169" s="2" t="str">
        <f t="shared" si="2"/>
        <v>okay</v>
      </c>
      <c r="AF169" s="2" t="s">
        <v>1471</v>
      </c>
    </row>
    <row r="170" spans="1:32" ht="15" customHeight="1" x14ac:dyDescent="0.25">
      <c r="A170" s="2">
        <v>169</v>
      </c>
      <c r="B170" s="2" t="s">
        <v>176</v>
      </c>
      <c r="C170" s="2" t="s">
        <v>1050</v>
      </c>
      <c r="D170" s="8" t="s">
        <v>1182</v>
      </c>
      <c r="E170" s="38" t="s">
        <v>1500</v>
      </c>
      <c r="F170" s="12" t="s">
        <v>394</v>
      </c>
      <c r="G170" s="18" t="s">
        <v>759</v>
      </c>
      <c r="H170" s="38" t="s">
        <v>847</v>
      </c>
      <c r="I170" s="38" t="s">
        <v>2002</v>
      </c>
      <c r="J170" s="64">
        <v>71</v>
      </c>
      <c r="K170" s="2" t="s">
        <v>1471</v>
      </c>
      <c r="L170" s="2"/>
      <c r="M170" s="2"/>
      <c r="N170" s="2"/>
      <c r="O170" s="2"/>
      <c r="P170" s="2"/>
      <c r="Q170" s="2"/>
      <c r="S170" s="2" t="s">
        <v>1737</v>
      </c>
      <c r="T170" s="2" t="s">
        <v>2169</v>
      </c>
      <c r="U170" s="2" t="s">
        <v>1393</v>
      </c>
      <c r="V170" s="2" t="s">
        <v>1380</v>
      </c>
      <c r="W170" s="2" t="s">
        <v>1592</v>
      </c>
      <c r="X170" s="2" t="s">
        <v>2072</v>
      </c>
      <c r="Y170" s="2" t="s">
        <v>1947</v>
      </c>
      <c r="Z170" s="2" t="s">
        <v>2443</v>
      </c>
      <c r="AB170" s="2">
        <v>2</v>
      </c>
      <c r="AD170" s="2" t="s">
        <v>2443</v>
      </c>
      <c r="AE170" s="2" t="str">
        <f t="shared" si="2"/>
        <v>okay</v>
      </c>
      <c r="AF170" s="2" t="s">
        <v>1471</v>
      </c>
    </row>
    <row r="171" spans="1:32" ht="15" customHeight="1" x14ac:dyDescent="0.25">
      <c r="A171" s="2">
        <v>170</v>
      </c>
      <c r="B171" s="2" t="s">
        <v>176</v>
      </c>
      <c r="C171" s="43" t="s">
        <v>917</v>
      </c>
      <c r="D171" s="43" t="s">
        <v>952</v>
      </c>
      <c r="E171" s="44" t="s">
        <v>919</v>
      </c>
      <c r="F171" s="12" t="s">
        <v>394</v>
      </c>
      <c r="G171" s="44" t="s">
        <v>1645</v>
      </c>
      <c r="H171" s="38" t="s">
        <v>878</v>
      </c>
      <c r="I171" s="22" t="s">
        <v>2002</v>
      </c>
      <c r="J171" s="64">
        <v>72</v>
      </c>
      <c r="K171" s="2" t="s">
        <v>1471</v>
      </c>
      <c r="L171" s="2"/>
      <c r="M171" s="2"/>
      <c r="N171" s="2"/>
      <c r="O171" s="2"/>
      <c r="P171" s="64"/>
      <c r="Q171" s="2" t="s">
        <v>1471</v>
      </c>
      <c r="S171" s="2" t="s">
        <v>1733</v>
      </c>
      <c r="T171" s="2" t="s">
        <v>2165</v>
      </c>
      <c r="U171" s="2" t="s">
        <v>1457</v>
      </c>
      <c r="V171" s="2" t="s">
        <v>1380</v>
      </c>
      <c r="W171" s="2" t="s">
        <v>1592</v>
      </c>
      <c r="X171" s="2" t="s">
        <v>2073</v>
      </c>
      <c r="Y171" s="2" t="s">
        <v>1947</v>
      </c>
      <c r="Z171" s="2" t="s">
        <v>2444</v>
      </c>
      <c r="AB171" s="2">
        <v>2</v>
      </c>
      <c r="AD171" s="2" t="s">
        <v>2444</v>
      </c>
      <c r="AE171" s="2" t="str">
        <f t="shared" si="2"/>
        <v>okay</v>
      </c>
      <c r="AF171" s="115" t="s">
        <v>1471</v>
      </c>
    </row>
    <row r="172" spans="1:32" ht="15" customHeight="1" x14ac:dyDescent="0.25">
      <c r="A172" s="2">
        <v>171</v>
      </c>
      <c r="B172" s="2" t="s">
        <v>176</v>
      </c>
      <c r="C172" s="43" t="s">
        <v>918</v>
      </c>
      <c r="D172" s="43" t="s">
        <v>953</v>
      </c>
      <c r="E172" s="44" t="s">
        <v>920</v>
      </c>
      <c r="F172" s="12" t="s">
        <v>394</v>
      </c>
      <c r="G172" s="44" t="s">
        <v>1646</v>
      </c>
      <c r="H172" s="38" t="s">
        <v>878</v>
      </c>
      <c r="I172" s="22" t="s">
        <v>2002</v>
      </c>
      <c r="J172" s="64">
        <v>73</v>
      </c>
      <c r="K172" s="2" t="s">
        <v>1471</v>
      </c>
      <c r="L172" s="2"/>
      <c r="M172" s="2"/>
      <c r="N172" s="2"/>
      <c r="O172" s="2"/>
      <c r="P172" s="64"/>
      <c r="Q172" s="2" t="s">
        <v>1471</v>
      </c>
      <c r="S172" s="2" t="s">
        <v>1733</v>
      </c>
      <c r="T172" s="2" t="s">
        <v>2165</v>
      </c>
      <c r="U172" s="2" t="s">
        <v>1457</v>
      </c>
      <c r="V172" s="2" t="s">
        <v>1380</v>
      </c>
      <c r="W172" s="2" t="s">
        <v>1592</v>
      </c>
      <c r="X172" s="2" t="s">
        <v>2074</v>
      </c>
      <c r="Y172" s="2" t="s">
        <v>1947</v>
      </c>
      <c r="Z172" s="2" t="s">
        <v>2445</v>
      </c>
      <c r="AB172" s="2">
        <v>2</v>
      </c>
      <c r="AD172" s="2" t="s">
        <v>2445</v>
      </c>
      <c r="AE172" s="2" t="str">
        <f t="shared" si="2"/>
        <v>okay</v>
      </c>
      <c r="AF172" s="115" t="s">
        <v>1471</v>
      </c>
    </row>
    <row r="173" spans="1:32" ht="15" customHeight="1" x14ac:dyDescent="0.25">
      <c r="A173" s="2">
        <v>172</v>
      </c>
      <c r="B173" s="2" t="s">
        <v>176</v>
      </c>
      <c r="C173" s="2" t="s">
        <v>1056</v>
      </c>
      <c r="D173" s="8" t="s">
        <v>1183</v>
      </c>
      <c r="E173" s="38" t="s">
        <v>1504</v>
      </c>
      <c r="F173" s="12" t="s">
        <v>394</v>
      </c>
      <c r="G173" s="18" t="s">
        <v>760</v>
      </c>
      <c r="H173" s="38" t="s">
        <v>847</v>
      </c>
      <c r="I173" s="38" t="s">
        <v>2002</v>
      </c>
      <c r="J173" s="64">
        <v>74</v>
      </c>
      <c r="K173" s="2" t="s">
        <v>1471</v>
      </c>
      <c r="L173" s="2"/>
      <c r="M173" s="2"/>
      <c r="N173" s="2"/>
      <c r="O173" s="2"/>
      <c r="P173" s="64"/>
      <c r="Q173" s="2" t="s">
        <v>1471</v>
      </c>
      <c r="S173" s="2" t="s">
        <v>1733</v>
      </c>
      <c r="T173" s="2" t="s">
        <v>2165</v>
      </c>
      <c r="U173" s="2" t="s">
        <v>1457</v>
      </c>
      <c r="V173" s="2" t="s">
        <v>1380</v>
      </c>
      <c r="W173" s="2" t="s">
        <v>1592</v>
      </c>
      <c r="X173" s="2" t="s">
        <v>2075</v>
      </c>
      <c r="Y173" s="2" t="s">
        <v>1947</v>
      </c>
      <c r="Z173" s="2" t="s">
        <v>2446</v>
      </c>
      <c r="AB173" s="2">
        <v>2</v>
      </c>
      <c r="AD173" s="2" t="s">
        <v>2446</v>
      </c>
      <c r="AE173" s="2" t="str">
        <f t="shared" si="2"/>
        <v>okay</v>
      </c>
      <c r="AF173" s="115" t="s">
        <v>1471</v>
      </c>
    </row>
    <row r="174" spans="1:32" ht="15" customHeight="1" x14ac:dyDescent="0.25">
      <c r="A174" s="2">
        <v>173</v>
      </c>
      <c r="B174" s="2" t="s">
        <v>176</v>
      </c>
      <c r="C174" s="43" t="s">
        <v>923</v>
      </c>
      <c r="D174" s="43" t="s">
        <v>1195</v>
      </c>
      <c r="E174" s="44" t="s">
        <v>921</v>
      </c>
      <c r="F174" s="12" t="s">
        <v>394</v>
      </c>
      <c r="G174" s="44" t="s">
        <v>1647</v>
      </c>
      <c r="H174" s="38" t="s">
        <v>878</v>
      </c>
      <c r="I174" s="22" t="s">
        <v>2002</v>
      </c>
      <c r="J174" s="64">
        <v>75</v>
      </c>
      <c r="K174" s="2" t="s">
        <v>1471</v>
      </c>
      <c r="L174" s="2"/>
      <c r="M174" s="2"/>
      <c r="N174" s="2"/>
      <c r="O174" s="2"/>
      <c r="P174" s="64"/>
      <c r="Q174" s="2" t="s">
        <v>1471</v>
      </c>
      <c r="S174" s="2" t="s">
        <v>1733</v>
      </c>
      <c r="T174" s="2" t="s">
        <v>2165</v>
      </c>
      <c r="U174" s="2" t="s">
        <v>1457</v>
      </c>
      <c r="V174" s="2" t="s">
        <v>1380</v>
      </c>
      <c r="W174" s="2" t="s">
        <v>1592</v>
      </c>
      <c r="X174" s="2" t="s">
        <v>2076</v>
      </c>
      <c r="Y174" s="2" t="s">
        <v>1947</v>
      </c>
      <c r="Z174" s="2" t="s">
        <v>2447</v>
      </c>
      <c r="AB174" s="2">
        <v>2</v>
      </c>
      <c r="AD174" s="2" t="s">
        <v>2447</v>
      </c>
      <c r="AE174" s="2" t="str">
        <f t="shared" si="2"/>
        <v>okay</v>
      </c>
      <c r="AF174" s="115" t="s">
        <v>1471</v>
      </c>
    </row>
    <row r="175" spans="1:32" ht="15" customHeight="1" x14ac:dyDescent="0.25">
      <c r="A175" s="2">
        <v>174</v>
      </c>
      <c r="B175" s="2" t="s">
        <v>176</v>
      </c>
      <c r="C175" s="43" t="s">
        <v>924</v>
      </c>
      <c r="D175" s="43" t="s">
        <v>1196</v>
      </c>
      <c r="E175" s="44" t="s">
        <v>922</v>
      </c>
      <c r="F175" s="12" t="s">
        <v>394</v>
      </c>
      <c r="G175" s="44" t="s">
        <v>1648</v>
      </c>
      <c r="H175" s="38" t="s">
        <v>878</v>
      </c>
      <c r="I175" s="22" t="s">
        <v>2002</v>
      </c>
      <c r="J175" s="64">
        <v>76</v>
      </c>
      <c r="K175" s="2" t="s">
        <v>1471</v>
      </c>
      <c r="L175" s="2"/>
      <c r="M175" s="2"/>
      <c r="N175" s="2"/>
      <c r="O175" s="2"/>
      <c r="P175" s="64"/>
      <c r="Q175" s="2" t="s">
        <v>1471</v>
      </c>
      <c r="S175" s="2" t="s">
        <v>1733</v>
      </c>
      <c r="T175" s="2" t="s">
        <v>2165</v>
      </c>
      <c r="U175" s="2" t="s">
        <v>1457</v>
      </c>
      <c r="V175" s="2" t="s">
        <v>1380</v>
      </c>
      <c r="W175" s="2" t="s">
        <v>1592</v>
      </c>
      <c r="X175" s="2" t="s">
        <v>2077</v>
      </c>
      <c r="Y175" s="2" t="s">
        <v>1947</v>
      </c>
      <c r="Z175" s="2" t="s">
        <v>2448</v>
      </c>
      <c r="AB175" s="2">
        <v>2</v>
      </c>
      <c r="AD175" s="2" t="s">
        <v>2448</v>
      </c>
      <c r="AE175" s="2" t="str">
        <f t="shared" si="2"/>
        <v>okay</v>
      </c>
      <c r="AF175" s="115" t="s">
        <v>1471</v>
      </c>
    </row>
    <row r="176" spans="1:32" ht="15" customHeight="1" x14ac:dyDescent="0.25">
      <c r="A176" s="2">
        <v>175</v>
      </c>
      <c r="B176" s="2" t="s">
        <v>176</v>
      </c>
      <c r="C176" s="37" t="s">
        <v>662</v>
      </c>
      <c r="D176" s="37" t="s">
        <v>1134</v>
      </c>
      <c r="E176" s="37" t="s">
        <v>663</v>
      </c>
      <c r="F176" s="12" t="s">
        <v>394</v>
      </c>
      <c r="G176" s="38" t="s">
        <v>761</v>
      </c>
      <c r="H176" s="38" t="s">
        <v>877</v>
      </c>
      <c r="I176" s="38" t="s">
        <v>2002</v>
      </c>
      <c r="J176" s="64">
        <v>77</v>
      </c>
      <c r="K176" s="2" t="s">
        <v>1471</v>
      </c>
      <c r="L176" s="2"/>
      <c r="M176" s="2"/>
      <c r="N176" s="2"/>
      <c r="O176" s="2"/>
      <c r="P176" s="2"/>
      <c r="Q176" s="2"/>
      <c r="S176" s="2" t="s">
        <v>1737</v>
      </c>
      <c r="T176" s="2" t="s">
        <v>2169</v>
      </c>
      <c r="U176" s="2" t="s">
        <v>1393</v>
      </c>
      <c r="V176" s="2" t="s">
        <v>1380</v>
      </c>
      <c r="W176" s="2" t="s">
        <v>1592</v>
      </c>
      <c r="X176" s="2" t="s">
        <v>2078</v>
      </c>
      <c r="Y176" s="2" t="s">
        <v>1947</v>
      </c>
      <c r="Z176" s="2" t="s">
        <v>2449</v>
      </c>
      <c r="AB176" s="2">
        <v>2</v>
      </c>
      <c r="AD176" s="2" t="s">
        <v>2449</v>
      </c>
      <c r="AE176" s="2" t="str">
        <f t="shared" si="2"/>
        <v>okay</v>
      </c>
      <c r="AF176" s="2" t="s">
        <v>1471</v>
      </c>
    </row>
    <row r="177" spans="1:32" ht="15" customHeight="1" x14ac:dyDescent="0.25">
      <c r="A177" s="2">
        <v>176</v>
      </c>
      <c r="B177" s="2" t="s">
        <v>176</v>
      </c>
      <c r="C177" s="2" t="s">
        <v>1053</v>
      </c>
      <c r="D177" s="8" t="s">
        <v>1184</v>
      </c>
      <c r="E177" s="64" t="s">
        <v>1502</v>
      </c>
      <c r="F177" s="12" t="s">
        <v>394</v>
      </c>
      <c r="G177" s="7" t="s">
        <v>762</v>
      </c>
      <c r="H177" s="38" t="s">
        <v>847</v>
      </c>
      <c r="I177" s="22" t="s">
        <v>2002</v>
      </c>
      <c r="J177" s="64">
        <v>78</v>
      </c>
      <c r="K177" s="2" t="s">
        <v>1471</v>
      </c>
      <c r="L177" s="2"/>
      <c r="M177" s="2"/>
      <c r="N177" s="2"/>
      <c r="O177" s="2"/>
      <c r="P177" s="64"/>
      <c r="Q177" s="2" t="s">
        <v>1471</v>
      </c>
      <c r="S177" s="2" t="s">
        <v>1738</v>
      </c>
      <c r="T177" s="2" t="s">
        <v>2165</v>
      </c>
      <c r="U177" s="2" t="s">
        <v>1394</v>
      </c>
      <c r="V177" s="2" t="s">
        <v>1380</v>
      </c>
      <c r="W177" s="2" t="s">
        <v>1592</v>
      </c>
      <c r="X177" s="2" t="s">
        <v>2079</v>
      </c>
      <c r="Y177" s="2" t="s">
        <v>1947</v>
      </c>
      <c r="Z177" s="2" t="s">
        <v>2450</v>
      </c>
      <c r="AB177" s="2">
        <v>2</v>
      </c>
      <c r="AD177" s="2" t="s">
        <v>2450</v>
      </c>
      <c r="AE177" s="2" t="str">
        <f t="shared" si="2"/>
        <v>okay</v>
      </c>
      <c r="AF177" s="2" t="s">
        <v>1471</v>
      </c>
    </row>
    <row r="178" spans="1:32" ht="15" customHeight="1" x14ac:dyDescent="0.25">
      <c r="A178" s="2">
        <v>177</v>
      </c>
      <c r="B178" s="2" t="s">
        <v>176</v>
      </c>
      <c r="C178" s="2" t="s">
        <v>1044</v>
      </c>
      <c r="D178" s="8" t="s">
        <v>1186</v>
      </c>
      <c r="E178" s="38" t="s">
        <v>1497</v>
      </c>
      <c r="F178" s="12" t="s">
        <v>394</v>
      </c>
      <c r="G178" s="18" t="s">
        <v>1350</v>
      </c>
      <c r="H178" s="38" t="s">
        <v>847</v>
      </c>
      <c r="I178" s="22" t="s">
        <v>2002</v>
      </c>
      <c r="J178" s="64">
        <v>79</v>
      </c>
      <c r="K178" s="2" t="s">
        <v>1471</v>
      </c>
      <c r="L178" s="2"/>
      <c r="M178" s="2"/>
      <c r="N178" s="2"/>
      <c r="O178" s="2"/>
      <c r="P178" s="64"/>
      <c r="Q178" s="2" t="s">
        <v>1471</v>
      </c>
      <c r="S178" s="2" t="s">
        <v>1738</v>
      </c>
      <c r="T178" s="2" t="s">
        <v>2165</v>
      </c>
      <c r="U178" s="2" t="s">
        <v>1394</v>
      </c>
      <c r="V178" s="2" t="s">
        <v>1380</v>
      </c>
      <c r="W178" s="2" t="s">
        <v>1592</v>
      </c>
      <c r="X178" s="2" t="s">
        <v>2080</v>
      </c>
      <c r="Y178" s="2" t="s">
        <v>1947</v>
      </c>
      <c r="Z178" s="2" t="s">
        <v>2451</v>
      </c>
      <c r="AB178" s="2">
        <v>2</v>
      </c>
      <c r="AD178" s="2" t="s">
        <v>2451</v>
      </c>
      <c r="AE178" s="2" t="str">
        <f t="shared" si="2"/>
        <v>okay</v>
      </c>
      <c r="AF178" s="2" t="s">
        <v>1471</v>
      </c>
    </row>
    <row r="179" spans="1:32" ht="15" customHeight="1" x14ac:dyDescent="0.25">
      <c r="A179" s="2">
        <v>178</v>
      </c>
      <c r="B179" s="2" t="s">
        <v>176</v>
      </c>
      <c r="C179" s="2" t="s">
        <v>1059</v>
      </c>
      <c r="D179" s="8" t="s">
        <v>1185</v>
      </c>
      <c r="E179" s="38" t="s">
        <v>1507</v>
      </c>
      <c r="F179" s="12" t="s">
        <v>394</v>
      </c>
      <c r="G179" s="18" t="s">
        <v>763</v>
      </c>
      <c r="H179" s="38" t="s">
        <v>847</v>
      </c>
      <c r="I179" s="38" t="s">
        <v>2002</v>
      </c>
      <c r="J179" s="64">
        <v>80</v>
      </c>
      <c r="K179" s="2" t="s">
        <v>1471</v>
      </c>
      <c r="L179" s="2"/>
      <c r="M179" s="2"/>
      <c r="N179" s="2"/>
      <c r="O179" s="2"/>
      <c r="P179" s="64"/>
      <c r="Q179" s="2" t="s">
        <v>1471</v>
      </c>
      <c r="S179" s="2" t="s">
        <v>1737</v>
      </c>
      <c r="T179" s="2" t="s">
        <v>2165</v>
      </c>
      <c r="U179" s="2" t="s">
        <v>1393</v>
      </c>
      <c r="V179" s="2" t="s">
        <v>1380</v>
      </c>
      <c r="W179" s="2" t="s">
        <v>1592</v>
      </c>
      <c r="X179" s="2" t="s">
        <v>2081</v>
      </c>
      <c r="Y179" s="2" t="s">
        <v>1947</v>
      </c>
      <c r="Z179" s="2" t="s">
        <v>2452</v>
      </c>
      <c r="AB179" s="2">
        <v>2</v>
      </c>
      <c r="AD179" s="2" t="s">
        <v>2452</v>
      </c>
      <c r="AE179" s="2" t="str">
        <f t="shared" si="2"/>
        <v>okay</v>
      </c>
      <c r="AF179" s="2" t="s">
        <v>1471</v>
      </c>
    </row>
    <row r="180" spans="1:32" ht="15" customHeight="1" x14ac:dyDescent="0.25">
      <c r="A180" s="2">
        <v>179</v>
      </c>
      <c r="B180" s="2" t="s">
        <v>176</v>
      </c>
      <c r="C180" s="2" t="s">
        <v>1062</v>
      </c>
      <c r="D180" s="8" t="s">
        <v>1187</v>
      </c>
      <c r="E180" s="38" t="s">
        <v>1510</v>
      </c>
      <c r="F180" s="12" t="s">
        <v>394</v>
      </c>
      <c r="G180" s="18" t="s">
        <v>764</v>
      </c>
      <c r="H180" s="38" t="s">
        <v>847</v>
      </c>
      <c r="I180" s="22" t="s">
        <v>2002</v>
      </c>
      <c r="J180" s="64">
        <v>81</v>
      </c>
      <c r="K180" s="2" t="s">
        <v>1471</v>
      </c>
      <c r="L180" s="2"/>
      <c r="M180" s="2"/>
      <c r="N180" s="2"/>
      <c r="O180" s="2"/>
      <c r="P180" s="64"/>
      <c r="Q180" s="2" t="s">
        <v>1471</v>
      </c>
      <c r="S180" s="2" t="s">
        <v>1738</v>
      </c>
      <c r="T180" s="2" t="s">
        <v>2165</v>
      </c>
      <c r="U180" s="2" t="s">
        <v>1394</v>
      </c>
      <c r="V180" s="2" t="s">
        <v>1380</v>
      </c>
      <c r="W180" s="2" t="s">
        <v>1592</v>
      </c>
      <c r="X180" s="2" t="s">
        <v>2082</v>
      </c>
      <c r="Y180" s="2" t="s">
        <v>1947</v>
      </c>
      <c r="Z180" s="2" t="s">
        <v>2453</v>
      </c>
      <c r="AB180" s="2">
        <v>2</v>
      </c>
      <c r="AD180" s="2" t="s">
        <v>2453</v>
      </c>
      <c r="AE180" s="2" t="str">
        <f t="shared" si="2"/>
        <v>okay</v>
      </c>
      <c r="AF180" s="2" t="s">
        <v>1471</v>
      </c>
    </row>
    <row r="181" spans="1:32" ht="15" customHeight="1" x14ac:dyDescent="0.25">
      <c r="A181" s="2">
        <v>180</v>
      </c>
      <c r="B181" s="2" t="s">
        <v>176</v>
      </c>
      <c r="C181" s="37" t="s">
        <v>1135</v>
      </c>
      <c r="D181" s="43" t="s">
        <v>954</v>
      </c>
      <c r="E181" s="11" t="s">
        <v>414</v>
      </c>
      <c r="F181" s="12" t="s">
        <v>394</v>
      </c>
      <c r="G181" s="38" t="s">
        <v>1272</v>
      </c>
      <c r="H181" s="38" t="s">
        <v>863</v>
      </c>
      <c r="I181" s="22" t="s">
        <v>2002</v>
      </c>
      <c r="J181" s="64">
        <v>82</v>
      </c>
      <c r="K181" s="2" t="s">
        <v>1471</v>
      </c>
      <c r="L181" s="64"/>
      <c r="M181" s="2" t="s">
        <v>1471</v>
      </c>
      <c r="N181" s="2"/>
      <c r="O181" s="2"/>
      <c r="P181" s="64"/>
      <c r="Q181" s="2" t="s">
        <v>1471</v>
      </c>
      <c r="S181" s="2" t="s">
        <v>1739</v>
      </c>
      <c r="T181" s="2" t="s">
        <v>2166</v>
      </c>
      <c r="U181" s="2" t="s">
        <v>1457</v>
      </c>
      <c r="V181" s="2" t="s">
        <v>1380</v>
      </c>
      <c r="W181" s="2" t="s">
        <v>1592</v>
      </c>
      <c r="X181" s="2" t="s">
        <v>2083</v>
      </c>
      <c r="Y181" s="2" t="s">
        <v>1947</v>
      </c>
      <c r="Z181" s="2" t="s">
        <v>2454</v>
      </c>
      <c r="AB181" s="2">
        <v>0</v>
      </c>
      <c r="AD181" s="2" t="s">
        <v>2454</v>
      </c>
      <c r="AE181" s="2" t="str">
        <f t="shared" si="2"/>
        <v>okay</v>
      </c>
      <c r="AF181" s="115" t="s">
        <v>1471</v>
      </c>
    </row>
    <row r="182" spans="1:32" ht="15" customHeight="1" x14ac:dyDescent="0.25">
      <c r="A182" s="2">
        <v>181</v>
      </c>
      <c r="B182" s="2" t="s">
        <v>176</v>
      </c>
      <c r="C182" s="37" t="s">
        <v>1136</v>
      </c>
      <c r="D182" s="43" t="s">
        <v>955</v>
      </c>
      <c r="E182" s="11" t="s">
        <v>415</v>
      </c>
      <c r="F182" s="12" t="s">
        <v>394</v>
      </c>
      <c r="G182" s="38" t="s">
        <v>1273</v>
      </c>
      <c r="H182" s="38" t="s">
        <v>863</v>
      </c>
      <c r="I182" s="38" t="s">
        <v>2002</v>
      </c>
      <c r="J182" s="64">
        <v>83</v>
      </c>
      <c r="K182" s="2" t="s">
        <v>1471</v>
      </c>
      <c r="L182" s="64"/>
      <c r="M182" s="2" t="s">
        <v>1471</v>
      </c>
      <c r="N182" s="2"/>
      <c r="O182" s="2"/>
      <c r="P182" s="64"/>
      <c r="Q182" s="2" t="s">
        <v>1471</v>
      </c>
      <c r="S182" s="2" t="s">
        <v>1740</v>
      </c>
      <c r="T182" s="2" t="s">
        <v>2166</v>
      </c>
      <c r="U182" s="2" t="s">
        <v>1457</v>
      </c>
      <c r="V182" s="2" t="s">
        <v>1380</v>
      </c>
      <c r="W182" s="2" t="s">
        <v>1592</v>
      </c>
      <c r="X182" s="2" t="s">
        <v>2084</v>
      </c>
      <c r="Y182" s="2" t="s">
        <v>1947</v>
      </c>
      <c r="Z182" s="2" t="s">
        <v>2455</v>
      </c>
      <c r="AB182" s="2">
        <v>0</v>
      </c>
      <c r="AD182" s="2" t="s">
        <v>2455</v>
      </c>
      <c r="AE182" s="2" t="str">
        <f t="shared" si="2"/>
        <v>okay</v>
      </c>
      <c r="AF182" s="115" t="s">
        <v>1471</v>
      </c>
    </row>
    <row r="183" spans="1:32" ht="15" customHeight="1" x14ac:dyDescent="0.25">
      <c r="A183" s="2">
        <v>182</v>
      </c>
      <c r="B183" s="2" t="s">
        <v>176</v>
      </c>
      <c r="C183" s="37" t="s">
        <v>1137</v>
      </c>
      <c r="D183" s="43" t="s">
        <v>956</v>
      </c>
      <c r="E183" s="11" t="s">
        <v>417</v>
      </c>
      <c r="F183" s="12" t="s">
        <v>394</v>
      </c>
      <c r="G183" s="38" t="s">
        <v>1274</v>
      </c>
      <c r="H183" s="38" t="s">
        <v>863</v>
      </c>
      <c r="I183" s="22" t="s">
        <v>2002</v>
      </c>
      <c r="J183" s="64">
        <v>84</v>
      </c>
      <c r="K183" s="2" t="s">
        <v>1471</v>
      </c>
      <c r="L183" s="2"/>
      <c r="M183" s="2"/>
      <c r="N183" s="2"/>
      <c r="O183" s="2"/>
      <c r="P183" s="64"/>
      <c r="Q183" s="2" t="s">
        <v>1471</v>
      </c>
      <c r="S183" s="2" t="s">
        <v>1741</v>
      </c>
      <c r="T183" s="2" t="s">
        <v>2165</v>
      </c>
      <c r="U183" s="2" t="s">
        <v>1457</v>
      </c>
      <c r="V183" s="2" t="s">
        <v>1380</v>
      </c>
      <c r="W183" s="2" t="s">
        <v>1592</v>
      </c>
      <c r="X183" s="2" t="s">
        <v>2085</v>
      </c>
      <c r="Y183" s="2" t="s">
        <v>1947</v>
      </c>
      <c r="Z183" s="2" t="s">
        <v>2456</v>
      </c>
      <c r="AB183" s="2">
        <v>0</v>
      </c>
      <c r="AD183" s="2" t="s">
        <v>2456</v>
      </c>
      <c r="AE183" s="2" t="str">
        <f t="shared" si="2"/>
        <v>okay</v>
      </c>
      <c r="AF183" s="115" t="s">
        <v>1471</v>
      </c>
    </row>
    <row r="184" spans="1:32" ht="15" customHeight="1" x14ac:dyDescent="0.25">
      <c r="A184" s="2">
        <v>183</v>
      </c>
      <c r="B184" s="2" t="s">
        <v>176</v>
      </c>
      <c r="C184" s="37" t="s">
        <v>1138</v>
      </c>
      <c r="D184" s="43" t="s">
        <v>957</v>
      </c>
      <c r="E184" s="11" t="s">
        <v>418</v>
      </c>
      <c r="F184" s="12" t="s">
        <v>394</v>
      </c>
      <c r="G184" s="38" t="s">
        <v>1275</v>
      </c>
      <c r="H184" s="38" t="s">
        <v>863</v>
      </c>
      <c r="I184" s="22" t="s">
        <v>2002</v>
      </c>
      <c r="J184" s="64">
        <v>85</v>
      </c>
      <c r="K184" s="2" t="s">
        <v>1471</v>
      </c>
      <c r="L184" s="2"/>
      <c r="M184" s="2"/>
      <c r="N184" s="2"/>
      <c r="O184" s="2"/>
      <c r="P184" s="64"/>
      <c r="Q184" s="2" t="s">
        <v>1471</v>
      </c>
      <c r="S184" s="2" t="s">
        <v>1742</v>
      </c>
      <c r="T184" s="2" t="s">
        <v>2165</v>
      </c>
      <c r="U184" s="2" t="s">
        <v>1457</v>
      </c>
      <c r="V184" s="2" t="s">
        <v>1380</v>
      </c>
      <c r="W184" s="2" t="s">
        <v>1592</v>
      </c>
      <c r="X184" s="2" t="s">
        <v>2086</v>
      </c>
      <c r="Y184" s="2" t="s">
        <v>1947</v>
      </c>
      <c r="Z184" s="2" t="s">
        <v>2457</v>
      </c>
      <c r="AB184" s="2">
        <v>0</v>
      </c>
      <c r="AD184" s="2" t="s">
        <v>2457</v>
      </c>
      <c r="AE184" s="2" t="str">
        <f t="shared" si="2"/>
        <v>okay</v>
      </c>
      <c r="AF184" s="115" t="s">
        <v>1471</v>
      </c>
    </row>
    <row r="185" spans="1:32" ht="15" customHeight="1" x14ac:dyDescent="0.25">
      <c r="A185" s="2">
        <v>184</v>
      </c>
      <c r="B185" s="2" t="s">
        <v>176</v>
      </c>
      <c r="C185" s="37" t="s">
        <v>1139</v>
      </c>
      <c r="D185" s="43" t="s">
        <v>958</v>
      </c>
      <c r="E185" s="11" t="s">
        <v>419</v>
      </c>
      <c r="F185" s="12" t="s">
        <v>394</v>
      </c>
      <c r="G185" s="38" t="s">
        <v>1612</v>
      </c>
      <c r="H185" s="38" t="s">
        <v>863</v>
      </c>
      <c r="I185" s="38" t="s">
        <v>2002</v>
      </c>
      <c r="J185" s="64">
        <v>86</v>
      </c>
      <c r="K185" s="2" t="s">
        <v>1471</v>
      </c>
      <c r="L185" s="2"/>
      <c r="M185" s="2"/>
      <c r="N185" s="2"/>
      <c r="O185" s="2"/>
      <c r="P185" s="64"/>
      <c r="Q185" s="2" t="s">
        <v>1471</v>
      </c>
      <c r="S185" s="2" t="s">
        <v>1741</v>
      </c>
      <c r="T185" s="2" t="s">
        <v>2165</v>
      </c>
      <c r="U185" s="2" t="s">
        <v>1457</v>
      </c>
      <c r="V185" s="2" t="s">
        <v>1380</v>
      </c>
      <c r="W185" s="2" t="s">
        <v>1592</v>
      </c>
      <c r="X185" s="2" t="s">
        <v>2087</v>
      </c>
      <c r="Y185" s="2" t="s">
        <v>1947</v>
      </c>
      <c r="Z185" s="2" t="s">
        <v>2458</v>
      </c>
      <c r="AB185" s="2">
        <v>0</v>
      </c>
      <c r="AD185" s="2" t="s">
        <v>2458</v>
      </c>
      <c r="AE185" s="2" t="str">
        <f t="shared" si="2"/>
        <v>okay</v>
      </c>
      <c r="AF185" s="115" t="s">
        <v>1471</v>
      </c>
    </row>
    <row r="186" spans="1:32" ht="15" customHeight="1" x14ac:dyDescent="0.25">
      <c r="A186" s="2">
        <v>185</v>
      </c>
      <c r="B186" s="2" t="s">
        <v>176</v>
      </c>
      <c r="C186" s="37" t="s">
        <v>1140</v>
      </c>
      <c r="D186" s="43" t="s">
        <v>959</v>
      </c>
      <c r="E186" s="11" t="s">
        <v>420</v>
      </c>
      <c r="F186" s="12" t="s">
        <v>394</v>
      </c>
      <c r="G186" s="38" t="s">
        <v>1613</v>
      </c>
      <c r="H186" s="38" t="s">
        <v>863</v>
      </c>
      <c r="I186" s="22" t="s">
        <v>2002</v>
      </c>
      <c r="J186" s="64">
        <v>87</v>
      </c>
      <c r="K186" s="2" t="s">
        <v>1471</v>
      </c>
      <c r="L186" s="2"/>
      <c r="M186" s="2"/>
      <c r="N186" s="2"/>
      <c r="O186" s="2"/>
      <c r="P186" s="64"/>
      <c r="Q186" s="2" t="s">
        <v>1471</v>
      </c>
      <c r="S186" s="2" t="s">
        <v>1742</v>
      </c>
      <c r="T186" s="2" t="s">
        <v>2165</v>
      </c>
      <c r="U186" s="2" t="s">
        <v>1457</v>
      </c>
      <c r="V186" s="2" t="s">
        <v>1380</v>
      </c>
      <c r="W186" s="2" t="s">
        <v>1592</v>
      </c>
      <c r="X186" s="2" t="s">
        <v>2088</v>
      </c>
      <c r="Y186" s="2" t="s">
        <v>1947</v>
      </c>
      <c r="Z186" s="2" t="s">
        <v>2459</v>
      </c>
      <c r="AB186" s="2">
        <v>0</v>
      </c>
      <c r="AD186" s="2" t="s">
        <v>2459</v>
      </c>
      <c r="AE186" s="2" t="str">
        <f t="shared" si="2"/>
        <v>okay</v>
      </c>
      <c r="AF186" s="115" t="s">
        <v>1471</v>
      </c>
    </row>
    <row r="187" spans="1:32" ht="15" customHeight="1" x14ac:dyDescent="0.25">
      <c r="A187" s="2">
        <v>186</v>
      </c>
      <c r="B187" s="2" t="s">
        <v>176</v>
      </c>
      <c r="C187" s="2" t="s">
        <v>47</v>
      </c>
      <c r="D187" s="43" t="s">
        <v>926</v>
      </c>
      <c r="E187" s="38" t="s">
        <v>1516</v>
      </c>
      <c r="F187" s="12" t="s">
        <v>394</v>
      </c>
      <c r="G187" s="18" t="s">
        <v>765</v>
      </c>
      <c r="H187" s="38" t="s">
        <v>851</v>
      </c>
      <c r="I187" s="22" t="s">
        <v>2002</v>
      </c>
      <c r="J187" s="2">
        <v>88</v>
      </c>
      <c r="K187" s="2"/>
      <c r="L187" s="2"/>
      <c r="M187" s="2"/>
      <c r="N187" s="64"/>
      <c r="O187" s="2" t="s">
        <v>1471</v>
      </c>
      <c r="P187" s="2"/>
      <c r="Q187" s="2"/>
      <c r="S187" s="2" t="s">
        <v>1725</v>
      </c>
      <c r="T187" s="2" t="s">
        <v>1967</v>
      </c>
      <c r="U187" s="2" t="s">
        <v>1389</v>
      </c>
      <c r="V187" s="2" t="s">
        <v>1380</v>
      </c>
      <c r="W187" s="2" t="s">
        <v>1592</v>
      </c>
      <c r="X187" s="2" t="s">
        <v>2536</v>
      </c>
      <c r="Y187" s="2" t="s">
        <v>1947</v>
      </c>
      <c r="Z187" s="2" t="s">
        <v>2460</v>
      </c>
      <c r="AB187" s="2">
        <v>0</v>
      </c>
      <c r="AD187" s="2" t="s">
        <v>2460</v>
      </c>
      <c r="AE187" s="2" t="str">
        <f t="shared" si="2"/>
        <v>okay</v>
      </c>
      <c r="AF187" s="2" t="s">
        <v>1471</v>
      </c>
    </row>
    <row r="188" spans="1:32" ht="15" customHeight="1" x14ac:dyDescent="0.25">
      <c r="A188" s="2">
        <v>187</v>
      </c>
      <c r="B188" s="2" t="s">
        <v>176</v>
      </c>
      <c r="C188" s="2" t="s">
        <v>48</v>
      </c>
      <c r="D188" s="43" t="s">
        <v>927</v>
      </c>
      <c r="E188" s="38" t="s">
        <v>1524</v>
      </c>
      <c r="F188" s="12" t="s">
        <v>394</v>
      </c>
      <c r="G188" s="7" t="s">
        <v>766</v>
      </c>
      <c r="H188" s="38" t="s">
        <v>856</v>
      </c>
      <c r="I188" s="38" t="s">
        <v>2002</v>
      </c>
      <c r="J188" s="2">
        <v>89</v>
      </c>
      <c r="K188" s="2"/>
      <c r="L188" s="2"/>
      <c r="M188" s="2"/>
      <c r="N188" s="64"/>
      <c r="O188" s="2" t="s">
        <v>1471</v>
      </c>
      <c r="P188" s="2"/>
      <c r="Q188" s="2"/>
      <c r="S188" s="2" t="s">
        <v>1725</v>
      </c>
      <c r="T188" s="2" t="s">
        <v>1967</v>
      </c>
      <c r="U188" s="2" t="s">
        <v>1389</v>
      </c>
      <c r="V188" s="2" t="s">
        <v>1380</v>
      </c>
      <c r="W188" s="2" t="s">
        <v>1592</v>
      </c>
      <c r="X188" s="2" t="s">
        <v>2537</v>
      </c>
      <c r="Y188" s="2" t="s">
        <v>1947</v>
      </c>
      <c r="Z188" s="2" t="s">
        <v>2461</v>
      </c>
      <c r="AB188" s="2">
        <v>0</v>
      </c>
      <c r="AD188" s="2" t="s">
        <v>2461</v>
      </c>
      <c r="AE188" s="2" t="str">
        <f t="shared" si="2"/>
        <v>okay</v>
      </c>
      <c r="AF188" s="2" t="s">
        <v>1471</v>
      </c>
    </row>
    <row r="189" spans="1:32" ht="15" customHeight="1" x14ac:dyDescent="0.25">
      <c r="A189" s="2">
        <v>188</v>
      </c>
      <c r="B189" s="2" t="s">
        <v>176</v>
      </c>
      <c r="C189" s="37" t="s">
        <v>640</v>
      </c>
      <c r="D189" s="43" t="s">
        <v>928</v>
      </c>
      <c r="E189" s="11" t="s">
        <v>416</v>
      </c>
      <c r="F189" s="12" t="s">
        <v>394</v>
      </c>
      <c r="G189" s="7" t="s">
        <v>1649</v>
      </c>
      <c r="H189" s="38" t="s">
        <v>865</v>
      </c>
      <c r="I189" s="22" t="s">
        <v>2002</v>
      </c>
      <c r="J189" s="2">
        <v>90</v>
      </c>
      <c r="K189" s="2"/>
      <c r="L189" s="64"/>
      <c r="M189" s="2" t="s">
        <v>1471</v>
      </c>
      <c r="N189" s="64"/>
      <c r="O189" s="64" t="s">
        <v>1471</v>
      </c>
      <c r="P189" s="64" t="s">
        <v>1471</v>
      </c>
      <c r="Q189" s="2" t="s">
        <v>1471</v>
      </c>
      <c r="S189" s="2" t="s">
        <v>1743</v>
      </c>
      <c r="T189" s="64" t="s">
        <v>1969</v>
      </c>
      <c r="U189" s="2" t="s">
        <v>1714</v>
      </c>
      <c r="V189" s="2" t="s">
        <v>1380</v>
      </c>
      <c r="W189" s="2" t="s">
        <v>1592</v>
      </c>
      <c r="X189" s="2" t="s">
        <v>2089</v>
      </c>
      <c r="Y189" s="2" t="s">
        <v>1947</v>
      </c>
      <c r="Z189" s="2" t="s">
        <v>2462</v>
      </c>
      <c r="AB189" s="2">
        <v>0</v>
      </c>
      <c r="AD189" s="2" t="s">
        <v>2462</v>
      </c>
      <c r="AE189" s="2" t="str">
        <f t="shared" si="2"/>
        <v>okay</v>
      </c>
      <c r="AF189" s="37"/>
    </row>
    <row r="190" spans="1:32" ht="15" customHeight="1" x14ac:dyDescent="0.25">
      <c r="A190" s="2">
        <v>189</v>
      </c>
      <c r="B190" s="2" t="s">
        <v>176</v>
      </c>
      <c r="C190" s="43" t="s">
        <v>929</v>
      </c>
      <c r="D190" s="43" t="s">
        <v>205</v>
      </c>
      <c r="E190" s="44" t="s">
        <v>930</v>
      </c>
      <c r="F190" s="12" t="s">
        <v>394</v>
      </c>
      <c r="G190" s="44" t="s">
        <v>1348</v>
      </c>
      <c r="H190" s="38" t="s">
        <v>1021</v>
      </c>
      <c r="I190" s="22" t="s">
        <v>2002</v>
      </c>
      <c r="J190" s="2">
        <v>91</v>
      </c>
      <c r="K190" s="2"/>
      <c r="L190" s="2"/>
      <c r="M190" s="2"/>
      <c r="N190" s="2"/>
      <c r="O190" s="2"/>
      <c r="P190" s="64"/>
      <c r="Q190" s="2" t="s">
        <v>1471</v>
      </c>
      <c r="S190" s="2" t="s">
        <v>1665</v>
      </c>
      <c r="U190" s="2" t="s">
        <v>1384</v>
      </c>
      <c r="V190" s="2" t="s">
        <v>1380</v>
      </c>
      <c r="W190" s="2" t="s">
        <v>1592</v>
      </c>
      <c r="X190" s="2" t="s">
        <v>2090</v>
      </c>
      <c r="Y190" s="2" t="s">
        <v>1947</v>
      </c>
      <c r="Z190" s="2" t="s">
        <v>2463</v>
      </c>
      <c r="AB190" s="2">
        <v>0</v>
      </c>
      <c r="AD190" s="2" t="s">
        <v>2463</v>
      </c>
      <c r="AE190" s="2" t="str">
        <f t="shared" si="2"/>
        <v>okay</v>
      </c>
      <c r="AF190" s="41"/>
    </row>
    <row r="191" spans="1:32" ht="15" customHeight="1" x14ac:dyDescent="0.25">
      <c r="A191" s="2">
        <v>190</v>
      </c>
      <c r="B191" s="2" t="s">
        <v>176</v>
      </c>
      <c r="C191" s="2" t="s">
        <v>49</v>
      </c>
      <c r="D191" s="43" t="s">
        <v>931</v>
      </c>
      <c r="E191" s="38" t="s">
        <v>1517</v>
      </c>
      <c r="F191" s="12" t="s">
        <v>394</v>
      </c>
      <c r="G191" s="7" t="s">
        <v>767</v>
      </c>
      <c r="H191" s="38" t="s">
        <v>851</v>
      </c>
      <c r="I191" s="38" t="s">
        <v>2002</v>
      </c>
      <c r="J191" s="2">
        <v>92</v>
      </c>
      <c r="K191" s="2"/>
      <c r="L191" s="2"/>
      <c r="M191" s="2"/>
      <c r="N191" s="64"/>
      <c r="O191" s="2" t="s">
        <v>1471</v>
      </c>
      <c r="P191" s="2"/>
      <c r="Q191" s="2"/>
      <c r="S191" s="2" t="s">
        <v>1725</v>
      </c>
      <c r="T191" s="2" t="s">
        <v>1967</v>
      </c>
      <c r="U191" s="2" t="s">
        <v>1389</v>
      </c>
      <c r="V191" s="2" t="s">
        <v>1380</v>
      </c>
      <c r="W191" s="2" t="s">
        <v>1592</v>
      </c>
      <c r="X191" s="2" t="s">
        <v>2538</v>
      </c>
      <c r="Y191" s="2" t="s">
        <v>1947</v>
      </c>
      <c r="Z191" s="2" t="s">
        <v>2464</v>
      </c>
      <c r="AB191" s="2">
        <v>0</v>
      </c>
      <c r="AD191" s="2" t="s">
        <v>2464</v>
      </c>
      <c r="AE191" s="2" t="str">
        <f t="shared" si="2"/>
        <v>okay</v>
      </c>
      <c r="AF191" s="2" t="s">
        <v>1471</v>
      </c>
    </row>
    <row r="192" spans="1:32" ht="15" customHeight="1" x14ac:dyDescent="0.25">
      <c r="A192" s="2">
        <v>191</v>
      </c>
      <c r="B192" s="2" t="s">
        <v>176</v>
      </c>
      <c r="C192" s="37" t="s">
        <v>641</v>
      </c>
      <c r="D192" s="43" t="s">
        <v>960</v>
      </c>
      <c r="E192" s="38" t="s">
        <v>1531</v>
      </c>
      <c r="F192" s="12" t="s">
        <v>394</v>
      </c>
      <c r="G192" s="18" t="s">
        <v>1270</v>
      </c>
      <c r="H192" s="38" t="s">
        <v>876</v>
      </c>
      <c r="I192" s="22" t="s">
        <v>2002</v>
      </c>
      <c r="J192" s="2">
        <v>93</v>
      </c>
      <c r="K192" s="2"/>
      <c r="L192" s="64"/>
      <c r="M192" s="2" t="s">
        <v>1471</v>
      </c>
      <c r="N192" s="2"/>
      <c r="O192" s="64"/>
      <c r="P192" s="2" t="s">
        <v>1471</v>
      </c>
      <c r="Q192" s="2"/>
      <c r="S192" s="2" t="s">
        <v>1744</v>
      </c>
      <c r="T192" s="2" t="s">
        <v>1964</v>
      </c>
      <c r="U192" s="2" t="s">
        <v>1456</v>
      </c>
      <c r="V192" s="2" t="s">
        <v>1380</v>
      </c>
      <c r="W192" s="2" t="s">
        <v>1592</v>
      </c>
      <c r="X192" s="2" t="s">
        <v>2091</v>
      </c>
      <c r="Y192" s="2" t="s">
        <v>1947</v>
      </c>
      <c r="Z192" s="2" t="s">
        <v>2465</v>
      </c>
      <c r="AB192" s="2">
        <v>1</v>
      </c>
      <c r="AD192" s="2" t="s">
        <v>2465</v>
      </c>
      <c r="AE192" s="2" t="str">
        <f t="shared" si="2"/>
        <v>okay</v>
      </c>
      <c r="AF192" s="37"/>
    </row>
    <row r="193" spans="1:32" ht="15" customHeight="1" x14ac:dyDescent="0.25">
      <c r="A193" s="2">
        <v>192</v>
      </c>
      <c r="B193" s="2" t="s">
        <v>176</v>
      </c>
      <c r="C193" s="2" t="s">
        <v>50</v>
      </c>
      <c r="D193" s="43" t="s">
        <v>932</v>
      </c>
      <c r="E193" s="11" t="s">
        <v>421</v>
      </c>
      <c r="F193" s="12" t="s">
        <v>394</v>
      </c>
      <c r="G193" s="18" t="s">
        <v>768</v>
      </c>
      <c r="H193" s="38" t="s">
        <v>870</v>
      </c>
      <c r="I193" s="22" t="s">
        <v>2002</v>
      </c>
      <c r="J193" s="2">
        <v>94</v>
      </c>
      <c r="K193" s="2"/>
      <c r="L193" s="64"/>
      <c r="M193" s="2" t="s">
        <v>1471</v>
      </c>
      <c r="N193" s="64"/>
      <c r="O193" s="64" t="s">
        <v>1471</v>
      </c>
      <c r="P193" s="2" t="s">
        <v>1471</v>
      </c>
      <c r="Q193" s="2"/>
      <c r="S193" s="2" t="s">
        <v>1745</v>
      </c>
      <c r="T193" s="2" t="s">
        <v>1970</v>
      </c>
      <c r="U193" s="2" t="s">
        <v>1456</v>
      </c>
      <c r="V193" s="2" t="s">
        <v>1380</v>
      </c>
      <c r="W193" s="2" t="s">
        <v>1592</v>
      </c>
      <c r="X193" s="2" t="s">
        <v>2092</v>
      </c>
      <c r="Y193" s="2" t="s">
        <v>1947</v>
      </c>
      <c r="Z193" s="2" t="s">
        <v>2466</v>
      </c>
      <c r="AB193" s="2">
        <v>1</v>
      </c>
      <c r="AD193" s="2" t="s">
        <v>2466</v>
      </c>
      <c r="AE193" s="2" t="str">
        <f t="shared" si="2"/>
        <v>okay</v>
      </c>
    </row>
    <row r="194" spans="1:32" ht="15" customHeight="1" x14ac:dyDescent="0.25">
      <c r="A194" s="2">
        <v>193</v>
      </c>
      <c r="B194" s="2" t="s">
        <v>176</v>
      </c>
      <c r="C194" s="2" t="s">
        <v>51</v>
      </c>
      <c r="D194" s="43" t="s">
        <v>933</v>
      </c>
      <c r="E194" s="11" t="s">
        <v>422</v>
      </c>
      <c r="F194" s="12" t="s">
        <v>394</v>
      </c>
      <c r="G194" s="7" t="s">
        <v>1614</v>
      </c>
      <c r="H194" s="38" t="s">
        <v>860</v>
      </c>
      <c r="I194" s="38" t="s">
        <v>2002</v>
      </c>
      <c r="J194" s="2">
        <v>95</v>
      </c>
      <c r="K194" s="2"/>
      <c r="L194" s="2"/>
      <c r="M194" s="2"/>
      <c r="N194" s="64"/>
      <c r="O194" s="2" t="s">
        <v>1471</v>
      </c>
      <c r="P194" s="2"/>
      <c r="Q194" s="2"/>
      <c r="S194" s="2" t="s">
        <v>1746</v>
      </c>
      <c r="T194" s="2" t="s">
        <v>1967</v>
      </c>
      <c r="U194" s="2" t="s">
        <v>1381</v>
      </c>
      <c r="V194" s="2" t="s">
        <v>1380</v>
      </c>
      <c r="W194" s="2" t="s">
        <v>1592</v>
      </c>
      <c r="X194" s="2" t="s">
        <v>2093</v>
      </c>
      <c r="Y194" s="2" t="s">
        <v>1947</v>
      </c>
      <c r="Z194" s="2" t="s">
        <v>2467</v>
      </c>
      <c r="AB194" s="2">
        <v>2</v>
      </c>
      <c r="AD194" s="2" t="s">
        <v>2467</v>
      </c>
      <c r="AE194" s="2" t="str">
        <f t="shared" si="2"/>
        <v>okay</v>
      </c>
    </row>
    <row r="195" spans="1:32" ht="15" customHeight="1" x14ac:dyDescent="0.25">
      <c r="A195" s="2">
        <v>194</v>
      </c>
      <c r="B195" s="2" t="s">
        <v>176</v>
      </c>
      <c r="C195" s="37" t="s">
        <v>1141</v>
      </c>
      <c r="D195" s="43" t="s">
        <v>961</v>
      </c>
      <c r="E195" s="37" t="s">
        <v>649</v>
      </c>
      <c r="F195" s="12" t="s">
        <v>394</v>
      </c>
      <c r="G195" s="7" t="s">
        <v>1355</v>
      </c>
      <c r="H195" s="38" t="s">
        <v>860</v>
      </c>
      <c r="I195" s="22" t="s">
        <v>2002</v>
      </c>
      <c r="J195" s="64">
        <v>96</v>
      </c>
      <c r="K195" s="64" t="s">
        <v>1471</v>
      </c>
      <c r="L195" s="64" t="s">
        <v>1471</v>
      </c>
      <c r="M195" s="64" t="s">
        <v>1471</v>
      </c>
      <c r="N195" s="64" t="s">
        <v>1471</v>
      </c>
      <c r="O195" s="64" t="s">
        <v>1471</v>
      </c>
      <c r="P195" s="64" t="s">
        <v>1471</v>
      </c>
      <c r="Q195" s="2" t="s">
        <v>1471</v>
      </c>
      <c r="S195" s="2" t="s">
        <v>1747</v>
      </c>
      <c r="T195" s="2" t="s">
        <v>2164</v>
      </c>
      <c r="U195" s="2" t="s">
        <v>1381</v>
      </c>
      <c r="V195" s="2" t="s">
        <v>1380</v>
      </c>
      <c r="W195" s="2" t="s">
        <v>1592</v>
      </c>
      <c r="X195" s="2" t="s">
        <v>2094</v>
      </c>
      <c r="Y195" s="2" t="s">
        <v>1947</v>
      </c>
      <c r="Z195" s="2" t="s">
        <v>2468</v>
      </c>
      <c r="AB195" s="2">
        <v>1</v>
      </c>
      <c r="AD195" s="2" t="s">
        <v>2468</v>
      </c>
      <c r="AE195" s="2" t="str">
        <f t="shared" ref="AE195:AE258" si="3">IF(Z195=AD195,"okay","different")</f>
        <v>okay</v>
      </c>
      <c r="AF195" s="37"/>
    </row>
    <row r="196" spans="1:32" ht="15" customHeight="1" x14ac:dyDescent="0.25">
      <c r="A196" s="2">
        <v>195</v>
      </c>
      <c r="B196" s="2" t="s">
        <v>176</v>
      </c>
      <c r="C196" s="37" t="s">
        <v>642</v>
      </c>
      <c r="D196" s="43" t="s">
        <v>962</v>
      </c>
      <c r="E196" s="38" t="s">
        <v>1532</v>
      </c>
      <c r="F196" s="12" t="s">
        <v>394</v>
      </c>
      <c r="G196" s="18" t="s">
        <v>1351</v>
      </c>
      <c r="H196" s="38" t="s">
        <v>876</v>
      </c>
      <c r="I196" s="22" t="s">
        <v>2002</v>
      </c>
      <c r="J196" s="2">
        <v>97</v>
      </c>
      <c r="K196" s="2"/>
      <c r="L196" s="64"/>
      <c r="M196" s="2" t="s">
        <v>1471</v>
      </c>
      <c r="N196" s="2"/>
      <c r="O196" s="64"/>
      <c r="P196" s="2" t="s">
        <v>1471</v>
      </c>
      <c r="Q196" s="2"/>
      <c r="S196" s="2" t="s">
        <v>1748</v>
      </c>
      <c r="T196" s="2" t="s">
        <v>1964</v>
      </c>
      <c r="U196" s="2" t="s">
        <v>1456</v>
      </c>
      <c r="V196" s="2" t="s">
        <v>1380</v>
      </c>
      <c r="W196" s="2" t="s">
        <v>1592</v>
      </c>
      <c r="X196" s="2" t="s">
        <v>2095</v>
      </c>
      <c r="Y196" s="2" t="s">
        <v>1947</v>
      </c>
      <c r="Z196" s="2" t="s">
        <v>2469</v>
      </c>
      <c r="AB196" s="2">
        <v>2</v>
      </c>
      <c r="AD196" s="2" t="s">
        <v>2469</v>
      </c>
      <c r="AE196" s="2" t="str">
        <f t="shared" si="3"/>
        <v>okay</v>
      </c>
      <c r="AF196" s="37"/>
    </row>
    <row r="197" spans="1:32" ht="15" customHeight="1" x14ac:dyDescent="0.25">
      <c r="A197" s="2">
        <v>196</v>
      </c>
      <c r="B197" s="2" t="s">
        <v>176</v>
      </c>
      <c r="C197" s="2" t="s">
        <v>52</v>
      </c>
      <c r="D197" s="43" t="s">
        <v>934</v>
      </c>
      <c r="E197" s="11" t="s">
        <v>423</v>
      </c>
      <c r="F197" s="12" t="s">
        <v>394</v>
      </c>
      <c r="G197" s="7" t="s">
        <v>769</v>
      </c>
      <c r="H197" s="38" t="s">
        <v>860</v>
      </c>
      <c r="I197" s="38" t="s">
        <v>2002</v>
      </c>
      <c r="J197" s="64">
        <v>98</v>
      </c>
      <c r="K197" s="2" t="s">
        <v>1471</v>
      </c>
      <c r="L197" s="64"/>
      <c r="M197" s="64" t="s">
        <v>1471</v>
      </c>
      <c r="N197" s="64" t="s">
        <v>1471</v>
      </c>
      <c r="O197" s="64" t="s">
        <v>1471</v>
      </c>
      <c r="P197" s="64" t="s">
        <v>1471</v>
      </c>
      <c r="Q197" s="2" t="s">
        <v>1471</v>
      </c>
      <c r="S197" s="2" t="s">
        <v>1749</v>
      </c>
      <c r="T197" s="2" t="s">
        <v>2170</v>
      </c>
      <c r="U197" s="2" t="s">
        <v>1381</v>
      </c>
      <c r="V197" s="2" t="s">
        <v>1380</v>
      </c>
      <c r="W197" s="2" t="s">
        <v>1592</v>
      </c>
      <c r="X197" s="2" t="s">
        <v>2096</v>
      </c>
      <c r="Y197" s="2" t="s">
        <v>1947</v>
      </c>
      <c r="Z197" s="2" t="s">
        <v>2470</v>
      </c>
      <c r="AB197" s="2">
        <v>2</v>
      </c>
      <c r="AD197" s="2" t="s">
        <v>2470</v>
      </c>
      <c r="AE197" s="2" t="str">
        <f t="shared" si="3"/>
        <v>okay</v>
      </c>
    </row>
    <row r="198" spans="1:32" ht="15" customHeight="1" x14ac:dyDescent="0.25">
      <c r="A198" s="2">
        <v>197</v>
      </c>
      <c r="B198" s="2" t="s">
        <v>176</v>
      </c>
      <c r="C198" s="2" t="s">
        <v>53</v>
      </c>
      <c r="D198" s="43" t="s">
        <v>935</v>
      </c>
      <c r="E198" s="11" t="s">
        <v>424</v>
      </c>
      <c r="F198" s="12" t="s">
        <v>394</v>
      </c>
      <c r="G198" s="7" t="s">
        <v>1615</v>
      </c>
      <c r="H198" s="38" t="s">
        <v>860</v>
      </c>
      <c r="I198" s="22" t="s">
        <v>2002</v>
      </c>
      <c r="J198" s="64">
        <v>99</v>
      </c>
      <c r="K198" s="64" t="s">
        <v>1471</v>
      </c>
      <c r="L198" s="64" t="s">
        <v>1471</v>
      </c>
      <c r="M198" s="64" t="s">
        <v>1471</v>
      </c>
      <c r="N198" s="64" t="s">
        <v>1471</v>
      </c>
      <c r="O198" s="64" t="s">
        <v>1471</v>
      </c>
      <c r="P198" s="64" t="s">
        <v>1471</v>
      </c>
      <c r="Q198" s="2" t="s">
        <v>1471</v>
      </c>
      <c r="S198" s="2" t="s">
        <v>1750</v>
      </c>
      <c r="T198" s="2" t="s">
        <v>2164</v>
      </c>
      <c r="U198" s="2" t="s">
        <v>1381</v>
      </c>
      <c r="V198" s="2" t="s">
        <v>1380</v>
      </c>
      <c r="W198" s="2" t="s">
        <v>1592</v>
      </c>
      <c r="X198" s="2" t="s">
        <v>2097</v>
      </c>
      <c r="Y198" s="2" t="s">
        <v>1947</v>
      </c>
      <c r="Z198" s="2" t="s">
        <v>2471</v>
      </c>
      <c r="AB198" s="2">
        <v>1</v>
      </c>
      <c r="AD198" s="2" t="s">
        <v>2471</v>
      </c>
      <c r="AE198" s="2" t="str">
        <f t="shared" si="3"/>
        <v>okay</v>
      </c>
    </row>
    <row r="199" spans="1:32" ht="15" customHeight="1" x14ac:dyDescent="0.25">
      <c r="A199" s="2">
        <v>198</v>
      </c>
      <c r="B199" s="2" t="s">
        <v>176</v>
      </c>
      <c r="C199" s="2" t="s">
        <v>54</v>
      </c>
      <c r="D199" s="8" t="s">
        <v>936</v>
      </c>
      <c r="E199" s="11" t="s">
        <v>425</v>
      </c>
      <c r="F199" s="12" t="s">
        <v>394</v>
      </c>
      <c r="G199" s="7" t="s">
        <v>770</v>
      </c>
      <c r="H199" s="38" t="s">
        <v>860</v>
      </c>
      <c r="I199" s="22" t="s">
        <v>2002</v>
      </c>
      <c r="J199" s="64">
        <v>100</v>
      </c>
      <c r="K199" s="64" t="s">
        <v>1471</v>
      </c>
      <c r="L199" s="64" t="s">
        <v>1471</v>
      </c>
      <c r="M199" s="64" t="s">
        <v>1471</v>
      </c>
      <c r="N199" s="2" t="s">
        <v>1471</v>
      </c>
      <c r="O199" s="64"/>
      <c r="P199" s="64" t="s">
        <v>1471</v>
      </c>
      <c r="Q199" s="2" t="s">
        <v>1471</v>
      </c>
      <c r="S199" s="2" t="s">
        <v>1751</v>
      </c>
      <c r="T199" s="2" t="s">
        <v>2160</v>
      </c>
      <c r="U199" s="2" t="s">
        <v>1381</v>
      </c>
      <c r="V199" s="2" t="s">
        <v>1380</v>
      </c>
      <c r="W199" s="2" t="s">
        <v>1592</v>
      </c>
      <c r="X199" s="2" t="s">
        <v>2098</v>
      </c>
      <c r="Y199" s="2" t="s">
        <v>1947</v>
      </c>
      <c r="Z199" s="2" t="s">
        <v>2472</v>
      </c>
      <c r="AB199" s="2">
        <v>1</v>
      </c>
      <c r="AD199" s="2" t="s">
        <v>2472</v>
      </c>
      <c r="AE199" s="2" t="str">
        <f t="shared" si="3"/>
        <v>okay</v>
      </c>
    </row>
    <row r="200" spans="1:32" ht="15" customHeight="1" x14ac:dyDescent="0.25">
      <c r="A200" s="2">
        <v>199</v>
      </c>
      <c r="B200" s="2" t="s">
        <v>176</v>
      </c>
      <c r="C200" s="2" t="s">
        <v>174</v>
      </c>
      <c r="D200" s="8" t="s">
        <v>963</v>
      </c>
      <c r="E200" s="11" t="s">
        <v>426</v>
      </c>
      <c r="F200" s="12" t="s">
        <v>394</v>
      </c>
      <c r="G200" s="18" t="s">
        <v>1269</v>
      </c>
      <c r="H200" s="38" t="s">
        <v>872</v>
      </c>
      <c r="I200" s="38" t="s">
        <v>2002</v>
      </c>
      <c r="J200" s="2">
        <v>101</v>
      </c>
      <c r="K200" s="2"/>
      <c r="L200" s="64"/>
      <c r="M200" s="2" t="s">
        <v>1471</v>
      </c>
      <c r="N200" s="2"/>
      <c r="O200" s="64"/>
      <c r="P200" s="64" t="s">
        <v>1471</v>
      </c>
      <c r="Q200" s="2" t="s">
        <v>1471</v>
      </c>
      <c r="S200" s="2" t="s">
        <v>1752</v>
      </c>
      <c r="T200" s="2" t="s">
        <v>1962</v>
      </c>
      <c r="U200" s="2" t="s">
        <v>1385</v>
      </c>
      <c r="V200" s="2" t="s">
        <v>1380</v>
      </c>
      <c r="W200" s="2" t="s">
        <v>1592</v>
      </c>
      <c r="X200" s="2" t="s">
        <v>2099</v>
      </c>
      <c r="Y200" s="2" t="s">
        <v>1947</v>
      </c>
      <c r="Z200" s="2" t="s">
        <v>2473</v>
      </c>
      <c r="AB200" s="2">
        <v>1</v>
      </c>
      <c r="AD200" s="2" t="s">
        <v>2473</v>
      </c>
      <c r="AE200" s="2" t="str">
        <f t="shared" si="3"/>
        <v>okay</v>
      </c>
    </row>
    <row r="201" spans="1:32" ht="15" customHeight="1" x14ac:dyDescent="0.25">
      <c r="A201" s="2">
        <v>200</v>
      </c>
      <c r="B201" s="2" t="s">
        <v>176</v>
      </c>
      <c r="C201" s="37" t="s">
        <v>643</v>
      </c>
      <c r="D201" s="8" t="s">
        <v>964</v>
      </c>
      <c r="E201" s="38" t="s">
        <v>1533</v>
      </c>
      <c r="F201" s="12" t="s">
        <v>394</v>
      </c>
      <c r="G201" s="18" t="s">
        <v>1356</v>
      </c>
      <c r="H201" s="38" t="s">
        <v>876</v>
      </c>
      <c r="I201" s="22" t="s">
        <v>2002</v>
      </c>
      <c r="J201" s="2">
        <v>102</v>
      </c>
      <c r="K201" s="2"/>
      <c r="L201" s="64"/>
      <c r="M201" s="2" t="s">
        <v>1471</v>
      </c>
      <c r="N201" s="2"/>
      <c r="O201" s="64"/>
      <c r="P201" s="2" t="s">
        <v>1471</v>
      </c>
      <c r="Q201" s="2"/>
      <c r="S201" s="2" t="s">
        <v>1753</v>
      </c>
      <c r="T201" s="2" t="s">
        <v>1964</v>
      </c>
      <c r="U201" s="2" t="s">
        <v>1456</v>
      </c>
      <c r="V201" s="2" t="s">
        <v>1380</v>
      </c>
      <c r="W201" s="2" t="s">
        <v>1592</v>
      </c>
      <c r="X201" s="2" t="s">
        <v>2100</v>
      </c>
      <c r="Y201" s="2" t="s">
        <v>1947</v>
      </c>
      <c r="Z201" s="2" t="s">
        <v>2474</v>
      </c>
      <c r="AB201" s="2">
        <v>1</v>
      </c>
      <c r="AD201" s="2" t="s">
        <v>2474</v>
      </c>
      <c r="AE201" s="2" t="str">
        <f t="shared" si="3"/>
        <v>okay</v>
      </c>
      <c r="AF201" s="37"/>
    </row>
    <row r="202" spans="1:32" ht="15" customHeight="1" x14ac:dyDescent="0.25">
      <c r="A202" s="2">
        <v>201</v>
      </c>
      <c r="B202" s="2" t="s">
        <v>176</v>
      </c>
      <c r="C202" s="2" t="s">
        <v>175</v>
      </c>
      <c r="D202" s="8" t="s">
        <v>937</v>
      </c>
      <c r="E202" s="11" t="s">
        <v>427</v>
      </c>
      <c r="F202" s="12" t="s">
        <v>394</v>
      </c>
      <c r="G202" s="18" t="s">
        <v>1341</v>
      </c>
      <c r="H202" s="38" t="s">
        <v>872</v>
      </c>
      <c r="I202" s="22" t="s">
        <v>2002</v>
      </c>
      <c r="J202" s="2">
        <v>103</v>
      </c>
      <c r="K202" s="2"/>
      <c r="L202" s="64"/>
      <c r="M202" s="2" t="s">
        <v>1471</v>
      </c>
      <c r="N202" s="2"/>
      <c r="O202" s="64"/>
      <c r="P202" s="64" t="s">
        <v>1471</v>
      </c>
      <c r="Q202" s="2" t="s">
        <v>1471</v>
      </c>
      <c r="S202" s="2" t="s">
        <v>1752</v>
      </c>
      <c r="T202" s="2" t="s">
        <v>1962</v>
      </c>
      <c r="U202" s="2" t="s">
        <v>1385</v>
      </c>
      <c r="V202" s="2" t="s">
        <v>1380</v>
      </c>
      <c r="W202" s="2" t="s">
        <v>1592</v>
      </c>
      <c r="X202" s="2" t="s">
        <v>2101</v>
      </c>
      <c r="Y202" s="2" t="s">
        <v>1947</v>
      </c>
      <c r="Z202" s="2" t="s">
        <v>2475</v>
      </c>
      <c r="AB202" s="2">
        <v>1</v>
      </c>
      <c r="AD202" s="2" t="s">
        <v>2475</v>
      </c>
      <c r="AE202" s="2" t="str">
        <f t="shared" si="3"/>
        <v>okay</v>
      </c>
    </row>
    <row r="203" spans="1:32" ht="15" customHeight="1" x14ac:dyDescent="0.25">
      <c r="A203" s="2">
        <v>202</v>
      </c>
      <c r="B203" s="2" t="s">
        <v>176</v>
      </c>
      <c r="C203" s="2" t="s">
        <v>55</v>
      </c>
      <c r="D203" s="8" t="s">
        <v>965</v>
      </c>
      <c r="E203" s="11" t="s">
        <v>428</v>
      </c>
      <c r="F203" s="12" t="s">
        <v>394</v>
      </c>
      <c r="G203" s="38" t="s">
        <v>771</v>
      </c>
      <c r="H203" s="38" t="s">
        <v>868</v>
      </c>
      <c r="I203" s="38" t="s">
        <v>2002</v>
      </c>
      <c r="J203" s="64">
        <v>104</v>
      </c>
      <c r="K203" s="2" t="s">
        <v>1471</v>
      </c>
      <c r="L203" s="2"/>
      <c r="M203" s="2"/>
      <c r="N203" s="2"/>
      <c r="O203" s="2"/>
      <c r="P203" s="64"/>
      <c r="Q203" s="2" t="s">
        <v>1471</v>
      </c>
      <c r="S203" s="2" t="s">
        <v>1754</v>
      </c>
      <c r="T203" s="2" t="s">
        <v>2165</v>
      </c>
      <c r="U203" s="2" t="s">
        <v>1395</v>
      </c>
      <c r="V203" s="2" t="s">
        <v>1380</v>
      </c>
      <c r="W203" s="2" t="s">
        <v>1592</v>
      </c>
      <c r="X203" s="2" t="s">
        <v>2102</v>
      </c>
      <c r="Y203" s="2" t="s">
        <v>1947</v>
      </c>
      <c r="Z203" s="2" t="s">
        <v>2476</v>
      </c>
      <c r="AB203" s="2">
        <v>1</v>
      </c>
      <c r="AD203" s="2" t="s">
        <v>2476</v>
      </c>
      <c r="AE203" s="2" t="str">
        <f t="shared" si="3"/>
        <v>okay</v>
      </c>
    </row>
    <row r="204" spans="1:32" ht="15" customHeight="1" x14ac:dyDescent="0.25">
      <c r="A204" s="2">
        <v>203</v>
      </c>
      <c r="B204" s="2" t="s">
        <v>176</v>
      </c>
      <c r="C204" s="2" t="s">
        <v>56</v>
      </c>
      <c r="D204" s="8" t="s">
        <v>965</v>
      </c>
      <c r="E204" s="11" t="s">
        <v>429</v>
      </c>
      <c r="F204" s="12" t="s">
        <v>394</v>
      </c>
      <c r="G204" s="38" t="s">
        <v>772</v>
      </c>
      <c r="H204" s="38" t="s">
        <v>868</v>
      </c>
      <c r="I204" s="22" t="s">
        <v>2002</v>
      </c>
      <c r="J204" s="64">
        <v>105</v>
      </c>
      <c r="K204" s="2" t="s">
        <v>1471</v>
      </c>
      <c r="L204" s="2"/>
      <c r="M204" s="2"/>
      <c r="N204" s="2"/>
      <c r="O204" s="2"/>
      <c r="P204" s="64"/>
      <c r="Q204" s="2" t="s">
        <v>1471</v>
      </c>
      <c r="S204" s="2" t="s">
        <v>1754</v>
      </c>
      <c r="T204" s="2" t="s">
        <v>2165</v>
      </c>
      <c r="U204" s="2" t="s">
        <v>1395</v>
      </c>
      <c r="V204" s="2" t="s">
        <v>1380</v>
      </c>
      <c r="W204" s="2" t="s">
        <v>1592</v>
      </c>
      <c r="X204" s="2" t="s">
        <v>2103</v>
      </c>
      <c r="Y204" s="2" t="s">
        <v>1947</v>
      </c>
      <c r="Z204" s="2" t="s">
        <v>2477</v>
      </c>
      <c r="AB204" s="2">
        <v>0</v>
      </c>
      <c r="AD204" s="2" t="s">
        <v>2477</v>
      </c>
      <c r="AE204" s="2" t="str">
        <f t="shared" si="3"/>
        <v>okay</v>
      </c>
    </row>
    <row r="205" spans="1:32" ht="15" customHeight="1" x14ac:dyDescent="0.25">
      <c r="A205" s="2">
        <v>204</v>
      </c>
      <c r="B205" s="2" t="s">
        <v>176</v>
      </c>
      <c r="C205" s="2" t="s">
        <v>57</v>
      </c>
      <c r="D205" s="8" t="s">
        <v>966</v>
      </c>
      <c r="E205" s="11" t="s">
        <v>430</v>
      </c>
      <c r="F205" s="12" t="s">
        <v>394</v>
      </c>
      <c r="G205" s="38" t="s">
        <v>773</v>
      </c>
      <c r="H205" s="38" t="s">
        <v>868</v>
      </c>
      <c r="I205" s="22" t="s">
        <v>2002</v>
      </c>
      <c r="J205" s="64">
        <v>106</v>
      </c>
      <c r="K205" s="2" t="s">
        <v>1471</v>
      </c>
      <c r="L205" s="2"/>
      <c r="M205" s="2"/>
      <c r="N205" s="2"/>
      <c r="O205" s="2"/>
      <c r="P205" s="64"/>
      <c r="Q205" s="2" t="s">
        <v>1471</v>
      </c>
      <c r="S205" s="2" t="s">
        <v>1755</v>
      </c>
      <c r="T205" s="2" t="s">
        <v>2165</v>
      </c>
      <c r="U205" s="2" t="s">
        <v>1395</v>
      </c>
      <c r="V205" s="2" t="s">
        <v>1380</v>
      </c>
      <c r="W205" s="2" t="s">
        <v>1592</v>
      </c>
      <c r="X205" s="2" t="s">
        <v>2104</v>
      </c>
      <c r="Y205" s="2" t="s">
        <v>1947</v>
      </c>
      <c r="Z205" s="2" t="s">
        <v>2478</v>
      </c>
      <c r="AB205" s="2">
        <v>1</v>
      </c>
      <c r="AD205" s="2" t="s">
        <v>2478</v>
      </c>
      <c r="AE205" s="2" t="str">
        <f t="shared" si="3"/>
        <v>okay</v>
      </c>
    </row>
    <row r="206" spans="1:32" ht="15" customHeight="1" x14ac:dyDescent="0.25">
      <c r="A206" s="2">
        <v>205</v>
      </c>
      <c r="B206" s="2" t="s">
        <v>176</v>
      </c>
      <c r="C206" s="2" t="s">
        <v>25</v>
      </c>
      <c r="D206" s="8" t="s">
        <v>938</v>
      </c>
      <c r="E206" s="11" t="s">
        <v>431</v>
      </c>
      <c r="F206" s="12" t="s">
        <v>394</v>
      </c>
      <c r="G206" s="18" t="s">
        <v>774</v>
      </c>
      <c r="H206" s="38" t="s">
        <v>858</v>
      </c>
      <c r="I206" s="38" t="s">
        <v>2002</v>
      </c>
      <c r="J206" s="64">
        <v>107</v>
      </c>
      <c r="K206" s="64" t="s">
        <v>1471</v>
      </c>
      <c r="L206" s="64" t="s">
        <v>1471</v>
      </c>
      <c r="M206" s="64" t="s">
        <v>1471</v>
      </c>
      <c r="N206" s="64" t="s">
        <v>1471</v>
      </c>
      <c r="O206" s="64" t="s">
        <v>1471</v>
      </c>
      <c r="P206" s="64" t="s">
        <v>1471</v>
      </c>
      <c r="Q206" s="2" t="s">
        <v>1471</v>
      </c>
      <c r="S206" s="2" t="s">
        <v>1663</v>
      </c>
      <c r="T206" s="2" t="s">
        <v>2164</v>
      </c>
      <c r="U206" s="2" t="s">
        <v>1381</v>
      </c>
      <c r="V206" s="2" t="s">
        <v>1380</v>
      </c>
      <c r="W206" s="2" t="s">
        <v>1592</v>
      </c>
      <c r="X206" s="2" t="s">
        <v>2105</v>
      </c>
      <c r="Y206" s="2" t="s">
        <v>1947</v>
      </c>
      <c r="Z206" s="2" t="s">
        <v>2479</v>
      </c>
      <c r="AB206" s="2">
        <v>2</v>
      </c>
      <c r="AD206" s="2" t="s">
        <v>2479</v>
      </c>
      <c r="AE206" s="2" t="str">
        <f t="shared" si="3"/>
        <v>okay</v>
      </c>
    </row>
    <row r="207" spans="1:32" ht="15" customHeight="1" x14ac:dyDescent="0.25">
      <c r="A207" s="2">
        <v>206</v>
      </c>
      <c r="B207" s="2" t="s">
        <v>176</v>
      </c>
      <c r="C207" s="2" t="s">
        <v>58</v>
      </c>
      <c r="D207" s="8" t="s">
        <v>967</v>
      </c>
      <c r="E207" s="11" t="s">
        <v>432</v>
      </c>
      <c r="F207" s="12" t="s">
        <v>394</v>
      </c>
      <c r="G207" s="38" t="s">
        <v>775</v>
      </c>
      <c r="H207" s="38" t="s">
        <v>868</v>
      </c>
      <c r="I207" s="22" t="s">
        <v>2002</v>
      </c>
      <c r="J207" s="64">
        <v>108</v>
      </c>
      <c r="K207" s="2" t="s">
        <v>1471</v>
      </c>
      <c r="L207" s="2"/>
      <c r="M207" s="2"/>
      <c r="N207" s="2"/>
      <c r="O207" s="2"/>
      <c r="P207" s="64"/>
      <c r="Q207" s="2" t="s">
        <v>1471</v>
      </c>
      <c r="S207" s="2" t="s">
        <v>1756</v>
      </c>
      <c r="T207" s="2" t="s">
        <v>2165</v>
      </c>
      <c r="U207" s="2" t="s">
        <v>1395</v>
      </c>
      <c r="V207" s="2" t="s">
        <v>1380</v>
      </c>
      <c r="W207" s="2" t="s">
        <v>1592</v>
      </c>
      <c r="X207" s="2" t="s">
        <v>2106</v>
      </c>
      <c r="Y207" s="2" t="s">
        <v>1947</v>
      </c>
      <c r="Z207" s="2" t="s">
        <v>2480</v>
      </c>
      <c r="AB207" s="2">
        <v>8</v>
      </c>
      <c r="AD207" s="2" t="s">
        <v>2480</v>
      </c>
      <c r="AE207" s="2" t="str">
        <f t="shared" si="3"/>
        <v>okay</v>
      </c>
    </row>
    <row r="208" spans="1:32" ht="15" customHeight="1" x14ac:dyDescent="0.25">
      <c r="A208" s="2">
        <v>207</v>
      </c>
      <c r="B208" s="2" t="s">
        <v>176</v>
      </c>
      <c r="C208" s="2" t="s">
        <v>59</v>
      </c>
      <c r="D208" s="8" t="s">
        <v>968</v>
      </c>
      <c r="E208" s="11" t="s">
        <v>433</v>
      </c>
      <c r="F208" s="12" t="s">
        <v>394</v>
      </c>
      <c r="G208" s="38" t="s">
        <v>776</v>
      </c>
      <c r="H208" s="38" t="s">
        <v>868</v>
      </c>
      <c r="I208" s="22" t="s">
        <v>2002</v>
      </c>
      <c r="J208" s="64">
        <v>109</v>
      </c>
      <c r="K208" s="2" t="s">
        <v>1471</v>
      </c>
      <c r="L208" s="2"/>
      <c r="M208" s="2"/>
      <c r="N208" s="2"/>
      <c r="O208" s="2"/>
      <c r="P208" s="64"/>
      <c r="Q208" s="2" t="s">
        <v>1471</v>
      </c>
      <c r="S208" s="2" t="s">
        <v>1756</v>
      </c>
      <c r="T208" s="2" t="s">
        <v>2165</v>
      </c>
      <c r="U208" s="2" t="s">
        <v>1395</v>
      </c>
      <c r="V208" s="2" t="s">
        <v>1380</v>
      </c>
      <c r="W208" s="2" t="s">
        <v>1592</v>
      </c>
      <c r="X208" s="2" t="s">
        <v>2107</v>
      </c>
      <c r="Y208" s="2" t="s">
        <v>1947</v>
      </c>
      <c r="Z208" s="2" t="s">
        <v>2481</v>
      </c>
      <c r="AB208" s="2">
        <v>2</v>
      </c>
      <c r="AD208" s="2" t="s">
        <v>2481</v>
      </c>
      <c r="AE208" s="2" t="str">
        <f t="shared" si="3"/>
        <v>okay</v>
      </c>
    </row>
    <row r="209" spans="1:32" ht="15" customHeight="1" x14ac:dyDescent="0.25">
      <c r="A209" s="2">
        <v>208</v>
      </c>
      <c r="B209" s="2" t="s">
        <v>176</v>
      </c>
      <c r="C209" s="2" t="s">
        <v>60</v>
      </c>
      <c r="D209" s="8" t="s">
        <v>969</v>
      </c>
      <c r="E209" s="11" t="s">
        <v>434</v>
      </c>
      <c r="F209" s="12" t="s">
        <v>394</v>
      </c>
      <c r="G209" s="38" t="s">
        <v>777</v>
      </c>
      <c r="H209" s="38" t="s">
        <v>868</v>
      </c>
      <c r="I209" s="38" t="s">
        <v>2002</v>
      </c>
      <c r="J209" s="64">
        <v>110</v>
      </c>
      <c r="K209" s="2" t="s">
        <v>1471</v>
      </c>
      <c r="L209" s="2"/>
      <c r="M209" s="2"/>
      <c r="N209" s="2"/>
      <c r="O209" s="2"/>
      <c r="P209" s="64"/>
      <c r="Q209" s="2" t="s">
        <v>1471</v>
      </c>
      <c r="S209" s="2" t="s">
        <v>1757</v>
      </c>
      <c r="T209" s="2" t="s">
        <v>2165</v>
      </c>
      <c r="U209" s="2" t="s">
        <v>1395</v>
      </c>
      <c r="V209" s="2" t="s">
        <v>1380</v>
      </c>
      <c r="W209" s="2" t="s">
        <v>1592</v>
      </c>
      <c r="X209" s="2" t="s">
        <v>2108</v>
      </c>
      <c r="Y209" s="2" t="s">
        <v>1947</v>
      </c>
      <c r="Z209" s="2" t="s">
        <v>2482</v>
      </c>
      <c r="AB209" s="2">
        <v>2</v>
      </c>
      <c r="AD209" s="2" t="s">
        <v>2482</v>
      </c>
      <c r="AE209" s="2" t="str">
        <f t="shared" si="3"/>
        <v>okay</v>
      </c>
    </row>
    <row r="210" spans="1:32" ht="15" customHeight="1" x14ac:dyDescent="0.25">
      <c r="A210" s="2">
        <v>209</v>
      </c>
      <c r="B210" s="2" t="s">
        <v>176</v>
      </c>
      <c r="C210" s="2" t="s">
        <v>61</v>
      </c>
      <c r="D210" s="8" t="s">
        <v>970</v>
      </c>
      <c r="E210" s="11" t="s">
        <v>435</v>
      </c>
      <c r="F210" s="12" t="s">
        <v>394</v>
      </c>
      <c r="G210" s="38" t="s">
        <v>778</v>
      </c>
      <c r="H210" s="38" t="s">
        <v>868</v>
      </c>
      <c r="I210" s="22" t="s">
        <v>2002</v>
      </c>
      <c r="J210" s="64">
        <v>111</v>
      </c>
      <c r="K210" s="2" t="s">
        <v>1471</v>
      </c>
      <c r="L210" s="2"/>
      <c r="M210" s="2"/>
      <c r="N210" s="2"/>
      <c r="O210" s="2"/>
      <c r="P210" s="64"/>
      <c r="Q210" s="2" t="s">
        <v>1471</v>
      </c>
      <c r="S210" s="2" t="s">
        <v>1758</v>
      </c>
      <c r="T210" s="2" t="s">
        <v>2165</v>
      </c>
      <c r="U210" s="2" t="s">
        <v>1395</v>
      </c>
      <c r="V210" s="2" t="s">
        <v>1380</v>
      </c>
      <c r="W210" s="2" t="s">
        <v>1592</v>
      </c>
      <c r="X210" s="2" t="s">
        <v>2109</v>
      </c>
      <c r="Y210" s="2" t="s">
        <v>1947</v>
      </c>
      <c r="Z210" s="2" t="s">
        <v>2483</v>
      </c>
      <c r="AB210" s="2">
        <v>9</v>
      </c>
      <c r="AD210" s="2" t="s">
        <v>2483</v>
      </c>
      <c r="AE210" s="2" t="str">
        <f t="shared" si="3"/>
        <v>okay</v>
      </c>
    </row>
    <row r="211" spans="1:32" ht="15" customHeight="1" x14ac:dyDescent="0.25">
      <c r="A211" s="2">
        <v>210</v>
      </c>
      <c r="B211" s="2" t="s">
        <v>176</v>
      </c>
      <c r="C211" s="2" t="s">
        <v>62</v>
      </c>
      <c r="D211" s="8" t="s">
        <v>971</v>
      </c>
      <c r="E211" s="11" t="s">
        <v>436</v>
      </c>
      <c r="F211" s="12" t="s">
        <v>394</v>
      </c>
      <c r="G211" s="38" t="s">
        <v>779</v>
      </c>
      <c r="H211" s="38" t="s">
        <v>868</v>
      </c>
      <c r="I211" s="22" t="s">
        <v>2002</v>
      </c>
      <c r="J211" s="64">
        <v>112</v>
      </c>
      <c r="K211" s="2" t="s">
        <v>1471</v>
      </c>
      <c r="L211" s="2"/>
      <c r="M211" s="2"/>
      <c r="N211" s="2"/>
      <c r="O211" s="2"/>
      <c r="P211" s="64"/>
      <c r="Q211" s="2" t="s">
        <v>1471</v>
      </c>
      <c r="S211" s="2" t="s">
        <v>1759</v>
      </c>
      <c r="T211" s="2" t="s">
        <v>2165</v>
      </c>
      <c r="U211" s="2" t="s">
        <v>1395</v>
      </c>
      <c r="V211" s="2" t="s">
        <v>1380</v>
      </c>
      <c r="W211" s="2" t="s">
        <v>1592</v>
      </c>
      <c r="X211" s="2" t="s">
        <v>2110</v>
      </c>
      <c r="Y211" s="2" t="s">
        <v>1947</v>
      </c>
      <c r="Z211" s="2" t="s">
        <v>2484</v>
      </c>
      <c r="AB211" s="2">
        <v>6</v>
      </c>
      <c r="AD211" s="2" t="s">
        <v>2484</v>
      </c>
      <c r="AE211" s="2" t="str">
        <f t="shared" si="3"/>
        <v>okay</v>
      </c>
    </row>
    <row r="212" spans="1:32" ht="15" customHeight="1" x14ac:dyDescent="0.25">
      <c r="A212" s="2">
        <v>211</v>
      </c>
      <c r="B212" s="2" t="s">
        <v>176</v>
      </c>
      <c r="C212" s="2" t="s">
        <v>63</v>
      </c>
      <c r="D212" s="8" t="s">
        <v>972</v>
      </c>
      <c r="E212" s="11" t="s">
        <v>437</v>
      </c>
      <c r="F212" s="12" t="s">
        <v>394</v>
      </c>
      <c r="G212" s="38" t="s">
        <v>780</v>
      </c>
      <c r="H212" s="38" t="s">
        <v>868</v>
      </c>
      <c r="I212" s="38" t="s">
        <v>2002</v>
      </c>
      <c r="J212" s="64">
        <v>113</v>
      </c>
      <c r="K212" s="2" t="s">
        <v>1471</v>
      </c>
      <c r="L212" s="2"/>
      <c r="M212" s="2"/>
      <c r="N212" s="2"/>
      <c r="O212" s="2"/>
      <c r="P212" s="64"/>
      <c r="Q212" s="2" t="s">
        <v>1471</v>
      </c>
      <c r="S212" s="2" t="s">
        <v>1760</v>
      </c>
      <c r="T212" s="2" t="s">
        <v>2165</v>
      </c>
      <c r="U212" s="2" t="s">
        <v>1395</v>
      </c>
      <c r="V212" s="2" t="s">
        <v>1380</v>
      </c>
      <c r="W212" s="2" t="s">
        <v>1592</v>
      </c>
      <c r="X212" s="2" t="s">
        <v>2111</v>
      </c>
      <c r="Y212" s="2" t="s">
        <v>1947</v>
      </c>
      <c r="Z212" s="2" t="s">
        <v>2485</v>
      </c>
      <c r="AB212" s="2">
        <v>4</v>
      </c>
      <c r="AD212" s="2" t="s">
        <v>2485</v>
      </c>
      <c r="AE212" s="2" t="str">
        <f t="shared" si="3"/>
        <v>okay</v>
      </c>
    </row>
    <row r="213" spans="1:32" ht="15" customHeight="1" x14ac:dyDescent="0.25">
      <c r="A213" s="2">
        <v>212</v>
      </c>
      <c r="B213" s="2" t="s">
        <v>176</v>
      </c>
      <c r="C213" s="2" t="s">
        <v>64</v>
      </c>
      <c r="D213" s="8" t="s">
        <v>973</v>
      </c>
      <c r="E213" s="11" t="s">
        <v>438</v>
      </c>
      <c r="F213" s="12" t="s">
        <v>394</v>
      </c>
      <c r="G213" s="38" t="s">
        <v>781</v>
      </c>
      <c r="H213" s="38" t="s">
        <v>868</v>
      </c>
      <c r="I213" s="22" t="s">
        <v>2002</v>
      </c>
      <c r="J213" s="64">
        <v>114</v>
      </c>
      <c r="K213" s="2" t="s">
        <v>1471</v>
      </c>
      <c r="L213" s="2"/>
      <c r="M213" s="2"/>
      <c r="N213" s="2"/>
      <c r="O213" s="2"/>
      <c r="P213" s="64"/>
      <c r="Q213" s="2" t="s">
        <v>1471</v>
      </c>
      <c r="S213" s="2" t="s">
        <v>1761</v>
      </c>
      <c r="T213" s="2" t="s">
        <v>2165</v>
      </c>
      <c r="U213" s="2" t="s">
        <v>1395</v>
      </c>
      <c r="V213" s="2" t="s">
        <v>1380</v>
      </c>
      <c r="W213" s="2" t="s">
        <v>1592</v>
      </c>
      <c r="X213" s="2" t="s">
        <v>2112</v>
      </c>
      <c r="Y213" s="2" t="s">
        <v>1947</v>
      </c>
      <c r="Z213" s="2" t="s">
        <v>2486</v>
      </c>
      <c r="AB213" s="2">
        <v>2</v>
      </c>
      <c r="AD213" s="2" t="s">
        <v>2486</v>
      </c>
      <c r="AE213" s="2" t="str">
        <f t="shared" si="3"/>
        <v>okay</v>
      </c>
    </row>
    <row r="214" spans="1:32" ht="15" customHeight="1" x14ac:dyDescent="0.25">
      <c r="A214" s="2">
        <v>213</v>
      </c>
      <c r="B214" s="2" t="s">
        <v>176</v>
      </c>
      <c r="C214" s="2" t="s">
        <v>65</v>
      </c>
      <c r="D214" s="8" t="s">
        <v>939</v>
      </c>
      <c r="E214" s="11" t="s">
        <v>439</v>
      </c>
      <c r="F214" s="12" t="s">
        <v>394</v>
      </c>
      <c r="G214" s="38" t="s">
        <v>782</v>
      </c>
      <c r="H214" s="38" t="s">
        <v>868</v>
      </c>
      <c r="I214" s="22" t="s">
        <v>2002</v>
      </c>
      <c r="J214" s="64">
        <v>115</v>
      </c>
      <c r="K214" s="2" t="s">
        <v>1471</v>
      </c>
      <c r="L214" s="2"/>
      <c r="M214" s="2"/>
      <c r="N214" s="2"/>
      <c r="O214" s="2"/>
      <c r="P214" s="64"/>
      <c r="Q214" s="2" t="s">
        <v>1471</v>
      </c>
      <c r="S214" s="2" t="s">
        <v>1758</v>
      </c>
      <c r="T214" s="2" t="s">
        <v>2165</v>
      </c>
      <c r="U214" s="2" t="s">
        <v>1395</v>
      </c>
      <c r="V214" s="2" t="s">
        <v>1380</v>
      </c>
      <c r="W214" s="2" t="s">
        <v>1592</v>
      </c>
      <c r="X214" s="2" t="s">
        <v>2113</v>
      </c>
      <c r="Y214" s="2" t="s">
        <v>1947</v>
      </c>
      <c r="Z214" s="2" t="s">
        <v>2487</v>
      </c>
      <c r="AB214" s="2">
        <v>1</v>
      </c>
      <c r="AD214" s="2" t="s">
        <v>2487</v>
      </c>
      <c r="AE214" s="2" t="str">
        <f t="shared" si="3"/>
        <v>okay</v>
      </c>
    </row>
    <row r="215" spans="1:32" ht="15" customHeight="1" x14ac:dyDescent="0.25">
      <c r="A215" s="2">
        <v>214</v>
      </c>
      <c r="B215" s="2" t="s">
        <v>176</v>
      </c>
      <c r="C215" s="37" t="s">
        <v>644</v>
      </c>
      <c r="D215" s="8" t="s">
        <v>974</v>
      </c>
      <c r="E215" s="11" t="s">
        <v>440</v>
      </c>
      <c r="F215" s="12" t="s">
        <v>394</v>
      </c>
      <c r="G215" s="7" t="s">
        <v>1616</v>
      </c>
      <c r="H215" s="38" t="s">
        <v>862</v>
      </c>
      <c r="I215" s="38" t="s">
        <v>2002</v>
      </c>
      <c r="J215" s="64">
        <v>116</v>
      </c>
      <c r="K215" s="2" t="s">
        <v>1471</v>
      </c>
      <c r="L215" s="2"/>
      <c r="M215" s="2"/>
      <c r="N215" s="2"/>
      <c r="O215" s="2"/>
      <c r="P215" s="64"/>
      <c r="Q215" s="2" t="s">
        <v>1471</v>
      </c>
      <c r="S215" s="2" t="s">
        <v>1762</v>
      </c>
      <c r="T215" s="2" t="s">
        <v>2165</v>
      </c>
      <c r="U215" s="2" t="s">
        <v>1388</v>
      </c>
      <c r="V215" s="2" t="s">
        <v>1380</v>
      </c>
      <c r="W215" s="2" t="s">
        <v>1592</v>
      </c>
      <c r="X215" s="2" t="s">
        <v>2114</v>
      </c>
      <c r="Y215" s="2" t="s">
        <v>1947</v>
      </c>
      <c r="Z215" s="2" t="s">
        <v>2488</v>
      </c>
      <c r="AB215" s="2">
        <v>2</v>
      </c>
      <c r="AD215" s="2" t="s">
        <v>2488</v>
      </c>
      <c r="AE215" s="2" t="str">
        <f t="shared" si="3"/>
        <v>okay</v>
      </c>
      <c r="AF215" s="37"/>
    </row>
    <row r="216" spans="1:32" ht="15" customHeight="1" x14ac:dyDescent="0.25">
      <c r="A216" s="2">
        <v>215</v>
      </c>
      <c r="B216" s="2" t="s">
        <v>176</v>
      </c>
      <c r="C216" s="37" t="s">
        <v>645</v>
      </c>
      <c r="D216" s="8" t="s">
        <v>975</v>
      </c>
      <c r="E216" s="11" t="s">
        <v>441</v>
      </c>
      <c r="F216" s="12" t="s">
        <v>394</v>
      </c>
      <c r="G216" s="7" t="s">
        <v>1617</v>
      </c>
      <c r="H216" s="38" t="s">
        <v>862</v>
      </c>
      <c r="I216" s="22" t="s">
        <v>2002</v>
      </c>
      <c r="J216" s="64">
        <v>117</v>
      </c>
      <c r="K216" s="2" t="s">
        <v>1471</v>
      </c>
      <c r="L216" s="2"/>
      <c r="M216" s="2"/>
      <c r="N216" s="2"/>
      <c r="O216" s="2"/>
      <c r="P216" s="64"/>
      <c r="Q216" s="2" t="s">
        <v>1471</v>
      </c>
      <c r="S216" s="2" t="s">
        <v>1762</v>
      </c>
      <c r="T216" s="2" t="s">
        <v>2165</v>
      </c>
      <c r="U216" s="2" t="s">
        <v>1388</v>
      </c>
      <c r="V216" s="2" t="s">
        <v>1380</v>
      </c>
      <c r="W216" s="2" t="s">
        <v>1592</v>
      </c>
      <c r="X216" s="2" t="s">
        <v>2115</v>
      </c>
      <c r="Y216" s="2" t="s">
        <v>1947</v>
      </c>
      <c r="Z216" s="2" t="s">
        <v>2489</v>
      </c>
      <c r="AB216" s="2">
        <v>2</v>
      </c>
      <c r="AD216" s="2" t="s">
        <v>2489</v>
      </c>
      <c r="AE216" s="2" t="str">
        <f t="shared" si="3"/>
        <v>okay</v>
      </c>
      <c r="AF216" s="37"/>
    </row>
    <row r="217" spans="1:32" ht="15" customHeight="1" x14ac:dyDescent="0.25">
      <c r="A217" s="2">
        <v>216</v>
      </c>
      <c r="B217" s="2" t="s">
        <v>176</v>
      </c>
      <c r="C217" s="2" t="s">
        <v>66</v>
      </c>
      <c r="D217" s="8" t="s">
        <v>976</v>
      </c>
      <c r="E217" s="11" t="s">
        <v>442</v>
      </c>
      <c r="F217" s="12" t="s">
        <v>394</v>
      </c>
      <c r="G217" s="7" t="s">
        <v>1267</v>
      </c>
      <c r="H217" s="38" t="s">
        <v>860</v>
      </c>
      <c r="I217" s="22" t="s">
        <v>2002</v>
      </c>
      <c r="J217" s="64">
        <v>118</v>
      </c>
      <c r="K217" s="64" t="s">
        <v>1471</v>
      </c>
      <c r="L217" s="64" t="s">
        <v>1471</v>
      </c>
      <c r="M217" s="64" t="s">
        <v>1471</v>
      </c>
      <c r="N217" s="2" t="s">
        <v>1471</v>
      </c>
      <c r="O217" s="64"/>
      <c r="P217" s="64" t="s">
        <v>1471</v>
      </c>
      <c r="Q217" s="2" t="s">
        <v>1471</v>
      </c>
      <c r="S217" s="2" t="s">
        <v>1763</v>
      </c>
      <c r="T217" s="2" t="s">
        <v>2160</v>
      </c>
      <c r="U217" s="2" t="s">
        <v>1381</v>
      </c>
      <c r="V217" s="2" t="s">
        <v>1380</v>
      </c>
      <c r="W217" s="2" t="s">
        <v>1592</v>
      </c>
      <c r="X217" s="2" t="s">
        <v>2116</v>
      </c>
      <c r="Y217" s="2" t="s">
        <v>1947</v>
      </c>
      <c r="Z217" s="2" t="s">
        <v>2490</v>
      </c>
      <c r="AB217" s="2">
        <v>2</v>
      </c>
      <c r="AD217" s="2" t="s">
        <v>2490</v>
      </c>
      <c r="AE217" s="2" t="str">
        <f t="shared" si="3"/>
        <v>okay</v>
      </c>
    </row>
    <row r="218" spans="1:32" ht="15" customHeight="1" x14ac:dyDescent="0.25">
      <c r="A218" s="2">
        <v>217</v>
      </c>
      <c r="B218" s="2" t="s">
        <v>176</v>
      </c>
      <c r="C218" s="37" t="s">
        <v>1142</v>
      </c>
      <c r="D218" s="8" t="s">
        <v>977</v>
      </c>
      <c r="E218" s="11" t="s">
        <v>443</v>
      </c>
      <c r="F218" s="12" t="s">
        <v>394</v>
      </c>
      <c r="G218" s="18" t="s">
        <v>1268</v>
      </c>
      <c r="H218" s="38" t="s">
        <v>872</v>
      </c>
      <c r="I218" s="38" t="s">
        <v>2002</v>
      </c>
      <c r="J218" s="64">
        <v>119</v>
      </c>
      <c r="K218" s="2" t="s">
        <v>1471</v>
      </c>
      <c r="L218" s="64"/>
      <c r="M218" s="2" t="s">
        <v>1471</v>
      </c>
      <c r="N218" s="2"/>
      <c r="O218" s="64"/>
      <c r="P218" s="64" t="s">
        <v>1471</v>
      </c>
      <c r="Q218" s="2" t="s">
        <v>1471</v>
      </c>
      <c r="S218" s="2" t="s">
        <v>1764</v>
      </c>
      <c r="T218" s="2" t="s">
        <v>2161</v>
      </c>
      <c r="U218" s="2" t="s">
        <v>1385</v>
      </c>
      <c r="V218" s="2" t="s">
        <v>1380</v>
      </c>
      <c r="W218" s="2" t="s">
        <v>1592</v>
      </c>
      <c r="X218" s="2" t="s">
        <v>2117</v>
      </c>
      <c r="Y218" s="2" t="s">
        <v>1947</v>
      </c>
      <c r="Z218" s="2" t="s">
        <v>2491</v>
      </c>
      <c r="AB218" s="2">
        <v>0</v>
      </c>
      <c r="AD218" s="2" t="s">
        <v>2491</v>
      </c>
      <c r="AE218" s="2" t="str">
        <f t="shared" si="3"/>
        <v>okay</v>
      </c>
      <c r="AF218" s="37"/>
    </row>
    <row r="219" spans="1:32" ht="15" customHeight="1" x14ac:dyDescent="0.25">
      <c r="A219" s="2">
        <v>218</v>
      </c>
      <c r="B219" s="2" t="s">
        <v>176</v>
      </c>
      <c r="C219" s="37" t="s">
        <v>1143</v>
      </c>
      <c r="D219" s="8" t="s">
        <v>978</v>
      </c>
      <c r="E219" s="11" t="s">
        <v>446</v>
      </c>
      <c r="F219" s="12" t="s">
        <v>394</v>
      </c>
      <c r="G219" s="38" t="s">
        <v>1469</v>
      </c>
      <c r="H219" s="38" t="s">
        <v>866</v>
      </c>
      <c r="I219" s="22" t="s">
        <v>2002</v>
      </c>
      <c r="J219" s="64">
        <v>120</v>
      </c>
      <c r="K219" s="2" t="s">
        <v>1471</v>
      </c>
      <c r="L219" s="2"/>
      <c r="M219" s="2"/>
      <c r="N219" s="2"/>
      <c r="O219" s="2"/>
      <c r="P219" s="64"/>
      <c r="Q219" s="2" t="s">
        <v>1471</v>
      </c>
      <c r="S219" s="2" t="s">
        <v>1765</v>
      </c>
      <c r="T219" s="2" t="s">
        <v>2165</v>
      </c>
      <c r="U219" s="2" t="s">
        <v>1388</v>
      </c>
      <c r="V219" s="2" t="s">
        <v>1380</v>
      </c>
      <c r="W219" s="2" t="s">
        <v>1592</v>
      </c>
      <c r="X219" s="2" t="s">
        <v>2118</v>
      </c>
      <c r="Y219" s="2" t="s">
        <v>1947</v>
      </c>
      <c r="Z219" s="2" t="s">
        <v>2492</v>
      </c>
      <c r="AB219" s="2">
        <v>0</v>
      </c>
      <c r="AD219" s="2" t="s">
        <v>2492</v>
      </c>
      <c r="AE219" s="2" t="str">
        <f t="shared" si="3"/>
        <v>okay</v>
      </c>
      <c r="AF219" s="37" t="s">
        <v>1471</v>
      </c>
    </row>
    <row r="220" spans="1:32" ht="15" customHeight="1" x14ac:dyDescent="0.25">
      <c r="A220" s="2">
        <v>219</v>
      </c>
      <c r="B220" s="2" t="s">
        <v>176</v>
      </c>
      <c r="C220" s="46" t="s">
        <v>1027</v>
      </c>
      <c r="D220" s="46" t="s">
        <v>1029</v>
      </c>
      <c r="E220" s="46" t="s">
        <v>979</v>
      </c>
      <c r="F220" s="12" t="s">
        <v>394</v>
      </c>
      <c r="G220" s="46" t="s">
        <v>1650</v>
      </c>
      <c r="H220" s="38" t="s">
        <v>1022</v>
      </c>
      <c r="I220" s="22" t="s">
        <v>2002</v>
      </c>
      <c r="J220" s="2">
        <v>121</v>
      </c>
      <c r="K220" s="2"/>
      <c r="L220" s="64"/>
      <c r="M220" s="2" t="s">
        <v>1471</v>
      </c>
      <c r="N220" s="2"/>
      <c r="O220" s="64"/>
      <c r="P220" s="64" t="s">
        <v>1471</v>
      </c>
      <c r="Q220" s="2" t="s">
        <v>1471</v>
      </c>
      <c r="S220" s="2" t="s">
        <v>1766</v>
      </c>
      <c r="T220" s="2" t="s">
        <v>1962</v>
      </c>
      <c r="U220" s="2" t="s">
        <v>1385</v>
      </c>
      <c r="V220" s="2" t="s">
        <v>1380</v>
      </c>
      <c r="W220" s="2" t="s">
        <v>1592</v>
      </c>
      <c r="X220" s="2" t="s">
        <v>2119</v>
      </c>
      <c r="Y220" s="2" t="s">
        <v>1947</v>
      </c>
      <c r="Z220" s="2" t="s">
        <v>2493</v>
      </c>
      <c r="AB220" s="2">
        <v>2</v>
      </c>
      <c r="AD220" s="2" t="s">
        <v>2493</v>
      </c>
      <c r="AE220" s="2" t="str">
        <f t="shared" si="3"/>
        <v>okay</v>
      </c>
      <c r="AF220" s="114" t="s">
        <v>1471</v>
      </c>
    </row>
    <row r="221" spans="1:32" ht="15" customHeight="1" x14ac:dyDescent="0.25">
      <c r="A221" s="2">
        <v>220</v>
      </c>
      <c r="B221" s="2" t="s">
        <v>176</v>
      </c>
      <c r="C221" s="46" t="s">
        <v>1028</v>
      </c>
      <c r="D221" s="46" t="s">
        <v>1030</v>
      </c>
      <c r="E221" s="46" t="s">
        <v>980</v>
      </c>
      <c r="F221" s="12" t="s">
        <v>394</v>
      </c>
      <c r="G221" s="46" t="s">
        <v>1651</v>
      </c>
      <c r="H221" s="38" t="s">
        <v>1022</v>
      </c>
      <c r="I221" s="38" t="s">
        <v>2002</v>
      </c>
      <c r="J221" s="2">
        <v>122</v>
      </c>
      <c r="K221" s="2"/>
      <c r="L221" s="64"/>
      <c r="M221" s="2" t="s">
        <v>1471</v>
      </c>
      <c r="N221" s="2"/>
      <c r="O221" s="64"/>
      <c r="P221" s="64" t="s">
        <v>1471</v>
      </c>
      <c r="Q221" s="2" t="s">
        <v>1471</v>
      </c>
      <c r="S221" s="2" t="s">
        <v>1766</v>
      </c>
      <c r="T221" s="2" t="s">
        <v>1962</v>
      </c>
      <c r="U221" s="2" t="s">
        <v>1385</v>
      </c>
      <c r="V221" s="2" t="s">
        <v>1380</v>
      </c>
      <c r="W221" s="2" t="s">
        <v>1592</v>
      </c>
      <c r="X221" s="2" t="s">
        <v>2120</v>
      </c>
      <c r="Y221" s="2" t="s">
        <v>1947</v>
      </c>
      <c r="Z221" s="2" t="s">
        <v>2494</v>
      </c>
      <c r="AB221" s="2">
        <v>2</v>
      </c>
      <c r="AD221" s="2" t="s">
        <v>2494</v>
      </c>
      <c r="AE221" s="2" t="str">
        <f t="shared" si="3"/>
        <v>okay</v>
      </c>
      <c r="AF221" s="114" t="s">
        <v>1471</v>
      </c>
    </row>
    <row r="222" spans="1:32" ht="15" customHeight="1" x14ac:dyDescent="0.25">
      <c r="A222" s="2">
        <v>221</v>
      </c>
      <c r="B222" s="2" t="s">
        <v>176</v>
      </c>
      <c r="C222" s="35" t="s">
        <v>67</v>
      </c>
      <c r="D222" s="33" t="s">
        <v>981</v>
      </c>
      <c r="E222" s="34" t="s">
        <v>444</v>
      </c>
      <c r="F222" s="12" t="s">
        <v>394</v>
      </c>
      <c r="G222" s="36" t="s">
        <v>1652</v>
      </c>
      <c r="H222" s="38" t="s">
        <v>860</v>
      </c>
      <c r="I222" s="22" t="s">
        <v>2002</v>
      </c>
      <c r="J222" s="64">
        <v>123</v>
      </c>
      <c r="K222" s="64" t="s">
        <v>1471</v>
      </c>
      <c r="L222" s="64" t="s">
        <v>1471</v>
      </c>
      <c r="M222" s="64" t="s">
        <v>1471</v>
      </c>
      <c r="N222" s="64" t="s">
        <v>1471</v>
      </c>
      <c r="O222" s="2" t="s">
        <v>1471</v>
      </c>
      <c r="P222" s="64"/>
      <c r="Q222" s="2" t="s">
        <v>1471</v>
      </c>
      <c r="S222" s="2" t="s">
        <v>1767</v>
      </c>
      <c r="T222" s="2" t="s">
        <v>2171</v>
      </c>
      <c r="U222" s="2" t="s">
        <v>1381</v>
      </c>
      <c r="V222" s="2" t="s">
        <v>1380</v>
      </c>
      <c r="W222" s="2" t="s">
        <v>1592</v>
      </c>
      <c r="X222" s="2" t="s">
        <v>2121</v>
      </c>
      <c r="Y222" s="2" t="s">
        <v>1947</v>
      </c>
      <c r="Z222" s="2" t="s">
        <v>2495</v>
      </c>
      <c r="AB222" s="2">
        <v>1</v>
      </c>
      <c r="AD222" s="2" t="s">
        <v>2495</v>
      </c>
      <c r="AE222" s="2" t="str">
        <f t="shared" si="3"/>
        <v>okay</v>
      </c>
      <c r="AF222" s="35"/>
    </row>
    <row r="223" spans="1:32" ht="15" customHeight="1" x14ac:dyDescent="0.25">
      <c r="A223" s="2">
        <v>222</v>
      </c>
      <c r="B223" s="2" t="s">
        <v>176</v>
      </c>
      <c r="C223" s="35" t="s">
        <v>1144</v>
      </c>
      <c r="D223" s="33" t="s">
        <v>982</v>
      </c>
      <c r="E223" s="35" t="s">
        <v>646</v>
      </c>
      <c r="F223" s="12" t="s">
        <v>394</v>
      </c>
      <c r="G223" s="36" t="s">
        <v>1363</v>
      </c>
      <c r="H223" s="38" t="s">
        <v>854</v>
      </c>
      <c r="I223" s="22" t="s">
        <v>2002</v>
      </c>
      <c r="J223" s="64">
        <v>124</v>
      </c>
      <c r="K223" s="64" t="s">
        <v>1471</v>
      </c>
      <c r="L223" s="64" t="s">
        <v>1471</v>
      </c>
      <c r="M223" s="2" t="s">
        <v>1471</v>
      </c>
      <c r="N223" s="2"/>
      <c r="O223" s="64"/>
      <c r="P223" s="64" t="s">
        <v>1471</v>
      </c>
      <c r="Q223" s="2" t="s">
        <v>1471</v>
      </c>
      <c r="S223" s="2" t="s">
        <v>1768</v>
      </c>
      <c r="T223" s="2" t="s">
        <v>2172</v>
      </c>
      <c r="U223" s="2" t="s">
        <v>1456</v>
      </c>
      <c r="V223" s="2" t="s">
        <v>1380</v>
      </c>
      <c r="W223" s="2" t="s">
        <v>1592</v>
      </c>
      <c r="X223" s="2" t="s">
        <v>2122</v>
      </c>
      <c r="Y223" s="2" t="s">
        <v>1947</v>
      </c>
      <c r="Z223" s="2" t="s">
        <v>2496</v>
      </c>
      <c r="AB223" s="2">
        <v>0</v>
      </c>
      <c r="AD223" s="2" t="s">
        <v>2496</v>
      </c>
      <c r="AE223" s="2" t="str">
        <f t="shared" si="3"/>
        <v>okay</v>
      </c>
      <c r="AF223" s="35"/>
    </row>
    <row r="224" spans="1:32" ht="15" customHeight="1" x14ac:dyDescent="0.25">
      <c r="A224" s="2">
        <v>223</v>
      </c>
      <c r="B224" s="2" t="s">
        <v>176</v>
      </c>
      <c r="C224" s="2" t="s">
        <v>647</v>
      </c>
      <c r="D224" s="8" t="s">
        <v>983</v>
      </c>
      <c r="E224" s="38" t="s">
        <v>1535</v>
      </c>
      <c r="F224" s="12" t="s">
        <v>394</v>
      </c>
      <c r="G224" s="7" t="s">
        <v>1364</v>
      </c>
      <c r="H224" s="38" t="s">
        <v>876</v>
      </c>
      <c r="I224" s="38" t="s">
        <v>2002</v>
      </c>
      <c r="J224" s="2">
        <v>125</v>
      </c>
      <c r="K224" s="2"/>
      <c r="L224" s="64"/>
      <c r="M224" s="2" t="s">
        <v>1471</v>
      </c>
      <c r="N224" s="64"/>
      <c r="O224" s="64" t="s">
        <v>1471</v>
      </c>
      <c r="P224" s="2" t="s">
        <v>1471</v>
      </c>
      <c r="Q224" s="2"/>
      <c r="S224" s="2" t="s">
        <v>1769</v>
      </c>
      <c r="T224" s="2" t="s">
        <v>1970</v>
      </c>
      <c r="U224" s="2" t="s">
        <v>1456</v>
      </c>
      <c r="V224" s="2" t="s">
        <v>1380</v>
      </c>
      <c r="W224" s="2" t="s">
        <v>1592</v>
      </c>
      <c r="X224" s="2" t="s">
        <v>2123</v>
      </c>
      <c r="Y224" s="2" t="s">
        <v>1947</v>
      </c>
      <c r="Z224" s="2" t="s">
        <v>2497</v>
      </c>
      <c r="AB224" s="2">
        <v>1</v>
      </c>
      <c r="AD224" s="2" t="s">
        <v>2497</v>
      </c>
      <c r="AE224" s="2" t="str">
        <f t="shared" si="3"/>
        <v>okay</v>
      </c>
    </row>
    <row r="225" spans="1:32" ht="15" customHeight="1" x14ac:dyDescent="0.25">
      <c r="A225" s="2">
        <v>224</v>
      </c>
      <c r="B225" s="2" t="s">
        <v>176</v>
      </c>
      <c r="C225" s="2" t="s">
        <v>1145</v>
      </c>
      <c r="D225" s="8" t="s">
        <v>984</v>
      </c>
      <c r="E225" s="82" t="s">
        <v>445</v>
      </c>
      <c r="F225" s="12" t="s">
        <v>394</v>
      </c>
      <c r="G225" s="7" t="s">
        <v>1468</v>
      </c>
      <c r="H225" s="38" t="s">
        <v>854</v>
      </c>
      <c r="I225" s="22" t="s">
        <v>2002</v>
      </c>
      <c r="J225" s="64">
        <v>126</v>
      </c>
      <c r="K225" s="2" t="s">
        <v>1471</v>
      </c>
      <c r="L225" s="2"/>
      <c r="M225" s="2"/>
      <c r="N225" s="2"/>
      <c r="O225" s="2"/>
      <c r="P225" s="64"/>
      <c r="Q225" s="2" t="s">
        <v>1471</v>
      </c>
      <c r="S225" s="2" t="s">
        <v>1765</v>
      </c>
      <c r="T225" s="2" t="s">
        <v>2165</v>
      </c>
      <c r="U225" s="2" t="s">
        <v>1388</v>
      </c>
      <c r="V225" s="2" t="s">
        <v>1380</v>
      </c>
      <c r="W225" s="2" t="s">
        <v>1592</v>
      </c>
      <c r="X225" s="2" t="s">
        <v>2124</v>
      </c>
      <c r="Y225" s="2" t="s">
        <v>1947</v>
      </c>
      <c r="Z225" s="2" t="s">
        <v>2498</v>
      </c>
      <c r="AB225" s="2">
        <v>2</v>
      </c>
      <c r="AD225" s="2" t="s">
        <v>2498</v>
      </c>
      <c r="AE225" s="2" t="str">
        <f t="shared" si="3"/>
        <v>okay</v>
      </c>
      <c r="AF225" s="2" t="s">
        <v>1471</v>
      </c>
    </row>
    <row r="226" spans="1:32" ht="15" customHeight="1" x14ac:dyDescent="0.25">
      <c r="A226" s="2">
        <v>225</v>
      </c>
      <c r="B226" s="2" t="s">
        <v>176</v>
      </c>
      <c r="C226" s="37" t="s">
        <v>648</v>
      </c>
      <c r="D226" s="8" t="s">
        <v>985</v>
      </c>
      <c r="E226" s="11" t="s">
        <v>447</v>
      </c>
      <c r="F226" s="12" t="s">
        <v>394</v>
      </c>
      <c r="G226" s="7" t="s">
        <v>1618</v>
      </c>
      <c r="H226" s="38" t="s">
        <v>862</v>
      </c>
      <c r="I226" s="22" t="s">
        <v>2002</v>
      </c>
      <c r="J226" s="64">
        <v>127</v>
      </c>
      <c r="K226" s="2" t="s">
        <v>1471</v>
      </c>
      <c r="L226" s="2"/>
      <c r="M226" s="2"/>
      <c r="N226" s="2"/>
      <c r="O226" s="2"/>
      <c r="P226" s="64"/>
      <c r="Q226" s="2" t="s">
        <v>1471</v>
      </c>
      <c r="S226" s="2" t="s">
        <v>1762</v>
      </c>
      <c r="T226" s="2" t="s">
        <v>2165</v>
      </c>
      <c r="U226" s="2" t="s">
        <v>1388</v>
      </c>
      <c r="V226" s="2" t="s">
        <v>1380</v>
      </c>
      <c r="W226" s="2" t="s">
        <v>1592</v>
      </c>
      <c r="X226" s="2" t="s">
        <v>2125</v>
      </c>
      <c r="Y226" s="2" t="s">
        <v>1947</v>
      </c>
      <c r="Z226" s="2" t="s">
        <v>2499</v>
      </c>
      <c r="AB226" s="2">
        <v>2</v>
      </c>
      <c r="AD226" s="2" t="s">
        <v>2499</v>
      </c>
      <c r="AE226" s="2" t="str">
        <f t="shared" si="3"/>
        <v>okay</v>
      </c>
      <c r="AF226" s="37"/>
    </row>
    <row r="227" spans="1:32" ht="15" customHeight="1" x14ac:dyDescent="0.25">
      <c r="A227" s="2">
        <v>226</v>
      </c>
      <c r="B227" s="2" t="s">
        <v>176</v>
      </c>
      <c r="C227" s="2" t="s">
        <v>26</v>
      </c>
      <c r="D227" s="8" t="s">
        <v>986</v>
      </c>
      <c r="E227" s="11" t="s">
        <v>448</v>
      </c>
      <c r="F227" s="12" t="s">
        <v>394</v>
      </c>
      <c r="G227" s="7" t="s">
        <v>783</v>
      </c>
      <c r="H227" s="38" t="s">
        <v>860</v>
      </c>
      <c r="I227" s="38" t="s">
        <v>2002</v>
      </c>
      <c r="J227" s="64">
        <v>128</v>
      </c>
      <c r="K227" s="64" t="s">
        <v>1471</v>
      </c>
      <c r="L227" s="64" t="s">
        <v>1471</v>
      </c>
      <c r="M227" s="64" t="s">
        <v>1471</v>
      </c>
      <c r="N227" s="64" t="s">
        <v>1471</v>
      </c>
      <c r="O227" s="64" t="s">
        <v>1471</v>
      </c>
      <c r="P227" s="64" t="s">
        <v>1471</v>
      </c>
      <c r="Q227" s="2" t="s">
        <v>1471</v>
      </c>
      <c r="S227" s="2" t="s">
        <v>1770</v>
      </c>
      <c r="T227" s="2" t="s">
        <v>2164</v>
      </c>
      <c r="U227" s="2" t="s">
        <v>1381</v>
      </c>
      <c r="V227" s="2" t="s">
        <v>1380</v>
      </c>
      <c r="W227" s="2" t="s">
        <v>1592</v>
      </c>
      <c r="X227" s="2" t="s">
        <v>2126</v>
      </c>
      <c r="Y227" s="2" t="s">
        <v>1947</v>
      </c>
      <c r="Z227" s="2" t="s">
        <v>2500</v>
      </c>
      <c r="AB227" s="2">
        <v>3</v>
      </c>
      <c r="AD227" s="2" t="s">
        <v>2500</v>
      </c>
      <c r="AE227" s="2" t="str">
        <f t="shared" si="3"/>
        <v>okay</v>
      </c>
    </row>
    <row r="228" spans="1:32" ht="15" customHeight="1" x14ac:dyDescent="0.25">
      <c r="A228" s="2">
        <v>227</v>
      </c>
      <c r="B228" s="2" t="s">
        <v>176</v>
      </c>
      <c r="C228" s="37" t="s">
        <v>650</v>
      </c>
      <c r="D228" s="8" t="s">
        <v>987</v>
      </c>
      <c r="E228" s="38" t="s">
        <v>1534</v>
      </c>
      <c r="F228" s="12" t="s">
        <v>394</v>
      </c>
      <c r="G228" s="18" t="s">
        <v>1365</v>
      </c>
      <c r="H228" s="38" t="s">
        <v>876</v>
      </c>
      <c r="I228" s="22" t="s">
        <v>2002</v>
      </c>
      <c r="J228" s="2">
        <v>129</v>
      </c>
      <c r="K228" s="2"/>
      <c r="L228" s="64"/>
      <c r="M228" s="2" t="s">
        <v>1471</v>
      </c>
      <c r="N228" s="2"/>
      <c r="O228" s="64"/>
      <c r="P228" s="2" t="s">
        <v>1471</v>
      </c>
      <c r="Q228" s="2"/>
      <c r="S228" s="2" t="s">
        <v>1771</v>
      </c>
      <c r="T228" s="2" t="s">
        <v>1964</v>
      </c>
      <c r="U228" s="2" t="s">
        <v>1456</v>
      </c>
      <c r="V228" s="2" t="s">
        <v>1380</v>
      </c>
      <c r="W228" s="2" t="s">
        <v>1592</v>
      </c>
      <c r="X228" s="2" t="s">
        <v>2127</v>
      </c>
      <c r="Y228" s="2" t="s">
        <v>1947</v>
      </c>
      <c r="Z228" s="2" t="s">
        <v>2501</v>
      </c>
      <c r="AB228" s="2">
        <v>2</v>
      </c>
      <c r="AD228" s="2" t="s">
        <v>2501</v>
      </c>
      <c r="AE228" s="2" t="str">
        <f t="shared" si="3"/>
        <v>okay</v>
      </c>
      <c r="AF228" s="37"/>
    </row>
    <row r="229" spans="1:32" ht="15" customHeight="1" x14ac:dyDescent="0.25">
      <c r="A229" s="2">
        <v>228</v>
      </c>
      <c r="B229" s="2" t="s">
        <v>176</v>
      </c>
      <c r="C229" s="2" t="s">
        <v>68</v>
      </c>
      <c r="D229" s="8" t="s">
        <v>988</v>
      </c>
      <c r="E229" s="38" t="s">
        <v>1529</v>
      </c>
      <c r="F229" s="12" t="s">
        <v>394</v>
      </c>
      <c r="G229" s="7" t="s">
        <v>1366</v>
      </c>
      <c r="H229" s="38" t="s">
        <v>864</v>
      </c>
      <c r="I229" s="22" t="s">
        <v>2002</v>
      </c>
      <c r="J229" s="2">
        <v>130</v>
      </c>
      <c r="K229" s="64"/>
      <c r="L229" s="2" t="s">
        <v>1471</v>
      </c>
      <c r="M229" s="2"/>
      <c r="N229" s="2"/>
      <c r="O229" s="2"/>
      <c r="P229" s="2"/>
      <c r="Q229" s="2"/>
      <c r="S229" s="2" t="s">
        <v>1670</v>
      </c>
      <c r="T229" s="2" t="s">
        <v>1953</v>
      </c>
      <c r="U229" s="2" t="s">
        <v>1386</v>
      </c>
      <c r="V229" s="2" t="s">
        <v>1380</v>
      </c>
      <c r="W229" s="2" t="s">
        <v>1592</v>
      </c>
      <c r="X229" s="2" t="s">
        <v>2128</v>
      </c>
      <c r="Y229" s="2" t="s">
        <v>1947</v>
      </c>
      <c r="Z229" s="2" t="s">
        <v>2502</v>
      </c>
      <c r="AB229" s="2">
        <v>0</v>
      </c>
      <c r="AD229" s="2" t="s">
        <v>2502</v>
      </c>
      <c r="AE229" s="2" t="str">
        <f t="shared" si="3"/>
        <v>okay</v>
      </c>
    </row>
    <row r="230" spans="1:32" ht="15" customHeight="1" x14ac:dyDescent="0.25">
      <c r="A230" s="2">
        <v>229</v>
      </c>
      <c r="B230" s="2" t="s">
        <v>176</v>
      </c>
      <c r="C230" s="2" t="s">
        <v>69</v>
      </c>
      <c r="D230" s="8" t="s">
        <v>989</v>
      </c>
      <c r="E230" s="11" t="s">
        <v>449</v>
      </c>
      <c r="F230" s="12" t="s">
        <v>394</v>
      </c>
      <c r="G230" s="38" t="s">
        <v>784</v>
      </c>
      <c r="H230" s="38" t="s">
        <v>857</v>
      </c>
      <c r="I230" s="38" t="s">
        <v>2002</v>
      </c>
      <c r="J230" s="64">
        <v>131</v>
      </c>
      <c r="K230" s="2" t="s">
        <v>1471</v>
      </c>
      <c r="L230" s="64"/>
      <c r="M230" s="2" t="s">
        <v>1471</v>
      </c>
      <c r="N230" s="2"/>
      <c r="O230" s="2"/>
      <c r="P230" s="64"/>
      <c r="Q230" s="2" t="s">
        <v>1471</v>
      </c>
      <c r="S230" s="2" t="s">
        <v>1772</v>
      </c>
      <c r="T230" s="64" t="s">
        <v>2166</v>
      </c>
      <c r="U230" s="2" t="s">
        <v>1714</v>
      </c>
      <c r="V230" s="2" t="s">
        <v>1380</v>
      </c>
      <c r="W230" s="2" t="s">
        <v>1592</v>
      </c>
      <c r="X230" s="2" t="s">
        <v>2129</v>
      </c>
      <c r="Y230" s="2" t="s">
        <v>1947</v>
      </c>
      <c r="Z230" s="2" t="s">
        <v>2503</v>
      </c>
      <c r="AB230" s="2">
        <v>3</v>
      </c>
      <c r="AD230" s="2" t="s">
        <v>2503</v>
      </c>
      <c r="AE230" s="2" t="str">
        <f t="shared" si="3"/>
        <v>okay</v>
      </c>
    </row>
    <row r="231" spans="1:32" ht="15" customHeight="1" x14ac:dyDescent="0.25">
      <c r="A231" s="2">
        <v>230</v>
      </c>
      <c r="B231" s="2" t="s">
        <v>176</v>
      </c>
      <c r="C231" s="2" t="s">
        <v>70</v>
      </c>
      <c r="D231" s="8" t="s">
        <v>990</v>
      </c>
      <c r="E231" s="11" t="s">
        <v>450</v>
      </c>
      <c r="F231" s="12" t="s">
        <v>394</v>
      </c>
      <c r="G231" s="38" t="s">
        <v>785</v>
      </c>
      <c r="H231" s="38" t="s">
        <v>857</v>
      </c>
      <c r="I231" s="22" t="s">
        <v>2002</v>
      </c>
      <c r="J231" s="64">
        <v>132</v>
      </c>
      <c r="K231" s="2" t="s">
        <v>1471</v>
      </c>
      <c r="L231" s="64"/>
      <c r="M231" s="2" t="s">
        <v>1471</v>
      </c>
      <c r="N231" s="2"/>
      <c r="O231" s="2"/>
      <c r="P231" s="64"/>
      <c r="Q231" s="2" t="s">
        <v>1471</v>
      </c>
      <c r="S231" s="2" t="s">
        <v>1772</v>
      </c>
      <c r="T231" s="64" t="s">
        <v>2166</v>
      </c>
      <c r="U231" s="2" t="s">
        <v>1714</v>
      </c>
      <c r="V231" s="2" t="s">
        <v>1380</v>
      </c>
      <c r="W231" s="2" t="s">
        <v>1592</v>
      </c>
      <c r="X231" s="2" t="s">
        <v>2130</v>
      </c>
      <c r="Y231" s="2" t="s">
        <v>1947</v>
      </c>
      <c r="Z231" s="2" t="s">
        <v>2504</v>
      </c>
      <c r="AB231" s="2">
        <v>1</v>
      </c>
      <c r="AD231" s="2" t="s">
        <v>2504</v>
      </c>
      <c r="AE231" s="2" t="str">
        <f t="shared" si="3"/>
        <v>okay</v>
      </c>
    </row>
    <row r="232" spans="1:32" ht="15" customHeight="1" x14ac:dyDescent="0.25">
      <c r="A232" s="2">
        <v>231</v>
      </c>
      <c r="B232" s="2" t="s">
        <v>176</v>
      </c>
      <c r="C232" s="37" t="s">
        <v>666</v>
      </c>
      <c r="D232" s="37" t="s">
        <v>991</v>
      </c>
      <c r="E232" s="38" t="s">
        <v>667</v>
      </c>
      <c r="F232" s="12" t="s">
        <v>394</v>
      </c>
      <c r="G232" s="38" t="s">
        <v>1342</v>
      </c>
      <c r="H232" s="38" t="s">
        <v>857</v>
      </c>
      <c r="I232" s="22" t="s">
        <v>2002</v>
      </c>
      <c r="J232" s="2">
        <v>133</v>
      </c>
      <c r="K232" s="2"/>
      <c r="L232" s="64"/>
      <c r="M232" s="2" t="s">
        <v>1471</v>
      </c>
      <c r="N232" s="2"/>
      <c r="O232" s="2"/>
      <c r="P232" s="2"/>
      <c r="Q232" s="2"/>
      <c r="S232" s="2" t="s">
        <v>1773</v>
      </c>
      <c r="T232" s="2" t="s">
        <v>1956</v>
      </c>
      <c r="U232" s="2" t="s">
        <v>1397</v>
      </c>
      <c r="V232" s="2" t="s">
        <v>1380</v>
      </c>
      <c r="W232" s="2" t="s">
        <v>1592</v>
      </c>
      <c r="X232" s="2" t="s">
        <v>2131</v>
      </c>
      <c r="Y232" s="2" t="s">
        <v>1947</v>
      </c>
      <c r="Z232" s="2" t="s">
        <v>2505</v>
      </c>
      <c r="AB232" s="2">
        <v>2</v>
      </c>
      <c r="AD232" s="2" t="s">
        <v>2505</v>
      </c>
      <c r="AE232" s="2" t="str">
        <f t="shared" si="3"/>
        <v>okay</v>
      </c>
      <c r="AF232" s="37"/>
    </row>
    <row r="233" spans="1:32" ht="15" customHeight="1" x14ac:dyDescent="0.25">
      <c r="A233" s="2">
        <v>232</v>
      </c>
      <c r="B233" s="2" t="s">
        <v>176</v>
      </c>
      <c r="C233" s="37" t="s">
        <v>1146</v>
      </c>
      <c r="D233" s="8" t="s">
        <v>992</v>
      </c>
      <c r="E233" s="38" t="s">
        <v>1527</v>
      </c>
      <c r="F233" s="12" t="s">
        <v>394</v>
      </c>
      <c r="G233" s="38" t="s">
        <v>1276</v>
      </c>
      <c r="H233" s="38" t="s">
        <v>857</v>
      </c>
      <c r="I233" s="38" t="s">
        <v>2002</v>
      </c>
      <c r="J233" s="2">
        <v>134</v>
      </c>
      <c r="K233" s="2"/>
      <c r="L233" s="64"/>
      <c r="M233" s="2" t="s">
        <v>1471</v>
      </c>
      <c r="N233" s="2"/>
      <c r="O233" s="2"/>
      <c r="P233" s="2"/>
      <c r="Q233" s="2"/>
      <c r="S233" s="2" t="s">
        <v>1773</v>
      </c>
      <c r="T233" s="2" t="s">
        <v>1956</v>
      </c>
      <c r="U233" s="2" t="s">
        <v>1397</v>
      </c>
      <c r="V233" s="2" t="s">
        <v>1380</v>
      </c>
      <c r="W233" s="2" t="s">
        <v>1592</v>
      </c>
      <c r="X233" s="2" t="s">
        <v>2132</v>
      </c>
      <c r="Y233" s="2" t="s">
        <v>1947</v>
      </c>
      <c r="Z233" s="2" t="s">
        <v>2506</v>
      </c>
      <c r="AB233" s="2">
        <v>1</v>
      </c>
      <c r="AD233" s="2" t="s">
        <v>2506</v>
      </c>
      <c r="AE233" s="2" t="str">
        <f t="shared" si="3"/>
        <v>okay</v>
      </c>
      <c r="AF233" s="37"/>
    </row>
    <row r="234" spans="1:32" ht="15" customHeight="1" x14ac:dyDescent="0.25">
      <c r="A234" s="2">
        <v>233</v>
      </c>
      <c r="B234" s="2" t="s">
        <v>176</v>
      </c>
      <c r="C234" s="37" t="s">
        <v>668</v>
      </c>
      <c r="D234" s="37" t="s">
        <v>993</v>
      </c>
      <c r="E234" s="38" t="s">
        <v>669</v>
      </c>
      <c r="F234" s="12" t="s">
        <v>394</v>
      </c>
      <c r="G234" s="38" t="s">
        <v>1619</v>
      </c>
      <c r="H234" s="38" t="s">
        <v>857</v>
      </c>
      <c r="I234" s="22" t="s">
        <v>2002</v>
      </c>
      <c r="J234" s="2">
        <v>135</v>
      </c>
      <c r="K234" s="2"/>
      <c r="L234" s="64"/>
      <c r="M234" s="2" t="s">
        <v>1471</v>
      </c>
      <c r="N234" s="2"/>
      <c r="O234" s="2"/>
      <c r="P234" s="2"/>
      <c r="Q234" s="2"/>
      <c r="S234" s="2" t="s">
        <v>1773</v>
      </c>
      <c r="T234" s="2" t="s">
        <v>1956</v>
      </c>
      <c r="U234" s="2" t="s">
        <v>1397</v>
      </c>
      <c r="V234" s="2" t="s">
        <v>1380</v>
      </c>
      <c r="W234" s="2" t="s">
        <v>1592</v>
      </c>
      <c r="X234" s="2" t="s">
        <v>2133</v>
      </c>
      <c r="Y234" s="2" t="s">
        <v>1947</v>
      </c>
      <c r="Z234" s="2" t="s">
        <v>2507</v>
      </c>
      <c r="AB234" s="2">
        <v>2</v>
      </c>
      <c r="AD234" s="2" t="s">
        <v>2507</v>
      </c>
      <c r="AE234" s="2" t="str">
        <f t="shared" si="3"/>
        <v>okay</v>
      </c>
      <c r="AF234" s="37"/>
    </row>
    <row r="235" spans="1:32" ht="15" customHeight="1" x14ac:dyDescent="0.25">
      <c r="A235" s="2">
        <v>234</v>
      </c>
      <c r="B235" s="2" t="s">
        <v>176</v>
      </c>
      <c r="C235" s="2" t="s">
        <v>71</v>
      </c>
      <c r="D235" s="8" t="s">
        <v>994</v>
      </c>
      <c r="E235" s="11" t="s">
        <v>451</v>
      </c>
      <c r="F235" s="12" t="s">
        <v>394</v>
      </c>
      <c r="G235" s="38" t="s">
        <v>786</v>
      </c>
      <c r="H235" s="38" t="s">
        <v>857</v>
      </c>
      <c r="I235" s="22" t="s">
        <v>2002</v>
      </c>
      <c r="J235" s="2">
        <v>136</v>
      </c>
      <c r="K235" s="2"/>
      <c r="L235" s="64"/>
      <c r="M235" s="2" t="s">
        <v>1471</v>
      </c>
      <c r="N235" s="2"/>
      <c r="O235" s="2"/>
      <c r="P235" s="2"/>
      <c r="Q235" s="2"/>
      <c r="S235" s="2" t="s">
        <v>1773</v>
      </c>
      <c r="T235" s="2" t="s">
        <v>1956</v>
      </c>
      <c r="U235" s="2" t="s">
        <v>1397</v>
      </c>
      <c r="V235" s="2" t="s">
        <v>1380</v>
      </c>
      <c r="W235" s="2" t="s">
        <v>1592</v>
      </c>
      <c r="X235" s="2" t="s">
        <v>2134</v>
      </c>
      <c r="Y235" s="2" t="s">
        <v>1947</v>
      </c>
      <c r="Z235" s="2" t="s">
        <v>2508</v>
      </c>
      <c r="AB235" s="2">
        <v>1</v>
      </c>
      <c r="AD235" s="2" t="s">
        <v>2508</v>
      </c>
      <c r="AE235" s="2" t="str">
        <f t="shared" si="3"/>
        <v>okay</v>
      </c>
    </row>
    <row r="236" spans="1:32" ht="15" customHeight="1" x14ac:dyDescent="0.25">
      <c r="A236" s="2">
        <v>235</v>
      </c>
      <c r="B236" s="2" t="s">
        <v>176</v>
      </c>
      <c r="C236" s="37" t="s">
        <v>670</v>
      </c>
      <c r="D236" s="37" t="s">
        <v>995</v>
      </c>
      <c r="E236" s="37" t="s">
        <v>675</v>
      </c>
      <c r="F236" s="12" t="s">
        <v>394</v>
      </c>
      <c r="G236" s="38" t="s">
        <v>1621</v>
      </c>
      <c r="H236" s="38" t="s">
        <v>857</v>
      </c>
      <c r="I236" s="38" t="s">
        <v>2002</v>
      </c>
      <c r="J236" s="2">
        <v>137</v>
      </c>
      <c r="K236" s="2"/>
      <c r="L236" s="64"/>
      <c r="M236" s="2" t="s">
        <v>1471</v>
      </c>
      <c r="N236" s="2"/>
      <c r="O236" s="2"/>
      <c r="P236" s="2"/>
      <c r="Q236" s="2"/>
      <c r="S236" s="2" t="s">
        <v>1773</v>
      </c>
      <c r="T236" s="2" t="s">
        <v>1956</v>
      </c>
      <c r="U236" s="2" t="s">
        <v>1397</v>
      </c>
      <c r="V236" s="2" t="s">
        <v>1380</v>
      </c>
      <c r="W236" s="2" t="s">
        <v>1592</v>
      </c>
      <c r="X236" s="2" t="s">
        <v>2135</v>
      </c>
      <c r="Y236" s="2" t="s">
        <v>1947</v>
      </c>
      <c r="Z236" s="2" t="s">
        <v>2509</v>
      </c>
      <c r="AB236" s="2">
        <v>2</v>
      </c>
      <c r="AD236" s="2" t="s">
        <v>2509</v>
      </c>
      <c r="AE236" s="2" t="str">
        <f t="shared" si="3"/>
        <v>okay</v>
      </c>
      <c r="AF236" s="37"/>
    </row>
    <row r="237" spans="1:32" ht="15" customHeight="1" x14ac:dyDescent="0.25">
      <c r="A237" s="2">
        <v>236</v>
      </c>
      <c r="B237" s="2" t="s">
        <v>176</v>
      </c>
      <c r="C237" s="37" t="s">
        <v>671</v>
      </c>
      <c r="D237" s="37" t="s">
        <v>996</v>
      </c>
      <c r="E237" s="37" t="s">
        <v>676</v>
      </c>
      <c r="F237" s="12" t="s">
        <v>394</v>
      </c>
      <c r="G237" s="38" t="s">
        <v>1620</v>
      </c>
      <c r="H237" s="38" t="s">
        <v>857</v>
      </c>
      <c r="I237" s="22" t="s">
        <v>2002</v>
      </c>
      <c r="J237" s="2">
        <v>138</v>
      </c>
      <c r="K237" s="2"/>
      <c r="L237" s="64"/>
      <c r="M237" s="2" t="s">
        <v>1471</v>
      </c>
      <c r="N237" s="2"/>
      <c r="O237" s="2"/>
      <c r="P237" s="2"/>
      <c r="Q237" s="2"/>
      <c r="S237" s="2" t="s">
        <v>1773</v>
      </c>
      <c r="T237" s="2" t="s">
        <v>1956</v>
      </c>
      <c r="U237" s="2" t="s">
        <v>1397</v>
      </c>
      <c r="V237" s="2" t="s">
        <v>1380</v>
      </c>
      <c r="W237" s="2" t="s">
        <v>1592</v>
      </c>
      <c r="X237" s="2" t="s">
        <v>2136</v>
      </c>
      <c r="Y237" s="2" t="s">
        <v>1947</v>
      </c>
      <c r="Z237" s="2" t="s">
        <v>2510</v>
      </c>
      <c r="AB237" s="2">
        <v>2</v>
      </c>
      <c r="AD237" s="2" t="s">
        <v>2510</v>
      </c>
      <c r="AE237" s="2" t="str">
        <f t="shared" si="3"/>
        <v>okay</v>
      </c>
      <c r="AF237" s="37"/>
    </row>
    <row r="238" spans="1:32" ht="15" customHeight="1" x14ac:dyDescent="0.25">
      <c r="A238" s="2">
        <v>237</v>
      </c>
      <c r="B238" s="2" t="s">
        <v>176</v>
      </c>
      <c r="C238" s="37" t="s">
        <v>672</v>
      </c>
      <c r="D238" s="37" t="s">
        <v>997</v>
      </c>
      <c r="E238" s="37" t="s">
        <v>677</v>
      </c>
      <c r="F238" s="12" t="s">
        <v>394</v>
      </c>
      <c r="G238" s="38" t="s">
        <v>1622</v>
      </c>
      <c r="H238" s="38" t="s">
        <v>857</v>
      </c>
      <c r="I238" s="22" t="s">
        <v>2002</v>
      </c>
      <c r="J238" s="2">
        <v>139</v>
      </c>
      <c r="K238" s="2"/>
      <c r="L238" s="64"/>
      <c r="M238" s="2" t="s">
        <v>1471</v>
      </c>
      <c r="N238" s="2"/>
      <c r="O238" s="2"/>
      <c r="P238" s="2"/>
      <c r="Q238" s="2"/>
      <c r="S238" s="2" t="s">
        <v>1773</v>
      </c>
      <c r="T238" s="2" t="s">
        <v>1956</v>
      </c>
      <c r="U238" s="2" t="s">
        <v>1397</v>
      </c>
      <c r="V238" s="2" t="s">
        <v>1380</v>
      </c>
      <c r="W238" s="2" t="s">
        <v>1592</v>
      </c>
      <c r="X238" s="2" t="s">
        <v>2137</v>
      </c>
      <c r="Y238" s="2" t="s">
        <v>1947</v>
      </c>
      <c r="Z238" s="2" t="s">
        <v>2511</v>
      </c>
      <c r="AB238" s="2">
        <v>2</v>
      </c>
      <c r="AD238" s="2" t="s">
        <v>2511</v>
      </c>
      <c r="AE238" s="2" t="str">
        <f t="shared" si="3"/>
        <v>okay</v>
      </c>
      <c r="AF238" s="37"/>
    </row>
    <row r="239" spans="1:32" ht="15" customHeight="1" x14ac:dyDescent="0.25">
      <c r="A239" s="2">
        <v>238</v>
      </c>
      <c r="B239" s="2" t="s">
        <v>176</v>
      </c>
      <c r="C239" s="37" t="s">
        <v>673</v>
      </c>
      <c r="D239" s="37" t="s">
        <v>998</v>
      </c>
      <c r="E239" s="37" t="s">
        <v>678</v>
      </c>
      <c r="F239" s="12" t="s">
        <v>394</v>
      </c>
      <c r="G239" s="38" t="s">
        <v>1623</v>
      </c>
      <c r="H239" s="38" t="s">
        <v>857</v>
      </c>
      <c r="I239" s="38" t="s">
        <v>2002</v>
      </c>
      <c r="J239" s="2">
        <v>140</v>
      </c>
      <c r="K239" s="2"/>
      <c r="L239" s="64"/>
      <c r="M239" s="2" t="s">
        <v>1471</v>
      </c>
      <c r="N239" s="2"/>
      <c r="O239" s="2"/>
      <c r="P239" s="2"/>
      <c r="Q239" s="2"/>
      <c r="S239" s="2" t="s">
        <v>1773</v>
      </c>
      <c r="T239" s="2" t="s">
        <v>1956</v>
      </c>
      <c r="U239" s="2" t="s">
        <v>1397</v>
      </c>
      <c r="V239" s="2" t="s">
        <v>1380</v>
      </c>
      <c r="W239" s="2" t="s">
        <v>1592</v>
      </c>
      <c r="X239" s="2" t="s">
        <v>2138</v>
      </c>
      <c r="Y239" s="2" t="s">
        <v>1947</v>
      </c>
      <c r="Z239" s="2" t="s">
        <v>2512</v>
      </c>
      <c r="AB239" s="2">
        <v>1</v>
      </c>
      <c r="AD239" s="2" t="s">
        <v>2512</v>
      </c>
      <c r="AE239" s="2" t="str">
        <f t="shared" si="3"/>
        <v>okay</v>
      </c>
      <c r="AF239" s="37"/>
    </row>
    <row r="240" spans="1:32" ht="15" customHeight="1" x14ac:dyDescent="0.25">
      <c r="A240" s="2">
        <v>239</v>
      </c>
      <c r="B240" s="2" t="s">
        <v>176</v>
      </c>
      <c r="C240" s="37" t="s">
        <v>680</v>
      </c>
      <c r="D240" s="37" t="s">
        <v>999</v>
      </c>
      <c r="E240" s="37" t="s">
        <v>681</v>
      </c>
      <c r="F240" s="12" t="s">
        <v>394</v>
      </c>
      <c r="G240" s="38" t="s">
        <v>1624</v>
      </c>
      <c r="H240" s="38" t="s">
        <v>857</v>
      </c>
      <c r="I240" s="22" t="s">
        <v>2002</v>
      </c>
      <c r="J240" s="2">
        <v>141</v>
      </c>
      <c r="K240" s="2"/>
      <c r="L240" s="64"/>
      <c r="M240" s="2" t="s">
        <v>1471</v>
      </c>
      <c r="N240" s="2"/>
      <c r="O240" s="2"/>
      <c r="P240" s="2"/>
      <c r="Q240" s="2"/>
      <c r="S240" s="2" t="s">
        <v>1773</v>
      </c>
      <c r="T240" s="2" t="s">
        <v>1956</v>
      </c>
      <c r="U240" s="2" t="s">
        <v>1397</v>
      </c>
      <c r="V240" s="2" t="s">
        <v>1380</v>
      </c>
      <c r="W240" s="2" t="s">
        <v>1592</v>
      </c>
      <c r="X240" s="2" t="s">
        <v>2139</v>
      </c>
      <c r="Y240" s="2" t="s">
        <v>1947</v>
      </c>
      <c r="Z240" s="2" t="s">
        <v>2513</v>
      </c>
      <c r="AB240" s="2">
        <v>1</v>
      </c>
      <c r="AD240" s="2" t="s">
        <v>2513</v>
      </c>
      <c r="AE240" s="2" t="str">
        <f t="shared" si="3"/>
        <v>okay</v>
      </c>
      <c r="AF240" s="37"/>
    </row>
    <row r="241" spans="1:32" ht="15" customHeight="1" x14ac:dyDescent="0.25">
      <c r="A241" s="2">
        <v>240</v>
      </c>
      <c r="B241" s="2" t="s">
        <v>176</v>
      </c>
      <c r="C241" s="2" t="s">
        <v>72</v>
      </c>
      <c r="D241" s="8" t="s">
        <v>1000</v>
      </c>
      <c r="E241" s="11" t="s">
        <v>452</v>
      </c>
      <c r="F241" s="12" t="s">
        <v>394</v>
      </c>
      <c r="G241" s="38" t="s">
        <v>1625</v>
      </c>
      <c r="H241" s="38" t="s">
        <v>857</v>
      </c>
      <c r="I241" s="22" t="s">
        <v>2002</v>
      </c>
      <c r="J241" s="2">
        <v>142</v>
      </c>
      <c r="K241" s="2"/>
      <c r="L241" s="64"/>
      <c r="M241" s="2" t="s">
        <v>1471</v>
      </c>
      <c r="N241" s="2"/>
      <c r="O241" s="2"/>
      <c r="P241" s="2"/>
      <c r="Q241" s="2"/>
      <c r="S241" s="2" t="s">
        <v>1773</v>
      </c>
      <c r="T241" s="2" t="s">
        <v>1956</v>
      </c>
      <c r="U241" s="2" t="s">
        <v>1397</v>
      </c>
      <c r="V241" s="2" t="s">
        <v>1380</v>
      </c>
      <c r="W241" s="2" t="s">
        <v>1592</v>
      </c>
      <c r="X241" s="2" t="s">
        <v>2140</v>
      </c>
      <c r="Y241" s="2" t="s">
        <v>1947</v>
      </c>
      <c r="Z241" s="2" t="s">
        <v>2514</v>
      </c>
      <c r="AB241" s="2">
        <v>1</v>
      </c>
      <c r="AD241" s="2" t="s">
        <v>2514</v>
      </c>
      <c r="AE241" s="2" t="str">
        <f t="shared" si="3"/>
        <v>okay</v>
      </c>
    </row>
    <row r="242" spans="1:32" ht="15" customHeight="1" x14ac:dyDescent="0.25">
      <c r="A242" s="2">
        <v>241</v>
      </c>
      <c r="B242" s="2" t="s">
        <v>176</v>
      </c>
      <c r="C242" s="37" t="s">
        <v>674</v>
      </c>
      <c r="D242" s="37" t="s">
        <v>1001</v>
      </c>
      <c r="E242" s="37" t="s">
        <v>679</v>
      </c>
      <c r="F242" s="12" t="s">
        <v>394</v>
      </c>
      <c r="G242" s="38" t="s">
        <v>1626</v>
      </c>
      <c r="H242" s="38" t="s">
        <v>857</v>
      </c>
      <c r="I242" s="38" t="s">
        <v>2002</v>
      </c>
      <c r="J242" s="2">
        <v>143</v>
      </c>
      <c r="K242" s="2"/>
      <c r="L242" s="64"/>
      <c r="M242" s="2" t="s">
        <v>1471</v>
      </c>
      <c r="N242" s="2"/>
      <c r="O242" s="2"/>
      <c r="P242" s="2"/>
      <c r="Q242" s="2"/>
      <c r="S242" s="2" t="s">
        <v>1773</v>
      </c>
      <c r="T242" s="2" t="s">
        <v>1956</v>
      </c>
      <c r="U242" s="2" t="s">
        <v>1397</v>
      </c>
      <c r="V242" s="2" t="s">
        <v>1380</v>
      </c>
      <c r="W242" s="2" t="s">
        <v>1592</v>
      </c>
      <c r="X242" s="2" t="s">
        <v>2539</v>
      </c>
      <c r="Y242" s="2" t="s">
        <v>1947</v>
      </c>
      <c r="Z242" s="2" t="s">
        <v>2515</v>
      </c>
      <c r="AB242" s="2">
        <v>1</v>
      </c>
      <c r="AD242" s="2" t="s">
        <v>2515</v>
      </c>
      <c r="AE242" s="2" t="str">
        <f t="shared" si="3"/>
        <v>okay</v>
      </c>
      <c r="AF242" s="37"/>
    </row>
    <row r="243" spans="1:32" ht="15" customHeight="1" x14ac:dyDescent="0.25">
      <c r="A243" s="2">
        <v>242</v>
      </c>
      <c r="B243" s="2" t="s">
        <v>176</v>
      </c>
      <c r="C243" s="37" t="s">
        <v>1147</v>
      </c>
      <c r="D243" s="8" t="s">
        <v>1002</v>
      </c>
      <c r="E243" s="37" t="s">
        <v>651</v>
      </c>
      <c r="F243" s="12" t="s">
        <v>394</v>
      </c>
      <c r="G243" s="38" t="s">
        <v>1367</v>
      </c>
      <c r="H243" s="38" t="s">
        <v>857</v>
      </c>
      <c r="I243" s="22" t="s">
        <v>2002</v>
      </c>
      <c r="J243" s="2">
        <v>144</v>
      </c>
      <c r="K243" s="2"/>
      <c r="L243" s="64"/>
      <c r="M243" s="2" t="s">
        <v>1471</v>
      </c>
      <c r="N243" s="2"/>
      <c r="O243" s="2"/>
      <c r="P243" s="2"/>
      <c r="Q243" s="2"/>
      <c r="S243" s="2" t="s">
        <v>1774</v>
      </c>
      <c r="T243" s="2" t="s">
        <v>1956</v>
      </c>
      <c r="U243" s="2" t="s">
        <v>1397</v>
      </c>
      <c r="V243" s="2" t="s">
        <v>1380</v>
      </c>
      <c r="W243" s="2" t="s">
        <v>1592</v>
      </c>
      <c r="X243" s="2" t="s">
        <v>2141</v>
      </c>
      <c r="Y243" s="2" t="s">
        <v>1947</v>
      </c>
      <c r="Z243" s="2" t="s">
        <v>2516</v>
      </c>
      <c r="AB243" s="2">
        <v>2</v>
      </c>
      <c r="AD243" s="2" t="s">
        <v>2516</v>
      </c>
      <c r="AE243" s="2" t="str">
        <f t="shared" si="3"/>
        <v>okay</v>
      </c>
      <c r="AF243" s="37"/>
    </row>
    <row r="244" spans="1:32" ht="15" customHeight="1" x14ac:dyDescent="0.25">
      <c r="A244" s="2">
        <v>243</v>
      </c>
      <c r="B244" s="2" t="s">
        <v>176</v>
      </c>
      <c r="C244" s="2" t="s">
        <v>73</v>
      </c>
      <c r="D244" s="8" t="s">
        <v>1003</v>
      </c>
      <c r="E244" s="8" t="s">
        <v>453</v>
      </c>
      <c r="F244" s="12" t="s">
        <v>394</v>
      </c>
      <c r="G244" s="7" t="s">
        <v>787</v>
      </c>
      <c r="H244" s="38" t="s">
        <v>855</v>
      </c>
      <c r="I244" s="22" t="s">
        <v>2002</v>
      </c>
      <c r="J244" s="64">
        <v>145</v>
      </c>
      <c r="K244" s="2" t="s">
        <v>1471</v>
      </c>
      <c r="L244" s="64"/>
      <c r="M244" s="2" t="s">
        <v>1471</v>
      </c>
      <c r="N244" s="2"/>
      <c r="O244" s="2"/>
      <c r="P244" s="64"/>
      <c r="Q244" s="2" t="s">
        <v>1471</v>
      </c>
      <c r="S244" s="2" t="s">
        <v>1775</v>
      </c>
      <c r="T244" s="64" t="s">
        <v>2166</v>
      </c>
      <c r="U244" s="2" t="s">
        <v>1390</v>
      </c>
      <c r="V244" s="2" t="s">
        <v>1380</v>
      </c>
      <c r="W244" s="2" t="s">
        <v>1592</v>
      </c>
      <c r="X244" s="2" t="s">
        <v>2142</v>
      </c>
      <c r="Y244" s="2" t="s">
        <v>1947</v>
      </c>
      <c r="Z244" s="2" t="s">
        <v>2517</v>
      </c>
      <c r="AB244" s="2">
        <v>1</v>
      </c>
      <c r="AD244" s="2" t="s">
        <v>2517</v>
      </c>
      <c r="AE244" s="2" t="str">
        <f t="shared" si="3"/>
        <v>okay</v>
      </c>
    </row>
    <row r="245" spans="1:32" ht="15" customHeight="1" x14ac:dyDescent="0.25">
      <c r="A245" s="2">
        <v>244</v>
      </c>
      <c r="B245" s="2" t="s">
        <v>176</v>
      </c>
      <c r="C245" s="2" t="s">
        <v>74</v>
      </c>
      <c r="D245" s="8" t="s">
        <v>1004</v>
      </c>
      <c r="E245" s="38" t="s">
        <v>1530</v>
      </c>
      <c r="F245" s="12" t="s">
        <v>394</v>
      </c>
      <c r="G245" s="18" t="s">
        <v>788</v>
      </c>
      <c r="H245" s="38" t="s">
        <v>874</v>
      </c>
      <c r="I245" s="38" t="s">
        <v>2002</v>
      </c>
      <c r="J245" s="2">
        <v>146</v>
      </c>
      <c r="K245" s="2"/>
      <c r="L245" s="64"/>
      <c r="M245" s="2" t="s">
        <v>1471</v>
      </c>
      <c r="N245" s="2"/>
      <c r="O245" s="2"/>
      <c r="P245" s="2"/>
      <c r="Q245" s="2"/>
      <c r="S245" s="2" t="s">
        <v>1776</v>
      </c>
      <c r="T245" s="64" t="s">
        <v>1956</v>
      </c>
      <c r="U245" s="2" t="s">
        <v>1383</v>
      </c>
      <c r="V245" s="2" t="s">
        <v>1380</v>
      </c>
      <c r="W245" s="2" t="s">
        <v>1592</v>
      </c>
      <c r="X245" s="2" t="s">
        <v>2143</v>
      </c>
      <c r="Y245" s="2" t="s">
        <v>1947</v>
      </c>
      <c r="Z245" s="2" t="s">
        <v>2518</v>
      </c>
      <c r="AB245" s="2">
        <v>9</v>
      </c>
      <c r="AD245" s="2" t="s">
        <v>2518</v>
      </c>
      <c r="AE245" s="2" t="str">
        <f t="shared" si="3"/>
        <v>okay</v>
      </c>
    </row>
    <row r="246" spans="1:32" ht="15" customHeight="1" x14ac:dyDescent="0.25">
      <c r="A246" s="2">
        <v>245</v>
      </c>
      <c r="B246" s="2" t="s">
        <v>176</v>
      </c>
      <c r="C246" s="2" t="s">
        <v>1148</v>
      </c>
      <c r="D246" s="8" t="s">
        <v>1005</v>
      </c>
      <c r="E246" s="82" t="s">
        <v>454</v>
      </c>
      <c r="F246" s="12" t="s">
        <v>394</v>
      </c>
      <c r="G246" s="7" t="s">
        <v>1368</v>
      </c>
      <c r="H246" s="38" t="s">
        <v>845</v>
      </c>
      <c r="I246" s="22" t="s">
        <v>2002</v>
      </c>
      <c r="J246" s="64">
        <v>147</v>
      </c>
      <c r="K246" s="64" t="s">
        <v>1471</v>
      </c>
      <c r="L246" s="64" t="s">
        <v>1471</v>
      </c>
      <c r="M246" s="2" t="s">
        <v>1471</v>
      </c>
      <c r="N246" s="2"/>
      <c r="O246" s="2"/>
      <c r="P246" s="64"/>
      <c r="Q246" s="2" t="s">
        <v>1471</v>
      </c>
      <c r="S246" s="2" t="s">
        <v>1777</v>
      </c>
      <c r="T246" s="64" t="s">
        <v>2173</v>
      </c>
      <c r="U246" s="2" t="s">
        <v>1390</v>
      </c>
      <c r="V246" s="2" t="s">
        <v>1380</v>
      </c>
      <c r="W246" s="2" t="s">
        <v>1592</v>
      </c>
      <c r="X246" s="2" t="s">
        <v>2144</v>
      </c>
      <c r="Y246" s="2" t="s">
        <v>1947</v>
      </c>
      <c r="Z246" s="2" t="s">
        <v>2519</v>
      </c>
      <c r="AB246" s="2">
        <v>1</v>
      </c>
      <c r="AD246" s="2" t="s">
        <v>2519</v>
      </c>
      <c r="AE246" s="2" t="str">
        <f t="shared" si="3"/>
        <v>okay</v>
      </c>
      <c r="AF246" s="2" t="s">
        <v>1471</v>
      </c>
    </row>
    <row r="247" spans="1:32" ht="15" customHeight="1" x14ac:dyDescent="0.25">
      <c r="A247" s="2">
        <v>246</v>
      </c>
      <c r="B247" s="2" t="s">
        <v>176</v>
      </c>
      <c r="C247" s="2" t="s">
        <v>1149</v>
      </c>
      <c r="D247" s="8" t="s">
        <v>1006</v>
      </c>
      <c r="E247" s="82" t="s">
        <v>458</v>
      </c>
      <c r="F247" s="12" t="s">
        <v>394</v>
      </c>
      <c r="G247" s="7" t="s">
        <v>1369</v>
      </c>
      <c r="H247" s="38" t="s">
        <v>845</v>
      </c>
      <c r="I247" s="22" t="s">
        <v>2002</v>
      </c>
      <c r="J247" s="64">
        <v>148</v>
      </c>
      <c r="K247" s="64" t="s">
        <v>1471</v>
      </c>
      <c r="L247" s="64" t="s">
        <v>1471</v>
      </c>
      <c r="M247" s="2" t="s">
        <v>1471</v>
      </c>
      <c r="N247" s="2"/>
      <c r="O247" s="2"/>
      <c r="P247" s="2"/>
      <c r="Q247" s="2"/>
      <c r="S247" s="2" t="s">
        <v>1777</v>
      </c>
      <c r="T247" s="64" t="s">
        <v>2168</v>
      </c>
      <c r="U247" s="2" t="s">
        <v>1390</v>
      </c>
      <c r="V247" s="2" t="s">
        <v>1380</v>
      </c>
      <c r="W247" s="2" t="s">
        <v>1592</v>
      </c>
      <c r="X247" s="2" t="s">
        <v>2145</v>
      </c>
      <c r="Y247" s="2" t="s">
        <v>1947</v>
      </c>
      <c r="Z247" s="2" t="s">
        <v>2520</v>
      </c>
      <c r="AB247" s="2">
        <v>1</v>
      </c>
      <c r="AD247" s="2" t="s">
        <v>2520</v>
      </c>
      <c r="AE247" s="2" t="str">
        <f t="shared" si="3"/>
        <v>okay</v>
      </c>
      <c r="AF247" s="2" t="s">
        <v>1471</v>
      </c>
    </row>
    <row r="248" spans="1:32" ht="15" customHeight="1" x14ac:dyDescent="0.25">
      <c r="A248" s="2">
        <v>247</v>
      </c>
      <c r="B248" s="2" t="s">
        <v>176</v>
      </c>
      <c r="C248" s="37" t="s">
        <v>1150</v>
      </c>
      <c r="D248" s="8" t="s">
        <v>1007</v>
      </c>
      <c r="E248" s="11" t="s">
        <v>459</v>
      </c>
      <c r="F248" s="12" t="s">
        <v>394</v>
      </c>
      <c r="G248" s="18" t="s">
        <v>1370</v>
      </c>
      <c r="H248" s="38" t="s">
        <v>845</v>
      </c>
      <c r="I248" s="38" t="s">
        <v>2002</v>
      </c>
      <c r="J248" s="64">
        <v>149</v>
      </c>
      <c r="K248" s="64" t="s">
        <v>1471</v>
      </c>
      <c r="L248" s="64" t="s">
        <v>1471</v>
      </c>
      <c r="M248" s="2" t="s">
        <v>1471</v>
      </c>
      <c r="N248" s="2"/>
      <c r="O248" s="2"/>
      <c r="P248" s="2"/>
      <c r="Q248" s="2"/>
      <c r="S248" s="2" t="s">
        <v>1777</v>
      </c>
      <c r="T248" s="64" t="s">
        <v>2168</v>
      </c>
      <c r="U248" s="2" t="s">
        <v>1390</v>
      </c>
      <c r="V248" s="2" t="s">
        <v>1380</v>
      </c>
      <c r="W248" s="2" t="s">
        <v>1592</v>
      </c>
      <c r="X248" s="2" t="s">
        <v>2146</v>
      </c>
      <c r="Y248" s="2" t="s">
        <v>1947</v>
      </c>
      <c r="Z248" s="2" t="s">
        <v>2521</v>
      </c>
      <c r="AB248" s="2">
        <v>1</v>
      </c>
      <c r="AD248" s="2" t="s">
        <v>2521</v>
      </c>
      <c r="AE248" s="2" t="str">
        <f t="shared" si="3"/>
        <v>okay</v>
      </c>
      <c r="AF248" s="37" t="s">
        <v>1471</v>
      </c>
    </row>
    <row r="249" spans="1:32" ht="15" customHeight="1" x14ac:dyDescent="0.25">
      <c r="A249" s="2">
        <v>248</v>
      </c>
      <c r="B249" s="2" t="s">
        <v>176</v>
      </c>
      <c r="C249" s="37" t="s">
        <v>1151</v>
      </c>
      <c r="D249" s="8" t="s">
        <v>1008</v>
      </c>
      <c r="E249" s="11" t="s">
        <v>460</v>
      </c>
      <c r="F249" s="12" t="s">
        <v>394</v>
      </c>
      <c r="G249" s="18" t="s">
        <v>1371</v>
      </c>
      <c r="H249" s="38" t="s">
        <v>845</v>
      </c>
      <c r="I249" s="22" t="s">
        <v>2002</v>
      </c>
      <c r="J249" s="64">
        <v>150</v>
      </c>
      <c r="K249" s="64" t="s">
        <v>1471</v>
      </c>
      <c r="L249" s="64" t="s">
        <v>1471</v>
      </c>
      <c r="M249" s="2" t="s">
        <v>1471</v>
      </c>
      <c r="N249" s="2"/>
      <c r="O249" s="2"/>
      <c r="P249" s="64"/>
      <c r="Q249" s="2" t="s">
        <v>1471</v>
      </c>
      <c r="S249" s="2" t="s">
        <v>1720</v>
      </c>
      <c r="T249" s="64" t="s">
        <v>2173</v>
      </c>
      <c r="U249" s="2" t="s">
        <v>1391</v>
      </c>
      <c r="V249" s="2" t="s">
        <v>1380</v>
      </c>
      <c r="W249" s="2" t="s">
        <v>1592</v>
      </c>
      <c r="X249" s="2" t="s">
        <v>2147</v>
      </c>
      <c r="Y249" s="2" t="s">
        <v>1947</v>
      </c>
      <c r="Z249" s="2" t="s">
        <v>2522</v>
      </c>
      <c r="AB249" s="2">
        <v>2</v>
      </c>
      <c r="AD249" s="2" t="s">
        <v>2522</v>
      </c>
      <c r="AE249" s="2" t="str">
        <f t="shared" si="3"/>
        <v>okay</v>
      </c>
      <c r="AF249" s="37" t="s">
        <v>1471</v>
      </c>
    </row>
    <row r="250" spans="1:32" ht="15" customHeight="1" x14ac:dyDescent="0.25">
      <c r="A250" s="2">
        <v>249</v>
      </c>
      <c r="B250" s="2" t="s">
        <v>176</v>
      </c>
      <c r="C250" s="37" t="s">
        <v>1152</v>
      </c>
      <c r="D250" s="8" t="s">
        <v>1009</v>
      </c>
      <c r="E250" s="11" t="s">
        <v>455</v>
      </c>
      <c r="F250" s="12" t="s">
        <v>394</v>
      </c>
      <c r="G250" s="38" t="s">
        <v>1343</v>
      </c>
      <c r="H250" s="38" t="s">
        <v>863</v>
      </c>
      <c r="I250" s="22" t="s">
        <v>2002</v>
      </c>
      <c r="J250" s="64">
        <v>151</v>
      </c>
      <c r="K250" s="2" t="s">
        <v>1471</v>
      </c>
      <c r="L250" s="64"/>
      <c r="M250" s="2" t="s">
        <v>1471</v>
      </c>
      <c r="N250" s="2"/>
      <c r="O250" s="2"/>
      <c r="P250" s="64"/>
      <c r="Q250" s="2" t="s">
        <v>1471</v>
      </c>
      <c r="S250" s="2" t="s">
        <v>1778</v>
      </c>
      <c r="T250" s="2" t="s">
        <v>2166</v>
      </c>
      <c r="U250" s="2" t="s">
        <v>1457</v>
      </c>
      <c r="V250" s="2" t="s">
        <v>1380</v>
      </c>
      <c r="W250" s="2" t="s">
        <v>1592</v>
      </c>
      <c r="X250" s="2" t="s">
        <v>2148</v>
      </c>
      <c r="Y250" s="2" t="s">
        <v>1947</v>
      </c>
      <c r="Z250" s="2" t="s">
        <v>2523</v>
      </c>
      <c r="AB250" s="2">
        <v>0</v>
      </c>
      <c r="AD250" s="2" t="s">
        <v>2523</v>
      </c>
      <c r="AE250" s="2" t="str">
        <f t="shared" si="3"/>
        <v>okay</v>
      </c>
      <c r="AF250" s="115" t="s">
        <v>1471</v>
      </c>
    </row>
    <row r="251" spans="1:32" ht="15" customHeight="1" x14ac:dyDescent="0.25">
      <c r="A251" s="2">
        <v>250</v>
      </c>
      <c r="B251" s="2" t="s">
        <v>176</v>
      </c>
      <c r="C251" s="37" t="s">
        <v>1153</v>
      </c>
      <c r="D251" s="8" t="s">
        <v>1010</v>
      </c>
      <c r="E251" s="11" t="s">
        <v>456</v>
      </c>
      <c r="F251" s="12" t="s">
        <v>394</v>
      </c>
      <c r="G251" s="38" t="s">
        <v>1344</v>
      </c>
      <c r="H251" s="38" t="s">
        <v>863</v>
      </c>
      <c r="I251" s="38" t="s">
        <v>2002</v>
      </c>
      <c r="J251" s="64">
        <v>152</v>
      </c>
      <c r="K251" s="2" t="s">
        <v>1471</v>
      </c>
      <c r="L251" s="2"/>
      <c r="M251" s="2"/>
      <c r="N251" s="2"/>
      <c r="O251" s="2"/>
      <c r="P251" s="64"/>
      <c r="Q251" s="2" t="s">
        <v>1471</v>
      </c>
      <c r="S251" s="2" t="s">
        <v>1779</v>
      </c>
      <c r="T251" s="2" t="s">
        <v>2165</v>
      </c>
      <c r="U251" s="2" t="s">
        <v>1457</v>
      </c>
      <c r="V251" s="2" t="s">
        <v>1380</v>
      </c>
      <c r="W251" s="2" t="s">
        <v>1592</v>
      </c>
      <c r="X251" s="2" t="s">
        <v>2149</v>
      </c>
      <c r="Y251" s="2" t="s">
        <v>1947</v>
      </c>
      <c r="Z251" s="2" t="s">
        <v>2524</v>
      </c>
      <c r="AB251" s="2">
        <v>0</v>
      </c>
      <c r="AD251" s="2" t="s">
        <v>2524</v>
      </c>
      <c r="AE251" s="2" t="str">
        <f t="shared" si="3"/>
        <v>okay</v>
      </c>
      <c r="AF251" s="115" t="s">
        <v>1471</v>
      </c>
    </row>
    <row r="252" spans="1:32" ht="15" customHeight="1" x14ac:dyDescent="0.25">
      <c r="A252" s="2">
        <v>251</v>
      </c>
      <c r="B252" s="2" t="s">
        <v>176</v>
      </c>
      <c r="C252" s="37" t="s">
        <v>1154</v>
      </c>
      <c r="D252" s="8" t="s">
        <v>1011</v>
      </c>
      <c r="E252" s="11" t="s">
        <v>457</v>
      </c>
      <c r="F252" s="12" t="s">
        <v>394</v>
      </c>
      <c r="G252" s="38" t="s">
        <v>1627</v>
      </c>
      <c r="H252" s="38" t="s">
        <v>863</v>
      </c>
      <c r="I252" s="22" t="s">
        <v>2002</v>
      </c>
      <c r="J252" s="64">
        <v>153</v>
      </c>
      <c r="K252" s="2" t="s">
        <v>1471</v>
      </c>
      <c r="L252" s="64"/>
      <c r="M252" s="2" t="s">
        <v>1471</v>
      </c>
      <c r="N252" s="2"/>
      <c r="O252" s="2"/>
      <c r="P252" s="64"/>
      <c r="Q252" s="2" t="s">
        <v>1471</v>
      </c>
      <c r="S252" s="2" t="s">
        <v>1779</v>
      </c>
      <c r="T252" s="2" t="s">
        <v>2166</v>
      </c>
      <c r="U252" s="2" t="s">
        <v>1457</v>
      </c>
      <c r="V252" s="2" t="s">
        <v>1380</v>
      </c>
      <c r="W252" s="2" t="s">
        <v>1592</v>
      </c>
      <c r="X252" s="2" t="s">
        <v>2150</v>
      </c>
      <c r="Y252" s="2" t="s">
        <v>1947</v>
      </c>
      <c r="Z252" s="2" t="s">
        <v>2525</v>
      </c>
      <c r="AB252" s="2">
        <v>0</v>
      </c>
      <c r="AD252" s="2" t="s">
        <v>2525</v>
      </c>
      <c r="AE252" s="2" t="str">
        <f t="shared" si="3"/>
        <v>okay</v>
      </c>
      <c r="AF252" s="115" t="s">
        <v>1471</v>
      </c>
    </row>
    <row r="253" spans="1:32" ht="15" customHeight="1" x14ac:dyDescent="0.25">
      <c r="A253" s="2">
        <v>252</v>
      </c>
      <c r="B253" s="2" t="s">
        <v>176</v>
      </c>
      <c r="C253" s="2" t="s">
        <v>1472</v>
      </c>
      <c r="D253" s="8" t="s">
        <v>1012</v>
      </c>
      <c r="E253" s="38" t="s">
        <v>1521</v>
      </c>
      <c r="F253" s="12" t="s">
        <v>394</v>
      </c>
      <c r="G253" s="7" t="s">
        <v>713</v>
      </c>
      <c r="H253" s="38" t="s">
        <v>856</v>
      </c>
      <c r="I253" s="22" t="s">
        <v>2002</v>
      </c>
      <c r="J253" s="2">
        <v>154</v>
      </c>
      <c r="K253" s="2"/>
      <c r="L253" s="2"/>
      <c r="M253" s="2"/>
      <c r="N253" s="64"/>
      <c r="O253" s="2" t="s">
        <v>1471</v>
      </c>
      <c r="P253" s="2"/>
      <c r="Q253" s="2"/>
      <c r="S253" s="2" t="s">
        <v>1780</v>
      </c>
      <c r="T253" s="2" t="s">
        <v>1967</v>
      </c>
      <c r="U253" s="2" t="s">
        <v>1389</v>
      </c>
      <c r="V253" s="2" t="s">
        <v>1380</v>
      </c>
      <c r="W253" s="2" t="s">
        <v>1592</v>
      </c>
      <c r="X253" s="2" t="s">
        <v>2151</v>
      </c>
      <c r="Y253" s="2" t="s">
        <v>1947</v>
      </c>
      <c r="Z253" s="2" t="s">
        <v>2526</v>
      </c>
      <c r="AB253" s="2">
        <v>2</v>
      </c>
      <c r="AD253" s="2" t="s">
        <v>2526</v>
      </c>
      <c r="AE253" s="2" t="str">
        <f t="shared" si="3"/>
        <v>okay</v>
      </c>
      <c r="AF253" s="2" t="s">
        <v>1471</v>
      </c>
    </row>
    <row r="254" spans="1:32" ht="15" customHeight="1" x14ac:dyDescent="0.25">
      <c r="A254" s="2">
        <v>253</v>
      </c>
      <c r="B254" s="2" t="s">
        <v>176</v>
      </c>
      <c r="C254" s="2" t="s">
        <v>1473</v>
      </c>
      <c r="D254" s="8" t="s">
        <v>1013</v>
      </c>
      <c r="E254" s="38" t="s">
        <v>1523</v>
      </c>
      <c r="F254" s="12" t="s">
        <v>394</v>
      </c>
      <c r="G254" s="7" t="s">
        <v>789</v>
      </c>
      <c r="H254" s="38" t="s">
        <v>856</v>
      </c>
      <c r="I254" s="38" t="s">
        <v>2002</v>
      </c>
      <c r="J254" s="2">
        <v>155</v>
      </c>
      <c r="K254" s="2"/>
      <c r="L254" s="2"/>
      <c r="M254" s="2"/>
      <c r="N254" s="64"/>
      <c r="O254" s="2" t="s">
        <v>1471</v>
      </c>
      <c r="P254" s="2"/>
      <c r="Q254" s="2"/>
      <c r="S254" s="2" t="s">
        <v>1780</v>
      </c>
      <c r="T254" s="2" t="s">
        <v>1967</v>
      </c>
      <c r="U254" s="2" t="s">
        <v>1389</v>
      </c>
      <c r="V254" s="2" t="s">
        <v>1380</v>
      </c>
      <c r="W254" s="2" t="s">
        <v>1592</v>
      </c>
      <c r="X254" s="2" t="s">
        <v>2152</v>
      </c>
      <c r="Y254" s="2" t="s">
        <v>1947</v>
      </c>
      <c r="Z254" s="2" t="s">
        <v>2527</v>
      </c>
      <c r="AB254" s="2">
        <v>2</v>
      </c>
      <c r="AD254" s="2" t="s">
        <v>2527</v>
      </c>
      <c r="AE254" s="2" t="str">
        <f t="shared" si="3"/>
        <v>okay</v>
      </c>
      <c r="AF254" s="2" t="s">
        <v>1471</v>
      </c>
    </row>
    <row r="255" spans="1:32" ht="15" customHeight="1" x14ac:dyDescent="0.25">
      <c r="A255" s="2">
        <v>254</v>
      </c>
      <c r="B255" s="2" t="s">
        <v>176</v>
      </c>
      <c r="C255" s="2" t="s">
        <v>75</v>
      </c>
      <c r="D255" s="8" t="s">
        <v>1014</v>
      </c>
      <c r="E255" s="38" t="s">
        <v>1519</v>
      </c>
      <c r="F255" s="12" t="s">
        <v>394</v>
      </c>
      <c r="G255" s="18" t="s">
        <v>790</v>
      </c>
      <c r="H255" s="38" t="s">
        <v>851</v>
      </c>
      <c r="I255" s="22" t="s">
        <v>2002</v>
      </c>
      <c r="J255" s="2">
        <v>156</v>
      </c>
      <c r="K255" s="2"/>
      <c r="L255" s="2"/>
      <c r="M255" s="2"/>
      <c r="N255" s="64"/>
      <c r="O255" s="2" t="s">
        <v>1471</v>
      </c>
      <c r="P255" s="2"/>
      <c r="Q255" s="2"/>
      <c r="S255" s="2" t="s">
        <v>1725</v>
      </c>
      <c r="T255" s="2" t="s">
        <v>1967</v>
      </c>
      <c r="U255" s="2" t="s">
        <v>1389</v>
      </c>
      <c r="V255" s="2" t="s">
        <v>1380</v>
      </c>
      <c r="W255" s="2" t="s">
        <v>1592</v>
      </c>
      <c r="X255" s="2" t="s">
        <v>2153</v>
      </c>
      <c r="Y255" s="2" t="s">
        <v>1947</v>
      </c>
      <c r="Z255" s="2" t="s">
        <v>2528</v>
      </c>
      <c r="AB255" s="2">
        <v>4</v>
      </c>
      <c r="AD255" s="2" t="s">
        <v>2528</v>
      </c>
      <c r="AE255" s="2" t="str">
        <f t="shared" si="3"/>
        <v>okay</v>
      </c>
      <c r="AF255" s="2" t="s">
        <v>1471</v>
      </c>
    </row>
    <row r="256" spans="1:32" ht="15" customHeight="1" x14ac:dyDescent="0.25">
      <c r="A256" s="2">
        <v>255</v>
      </c>
      <c r="B256" s="2" t="s">
        <v>176</v>
      </c>
      <c r="C256" s="37" t="s">
        <v>1155</v>
      </c>
      <c r="D256" s="8" t="s">
        <v>1015</v>
      </c>
      <c r="E256" s="11" t="s">
        <v>461</v>
      </c>
      <c r="F256" s="12" t="s">
        <v>394</v>
      </c>
      <c r="G256" s="7" t="s">
        <v>1628</v>
      </c>
      <c r="H256" s="38" t="s">
        <v>865</v>
      </c>
      <c r="I256" s="22" t="s">
        <v>2002</v>
      </c>
      <c r="J256" s="2">
        <v>157</v>
      </c>
      <c r="K256" s="2"/>
      <c r="L256" s="64"/>
      <c r="M256" s="2" t="s">
        <v>1471</v>
      </c>
      <c r="N256" s="2"/>
      <c r="O256" s="64"/>
      <c r="P256" s="2" t="s">
        <v>1471</v>
      </c>
      <c r="Q256" s="2"/>
      <c r="S256" s="2" t="s">
        <v>1781</v>
      </c>
      <c r="T256" s="64" t="s">
        <v>1964</v>
      </c>
      <c r="U256" s="2" t="s">
        <v>1714</v>
      </c>
      <c r="V256" s="2" t="s">
        <v>1380</v>
      </c>
      <c r="W256" s="2" t="s">
        <v>1592</v>
      </c>
      <c r="X256" s="2" t="s">
        <v>2154</v>
      </c>
      <c r="Y256" s="2" t="s">
        <v>1947</v>
      </c>
      <c r="Z256" s="2" t="s">
        <v>2529</v>
      </c>
      <c r="AB256" s="2">
        <v>0</v>
      </c>
      <c r="AD256" s="2" t="s">
        <v>2529</v>
      </c>
      <c r="AE256" s="2" t="str">
        <f t="shared" si="3"/>
        <v>okay</v>
      </c>
      <c r="AF256" s="37"/>
    </row>
    <row r="257" spans="1:32" ht="15" customHeight="1" x14ac:dyDescent="0.25">
      <c r="A257" s="2">
        <v>256</v>
      </c>
      <c r="B257" s="2" t="s">
        <v>176</v>
      </c>
      <c r="C257" s="37" t="s">
        <v>664</v>
      </c>
      <c r="D257" s="37" t="s">
        <v>665</v>
      </c>
      <c r="E257" s="38" t="s">
        <v>682</v>
      </c>
      <c r="F257" s="12" t="s">
        <v>394</v>
      </c>
      <c r="G257" s="7" t="s">
        <v>1629</v>
      </c>
      <c r="H257" s="38" t="s">
        <v>860</v>
      </c>
      <c r="I257" s="38" t="s">
        <v>2002</v>
      </c>
      <c r="J257" s="2">
        <v>158</v>
      </c>
      <c r="K257" s="2"/>
      <c r="L257" s="64"/>
      <c r="M257" s="2"/>
      <c r="N257" s="2"/>
      <c r="O257" s="64"/>
      <c r="P257" s="2" t="s">
        <v>1471</v>
      </c>
      <c r="Q257" s="2"/>
      <c r="S257" s="2" t="s">
        <v>1782</v>
      </c>
      <c r="T257" s="64" t="s">
        <v>1961</v>
      </c>
      <c r="U257" s="2" t="s">
        <v>1714</v>
      </c>
      <c r="V257" s="2" t="s">
        <v>1380</v>
      </c>
      <c r="W257" s="2" t="s">
        <v>1592</v>
      </c>
      <c r="X257" s="2" t="s">
        <v>2155</v>
      </c>
      <c r="Y257" s="2" t="s">
        <v>1947</v>
      </c>
      <c r="Z257" s="2" t="s">
        <v>2530</v>
      </c>
      <c r="AB257" s="2">
        <v>1</v>
      </c>
      <c r="AD257" s="2" t="s">
        <v>2530</v>
      </c>
      <c r="AE257" s="2" t="str">
        <f t="shared" si="3"/>
        <v>okay</v>
      </c>
      <c r="AF257" s="37"/>
    </row>
    <row r="258" spans="1:32" ht="15" customHeight="1" x14ac:dyDescent="0.25">
      <c r="A258" s="2">
        <v>257</v>
      </c>
      <c r="B258" s="2" t="s">
        <v>176</v>
      </c>
      <c r="C258" s="18" t="s">
        <v>489</v>
      </c>
      <c r="D258" s="37" t="s">
        <v>582</v>
      </c>
      <c r="E258" s="18" t="s">
        <v>1864</v>
      </c>
      <c r="F258" s="2" t="s">
        <v>180</v>
      </c>
      <c r="G258" s="7" t="s">
        <v>1653</v>
      </c>
      <c r="H258" s="18" t="s">
        <v>870</v>
      </c>
      <c r="I258" s="22" t="s">
        <v>1974</v>
      </c>
      <c r="J258" s="49">
        <v>0</v>
      </c>
      <c r="K258" s="64"/>
      <c r="L258" s="64" t="s">
        <v>1471</v>
      </c>
      <c r="M258" s="15" t="s">
        <v>1471</v>
      </c>
      <c r="N258" s="15"/>
      <c r="O258" s="64"/>
      <c r="P258" s="49" t="s">
        <v>1471</v>
      </c>
      <c r="Q258" s="18"/>
      <c r="S258" s="2" t="s">
        <v>1783</v>
      </c>
      <c r="T258" s="2" t="s">
        <v>1971</v>
      </c>
      <c r="U258" s="2" t="s">
        <v>1456</v>
      </c>
      <c r="V258" s="2" t="s">
        <v>1380</v>
      </c>
      <c r="W258" s="2" t="s">
        <v>1591</v>
      </c>
      <c r="Y258" s="2" t="s">
        <v>1946</v>
      </c>
      <c r="Z258" s="2" t="s">
        <v>2197</v>
      </c>
      <c r="AD258" s="2" t="s">
        <v>2197</v>
      </c>
      <c r="AE258" s="2" t="str">
        <f t="shared" si="3"/>
        <v>okay</v>
      </c>
      <c r="AF258" s="18"/>
    </row>
    <row r="259" spans="1:32" ht="15" customHeight="1" x14ac:dyDescent="0.25">
      <c r="A259" s="2">
        <v>258</v>
      </c>
      <c r="B259" s="2" t="s">
        <v>176</v>
      </c>
      <c r="C259" s="18" t="s">
        <v>488</v>
      </c>
      <c r="D259" s="37" t="s">
        <v>487</v>
      </c>
      <c r="E259" s="18" t="s">
        <v>1864</v>
      </c>
      <c r="F259" s="2" t="s">
        <v>180</v>
      </c>
      <c r="G259" s="7" t="s">
        <v>602</v>
      </c>
      <c r="H259" s="18" t="s">
        <v>869</v>
      </c>
      <c r="I259" s="22" t="s">
        <v>1975</v>
      </c>
      <c r="J259" s="64">
        <v>0</v>
      </c>
      <c r="K259" s="18" t="s">
        <v>1471</v>
      </c>
      <c r="L259" s="18"/>
      <c r="M259" s="18"/>
      <c r="N259" s="18"/>
      <c r="O259" s="18"/>
      <c r="P259" s="64"/>
      <c r="Q259" s="18" t="s">
        <v>1471</v>
      </c>
      <c r="S259" s="2" t="s">
        <v>1784</v>
      </c>
      <c r="T259" s="2" t="s">
        <v>2165</v>
      </c>
      <c r="U259" s="2" t="s">
        <v>1456</v>
      </c>
      <c r="V259" s="2" t="s">
        <v>1380</v>
      </c>
      <c r="W259" s="2" t="s">
        <v>1591</v>
      </c>
      <c r="Y259" s="2" t="s">
        <v>1946</v>
      </c>
      <c r="Z259" s="2" t="s">
        <v>2198</v>
      </c>
      <c r="AD259" s="2" t="s">
        <v>2198</v>
      </c>
      <c r="AE259" s="2" t="str">
        <f t="shared" ref="AE259:AE281" si="4">IF(Z259=AD259,"okay","different")</f>
        <v>okay</v>
      </c>
      <c r="AF259" s="18"/>
    </row>
    <row r="260" spans="1:32" ht="15" customHeight="1" x14ac:dyDescent="0.25">
      <c r="A260" s="2">
        <v>259</v>
      </c>
      <c r="B260" s="2" t="s">
        <v>176</v>
      </c>
      <c r="C260" s="18" t="s">
        <v>92</v>
      </c>
      <c r="D260" s="37" t="s">
        <v>490</v>
      </c>
      <c r="E260" s="18" t="s">
        <v>1864</v>
      </c>
      <c r="F260" s="2" t="s">
        <v>180</v>
      </c>
      <c r="G260" s="18" t="s">
        <v>596</v>
      </c>
      <c r="H260" s="18" t="s">
        <v>871</v>
      </c>
      <c r="I260" s="22" t="s">
        <v>1976</v>
      </c>
      <c r="J260" s="2">
        <v>0</v>
      </c>
      <c r="K260" s="2"/>
      <c r="L260" s="2"/>
      <c r="M260" s="2"/>
      <c r="N260" s="2"/>
      <c r="O260" s="2"/>
      <c r="P260" s="2"/>
      <c r="Q260" s="18"/>
      <c r="R260" s="2" t="s">
        <v>462</v>
      </c>
      <c r="S260" s="2" t="s">
        <v>1765</v>
      </c>
      <c r="T260" s="2" t="s">
        <v>177</v>
      </c>
      <c r="U260" s="2" t="s">
        <v>1388</v>
      </c>
      <c r="V260" s="2" t="s">
        <v>1380</v>
      </c>
      <c r="W260" s="2" t="s">
        <v>1591</v>
      </c>
      <c r="Y260" s="2" t="s">
        <v>1946</v>
      </c>
      <c r="Z260" s="2" t="s">
        <v>2199</v>
      </c>
      <c r="AD260" s="2" t="s">
        <v>2199</v>
      </c>
      <c r="AE260" s="2" t="str">
        <f t="shared" si="4"/>
        <v>okay</v>
      </c>
      <c r="AF260" s="18"/>
    </row>
    <row r="261" spans="1:32" ht="15" customHeight="1" x14ac:dyDescent="0.25">
      <c r="A261" s="2">
        <v>260</v>
      </c>
      <c r="B261" s="2" t="s">
        <v>176</v>
      </c>
      <c r="C261" s="18" t="s">
        <v>1824</v>
      </c>
      <c r="D261" s="18" t="s">
        <v>1825</v>
      </c>
      <c r="E261" s="18" t="s">
        <v>1826</v>
      </c>
      <c r="F261" s="2" t="s">
        <v>180</v>
      </c>
      <c r="G261" s="7" t="s">
        <v>1580</v>
      </c>
      <c r="H261" s="38" t="s">
        <v>1901</v>
      </c>
      <c r="I261" t="s">
        <v>2757</v>
      </c>
      <c r="J261" s="64"/>
      <c r="K261" s="18" t="s">
        <v>1471</v>
      </c>
      <c r="L261" s="18"/>
      <c r="M261" s="18"/>
      <c r="N261" s="18"/>
      <c r="O261" s="18"/>
      <c r="P261" s="64"/>
      <c r="Q261" s="18" t="s">
        <v>1471</v>
      </c>
      <c r="S261" s="2" t="s">
        <v>1697</v>
      </c>
      <c r="U261" s="2" t="s">
        <v>1388</v>
      </c>
      <c r="V261" s="2"/>
      <c r="W261" s="2"/>
      <c r="Y261" s="2" t="s">
        <v>1946</v>
      </c>
      <c r="Z261" s="2" t="s">
        <v>2747</v>
      </c>
      <c r="AD261" s="2" t="s">
        <v>2277</v>
      </c>
      <c r="AE261" s="2" t="str">
        <f t="shared" si="4"/>
        <v>different</v>
      </c>
      <c r="AF261" s="18"/>
    </row>
    <row r="262" spans="1:32" ht="15" customHeight="1" x14ac:dyDescent="0.25">
      <c r="A262" s="2">
        <v>261</v>
      </c>
      <c r="B262" s="2" t="s">
        <v>176</v>
      </c>
      <c r="C262" s="18" t="s">
        <v>1827</v>
      </c>
      <c r="D262" s="18" t="s">
        <v>1828</v>
      </c>
      <c r="E262" s="18" t="s">
        <v>1829</v>
      </c>
      <c r="F262" s="2" t="s">
        <v>180</v>
      </c>
      <c r="G262" s="7" t="s">
        <v>1580</v>
      </c>
      <c r="H262" s="18" t="s">
        <v>1902</v>
      </c>
      <c r="I262" t="s">
        <v>2758</v>
      </c>
      <c r="J262" s="64"/>
      <c r="K262" s="18" t="s">
        <v>1471</v>
      </c>
      <c r="L262" s="18"/>
      <c r="M262" s="18"/>
      <c r="N262" s="18"/>
      <c r="O262" s="18"/>
      <c r="P262" s="64"/>
      <c r="Q262" s="18" t="s">
        <v>1471</v>
      </c>
      <c r="S262" s="2" t="s">
        <v>1697</v>
      </c>
      <c r="U262" s="2" t="s">
        <v>1388</v>
      </c>
      <c r="V262" s="2"/>
      <c r="W262" s="2"/>
      <c r="Y262" s="2" t="s">
        <v>1946</v>
      </c>
      <c r="Z262" s="2" t="s">
        <v>2748</v>
      </c>
      <c r="AD262" s="2" t="s">
        <v>2279</v>
      </c>
      <c r="AE262" s="2" t="str">
        <f t="shared" si="4"/>
        <v>different</v>
      </c>
      <c r="AF262" s="18"/>
    </row>
    <row r="263" spans="1:32" ht="15" customHeight="1" x14ac:dyDescent="0.25">
      <c r="A263" s="2">
        <v>262</v>
      </c>
      <c r="B263" s="2" t="s">
        <v>176</v>
      </c>
      <c r="C263" s="18" t="s">
        <v>1830</v>
      </c>
      <c r="D263" s="18" t="s">
        <v>1831</v>
      </c>
      <c r="E263" s="18" t="s">
        <v>1832</v>
      </c>
      <c r="F263" s="2" t="s">
        <v>180</v>
      </c>
      <c r="G263" s="7" t="s">
        <v>1581</v>
      </c>
      <c r="H263" s="38" t="s">
        <v>1903</v>
      </c>
      <c r="I263" t="s">
        <v>2759</v>
      </c>
      <c r="J263" s="64"/>
      <c r="K263" s="18" t="s">
        <v>1471</v>
      </c>
      <c r="L263" s="18"/>
      <c r="M263" s="18"/>
      <c r="N263" s="18"/>
      <c r="O263" s="18"/>
      <c r="P263" s="64"/>
      <c r="Q263" s="18" t="s">
        <v>1471</v>
      </c>
      <c r="S263" s="2" t="s">
        <v>1697</v>
      </c>
      <c r="U263" s="2" t="s">
        <v>1388</v>
      </c>
      <c r="V263" s="2"/>
      <c r="W263" s="2"/>
      <c r="Y263" s="2" t="s">
        <v>1946</v>
      </c>
      <c r="Z263" s="2" t="s">
        <v>2749</v>
      </c>
      <c r="AD263" s="2" t="s">
        <v>2281</v>
      </c>
      <c r="AE263" s="2" t="str">
        <f t="shared" si="4"/>
        <v>different</v>
      </c>
      <c r="AF263" s="18"/>
    </row>
    <row r="264" spans="1:32" ht="15" customHeight="1" x14ac:dyDescent="0.25">
      <c r="A264" s="2">
        <v>263</v>
      </c>
      <c r="B264" s="2" t="s">
        <v>176</v>
      </c>
      <c r="C264" s="18" t="s">
        <v>1833</v>
      </c>
      <c r="D264" s="37" t="s">
        <v>1834</v>
      </c>
      <c r="E264" s="18" t="s">
        <v>1835</v>
      </c>
      <c r="F264" s="2" t="s">
        <v>180</v>
      </c>
      <c r="G264" s="7" t="s">
        <v>1581</v>
      </c>
      <c r="H264" t="s">
        <v>1904</v>
      </c>
      <c r="I264" t="s">
        <v>2760</v>
      </c>
      <c r="J264" s="64"/>
      <c r="K264" s="64" t="s">
        <v>1471</v>
      </c>
      <c r="L264" s="64"/>
      <c r="M264" s="64"/>
      <c r="N264" s="64"/>
      <c r="O264" s="64"/>
      <c r="P264" s="64"/>
      <c r="Q264" s="18" t="s">
        <v>1471</v>
      </c>
      <c r="S264" s="2" t="s">
        <v>1697</v>
      </c>
      <c r="U264" s="2" t="s">
        <v>1388</v>
      </c>
      <c r="V264" s="2"/>
      <c r="W264" s="2"/>
      <c r="Y264" s="2" t="s">
        <v>1946</v>
      </c>
      <c r="Z264" s="2" t="s">
        <v>2750</v>
      </c>
      <c r="AD264" s="2" t="s">
        <v>2283</v>
      </c>
      <c r="AE264" s="2" t="str">
        <f t="shared" si="4"/>
        <v>different</v>
      </c>
      <c r="AF264" s="18"/>
    </row>
    <row r="265" spans="1:32" ht="15" customHeight="1" x14ac:dyDescent="0.25">
      <c r="A265" s="2">
        <v>264</v>
      </c>
      <c r="B265" s="2" t="s">
        <v>176</v>
      </c>
      <c r="C265" s="18" t="s">
        <v>1836</v>
      </c>
      <c r="D265" s="37" t="s">
        <v>1837</v>
      </c>
      <c r="E265" s="18" t="s">
        <v>1838</v>
      </c>
      <c r="F265" s="2" t="s">
        <v>180</v>
      </c>
      <c r="G265" s="7" t="s">
        <v>1582</v>
      </c>
      <c r="H265" s="18" t="s">
        <v>1905</v>
      </c>
      <c r="I265" t="s">
        <v>2761</v>
      </c>
      <c r="J265" s="64"/>
      <c r="K265" s="64" t="s">
        <v>1471</v>
      </c>
      <c r="L265" s="64"/>
      <c r="M265" s="64"/>
      <c r="N265" s="64"/>
      <c r="O265" s="64"/>
      <c r="P265" s="64"/>
      <c r="Q265" s="18" t="s">
        <v>1471</v>
      </c>
      <c r="S265" s="2" t="s">
        <v>1697</v>
      </c>
      <c r="U265" s="2" t="s">
        <v>1388</v>
      </c>
      <c r="V265" s="2"/>
      <c r="W265" s="2"/>
      <c r="Y265" s="2" t="s">
        <v>1946</v>
      </c>
      <c r="Z265" s="2" t="s">
        <v>2751</v>
      </c>
      <c r="AD265" s="2" t="s">
        <v>2285</v>
      </c>
      <c r="AE265" s="2" t="str">
        <f t="shared" si="4"/>
        <v>different</v>
      </c>
      <c r="AF265" s="18"/>
    </row>
    <row r="266" spans="1:32" ht="15" customHeight="1" x14ac:dyDescent="0.25">
      <c r="A266" s="2">
        <v>265</v>
      </c>
      <c r="B266" s="2" t="s">
        <v>176</v>
      </c>
      <c r="C266" s="18" t="s">
        <v>1839</v>
      </c>
      <c r="D266" s="37" t="s">
        <v>1840</v>
      </c>
      <c r="E266" s="18" t="s">
        <v>1841</v>
      </c>
      <c r="F266" s="2" t="s">
        <v>180</v>
      </c>
      <c r="G266" s="7" t="s">
        <v>1582</v>
      </c>
      <c r="H266" s="18" t="s">
        <v>1906</v>
      </c>
      <c r="I266" t="s">
        <v>2762</v>
      </c>
      <c r="J266" s="64"/>
      <c r="K266" s="64" t="s">
        <v>1471</v>
      </c>
      <c r="L266" s="64"/>
      <c r="M266" s="64"/>
      <c r="N266" s="64"/>
      <c r="O266" s="64"/>
      <c r="P266" s="64"/>
      <c r="Q266" s="18" t="s">
        <v>1471</v>
      </c>
      <c r="S266" s="2" t="s">
        <v>1697</v>
      </c>
      <c r="U266" s="2" t="s">
        <v>1388</v>
      </c>
      <c r="V266" s="2"/>
      <c r="W266" s="2"/>
      <c r="Y266" s="2" t="s">
        <v>1946</v>
      </c>
      <c r="Z266" s="2" t="s">
        <v>2746</v>
      </c>
      <c r="AD266" s="2" t="s">
        <v>2287</v>
      </c>
      <c r="AE266" s="2" t="str">
        <f t="shared" si="4"/>
        <v>different</v>
      </c>
      <c r="AF266" s="18"/>
    </row>
    <row r="267" spans="1:32" ht="15" customHeight="1" x14ac:dyDescent="0.25">
      <c r="A267" s="2">
        <v>266</v>
      </c>
      <c r="B267" s="2" t="s">
        <v>176</v>
      </c>
      <c r="C267" s="18" t="s">
        <v>1550</v>
      </c>
      <c r="D267" s="37"/>
      <c r="E267" s="18" t="s">
        <v>1874</v>
      </c>
      <c r="F267" s="2" t="s">
        <v>182</v>
      </c>
      <c r="G267" s="7" t="s">
        <v>598</v>
      </c>
      <c r="H267" s="18"/>
      <c r="I267" s="22" t="s">
        <v>1551</v>
      </c>
      <c r="J267" s="64">
        <v>0</v>
      </c>
      <c r="K267" s="64" t="s">
        <v>1471</v>
      </c>
      <c r="L267" s="64"/>
      <c r="M267" s="64"/>
      <c r="N267" s="64"/>
      <c r="O267" s="64"/>
      <c r="P267" s="64"/>
      <c r="Q267" s="18" t="s">
        <v>1471</v>
      </c>
      <c r="R267" s="2" t="s">
        <v>462</v>
      </c>
      <c r="S267" s="2" t="s">
        <v>1803</v>
      </c>
      <c r="T267" s="2" t="s">
        <v>2165</v>
      </c>
      <c r="U267" s="2" t="s">
        <v>1395</v>
      </c>
      <c r="V267" s="2" t="s">
        <v>1380</v>
      </c>
      <c r="W267" s="2" t="s">
        <v>1591</v>
      </c>
      <c r="Y267" s="2" t="s">
        <v>1946</v>
      </c>
      <c r="Z267" s="2" t="s">
        <v>2605</v>
      </c>
      <c r="AD267" s="2" t="s">
        <v>2605</v>
      </c>
      <c r="AE267" s="2" t="str">
        <f t="shared" si="4"/>
        <v>okay</v>
      </c>
      <c r="AF267" s="18"/>
    </row>
    <row r="268" spans="1:32" ht="15" customHeight="1" x14ac:dyDescent="0.25">
      <c r="A268" s="2">
        <v>267</v>
      </c>
      <c r="B268" s="2" t="s">
        <v>176</v>
      </c>
      <c r="C268" s="18" t="s">
        <v>1553</v>
      </c>
      <c r="D268" s="18"/>
      <c r="E268" s="18" t="s">
        <v>1875</v>
      </c>
      <c r="F268" s="2" t="s">
        <v>182</v>
      </c>
      <c r="G268" s="7" t="s">
        <v>598</v>
      </c>
      <c r="H268"/>
      <c r="I268" s="22" t="s">
        <v>1552</v>
      </c>
      <c r="J268" s="64">
        <v>0</v>
      </c>
      <c r="K268" s="64" t="s">
        <v>1471</v>
      </c>
      <c r="L268" s="64"/>
      <c r="M268" s="64"/>
      <c r="N268" s="64"/>
      <c r="O268" s="64"/>
      <c r="P268" s="64"/>
      <c r="Q268" s="18" t="s">
        <v>1471</v>
      </c>
      <c r="R268" s="2" t="s">
        <v>462</v>
      </c>
      <c r="S268" s="2" t="s">
        <v>1804</v>
      </c>
      <c r="T268" s="64" t="s">
        <v>2165</v>
      </c>
      <c r="U268" s="2" t="s">
        <v>1395</v>
      </c>
      <c r="V268" s="2" t="s">
        <v>1380</v>
      </c>
      <c r="W268" s="2" t="s">
        <v>1591</v>
      </c>
      <c r="Y268" s="2" t="s">
        <v>1946</v>
      </c>
      <c r="Z268" s="2" t="s">
        <v>2605</v>
      </c>
      <c r="AD268" s="2" t="s">
        <v>2605</v>
      </c>
      <c r="AE268" s="2" t="str">
        <f t="shared" si="4"/>
        <v>okay</v>
      </c>
      <c r="AF268" s="18"/>
    </row>
    <row r="269" spans="1:32" ht="15" customHeight="1" x14ac:dyDescent="0.25">
      <c r="A269" s="2">
        <v>268</v>
      </c>
      <c r="B269" s="2" t="s">
        <v>176</v>
      </c>
      <c r="C269" s="18" t="s">
        <v>1554</v>
      </c>
      <c r="D269" s="18"/>
      <c r="E269" s="18" t="s">
        <v>1876</v>
      </c>
      <c r="F269" s="2" t="s">
        <v>182</v>
      </c>
      <c r="G269" s="38" t="s">
        <v>1636</v>
      </c>
      <c r="H269" s="22"/>
      <c r="I269" s="64" t="s">
        <v>1555</v>
      </c>
      <c r="J269" s="18">
        <v>0</v>
      </c>
      <c r="K269" s="18" t="s">
        <v>1471</v>
      </c>
      <c r="L269" s="18"/>
      <c r="M269" s="18"/>
      <c r="N269" s="18"/>
      <c r="O269" s="18"/>
      <c r="P269" s="18"/>
      <c r="Q269" s="2" t="s">
        <v>1471</v>
      </c>
      <c r="R269" s="2" t="s">
        <v>462</v>
      </c>
      <c r="S269" s="2" t="s">
        <v>1805</v>
      </c>
      <c r="T269" s="2" t="s">
        <v>2165</v>
      </c>
      <c r="U269" s="2" t="s">
        <v>1395</v>
      </c>
      <c r="V269" s="2" t="s">
        <v>1380</v>
      </c>
      <c r="W269" s="2" t="s">
        <v>1591</v>
      </c>
      <c r="Y269" s="2" t="s">
        <v>1946</v>
      </c>
      <c r="Z269" s="2" t="s">
        <v>2605</v>
      </c>
      <c r="AD269" s="2" t="s">
        <v>2605</v>
      </c>
      <c r="AE269" s="2" t="str">
        <f t="shared" si="4"/>
        <v>okay</v>
      </c>
      <c r="AF269" s="18"/>
    </row>
    <row r="270" spans="1:32" ht="15" customHeight="1" x14ac:dyDescent="0.25">
      <c r="A270" s="2">
        <v>269</v>
      </c>
      <c r="B270" s="2" t="s">
        <v>176</v>
      </c>
      <c r="C270" s="18" t="s">
        <v>2604</v>
      </c>
      <c r="D270" s="37" t="s">
        <v>1197</v>
      </c>
      <c r="E270" s="18" t="s">
        <v>1879</v>
      </c>
      <c r="F270" s="2" t="s">
        <v>683</v>
      </c>
      <c r="G270" s="38" t="s">
        <v>1462</v>
      </c>
      <c r="H270"/>
      <c r="I270" s="64" t="s">
        <v>517</v>
      </c>
      <c r="J270" s="18" t="s">
        <v>462</v>
      </c>
      <c r="K270" s="18" t="s">
        <v>1471</v>
      </c>
      <c r="L270" s="18" t="s">
        <v>1471</v>
      </c>
      <c r="M270" s="18" t="s">
        <v>1471</v>
      </c>
      <c r="N270" s="18" t="s">
        <v>1471</v>
      </c>
      <c r="O270" s="64" t="s">
        <v>1471</v>
      </c>
      <c r="P270" s="18" t="s">
        <v>1471</v>
      </c>
      <c r="Q270" s="2" t="s">
        <v>1471</v>
      </c>
      <c r="S270" s="2" t="s">
        <v>1813</v>
      </c>
      <c r="T270" s="2" t="s">
        <v>2164</v>
      </c>
      <c r="U270" s="2" t="s">
        <v>1381</v>
      </c>
      <c r="V270" s="2" t="s">
        <v>1380</v>
      </c>
      <c r="W270" s="2" t="s">
        <v>1591</v>
      </c>
      <c r="Y270" s="2" t="s">
        <v>1946</v>
      </c>
      <c r="Z270" s="2" t="s">
        <v>2624</v>
      </c>
      <c r="AD270" s="2" t="s">
        <v>2347</v>
      </c>
      <c r="AE270" s="2" t="str">
        <f t="shared" si="4"/>
        <v>different</v>
      </c>
      <c r="AF270" s="18"/>
    </row>
    <row r="271" spans="1:32" ht="15" customHeight="1" x14ac:dyDescent="0.25">
      <c r="A271" s="2">
        <v>270</v>
      </c>
      <c r="B271" s="2" t="s">
        <v>176</v>
      </c>
      <c r="C271" s="52" t="s">
        <v>149</v>
      </c>
      <c r="D271" s="97" t="s">
        <v>486</v>
      </c>
      <c r="E271" s="3" t="s">
        <v>1880</v>
      </c>
      <c r="F271" s="3" t="s">
        <v>683</v>
      </c>
      <c r="G271" s="38" t="s">
        <v>716</v>
      </c>
      <c r="H271"/>
      <c r="I271" s="18" t="s">
        <v>1201</v>
      </c>
      <c r="J271" s="3">
        <v>0</v>
      </c>
      <c r="K271" s="3" t="s">
        <v>1471</v>
      </c>
      <c r="L271" s="3" t="s">
        <v>1471</v>
      </c>
      <c r="M271" s="3" t="s">
        <v>1471</v>
      </c>
      <c r="N271" s="3" t="s">
        <v>1471</v>
      </c>
      <c r="O271" s="3" t="s">
        <v>1471</v>
      </c>
      <c r="P271" s="3" t="s">
        <v>1471</v>
      </c>
      <c r="Q271" s="3" t="s">
        <v>1471</v>
      </c>
      <c r="R271" s="2" t="s">
        <v>462</v>
      </c>
      <c r="S271" s="2" t="s">
        <v>1814</v>
      </c>
      <c r="T271" s="54" t="s">
        <v>2164</v>
      </c>
      <c r="U271" s="2" t="s">
        <v>1714</v>
      </c>
      <c r="V271" s="2" t="s">
        <v>1380</v>
      </c>
      <c r="W271" s="2" t="s">
        <v>1591</v>
      </c>
      <c r="Y271" s="2" t="s">
        <v>1946</v>
      </c>
      <c r="Z271" s="2" t="s">
        <v>2343</v>
      </c>
      <c r="AD271" s="2" t="s">
        <v>2343</v>
      </c>
      <c r="AE271" s="2" t="str">
        <f t="shared" si="4"/>
        <v>okay</v>
      </c>
      <c r="AF271" s="18"/>
    </row>
    <row r="272" spans="1:32" ht="15" customHeight="1" x14ac:dyDescent="0.25">
      <c r="A272" s="2">
        <v>271</v>
      </c>
      <c r="B272" s="2" t="s">
        <v>176</v>
      </c>
      <c r="C272" s="52" t="s">
        <v>129</v>
      </c>
      <c r="D272" s="97" t="s">
        <v>1823</v>
      </c>
      <c r="E272" s="3" t="s">
        <v>1881</v>
      </c>
      <c r="F272" s="3" t="s">
        <v>182</v>
      </c>
      <c r="G272" s="38" t="s">
        <v>599</v>
      </c>
      <c r="H272"/>
      <c r="I272" s="2" t="s">
        <v>516</v>
      </c>
      <c r="J272" s="37"/>
      <c r="K272" s="18" t="s">
        <v>1471</v>
      </c>
      <c r="L272" s="18" t="s">
        <v>1471</v>
      </c>
      <c r="M272" s="18" t="s">
        <v>1471</v>
      </c>
      <c r="N272" s="18" t="s">
        <v>1471</v>
      </c>
      <c r="O272" s="18" t="s">
        <v>1471</v>
      </c>
      <c r="P272" s="18" t="s">
        <v>1471</v>
      </c>
      <c r="Q272" s="2" t="s">
        <v>1471</v>
      </c>
      <c r="S272" s="2" t="s">
        <v>1807</v>
      </c>
      <c r="T272" s="54"/>
      <c r="U272" s="2" t="s">
        <v>2534</v>
      </c>
      <c r="V272" s="2" t="s">
        <v>1380</v>
      </c>
      <c r="W272" s="2" t="s">
        <v>1591</v>
      </c>
      <c r="Y272" s="2" t="s">
        <v>1946</v>
      </c>
      <c r="Z272" s="2" t="s">
        <v>2745</v>
      </c>
      <c r="AD272" s="2" t="s">
        <v>2606</v>
      </c>
      <c r="AE272" s="2" t="str">
        <f t="shared" si="4"/>
        <v>different</v>
      </c>
      <c r="AF272" s="18"/>
    </row>
    <row r="273" spans="1:34" ht="15" customHeight="1" x14ac:dyDescent="0.25">
      <c r="A273" s="2">
        <v>272</v>
      </c>
      <c r="B273" s="2" t="s">
        <v>176</v>
      </c>
      <c r="C273" s="52" t="s">
        <v>1584</v>
      </c>
      <c r="D273" s="97" t="s">
        <v>470</v>
      </c>
      <c r="E273" s="3" t="s">
        <v>1879</v>
      </c>
      <c r="F273" s="2" t="s">
        <v>683</v>
      </c>
      <c r="G273" s="18" t="s">
        <v>601</v>
      </c>
      <c r="H273"/>
      <c r="I273" s="18" t="s">
        <v>515</v>
      </c>
      <c r="J273" s="37" t="s">
        <v>462</v>
      </c>
      <c r="K273" s="18" t="s">
        <v>1471</v>
      </c>
      <c r="L273" s="18"/>
      <c r="M273" s="18"/>
      <c r="N273" s="18"/>
      <c r="O273" s="18"/>
      <c r="P273" s="18"/>
      <c r="Q273" s="2" t="s">
        <v>1471</v>
      </c>
      <c r="S273" s="2" t="s">
        <v>1807</v>
      </c>
      <c r="T273" s="54"/>
      <c r="U273" s="2" t="s">
        <v>2534</v>
      </c>
      <c r="V273" s="2" t="s">
        <v>1380</v>
      </c>
      <c r="W273" s="2" t="s">
        <v>1591</v>
      </c>
      <c r="Y273" s="2" t="s">
        <v>1946</v>
      </c>
      <c r="Z273" s="2" t="s">
        <v>2345</v>
      </c>
      <c r="AD273" s="2" t="s">
        <v>2345</v>
      </c>
      <c r="AE273" s="2" t="str">
        <f t="shared" si="4"/>
        <v>okay</v>
      </c>
      <c r="AF273" s="18"/>
    </row>
    <row r="274" spans="1:34" ht="15" customHeight="1" x14ac:dyDescent="0.25">
      <c r="A274" s="2">
        <v>273</v>
      </c>
      <c r="B274" s="2" t="s">
        <v>176</v>
      </c>
      <c r="C274" s="52" t="s">
        <v>1397</v>
      </c>
      <c r="D274" s="97" t="s">
        <v>1950</v>
      </c>
      <c r="E274" s="3" t="s">
        <v>1873</v>
      </c>
      <c r="F274" s="2" t="s">
        <v>683</v>
      </c>
      <c r="G274" s="18" t="s">
        <v>1579</v>
      </c>
      <c r="H274"/>
      <c r="I274" s="18" t="s">
        <v>526</v>
      </c>
      <c r="J274" s="3" t="s">
        <v>462</v>
      </c>
      <c r="M274" s="3" t="s">
        <v>1471</v>
      </c>
      <c r="S274" s="2" t="s">
        <v>1810</v>
      </c>
      <c r="T274" s="54"/>
      <c r="U274" s="2" t="s">
        <v>1397</v>
      </c>
      <c r="V274" s="2" t="s">
        <v>1382</v>
      </c>
      <c r="W274" s="2" t="s">
        <v>1591</v>
      </c>
      <c r="Y274" s="2" t="s">
        <v>1946</v>
      </c>
      <c r="Z274" s="2" t="s">
        <v>2607</v>
      </c>
      <c r="AD274" s="2" t="s">
        <v>2607</v>
      </c>
      <c r="AE274" s="2" t="str">
        <f t="shared" si="4"/>
        <v>okay</v>
      </c>
      <c r="AF274" s="52"/>
    </row>
    <row r="275" spans="1:34" ht="15" customHeight="1" x14ac:dyDescent="0.25">
      <c r="A275" s="2">
        <v>274</v>
      </c>
      <c r="B275" s="2" t="s">
        <v>176</v>
      </c>
      <c r="C275" s="52" t="s">
        <v>1583</v>
      </c>
      <c r="D275" s="97" t="s">
        <v>815</v>
      </c>
      <c r="E275" s="3" t="s">
        <v>1873</v>
      </c>
      <c r="F275" s="3" t="s">
        <v>683</v>
      </c>
      <c r="G275" s="18" t="s">
        <v>1579</v>
      </c>
      <c r="H275"/>
      <c r="I275" s="2" t="s">
        <v>525</v>
      </c>
      <c r="J275" s="3" t="s">
        <v>462</v>
      </c>
      <c r="M275" s="3" t="s">
        <v>1471</v>
      </c>
      <c r="Q275" s="3" t="s">
        <v>1471</v>
      </c>
      <c r="S275" s="2" t="s">
        <v>1808</v>
      </c>
      <c r="T275" s="54"/>
      <c r="U275" s="2" t="s">
        <v>1397</v>
      </c>
      <c r="V275" s="2" t="s">
        <v>1382</v>
      </c>
      <c r="W275" s="2" t="s">
        <v>1591</v>
      </c>
      <c r="Y275" s="2" t="s">
        <v>1946</v>
      </c>
      <c r="Z275" s="2" t="s">
        <v>2608</v>
      </c>
      <c r="AD275" s="2" t="s">
        <v>2608</v>
      </c>
      <c r="AE275" s="2" t="str">
        <f t="shared" si="4"/>
        <v>okay</v>
      </c>
      <c r="AF275" s="52"/>
    </row>
    <row r="276" spans="1:34" ht="15" customHeight="1" x14ac:dyDescent="0.25">
      <c r="A276" s="2">
        <v>275</v>
      </c>
      <c r="B276" s="2" t="s">
        <v>176</v>
      </c>
      <c r="C276" s="52" t="s">
        <v>133</v>
      </c>
      <c r="D276" s="97" t="s">
        <v>485</v>
      </c>
      <c r="E276" s="3" t="s">
        <v>1877</v>
      </c>
      <c r="F276" s="3" t="s">
        <v>182</v>
      </c>
      <c r="G276" s="18" t="s">
        <v>1349</v>
      </c>
      <c r="H276"/>
      <c r="I276" s="2" t="s">
        <v>1459</v>
      </c>
      <c r="J276" s="3" t="s">
        <v>462</v>
      </c>
      <c r="K276" s="3" t="s">
        <v>1471</v>
      </c>
      <c r="Q276" s="3" t="s">
        <v>1471</v>
      </c>
      <c r="S276" s="2" t="s">
        <v>1806</v>
      </c>
      <c r="T276" s="54"/>
      <c r="U276" s="2" t="s">
        <v>1456</v>
      </c>
      <c r="V276" s="2" t="s">
        <v>1380</v>
      </c>
      <c r="W276" s="2" t="s">
        <v>1591</v>
      </c>
      <c r="Y276" s="2" t="s">
        <v>1946</v>
      </c>
      <c r="Z276" s="2" t="s">
        <v>2609</v>
      </c>
      <c r="AD276" s="2" t="s">
        <v>2609</v>
      </c>
      <c r="AE276" s="2" t="str">
        <f t="shared" si="4"/>
        <v>okay</v>
      </c>
      <c r="AF276" s="52"/>
    </row>
    <row r="277" spans="1:34" ht="15" customHeight="1" x14ac:dyDescent="0.25">
      <c r="A277" s="2">
        <v>276</v>
      </c>
      <c r="B277" s="2" t="s">
        <v>176</v>
      </c>
      <c r="C277" s="52" t="s">
        <v>2586</v>
      </c>
      <c r="D277" s="97" t="s">
        <v>2598</v>
      </c>
      <c r="E277" s="3" t="s">
        <v>1883</v>
      </c>
      <c r="F277" s="3" t="s">
        <v>683</v>
      </c>
      <c r="G277" s="18" t="s">
        <v>1585</v>
      </c>
      <c r="H277" t="s">
        <v>2585</v>
      </c>
      <c r="I277" t="s">
        <v>2587</v>
      </c>
      <c r="S277" s="2" t="s">
        <v>1818</v>
      </c>
      <c r="T277" s="54" t="s">
        <v>177</v>
      </c>
      <c r="U277" s="2" t="s">
        <v>1400</v>
      </c>
      <c r="V277" s="2" t="s">
        <v>1380</v>
      </c>
      <c r="W277" s="2" t="s">
        <v>1591</v>
      </c>
      <c r="Y277" s="2" t="s">
        <v>1946</v>
      </c>
      <c r="Z277" s="2" t="s">
        <v>2756</v>
      </c>
      <c r="AD277" s="2" t="s">
        <v>2756</v>
      </c>
      <c r="AE277" s="2" t="str">
        <f t="shared" si="4"/>
        <v>okay</v>
      </c>
      <c r="AF277" s="52"/>
    </row>
    <row r="278" spans="1:34" ht="15" customHeight="1" x14ac:dyDescent="0.25">
      <c r="A278" s="2">
        <v>277</v>
      </c>
      <c r="B278" s="2" t="s">
        <v>176</v>
      </c>
      <c r="C278" s="52" t="s">
        <v>2592</v>
      </c>
      <c r="D278" s="101" t="s">
        <v>2597</v>
      </c>
      <c r="E278" s="3" t="s">
        <v>1883</v>
      </c>
      <c r="F278" s="3" t="s">
        <v>683</v>
      </c>
      <c r="G278" s="38" t="s">
        <v>1560</v>
      </c>
      <c r="H278" t="s">
        <v>2585</v>
      </c>
      <c r="I278" t="s">
        <v>2594</v>
      </c>
      <c r="J278" s="3" t="s">
        <v>462</v>
      </c>
      <c r="S278" s="2" t="s">
        <v>1819</v>
      </c>
      <c r="T278" s="54" t="s">
        <v>177</v>
      </c>
      <c r="U278" s="2" t="s">
        <v>1400</v>
      </c>
      <c r="V278" s="2" t="s">
        <v>1380</v>
      </c>
      <c r="W278" s="2" t="s">
        <v>1591</v>
      </c>
      <c r="Y278" s="2" t="s">
        <v>1946</v>
      </c>
      <c r="Z278" s="2" t="s">
        <v>2753</v>
      </c>
      <c r="AD278" s="2" t="s">
        <v>2753</v>
      </c>
      <c r="AE278" s="2" t="str">
        <f t="shared" si="4"/>
        <v>okay</v>
      </c>
      <c r="AF278" s="52"/>
    </row>
    <row r="279" spans="1:34" ht="15" customHeight="1" x14ac:dyDescent="0.25">
      <c r="A279" s="2">
        <v>278</v>
      </c>
      <c r="B279" s="2" t="s">
        <v>176</v>
      </c>
      <c r="C279" s="52" t="s">
        <v>2593</v>
      </c>
      <c r="D279" s="101" t="s">
        <v>2599</v>
      </c>
      <c r="E279" s="3" t="s">
        <v>1883</v>
      </c>
      <c r="F279" s="3" t="s">
        <v>683</v>
      </c>
      <c r="G279" s="38" t="s">
        <v>1561</v>
      </c>
      <c r="H279" t="s">
        <v>2585</v>
      </c>
      <c r="I279" t="s">
        <v>2595</v>
      </c>
      <c r="J279" s="3" t="s">
        <v>462</v>
      </c>
      <c r="S279" s="2" t="s">
        <v>1820</v>
      </c>
      <c r="T279" s="54" t="s">
        <v>177</v>
      </c>
      <c r="U279" s="2" t="s">
        <v>1400</v>
      </c>
      <c r="V279" s="2" t="s">
        <v>1380</v>
      </c>
      <c r="W279" s="2" t="s">
        <v>1591</v>
      </c>
      <c r="Y279" s="2" t="s">
        <v>1946</v>
      </c>
      <c r="Z279" s="3" t="s">
        <v>2753</v>
      </c>
      <c r="AD279" s="2" t="s">
        <v>2753</v>
      </c>
      <c r="AE279" s="2" t="str">
        <f t="shared" si="4"/>
        <v>okay</v>
      </c>
      <c r="AF279" s="52"/>
    </row>
    <row r="280" spans="1:34" ht="15" customHeight="1" x14ac:dyDescent="0.25">
      <c r="A280" s="2">
        <v>279</v>
      </c>
      <c r="B280" s="2" t="s">
        <v>176</v>
      </c>
      <c r="C280" s="52" t="s">
        <v>2752</v>
      </c>
      <c r="D280" s="101" t="s">
        <v>2600</v>
      </c>
      <c r="E280" s="3" t="s">
        <v>1883</v>
      </c>
      <c r="F280" s="3" t="s">
        <v>683</v>
      </c>
      <c r="G280" s="18" t="s">
        <v>1562</v>
      </c>
      <c r="H280" t="s">
        <v>2585</v>
      </c>
      <c r="I280" t="s">
        <v>2744</v>
      </c>
      <c r="J280" s="3" t="s">
        <v>462</v>
      </c>
      <c r="S280" s="2" t="s">
        <v>1821</v>
      </c>
      <c r="T280" s="54" t="s">
        <v>177</v>
      </c>
      <c r="U280" s="2" t="s">
        <v>1400</v>
      </c>
      <c r="V280" s="2" t="s">
        <v>1380</v>
      </c>
      <c r="W280" s="2" t="s">
        <v>1591</v>
      </c>
      <c r="Y280" s="2" t="s">
        <v>1946</v>
      </c>
      <c r="Z280" s="3" t="s">
        <v>2754</v>
      </c>
      <c r="AD280" s="2" t="s">
        <v>2754</v>
      </c>
      <c r="AE280" s="2" t="str">
        <f t="shared" si="4"/>
        <v>okay</v>
      </c>
      <c r="AF280" s="52"/>
    </row>
    <row r="281" spans="1:34" ht="15" customHeight="1" x14ac:dyDescent="0.25">
      <c r="A281" s="2">
        <v>280</v>
      </c>
      <c r="B281" s="2" t="s">
        <v>176</v>
      </c>
      <c r="C281" s="52" t="s">
        <v>2584</v>
      </c>
      <c r="D281" s="97" t="s">
        <v>2601</v>
      </c>
      <c r="E281" s="3" t="s">
        <v>1883</v>
      </c>
      <c r="F281" s="3" t="s">
        <v>683</v>
      </c>
      <c r="G281" s="18" t="s">
        <v>1972</v>
      </c>
      <c r="H281" t="s">
        <v>1907</v>
      </c>
      <c r="I281" t="s">
        <v>2596</v>
      </c>
      <c r="J281" s="3" t="s">
        <v>462</v>
      </c>
      <c r="S281" s="2" t="s">
        <v>1822</v>
      </c>
      <c r="T281" s="54" t="s">
        <v>177</v>
      </c>
      <c r="U281" s="2" t="s">
        <v>1400</v>
      </c>
      <c r="V281" s="2" t="s">
        <v>1380</v>
      </c>
      <c r="W281" s="2" t="s">
        <v>1591</v>
      </c>
      <c r="Y281" s="2" t="s">
        <v>1946</v>
      </c>
      <c r="Z281" s="3" t="s">
        <v>2755</v>
      </c>
      <c r="AD281" s="2" t="s">
        <v>2755</v>
      </c>
      <c r="AE281" s="2" t="str">
        <f t="shared" si="4"/>
        <v>okay</v>
      </c>
      <c r="AF281" s="52"/>
    </row>
    <row r="282" spans="1:34" ht="15" customHeight="1" x14ac:dyDescent="0.25">
      <c r="A282">
        <v>1000</v>
      </c>
      <c r="B282" t="s">
        <v>464</v>
      </c>
      <c r="C282" t="s">
        <v>2763</v>
      </c>
      <c r="D282"/>
      <c r="G282" s="18"/>
      <c r="H282" s="18"/>
      <c r="I282"/>
      <c r="J282" s="22"/>
      <c r="K282"/>
      <c r="L282"/>
      <c r="M282"/>
      <c r="N282" s="64" t="s">
        <v>1471</v>
      </c>
      <c r="O282" s="2"/>
      <c r="P282" s="2"/>
      <c r="Q282" s="2"/>
      <c r="S282" s="2" t="s">
        <v>1691</v>
      </c>
      <c r="T282" s="2" t="s">
        <v>1965</v>
      </c>
      <c r="U282" s="2" t="s">
        <v>1387</v>
      </c>
      <c r="V282" s="2" t="s">
        <v>1380</v>
      </c>
      <c r="Z282" s="2"/>
      <c r="AF282" s="52"/>
      <c r="AG282" t="s">
        <v>2764</v>
      </c>
      <c r="AH282" t="s">
        <v>2765</v>
      </c>
    </row>
    <row r="283" spans="1:34" ht="15" customHeight="1" x14ac:dyDescent="0.25">
      <c r="A283">
        <v>1001</v>
      </c>
      <c r="B283" t="s">
        <v>464</v>
      </c>
      <c r="C283" t="s">
        <v>2766</v>
      </c>
      <c r="D283"/>
      <c r="G283" s="18"/>
      <c r="H283" s="18"/>
      <c r="I283"/>
      <c r="J283" s="22"/>
      <c r="K283"/>
      <c r="L283"/>
      <c r="M283"/>
      <c r="N283" s="64" t="s">
        <v>1471</v>
      </c>
      <c r="O283" s="2"/>
      <c r="P283" s="2"/>
      <c r="Q283" s="2"/>
      <c r="S283" s="2" t="s">
        <v>1691</v>
      </c>
      <c r="T283" s="2" t="s">
        <v>1965</v>
      </c>
      <c r="U283" s="2" t="s">
        <v>1387</v>
      </c>
      <c r="V283" s="2" t="s">
        <v>1380</v>
      </c>
      <c r="Z283" s="2"/>
      <c r="AF283" s="52"/>
      <c r="AG283" t="s">
        <v>2764</v>
      </c>
      <c r="AH283" t="s">
        <v>2767</v>
      </c>
    </row>
    <row r="284" spans="1:34" ht="15" customHeight="1" x14ac:dyDescent="0.25">
      <c r="A284">
        <f>A283+1</f>
        <v>1002</v>
      </c>
      <c r="B284" t="s">
        <v>176</v>
      </c>
      <c r="C284" t="s">
        <v>2768</v>
      </c>
      <c r="D284"/>
      <c r="K284"/>
      <c r="L284"/>
      <c r="M284"/>
      <c r="N284"/>
      <c r="O284" s="64" t="s">
        <v>1471</v>
      </c>
      <c r="P284" s="2"/>
      <c r="Q284" s="2"/>
      <c r="S284" s="2" t="s">
        <v>1725</v>
      </c>
      <c r="T284" s="2" t="s">
        <v>1967</v>
      </c>
      <c r="U284" s="2" t="s">
        <v>1389</v>
      </c>
      <c r="V284" s="2" t="s">
        <v>1380</v>
      </c>
      <c r="Z284" s="2"/>
      <c r="AF284" s="52"/>
      <c r="AG284" t="s">
        <v>2769</v>
      </c>
      <c r="AH284" t="s">
        <v>2770</v>
      </c>
    </row>
    <row r="285" spans="1:34" ht="15" customHeight="1" x14ac:dyDescent="0.25">
      <c r="A285">
        <f t="shared" ref="A285:A342" si="5">A284+1</f>
        <v>1003</v>
      </c>
      <c r="B285" t="s">
        <v>176</v>
      </c>
      <c r="C285" t="s">
        <v>2771</v>
      </c>
      <c r="D285"/>
      <c r="K285"/>
      <c r="L285"/>
      <c r="M285"/>
      <c r="N285"/>
      <c r="O285" s="64" t="s">
        <v>1471</v>
      </c>
      <c r="P285" s="2"/>
      <c r="Q285" s="2"/>
      <c r="S285" s="2" t="s">
        <v>1725</v>
      </c>
      <c r="T285" s="2" t="s">
        <v>1967</v>
      </c>
      <c r="U285" s="2" t="s">
        <v>1389</v>
      </c>
      <c r="V285" s="2" t="s">
        <v>1380</v>
      </c>
      <c r="Z285" s="2"/>
      <c r="AF285" s="52"/>
      <c r="AG285" t="s">
        <v>2772</v>
      </c>
      <c r="AH285" t="s">
        <v>2773</v>
      </c>
    </row>
    <row r="286" spans="1:34" ht="15" customHeight="1" x14ac:dyDescent="0.25">
      <c r="A286">
        <f t="shared" si="5"/>
        <v>1004</v>
      </c>
      <c r="B286" t="s">
        <v>176</v>
      </c>
      <c r="C286" t="s">
        <v>2774</v>
      </c>
      <c r="D286"/>
      <c r="K286"/>
      <c r="L286"/>
      <c r="M286"/>
      <c r="N286"/>
      <c r="O286" s="64" t="s">
        <v>1471</v>
      </c>
      <c r="P286" s="2"/>
      <c r="Q286" s="2"/>
      <c r="S286" s="2" t="s">
        <v>1725</v>
      </c>
      <c r="T286" s="2" t="s">
        <v>1967</v>
      </c>
      <c r="U286" s="2" t="s">
        <v>1389</v>
      </c>
      <c r="V286" s="2" t="s">
        <v>1380</v>
      </c>
      <c r="Z286" s="2"/>
      <c r="AF286" s="52"/>
      <c r="AG286" t="s">
        <v>2775</v>
      </c>
      <c r="AH286" t="s">
        <v>2776</v>
      </c>
    </row>
    <row r="287" spans="1:34" ht="15" customHeight="1" x14ac:dyDescent="0.25">
      <c r="A287">
        <f t="shared" si="5"/>
        <v>1005</v>
      </c>
      <c r="B287" t="s">
        <v>176</v>
      </c>
      <c r="C287" t="s">
        <v>2777</v>
      </c>
      <c r="D287"/>
      <c r="K287"/>
      <c r="L287"/>
      <c r="M287"/>
      <c r="N287"/>
      <c r="O287" s="64" t="s">
        <v>1471</v>
      </c>
      <c r="P287" s="2"/>
      <c r="Q287" s="2"/>
      <c r="S287" s="2" t="s">
        <v>1725</v>
      </c>
      <c r="T287" s="2" t="s">
        <v>1967</v>
      </c>
      <c r="U287" s="2" t="s">
        <v>1389</v>
      </c>
      <c r="V287" s="2" t="s">
        <v>1380</v>
      </c>
      <c r="Z287" s="2"/>
      <c r="AF287" s="52"/>
      <c r="AG287" t="s">
        <v>2778</v>
      </c>
      <c r="AH287" t="s">
        <v>2779</v>
      </c>
    </row>
    <row r="288" spans="1:34" ht="15" customHeight="1" x14ac:dyDescent="0.25">
      <c r="A288">
        <f t="shared" si="5"/>
        <v>1006</v>
      </c>
      <c r="B288" t="s">
        <v>464</v>
      </c>
      <c r="C288" t="s">
        <v>2780</v>
      </c>
      <c r="D288"/>
      <c r="K288"/>
      <c r="L288"/>
      <c r="M288"/>
      <c r="N288"/>
      <c r="O288"/>
      <c r="P288"/>
      <c r="Q288" s="64" t="s">
        <v>1471</v>
      </c>
      <c r="S288" s="2" t="s">
        <v>1671</v>
      </c>
      <c r="T288" s="2" t="s">
        <v>1957</v>
      </c>
      <c r="U288" s="2" t="s">
        <v>1384</v>
      </c>
      <c r="V288" s="2" t="s">
        <v>1380</v>
      </c>
      <c r="Z288" s="2"/>
      <c r="AF288" s="52"/>
      <c r="AG288" t="s">
        <v>2781</v>
      </c>
      <c r="AH288" t="s">
        <v>2782</v>
      </c>
    </row>
    <row r="289" spans="1:34" ht="15" customHeight="1" x14ac:dyDescent="0.25">
      <c r="A289">
        <f t="shared" si="5"/>
        <v>1007</v>
      </c>
      <c r="B289" t="s">
        <v>464</v>
      </c>
      <c r="C289" t="s">
        <v>2783</v>
      </c>
      <c r="D289"/>
      <c r="K289"/>
      <c r="L289"/>
      <c r="M289"/>
      <c r="N289"/>
      <c r="O289"/>
      <c r="P289"/>
      <c r="Q289" s="64" t="s">
        <v>1471</v>
      </c>
      <c r="S289" s="2" t="s">
        <v>1689</v>
      </c>
      <c r="T289" s="2" t="s">
        <v>1957</v>
      </c>
      <c r="U289" s="2" t="s">
        <v>1384</v>
      </c>
      <c r="V289" s="2" t="s">
        <v>1380</v>
      </c>
      <c r="Z289" s="2"/>
      <c r="AF289" s="52"/>
      <c r="AG289" t="s">
        <v>2781</v>
      </c>
      <c r="AH289" t="s">
        <v>2784</v>
      </c>
    </row>
    <row r="290" spans="1:34" ht="15" customHeight="1" x14ac:dyDescent="0.25">
      <c r="A290">
        <f t="shared" si="5"/>
        <v>1008</v>
      </c>
      <c r="B290" t="s">
        <v>464</v>
      </c>
      <c r="C290" t="s">
        <v>2785</v>
      </c>
      <c r="D290"/>
      <c r="K290"/>
      <c r="L290"/>
      <c r="M290"/>
      <c r="N290"/>
      <c r="O290"/>
      <c r="P290"/>
      <c r="Q290" s="64" t="s">
        <v>1471</v>
      </c>
      <c r="S290" s="2" t="s">
        <v>1673</v>
      </c>
      <c r="T290" s="2" t="s">
        <v>1957</v>
      </c>
      <c r="U290" s="2" t="s">
        <v>1384</v>
      </c>
      <c r="V290" s="2" t="s">
        <v>1380</v>
      </c>
      <c r="Z290" s="2"/>
      <c r="AF290" s="52"/>
      <c r="AG290" t="s">
        <v>2781</v>
      </c>
      <c r="AH290" t="s">
        <v>2786</v>
      </c>
    </row>
    <row r="291" spans="1:34" ht="15" customHeight="1" x14ac:dyDescent="0.25">
      <c r="A291">
        <f t="shared" si="5"/>
        <v>1009</v>
      </c>
      <c r="B291" t="s">
        <v>464</v>
      </c>
      <c r="C291" t="s">
        <v>2787</v>
      </c>
      <c r="D291"/>
      <c r="K291"/>
      <c r="L291"/>
      <c r="M291"/>
      <c r="N291"/>
      <c r="O291"/>
      <c r="P291"/>
      <c r="Q291" s="64" t="s">
        <v>1471</v>
      </c>
      <c r="S291" s="2" t="s">
        <v>1671</v>
      </c>
      <c r="T291" s="2" t="s">
        <v>1957</v>
      </c>
      <c r="U291" s="2" t="s">
        <v>1384</v>
      </c>
      <c r="V291" s="2" t="s">
        <v>1380</v>
      </c>
      <c r="Z291" s="2"/>
      <c r="AF291" s="52"/>
      <c r="AG291" t="s">
        <v>2781</v>
      </c>
      <c r="AH291" t="s">
        <v>2788</v>
      </c>
    </row>
    <row r="292" spans="1:34" ht="15" customHeight="1" x14ac:dyDescent="0.25">
      <c r="A292">
        <f>A291+1</f>
        <v>1010</v>
      </c>
      <c r="B292" t="s">
        <v>464</v>
      </c>
      <c r="C292" s="2" t="s">
        <v>2789</v>
      </c>
      <c r="D292"/>
      <c r="K292"/>
      <c r="L292" s="64" t="s">
        <v>1471</v>
      </c>
      <c r="M292" s="2"/>
      <c r="N292" s="2"/>
      <c r="O292" s="2"/>
      <c r="P292" s="2"/>
      <c r="Q292" s="2"/>
      <c r="S292" s="2" t="s">
        <v>1656</v>
      </c>
      <c r="T292" s="2" t="s">
        <v>1953</v>
      </c>
      <c r="U292" s="2" t="s">
        <v>1455</v>
      </c>
      <c r="V292"/>
      <c r="Z292" s="2"/>
      <c r="AF292" s="52"/>
      <c r="AG292" t="s">
        <v>2790</v>
      </c>
      <c r="AH292" t="s">
        <v>2791</v>
      </c>
    </row>
    <row r="293" spans="1:34" ht="15" customHeight="1" x14ac:dyDescent="0.25">
      <c r="A293">
        <f t="shared" si="5"/>
        <v>1011</v>
      </c>
      <c r="B293" t="s">
        <v>464</v>
      </c>
      <c r="C293" s="2" t="s">
        <v>2792</v>
      </c>
      <c r="D293"/>
      <c r="K293"/>
      <c r="L293" s="64" t="s">
        <v>1471</v>
      </c>
      <c r="M293" s="2"/>
      <c r="N293" s="2"/>
      <c r="O293" s="2"/>
      <c r="P293" s="2"/>
      <c r="Q293" s="2"/>
      <c r="S293" s="2" t="s">
        <v>1656</v>
      </c>
      <c r="T293" s="2" t="s">
        <v>1953</v>
      </c>
      <c r="U293" s="2" t="s">
        <v>1455</v>
      </c>
      <c r="V293"/>
      <c r="Z293" s="2"/>
      <c r="AF293" s="52"/>
      <c r="AG293" t="s">
        <v>2790</v>
      </c>
      <c r="AH293" t="s">
        <v>2793</v>
      </c>
    </row>
    <row r="294" spans="1:34" ht="15" customHeight="1" x14ac:dyDescent="0.25">
      <c r="A294">
        <f t="shared" si="5"/>
        <v>1012</v>
      </c>
      <c r="B294" t="s">
        <v>464</v>
      </c>
      <c r="C294" s="2" t="s">
        <v>2794</v>
      </c>
      <c r="D294"/>
      <c r="K294"/>
      <c r="L294" s="64" t="s">
        <v>1471</v>
      </c>
      <c r="M294" s="2"/>
      <c r="N294" s="2"/>
      <c r="O294" s="2"/>
      <c r="P294" s="2"/>
      <c r="Q294" s="2"/>
      <c r="S294" s="2" t="s">
        <v>1690</v>
      </c>
      <c r="T294" s="2" t="s">
        <v>1953</v>
      </c>
      <c r="U294" s="2" t="s">
        <v>1455</v>
      </c>
      <c r="V294"/>
      <c r="Z294" s="2"/>
      <c r="AF294" s="52"/>
      <c r="AG294" t="s">
        <v>2795</v>
      </c>
      <c r="AH294" t="s">
        <v>2796</v>
      </c>
    </row>
    <row r="295" spans="1:34" ht="15" customHeight="1" x14ac:dyDescent="0.25">
      <c r="A295">
        <f t="shared" si="5"/>
        <v>1013</v>
      </c>
      <c r="B295" s="2" t="s">
        <v>464</v>
      </c>
      <c r="C295" s="2" t="s">
        <v>2797</v>
      </c>
      <c r="D295"/>
      <c r="K295" s="2" t="s">
        <v>1471</v>
      </c>
      <c r="L295" s="2"/>
      <c r="M295" s="64" t="s">
        <v>1471</v>
      </c>
      <c r="N295" s="2"/>
      <c r="O295" s="2"/>
      <c r="P295" s="64" t="s">
        <v>1471</v>
      </c>
      <c r="Q295" s="64" t="s">
        <v>1471</v>
      </c>
      <c r="S295" s="2" t="s">
        <v>1668</v>
      </c>
      <c r="T295" s="2" t="s">
        <v>2161</v>
      </c>
      <c r="U295" s="2" t="s">
        <v>1385</v>
      </c>
      <c r="V295" s="2" t="s">
        <v>1380</v>
      </c>
      <c r="Z295" s="2"/>
      <c r="AF295" s="52"/>
      <c r="AG295" t="s">
        <v>2798</v>
      </c>
      <c r="AH295" t="s">
        <v>2799</v>
      </c>
    </row>
    <row r="296" spans="1:34" ht="15" customHeight="1" x14ac:dyDescent="0.25">
      <c r="A296">
        <f t="shared" si="5"/>
        <v>1014</v>
      </c>
      <c r="B296" s="2" t="s">
        <v>464</v>
      </c>
      <c r="C296" s="2" t="s">
        <v>2800</v>
      </c>
      <c r="D296"/>
      <c r="K296" s="2" t="s">
        <v>1471</v>
      </c>
      <c r="L296" s="2"/>
      <c r="M296" s="64" t="s">
        <v>1471</v>
      </c>
      <c r="N296" s="2"/>
      <c r="O296" s="2"/>
      <c r="P296" s="64" t="s">
        <v>1471</v>
      </c>
      <c r="Q296" s="64" t="s">
        <v>1471</v>
      </c>
      <c r="S296" s="2" t="s">
        <v>1669</v>
      </c>
      <c r="T296" s="2" t="s">
        <v>2161</v>
      </c>
      <c r="U296" s="2" t="s">
        <v>1385</v>
      </c>
      <c r="V296" s="2" t="s">
        <v>1380</v>
      </c>
      <c r="Z296" s="2"/>
      <c r="AF296" s="116"/>
      <c r="AG296" t="s">
        <v>2798</v>
      </c>
      <c r="AH296" t="s">
        <v>2801</v>
      </c>
    </row>
    <row r="297" spans="1:34" ht="15" customHeight="1" x14ac:dyDescent="0.25">
      <c r="A297">
        <f t="shared" si="5"/>
        <v>1015</v>
      </c>
      <c r="B297" s="2" t="s">
        <v>464</v>
      </c>
      <c r="C297" s="2" t="s">
        <v>2802</v>
      </c>
      <c r="D297"/>
      <c r="K297" s="2" t="s">
        <v>1471</v>
      </c>
      <c r="L297" s="2"/>
      <c r="M297" s="64" t="s">
        <v>1471</v>
      </c>
      <c r="N297" s="2"/>
      <c r="O297" s="2"/>
      <c r="P297" s="64" t="s">
        <v>1471</v>
      </c>
      <c r="Q297" s="64" t="s">
        <v>1471</v>
      </c>
      <c r="S297" s="2" t="s">
        <v>1678</v>
      </c>
      <c r="T297" s="2" t="s">
        <v>2161</v>
      </c>
      <c r="U297" s="2" t="s">
        <v>1385</v>
      </c>
      <c r="V297" s="2" t="s">
        <v>1380</v>
      </c>
      <c r="Z297" s="2"/>
      <c r="AF297" s="116"/>
      <c r="AG297" t="s">
        <v>2798</v>
      </c>
      <c r="AH297" t="s">
        <v>2803</v>
      </c>
    </row>
    <row r="298" spans="1:34" ht="15" customHeight="1" x14ac:dyDescent="0.25">
      <c r="A298">
        <f t="shared" si="5"/>
        <v>1016</v>
      </c>
      <c r="B298" s="2" t="s">
        <v>464</v>
      </c>
      <c r="C298" s="2" t="s">
        <v>2804</v>
      </c>
      <c r="D298"/>
      <c r="K298" s="2" t="s">
        <v>1471</v>
      </c>
      <c r="L298" s="2"/>
      <c r="M298" s="64" t="s">
        <v>1471</v>
      </c>
      <c r="N298" s="2"/>
      <c r="O298" s="2"/>
      <c r="P298" s="64" t="s">
        <v>1471</v>
      </c>
      <c r="Q298" s="64" t="s">
        <v>1471</v>
      </c>
      <c r="S298" s="2" t="s">
        <v>1679</v>
      </c>
      <c r="T298" s="2" t="s">
        <v>2161</v>
      </c>
      <c r="U298" s="2" t="s">
        <v>1385</v>
      </c>
      <c r="V298" s="2" t="s">
        <v>1380</v>
      </c>
      <c r="Z298" s="2"/>
      <c r="AF298" s="116"/>
      <c r="AG298" t="s">
        <v>2798</v>
      </c>
      <c r="AH298" t="s">
        <v>2805</v>
      </c>
    </row>
    <row r="299" spans="1:34" ht="15" customHeight="1" x14ac:dyDescent="0.25">
      <c r="A299">
        <f t="shared" si="5"/>
        <v>1017</v>
      </c>
      <c r="B299" s="2" t="s">
        <v>464</v>
      </c>
      <c r="C299" s="2" t="s">
        <v>2806</v>
      </c>
      <c r="D299"/>
      <c r="K299" s="2" t="s">
        <v>1471</v>
      </c>
      <c r="L299" s="2"/>
      <c r="M299" s="64" t="s">
        <v>1471</v>
      </c>
      <c r="N299" s="2"/>
      <c r="O299" s="2"/>
      <c r="P299" s="64" t="s">
        <v>1471</v>
      </c>
      <c r="Q299" s="64" t="s">
        <v>1471</v>
      </c>
      <c r="S299" s="2" t="s">
        <v>1669</v>
      </c>
      <c r="T299" s="2" t="s">
        <v>2161</v>
      </c>
      <c r="U299" s="2" t="s">
        <v>1385</v>
      </c>
      <c r="V299" s="2" t="s">
        <v>1380</v>
      </c>
      <c r="Z299" s="2"/>
      <c r="AF299" s="116"/>
      <c r="AG299" t="s">
        <v>2798</v>
      </c>
      <c r="AH299" t="s">
        <v>2807</v>
      </c>
    </row>
    <row r="300" spans="1:34" ht="15" customHeight="1" x14ac:dyDescent="0.25">
      <c r="A300">
        <f t="shared" si="5"/>
        <v>1018</v>
      </c>
      <c r="B300" s="2" t="s">
        <v>464</v>
      </c>
      <c r="C300" s="13" t="s">
        <v>2808</v>
      </c>
      <c r="D300"/>
      <c r="K300" s="2" t="s">
        <v>1471</v>
      </c>
      <c r="L300" s="2"/>
      <c r="M300" s="64" t="s">
        <v>1471</v>
      </c>
      <c r="N300" s="2"/>
      <c r="O300" s="2"/>
      <c r="P300" s="64" t="s">
        <v>1471</v>
      </c>
      <c r="Q300" s="64" t="s">
        <v>1471</v>
      </c>
      <c r="S300" s="2" t="s">
        <v>1700</v>
      </c>
      <c r="T300" s="2" t="s">
        <v>2161</v>
      </c>
      <c r="U300" s="2" t="s">
        <v>1385</v>
      </c>
      <c r="V300" s="2" t="s">
        <v>1380</v>
      </c>
      <c r="Z300" s="2"/>
      <c r="AF300" s="116"/>
      <c r="AG300" t="s">
        <v>2798</v>
      </c>
      <c r="AH300" t="s">
        <v>2809</v>
      </c>
    </row>
    <row r="301" spans="1:34" ht="15" customHeight="1" x14ac:dyDescent="0.25">
      <c r="A301">
        <f t="shared" si="5"/>
        <v>1019</v>
      </c>
      <c r="B301" s="2" t="s">
        <v>464</v>
      </c>
      <c r="C301" s="13" t="s">
        <v>2810</v>
      </c>
      <c r="D301"/>
      <c r="K301" s="2" t="s">
        <v>1471</v>
      </c>
      <c r="L301" s="2"/>
      <c r="M301" s="64" t="s">
        <v>1471</v>
      </c>
      <c r="N301" s="2"/>
      <c r="O301" s="2"/>
      <c r="P301" s="64" t="s">
        <v>1471</v>
      </c>
      <c r="Q301" s="64" t="s">
        <v>1471</v>
      </c>
      <c r="S301" s="2" t="s">
        <v>1701</v>
      </c>
      <c r="T301" s="2" t="s">
        <v>2161</v>
      </c>
      <c r="U301" s="2" t="s">
        <v>1385</v>
      </c>
      <c r="V301" s="2" t="s">
        <v>1380</v>
      </c>
      <c r="Z301" s="2"/>
      <c r="AF301" s="116"/>
      <c r="AG301" t="s">
        <v>2798</v>
      </c>
      <c r="AH301" t="s">
        <v>2811</v>
      </c>
    </row>
    <row r="302" spans="1:34" ht="15" customHeight="1" x14ac:dyDescent="0.25">
      <c r="A302">
        <f t="shared" si="5"/>
        <v>1020</v>
      </c>
      <c r="B302" s="2" t="s">
        <v>176</v>
      </c>
      <c r="C302" s="114" t="s">
        <v>2812</v>
      </c>
      <c r="D302"/>
      <c r="K302" s="2"/>
      <c r="L302" s="2"/>
      <c r="M302" s="64" t="s">
        <v>1471</v>
      </c>
      <c r="N302" s="2"/>
      <c r="O302" s="2"/>
      <c r="P302" s="64" t="s">
        <v>1471</v>
      </c>
      <c r="Q302" s="64" t="s">
        <v>1471</v>
      </c>
      <c r="S302" s="2" t="s">
        <v>1766</v>
      </c>
      <c r="T302" s="2" t="s">
        <v>1962</v>
      </c>
      <c r="U302" s="2" t="s">
        <v>1385</v>
      </c>
      <c r="V302" s="2" t="s">
        <v>1380</v>
      </c>
      <c r="Z302" s="2"/>
      <c r="AF302" s="18"/>
      <c r="AG302" t="s">
        <v>2813</v>
      </c>
      <c r="AH302" t="s">
        <v>2814</v>
      </c>
    </row>
    <row r="303" spans="1:34" ht="15" customHeight="1" x14ac:dyDescent="0.25">
      <c r="A303">
        <f t="shared" si="5"/>
        <v>1021</v>
      </c>
      <c r="B303" s="2" t="s">
        <v>176</v>
      </c>
      <c r="C303" s="2" t="s">
        <v>2815</v>
      </c>
      <c r="D303"/>
      <c r="K303" s="64" t="s">
        <v>1471</v>
      </c>
      <c r="L303" s="2"/>
      <c r="M303" s="2"/>
      <c r="N303" s="2"/>
      <c r="O303" s="2"/>
      <c r="P303" s="2"/>
      <c r="Q303" s="64" t="s">
        <v>1471</v>
      </c>
      <c r="S303" s="2" t="s">
        <v>1732</v>
      </c>
      <c r="T303" s="2" t="s">
        <v>2165</v>
      </c>
      <c r="U303" s="2" t="s">
        <v>1388</v>
      </c>
      <c r="V303" s="2" t="s">
        <v>1380</v>
      </c>
      <c r="Z303" s="2"/>
      <c r="AF303" s="18"/>
      <c r="AG303" t="s">
        <v>2816</v>
      </c>
      <c r="AH303" t="s">
        <v>2817</v>
      </c>
    </row>
    <row r="304" spans="1:34" x14ac:dyDescent="0.25">
      <c r="A304">
        <f t="shared" si="5"/>
        <v>1022</v>
      </c>
      <c r="B304" s="2" t="s">
        <v>176</v>
      </c>
      <c r="C304" s="2" t="s">
        <v>2818</v>
      </c>
      <c r="D304"/>
      <c r="K304" s="64" t="s">
        <v>1471</v>
      </c>
      <c r="L304" s="2"/>
      <c r="M304" s="2"/>
      <c r="N304" s="2"/>
      <c r="O304" s="2"/>
      <c r="P304" s="2"/>
      <c r="Q304" s="64" t="s">
        <v>1471</v>
      </c>
      <c r="S304" s="2" t="s">
        <v>1765</v>
      </c>
      <c r="T304" s="2" t="s">
        <v>1957</v>
      </c>
      <c r="U304" s="2" t="s">
        <v>1388</v>
      </c>
      <c r="V304" s="2" t="s">
        <v>1380</v>
      </c>
      <c r="Z304" s="2"/>
      <c r="AF304" s="18"/>
      <c r="AG304" t="s">
        <v>2819</v>
      </c>
      <c r="AH304" t="s">
        <v>2820</v>
      </c>
    </row>
    <row r="305" spans="1:34" x14ac:dyDescent="0.25">
      <c r="A305">
        <f t="shared" si="5"/>
        <v>1023</v>
      </c>
      <c r="B305" s="2" t="s">
        <v>464</v>
      </c>
      <c r="C305" s="2" t="s">
        <v>2821</v>
      </c>
      <c r="D305"/>
      <c r="K305" s="2"/>
      <c r="L305" s="64" t="s">
        <v>1471</v>
      </c>
      <c r="M305" s="2"/>
      <c r="N305" s="64" t="s">
        <v>1471</v>
      </c>
      <c r="O305" s="2"/>
      <c r="P305" s="2"/>
      <c r="Q305" s="2"/>
      <c r="S305" s="2" t="s">
        <v>1659</v>
      </c>
      <c r="T305" s="2" t="s">
        <v>1955</v>
      </c>
      <c r="U305" s="64" t="s">
        <v>1713</v>
      </c>
      <c r="V305" s="2" t="s">
        <v>1380</v>
      </c>
      <c r="Z305" s="2"/>
      <c r="AF305" s="18"/>
      <c r="AG305" t="s">
        <v>2822</v>
      </c>
      <c r="AH305" t="s">
        <v>2823</v>
      </c>
    </row>
    <row r="306" spans="1:34" x14ac:dyDescent="0.25">
      <c r="A306">
        <f t="shared" si="5"/>
        <v>1024</v>
      </c>
      <c r="B306" s="2" t="s">
        <v>464</v>
      </c>
      <c r="C306" s="2" t="s">
        <v>2824</v>
      </c>
      <c r="D306"/>
      <c r="K306" s="2"/>
      <c r="L306" s="64" t="s">
        <v>1471</v>
      </c>
      <c r="M306" s="2" t="s">
        <v>1471</v>
      </c>
      <c r="N306" s="64" t="s">
        <v>1471</v>
      </c>
      <c r="O306" s="2"/>
      <c r="P306" s="2"/>
      <c r="Q306" s="2"/>
      <c r="S306" s="2" t="s">
        <v>1659</v>
      </c>
      <c r="T306" s="2" t="s">
        <v>1960</v>
      </c>
      <c r="U306" s="64" t="s">
        <v>1713</v>
      </c>
      <c r="V306" s="2" t="s">
        <v>1380</v>
      </c>
      <c r="Z306" s="2"/>
      <c r="AF306" s="18"/>
      <c r="AG306" t="s">
        <v>2822</v>
      </c>
      <c r="AH306" t="s">
        <v>2825</v>
      </c>
    </row>
    <row r="307" spans="1:34" x14ac:dyDescent="0.25">
      <c r="A307">
        <f t="shared" si="5"/>
        <v>1025</v>
      </c>
      <c r="B307" s="2" t="s">
        <v>464</v>
      </c>
      <c r="C307" s="2" t="s">
        <v>2826</v>
      </c>
      <c r="D307"/>
      <c r="K307" s="2"/>
      <c r="L307" s="64" t="s">
        <v>1471</v>
      </c>
      <c r="M307" s="2"/>
      <c r="N307" s="64" t="s">
        <v>1471</v>
      </c>
      <c r="O307" s="2"/>
      <c r="P307" s="2"/>
      <c r="Q307" s="2"/>
      <c r="S307" s="2" t="s">
        <v>1659</v>
      </c>
      <c r="T307" s="2" t="s">
        <v>1955</v>
      </c>
      <c r="U307" s="64" t="s">
        <v>1713</v>
      </c>
      <c r="V307" s="2" t="s">
        <v>1380</v>
      </c>
      <c r="Z307" s="2"/>
      <c r="AF307" s="18"/>
      <c r="AG307" t="s">
        <v>2822</v>
      </c>
      <c r="AH307" t="s">
        <v>2827</v>
      </c>
    </row>
    <row r="308" spans="1:34" x14ac:dyDescent="0.25">
      <c r="A308">
        <f t="shared" si="5"/>
        <v>1026</v>
      </c>
      <c r="B308" s="2" t="s">
        <v>464</v>
      </c>
      <c r="C308" s="2" t="s">
        <v>2828</v>
      </c>
      <c r="D308"/>
      <c r="K308" s="2"/>
      <c r="L308" s="64" t="s">
        <v>1471</v>
      </c>
      <c r="M308" s="2"/>
      <c r="N308" s="64" t="s">
        <v>1471</v>
      </c>
      <c r="O308" s="2"/>
      <c r="P308" s="2"/>
      <c r="Q308" s="2"/>
      <c r="S308" s="2" t="s">
        <v>1659</v>
      </c>
      <c r="T308" s="2" t="s">
        <v>1955</v>
      </c>
      <c r="U308" s="64" t="s">
        <v>1713</v>
      </c>
      <c r="V308" s="2" t="s">
        <v>1380</v>
      </c>
      <c r="Z308" s="2"/>
      <c r="AF308"/>
      <c r="AG308" t="s">
        <v>2822</v>
      </c>
      <c r="AH308" t="s">
        <v>2829</v>
      </c>
    </row>
    <row r="309" spans="1:34" x14ac:dyDescent="0.25">
      <c r="A309">
        <f t="shared" si="5"/>
        <v>1027</v>
      </c>
      <c r="B309" s="2" t="s">
        <v>464</v>
      </c>
      <c r="C309" s="2" t="s">
        <v>2830</v>
      </c>
      <c r="D309"/>
      <c r="K309" s="2"/>
      <c r="L309" s="64" t="s">
        <v>1471</v>
      </c>
      <c r="M309" s="2"/>
      <c r="N309" s="64" t="s">
        <v>1471</v>
      </c>
      <c r="O309" s="2"/>
      <c r="P309" s="2"/>
      <c r="Q309" s="2"/>
      <c r="S309" s="2" t="s">
        <v>1659</v>
      </c>
      <c r="T309" s="2" t="s">
        <v>1955</v>
      </c>
      <c r="U309" s="64" t="s">
        <v>1713</v>
      </c>
      <c r="V309" s="2" t="s">
        <v>1380</v>
      </c>
      <c r="Z309" s="2"/>
      <c r="AF309"/>
      <c r="AG309" t="s">
        <v>2822</v>
      </c>
      <c r="AH309" t="s">
        <v>2831</v>
      </c>
    </row>
    <row r="310" spans="1:34" x14ac:dyDescent="0.25">
      <c r="A310">
        <f t="shared" si="5"/>
        <v>1028</v>
      </c>
      <c r="B310" s="2" t="s">
        <v>464</v>
      </c>
      <c r="C310" s="2" t="s">
        <v>2832</v>
      </c>
      <c r="D310"/>
      <c r="K310" s="2"/>
      <c r="L310" s="64" t="s">
        <v>1471</v>
      </c>
      <c r="M310" s="2" t="s">
        <v>1471</v>
      </c>
      <c r="N310" s="64" t="s">
        <v>1471</v>
      </c>
      <c r="O310" s="2"/>
      <c r="P310" s="2"/>
      <c r="Q310" s="2"/>
      <c r="S310" s="2" t="s">
        <v>1659</v>
      </c>
      <c r="T310" s="2" t="s">
        <v>1960</v>
      </c>
      <c r="U310" s="64" t="s">
        <v>1713</v>
      </c>
      <c r="V310" s="2" t="s">
        <v>1380</v>
      </c>
      <c r="Z310" s="2"/>
      <c r="AF310"/>
      <c r="AG310" t="s">
        <v>2822</v>
      </c>
      <c r="AH310" t="s">
        <v>2833</v>
      </c>
    </row>
    <row r="311" spans="1:34" x14ac:dyDescent="0.25">
      <c r="A311">
        <f t="shared" si="5"/>
        <v>1029</v>
      </c>
      <c r="B311" s="2" t="s">
        <v>464</v>
      </c>
      <c r="C311" s="2" t="s">
        <v>2834</v>
      </c>
      <c r="D311"/>
      <c r="K311" s="2"/>
      <c r="L311" s="2"/>
      <c r="M311" s="64" t="s">
        <v>1471</v>
      </c>
      <c r="N311" s="2"/>
      <c r="O311" s="2"/>
      <c r="P311" s="2"/>
      <c r="Q311" s="2"/>
      <c r="S311" s="2" t="s">
        <v>1683</v>
      </c>
      <c r="T311" s="2" t="s">
        <v>1956</v>
      </c>
      <c r="U311" s="64" t="s">
        <v>1715</v>
      </c>
      <c r="V311" s="2" t="s">
        <v>1380</v>
      </c>
      <c r="Z311" s="2"/>
      <c r="AF311"/>
      <c r="AG311" t="s">
        <v>2835</v>
      </c>
      <c r="AH311" t="s">
        <v>2836</v>
      </c>
    </row>
    <row r="312" spans="1:34" x14ac:dyDescent="0.25">
      <c r="A312">
        <f t="shared" si="5"/>
        <v>1030</v>
      </c>
      <c r="B312" s="2" t="s">
        <v>464</v>
      </c>
      <c r="C312" s="2" t="s">
        <v>2837</v>
      </c>
      <c r="D312"/>
      <c r="K312" s="2"/>
      <c r="L312" s="2"/>
      <c r="M312" s="64" t="s">
        <v>1471</v>
      </c>
      <c r="N312" s="2"/>
      <c r="O312" s="2"/>
      <c r="P312" s="2"/>
      <c r="Q312" s="2"/>
      <c r="S312" s="2" t="s">
        <v>1683</v>
      </c>
      <c r="T312" s="2" t="s">
        <v>1956</v>
      </c>
      <c r="U312" s="64" t="s">
        <v>1715</v>
      </c>
      <c r="V312" s="2" t="s">
        <v>1380</v>
      </c>
      <c r="Z312" s="2"/>
      <c r="AF312"/>
      <c r="AG312" t="s">
        <v>2835</v>
      </c>
      <c r="AH312" t="s">
        <v>2838</v>
      </c>
    </row>
    <row r="313" spans="1:34" x14ac:dyDescent="0.25">
      <c r="A313">
        <f t="shared" si="5"/>
        <v>1031</v>
      </c>
      <c r="B313" s="2" t="s">
        <v>464</v>
      </c>
      <c r="C313" s="2" t="s">
        <v>2839</v>
      </c>
      <c r="D313"/>
      <c r="K313" s="2"/>
      <c r="L313" s="2"/>
      <c r="M313" s="64" t="s">
        <v>1471</v>
      </c>
      <c r="N313" s="2"/>
      <c r="O313" s="2"/>
      <c r="P313" s="2"/>
      <c r="Q313" s="2"/>
      <c r="S313" s="2" t="s">
        <v>1684</v>
      </c>
      <c r="T313" s="2" t="s">
        <v>1956</v>
      </c>
      <c r="U313" s="64" t="s">
        <v>1715</v>
      </c>
      <c r="V313" s="2" t="s">
        <v>1380</v>
      </c>
      <c r="Z313" s="2"/>
      <c r="AF313"/>
      <c r="AG313" t="s">
        <v>2835</v>
      </c>
      <c r="AH313" t="s">
        <v>2840</v>
      </c>
    </row>
    <row r="314" spans="1:34" x14ac:dyDescent="0.25">
      <c r="A314">
        <f t="shared" si="5"/>
        <v>1032</v>
      </c>
      <c r="B314" s="2" t="s">
        <v>464</v>
      </c>
      <c r="C314" s="2" t="s">
        <v>2841</v>
      </c>
      <c r="D314"/>
      <c r="K314" s="2"/>
      <c r="L314" s="2"/>
      <c r="M314" s="64" t="s">
        <v>1471</v>
      </c>
      <c r="N314" s="2"/>
      <c r="O314" s="2"/>
      <c r="P314" s="2"/>
      <c r="Q314" s="2"/>
      <c r="S314" s="2" t="s">
        <v>1685</v>
      </c>
      <c r="T314" s="2" t="s">
        <v>1956</v>
      </c>
      <c r="U314" s="64" t="s">
        <v>1715</v>
      </c>
      <c r="V314" s="2" t="s">
        <v>1380</v>
      </c>
      <c r="Z314" s="2"/>
      <c r="AF314"/>
      <c r="AG314" t="s">
        <v>2835</v>
      </c>
      <c r="AH314" t="s">
        <v>2842</v>
      </c>
    </row>
    <row r="315" spans="1:34" x14ac:dyDescent="0.25">
      <c r="A315">
        <f t="shared" si="5"/>
        <v>1033</v>
      </c>
      <c r="B315" s="2" t="s">
        <v>464</v>
      </c>
      <c r="C315" s="2" t="s">
        <v>2843</v>
      </c>
      <c r="D315"/>
      <c r="K315" s="2"/>
      <c r="L315" s="2"/>
      <c r="M315" s="64" t="s">
        <v>1471</v>
      </c>
      <c r="N315" s="2"/>
      <c r="O315" s="2"/>
      <c r="P315" s="2"/>
      <c r="Q315" s="2"/>
      <c r="S315" s="2" t="s">
        <v>1686</v>
      </c>
      <c r="T315" s="2" t="s">
        <v>1956</v>
      </c>
      <c r="U315" s="64" t="s">
        <v>1715</v>
      </c>
      <c r="V315" s="2" t="s">
        <v>1380</v>
      </c>
      <c r="Z315" s="2"/>
      <c r="AF315"/>
      <c r="AG315" t="s">
        <v>2835</v>
      </c>
      <c r="AH315" t="s">
        <v>2844</v>
      </c>
    </row>
    <row r="316" spans="1:34" x14ac:dyDescent="0.25">
      <c r="A316">
        <f t="shared" si="5"/>
        <v>1034</v>
      </c>
      <c r="B316" s="2" t="s">
        <v>464</v>
      </c>
      <c r="C316" s="2" t="s">
        <v>2845</v>
      </c>
      <c r="D316"/>
      <c r="K316" s="2"/>
      <c r="L316" s="2"/>
      <c r="M316" s="64" t="s">
        <v>1471</v>
      </c>
      <c r="N316" s="2"/>
      <c r="O316" s="2"/>
      <c r="P316" s="2"/>
      <c r="Q316" s="2"/>
      <c r="S316" s="2" t="s">
        <v>1686</v>
      </c>
      <c r="T316" s="2" t="s">
        <v>1956</v>
      </c>
      <c r="U316" s="64" t="s">
        <v>1715</v>
      </c>
      <c r="V316" s="2" t="s">
        <v>1380</v>
      </c>
      <c r="Z316" s="2"/>
      <c r="AF316"/>
      <c r="AG316" t="s">
        <v>2835</v>
      </c>
      <c r="AH316" t="s">
        <v>2846</v>
      </c>
    </row>
    <row r="317" spans="1:34" x14ac:dyDescent="0.25">
      <c r="A317">
        <f t="shared" si="5"/>
        <v>1035</v>
      </c>
      <c r="B317" s="2" t="s">
        <v>464</v>
      </c>
      <c r="C317" s="2" t="s">
        <v>2847</v>
      </c>
      <c r="D317"/>
      <c r="K317" s="2"/>
      <c r="L317" s="2"/>
      <c r="M317" s="64" t="s">
        <v>1471</v>
      </c>
      <c r="N317" s="2"/>
      <c r="O317" s="2"/>
      <c r="P317" s="2"/>
      <c r="Q317" s="2"/>
      <c r="S317" s="2" t="s">
        <v>1686</v>
      </c>
      <c r="T317" s="2" t="s">
        <v>1956</v>
      </c>
      <c r="U317" s="64" t="s">
        <v>1715</v>
      </c>
      <c r="V317" s="2" t="s">
        <v>1380</v>
      </c>
      <c r="Z317" s="2"/>
      <c r="AF317"/>
      <c r="AG317" t="s">
        <v>2835</v>
      </c>
      <c r="AH317" t="s">
        <v>2848</v>
      </c>
    </row>
    <row r="318" spans="1:34" x14ac:dyDescent="0.25">
      <c r="A318">
        <f t="shared" si="5"/>
        <v>1036</v>
      </c>
      <c r="B318" s="2" t="s">
        <v>464</v>
      </c>
      <c r="C318" s="2" t="s">
        <v>2849</v>
      </c>
      <c r="D318"/>
      <c r="K318" s="2"/>
      <c r="L318" s="2"/>
      <c r="M318" s="64" t="s">
        <v>1471</v>
      </c>
      <c r="N318" s="2"/>
      <c r="O318" s="2"/>
      <c r="P318" s="64" t="s">
        <v>1471</v>
      </c>
      <c r="Q318" s="2"/>
      <c r="S318" s="2" t="s">
        <v>1687</v>
      </c>
      <c r="T318" s="2" t="s">
        <v>1964</v>
      </c>
      <c r="U318" s="64" t="s">
        <v>1715</v>
      </c>
      <c r="V318" s="2" t="s">
        <v>1380</v>
      </c>
      <c r="Z318" s="2"/>
      <c r="AF318"/>
      <c r="AG318" t="s">
        <v>2835</v>
      </c>
      <c r="AH318" t="s">
        <v>2850</v>
      </c>
    </row>
    <row r="319" spans="1:34" x14ac:dyDescent="0.25">
      <c r="A319">
        <f t="shared" si="5"/>
        <v>1037</v>
      </c>
      <c r="B319" s="2" t="s">
        <v>176</v>
      </c>
      <c r="C319" s="2" t="s">
        <v>2851</v>
      </c>
      <c r="D319"/>
      <c r="K319" s="2"/>
      <c r="L319" s="64" t="s">
        <v>1471</v>
      </c>
      <c r="M319" s="2"/>
      <c r="N319" s="64" t="s">
        <v>1471</v>
      </c>
      <c r="O319" s="2"/>
      <c r="P319" s="2"/>
      <c r="Q319" s="2"/>
      <c r="S319" s="2" t="s">
        <v>1726</v>
      </c>
      <c r="T319" s="2" t="s">
        <v>1955</v>
      </c>
      <c r="U319" s="64" t="s">
        <v>1715</v>
      </c>
      <c r="V319" s="2" t="s">
        <v>1380</v>
      </c>
      <c r="Z319" s="2"/>
      <c r="AF319"/>
      <c r="AG319" t="s">
        <v>2852</v>
      </c>
      <c r="AH319" t="s">
        <v>2853</v>
      </c>
    </row>
    <row r="320" spans="1:34" x14ac:dyDescent="0.25">
      <c r="A320">
        <f t="shared" si="5"/>
        <v>1038</v>
      </c>
      <c r="B320" s="2" t="s">
        <v>176</v>
      </c>
      <c r="C320" s="37" t="s">
        <v>2854</v>
      </c>
      <c r="D320"/>
      <c r="K320" s="64" t="s">
        <v>1471</v>
      </c>
      <c r="L320" s="64" t="s">
        <v>1471</v>
      </c>
      <c r="M320" s="64" t="s">
        <v>1471</v>
      </c>
      <c r="N320" s="2"/>
      <c r="O320" s="2"/>
      <c r="P320" s="2"/>
      <c r="Q320" s="2"/>
      <c r="S320" s="2" t="s">
        <v>1719</v>
      </c>
      <c r="T320" s="2" t="s">
        <v>2168</v>
      </c>
      <c r="U320" s="64" t="s">
        <v>1390</v>
      </c>
      <c r="V320" s="2" t="s">
        <v>1380</v>
      </c>
      <c r="Z320" s="2"/>
      <c r="AF320"/>
      <c r="AG320" t="s">
        <v>2855</v>
      </c>
      <c r="AH320" t="s">
        <v>2856</v>
      </c>
    </row>
    <row r="321" spans="1:34" x14ac:dyDescent="0.25">
      <c r="A321">
        <f t="shared" si="5"/>
        <v>1039</v>
      </c>
      <c r="B321" s="2" t="s">
        <v>176</v>
      </c>
      <c r="C321" s="37" t="s">
        <v>2857</v>
      </c>
      <c r="D321"/>
      <c r="K321" s="64" t="s">
        <v>1471</v>
      </c>
      <c r="L321" s="64" t="s">
        <v>1471</v>
      </c>
      <c r="M321" s="64" t="s">
        <v>1471</v>
      </c>
      <c r="N321" s="2"/>
      <c r="O321" s="2"/>
      <c r="P321" s="2"/>
      <c r="Q321" s="2"/>
      <c r="S321" s="2" t="s">
        <v>1719</v>
      </c>
      <c r="T321" s="2" t="s">
        <v>2168</v>
      </c>
      <c r="U321" s="64" t="s">
        <v>1390</v>
      </c>
      <c r="V321" s="2" t="s">
        <v>1380</v>
      </c>
      <c r="Z321" s="2"/>
      <c r="AF321"/>
      <c r="AG321" t="s">
        <v>2855</v>
      </c>
      <c r="AH321" t="s">
        <v>2858</v>
      </c>
    </row>
    <row r="322" spans="1:34" x14ac:dyDescent="0.25">
      <c r="A322">
        <f t="shared" si="5"/>
        <v>1040</v>
      </c>
      <c r="B322" s="2" t="s">
        <v>176</v>
      </c>
      <c r="C322" s="2" t="s">
        <v>2859</v>
      </c>
      <c r="D322"/>
      <c r="K322" s="64" t="s">
        <v>1471</v>
      </c>
      <c r="L322" s="64" t="s">
        <v>1471</v>
      </c>
      <c r="M322" s="64" t="s">
        <v>1471</v>
      </c>
      <c r="N322" s="2"/>
      <c r="O322" s="2"/>
      <c r="P322" s="2"/>
      <c r="Q322" s="2"/>
      <c r="S322" s="2" t="s">
        <v>1720</v>
      </c>
      <c r="T322" s="2" t="s">
        <v>2168</v>
      </c>
      <c r="U322" s="64" t="s">
        <v>1391</v>
      </c>
      <c r="V322" s="2" t="s">
        <v>1380</v>
      </c>
      <c r="Z322" s="2"/>
      <c r="AF322"/>
      <c r="AG322" t="s">
        <v>2855</v>
      </c>
      <c r="AH322" t="s">
        <v>2860</v>
      </c>
    </row>
    <row r="323" spans="1:34" x14ac:dyDescent="0.25">
      <c r="A323">
        <f t="shared" si="5"/>
        <v>1041</v>
      </c>
      <c r="B323" s="2" t="s">
        <v>176</v>
      </c>
      <c r="C323" s="41" t="s">
        <v>2861</v>
      </c>
      <c r="D323"/>
      <c r="K323" s="64" t="s">
        <v>1471</v>
      </c>
      <c r="L323" s="2"/>
      <c r="M323" s="2"/>
      <c r="N323" s="2"/>
      <c r="O323" s="2"/>
      <c r="P323" s="2"/>
      <c r="Q323" s="64" t="s">
        <v>1471</v>
      </c>
      <c r="S323" s="2" t="s">
        <v>1733</v>
      </c>
      <c r="T323" s="2" t="s">
        <v>2165</v>
      </c>
      <c r="U323" s="2" t="s">
        <v>1457</v>
      </c>
      <c r="V323" s="2" t="s">
        <v>1380</v>
      </c>
      <c r="Z323" s="2"/>
      <c r="AF323"/>
      <c r="AG323" t="s">
        <v>2816</v>
      </c>
      <c r="AH323" t="s">
        <v>2862</v>
      </c>
    </row>
    <row r="324" spans="1:34" x14ac:dyDescent="0.25">
      <c r="A324">
        <f t="shared" si="5"/>
        <v>1042</v>
      </c>
      <c r="B324" s="2" t="s">
        <v>176</v>
      </c>
      <c r="C324" s="41" t="s">
        <v>2863</v>
      </c>
      <c r="D324"/>
      <c r="K324" s="64" t="s">
        <v>1471</v>
      </c>
      <c r="L324" s="2"/>
      <c r="M324" s="2"/>
      <c r="N324" s="2"/>
      <c r="O324" s="2"/>
      <c r="P324" s="2"/>
      <c r="Q324" s="64" t="s">
        <v>1471</v>
      </c>
      <c r="S324" s="2" t="s">
        <v>1734</v>
      </c>
      <c r="T324" s="2" t="s">
        <v>2165</v>
      </c>
      <c r="U324" s="2" t="s">
        <v>1457</v>
      </c>
      <c r="V324" s="2" t="s">
        <v>1380</v>
      </c>
      <c r="Z324" s="2"/>
      <c r="AF324"/>
      <c r="AG324" t="s">
        <v>2816</v>
      </c>
      <c r="AH324" t="s">
        <v>2864</v>
      </c>
    </row>
    <row r="325" spans="1:34" x14ac:dyDescent="0.25">
      <c r="A325">
        <f t="shared" si="5"/>
        <v>1043</v>
      </c>
      <c r="B325" s="2" t="s">
        <v>176</v>
      </c>
      <c r="C325" s="2" t="s">
        <v>2865</v>
      </c>
      <c r="D325"/>
      <c r="K325" s="64" t="s">
        <v>1471</v>
      </c>
      <c r="L325" s="2"/>
      <c r="M325" s="2"/>
      <c r="N325" s="2"/>
      <c r="O325" s="2"/>
      <c r="P325" s="2"/>
      <c r="Q325" s="64" t="s">
        <v>1471</v>
      </c>
      <c r="S325" s="2" t="s">
        <v>1734</v>
      </c>
      <c r="T325" s="2" t="s">
        <v>2165</v>
      </c>
      <c r="U325" s="2" t="s">
        <v>1457</v>
      </c>
      <c r="V325" s="2" t="s">
        <v>1380</v>
      </c>
      <c r="Z325" s="2"/>
      <c r="AF325"/>
      <c r="AG325" t="s">
        <v>2816</v>
      </c>
      <c r="AH325" t="s">
        <v>2866</v>
      </c>
    </row>
    <row r="326" spans="1:34" x14ac:dyDescent="0.25">
      <c r="A326">
        <f t="shared" si="5"/>
        <v>1044</v>
      </c>
      <c r="B326" s="2" t="s">
        <v>176</v>
      </c>
      <c r="C326" s="41" t="s">
        <v>2867</v>
      </c>
      <c r="K326" s="64" t="s">
        <v>1471</v>
      </c>
      <c r="L326" s="2"/>
      <c r="M326" s="2"/>
      <c r="N326" s="2"/>
      <c r="O326" s="2"/>
      <c r="P326" s="2"/>
      <c r="Q326" s="64" t="s">
        <v>1471</v>
      </c>
      <c r="S326" s="2" t="s">
        <v>1734</v>
      </c>
      <c r="T326" s="2" t="s">
        <v>2165</v>
      </c>
      <c r="U326" s="2" t="s">
        <v>1457</v>
      </c>
      <c r="V326" s="2" t="s">
        <v>1380</v>
      </c>
      <c r="Z326" s="2"/>
      <c r="AF326"/>
      <c r="AG326" t="s">
        <v>2816</v>
      </c>
      <c r="AH326" t="s">
        <v>2868</v>
      </c>
    </row>
    <row r="327" spans="1:34" x14ac:dyDescent="0.25">
      <c r="A327">
        <f t="shared" si="5"/>
        <v>1045</v>
      </c>
      <c r="B327" s="2" t="s">
        <v>176</v>
      </c>
      <c r="C327" s="41" t="s">
        <v>2869</v>
      </c>
      <c r="K327" s="64" t="s">
        <v>1471</v>
      </c>
      <c r="L327" s="2"/>
      <c r="M327" s="2"/>
      <c r="N327" s="2"/>
      <c r="O327" s="2"/>
      <c r="P327" s="2"/>
      <c r="Q327" s="64" t="s">
        <v>1471</v>
      </c>
      <c r="S327" s="2" t="s">
        <v>1734</v>
      </c>
      <c r="T327" s="2" t="s">
        <v>2165</v>
      </c>
      <c r="U327" s="2" t="s">
        <v>1457</v>
      </c>
      <c r="V327" s="2" t="s">
        <v>1380</v>
      </c>
      <c r="Z327" s="2"/>
      <c r="AF327"/>
      <c r="AG327" t="s">
        <v>2816</v>
      </c>
      <c r="AH327" t="s">
        <v>2870</v>
      </c>
    </row>
    <row r="328" spans="1:34" x14ac:dyDescent="0.25">
      <c r="A328">
        <f t="shared" si="5"/>
        <v>1046</v>
      </c>
      <c r="B328" s="2" t="s">
        <v>176</v>
      </c>
      <c r="C328" s="37" t="s">
        <v>2871</v>
      </c>
      <c r="K328" s="64" t="s">
        <v>1471</v>
      </c>
      <c r="L328" s="2"/>
      <c r="M328" s="64" t="s">
        <v>1471</v>
      </c>
      <c r="N328" s="2"/>
      <c r="O328" s="2"/>
      <c r="P328" s="2"/>
      <c r="Q328" s="64" t="s">
        <v>1471</v>
      </c>
      <c r="S328" s="2" t="s">
        <v>1778</v>
      </c>
      <c r="T328" s="2" t="s">
        <v>2906</v>
      </c>
      <c r="U328" s="2" t="s">
        <v>1457</v>
      </c>
      <c r="V328" s="2" t="s">
        <v>1380</v>
      </c>
      <c r="Z328" s="2"/>
      <c r="AF328"/>
      <c r="AG328" t="s">
        <v>2872</v>
      </c>
      <c r="AH328" s="2" t="s">
        <v>2873</v>
      </c>
    </row>
    <row r="329" spans="1:34" x14ac:dyDescent="0.25">
      <c r="A329">
        <f t="shared" si="5"/>
        <v>1047</v>
      </c>
      <c r="B329" s="2" t="s">
        <v>176</v>
      </c>
      <c r="C329" s="37" t="s">
        <v>2874</v>
      </c>
      <c r="K329" s="64" t="s">
        <v>1471</v>
      </c>
      <c r="L329" s="2"/>
      <c r="M329" s="2"/>
      <c r="N329" s="2"/>
      <c r="O329" s="2"/>
      <c r="P329" s="2"/>
      <c r="Q329" s="64" t="s">
        <v>1471</v>
      </c>
      <c r="S329" s="2" t="s">
        <v>1779</v>
      </c>
      <c r="T329" s="2" t="s">
        <v>1957</v>
      </c>
      <c r="U329" s="2" t="s">
        <v>1457</v>
      </c>
      <c r="V329" s="2" t="s">
        <v>1380</v>
      </c>
      <c r="Z329" s="2"/>
      <c r="AF329"/>
      <c r="AG329" t="s">
        <v>2872</v>
      </c>
      <c r="AH329" s="2" t="s">
        <v>2875</v>
      </c>
    </row>
    <row r="330" spans="1:34" x14ac:dyDescent="0.25">
      <c r="A330">
        <f t="shared" si="5"/>
        <v>1048</v>
      </c>
      <c r="B330" s="2" t="s">
        <v>176</v>
      </c>
      <c r="C330" s="37" t="s">
        <v>2876</v>
      </c>
      <c r="K330" s="64" t="s">
        <v>1471</v>
      </c>
      <c r="L330" s="2"/>
      <c r="M330" s="64" t="s">
        <v>1471</v>
      </c>
      <c r="N330" s="2"/>
      <c r="O330" s="2"/>
      <c r="P330" s="2"/>
      <c r="Q330" s="64" t="s">
        <v>1471</v>
      </c>
      <c r="S330" s="2" t="s">
        <v>1779</v>
      </c>
      <c r="T330" s="2" t="s">
        <v>2906</v>
      </c>
      <c r="U330" s="2" t="s">
        <v>1457</v>
      </c>
      <c r="V330" s="2" t="s">
        <v>1380</v>
      </c>
      <c r="Z330" s="2"/>
      <c r="AF330"/>
      <c r="AG330" t="s">
        <v>2872</v>
      </c>
      <c r="AH330" s="2" t="s">
        <v>2877</v>
      </c>
    </row>
    <row r="331" spans="1:34" x14ac:dyDescent="0.25">
      <c r="A331">
        <f t="shared" si="5"/>
        <v>1049</v>
      </c>
      <c r="B331" s="2" t="s">
        <v>176</v>
      </c>
      <c r="C331" s="2" t="s">
        <v>2878</v>
      </c>
      <c r="K331" s="64" t="s">
        <v>1471</v>
      </c>
      <c r="L331" s="2"/>
      <c r="M331" s="2"/>
      <c r="N331" s="2"/>
      <c r="O331" s="2"/>
      <c r="P331" s="2"/>
      <c r="Q331" s="2"/>
      <c r="S331" s="2" t="s">
        <v>1737</v>
      </c>
      <c r="T331" s="2" t="s">
        <v>2169</v>
      </c>
      <c r="U331" s="2" t="s">
        <v>1393</v>
      </c>
      <c r="V331" s="2" t="s">
        <v>1380</v>
      </c>
      <c r="Z331" s="2"/>
      <c r="AF331"/>
      <c r="AG331" s="2" t="s">
        <v>2816</v>
      </c>
      <c r="AH331" s="2" t="s">
        <v>2898</v>
      </c>
    </row>
    <row r="332" spans="1:34" x14ac:dyDescent="0.25">
      <c r="A332">
        <f t="shared" si="5"/>
        <v>1050</v>
      </c>
      <c r="B332" s="2" t="s">
        <v>176</v>
      </c>
      <c r="C332" s="2" t="s">
        <v>2879</v>
      </c>
      <c r="K332" s="64" t="s">
        <v>1471</v>
      </c>
      <c r="L332" s="2"/>
      <c r="M332" s="2"/>
      <c r="N332" s="2"/>
      <c r="O332" s="64" t="s">
        <v>1471</v>
      </c>
      <c r="P332" s="2"/>
      <c r="Q332" s="2"/>
      <c r="S332" s="2" t="s">
        <v>1737</v>
      </c>
      <c r="T332" s="2" t="s">
        <v>2167</v>
      </c>
      <c r="U332" s="2" t="s">
        <v>1393</v>
      </c>
      <c r="V332" s="2" t="s">
        <v>1380</v>
      </c>
      <c r="Z332" s="2"/>
      <c r="AF332"/>
      <c r="AG332" s="2" t="s">
        <v>2816</v>
      </c>
      <c r="AH332" s="2" t="s">
        <v>2899</v>
      </c>
    </row>
    <row r="333" spans="1:34" x14ac:dyDescent="0.25">
      <c r="A333">
        <f t="shared" si="5"/>
        <v>1051</v>
      </c>
      <c r="B333" s="2" t="s">
        <v>176</v>
      </c>
      <c r="C333" s="2" t="s">
        <v>2880</v>
      </c>
      <c r="K333" s="64" t="s">
        <v>1471</v>
      </c>
      <c r="L333" s="2"/>
      <c r="M333" s="2"/>
      <c r="N333" s="2"/>
      <c r="O333" s="2"/>
      <c r="P333" s="2"/>
      <c r="Q333" s="64" t="s">
        <v>1471</v>
      </c>
      <c r="S333" s="2" t="s">
        <v>1737</v>
      </c>
      <c r="T333" s="2" t="s">
        <v>2165</v>
      </c>
      <c r="U333" s="2" t="s">
        <v>1393</v>
      </c>
      <c r="V333" s="2" t="s">
        <v>1380</v>
      </c>
      <c r="Z333" s="2"/>
      <c r="AF333"/>
      <c r="AG333" s="2" t="s">
        <v>2816</v>
      </c>
      <c r="AH333" s="2" t="s">
        <v>2900</v>
      </c>
    </row>
    <row r="334" spans="1:34" x14ac:dyDescent="0.25">
      <c r="A334">
        <f t="shared" si="5"/>
        <v>1052</v>
      </c>
      <c r="B334" s="2" t="s">
        <v>176</v>
      </c>
      <c r="C334" s="2" t="s">
        <v>2881</v>
      </c>
      <c r="K334" s="64" t="s">
        <v>1471</v>
      </c>
      <c r="L334" s="2"/>
      <c r="M334" s="2"/>
      <c r="N334" s="2"/>
      <c r="O334" s="2"/>
      <c r="P334" s="2"/>
      <c r="Q334" s="2"/>
      <c r="S334" s="2" t="s">
        <v>1737</v>
      </c>
      <c r="T334" s="2" t="s">
        <v>2169</v>
      </c>
      <c r="U334" s="2" t="s">
        <v>1393</v>
      </c>
      <c r="V334" s="2" t="s">
        <v>1380</v>
      </c>
      <c r="Z334" s="2"/>
      <c r="AF334"/>
      <c r="AG334" s="2" t="s">
        <v>2816</v>
      </c>
      <c r="AH334" s="2" t="s">
        <v>2882</v>
      </c>
    </row>
    <row r="335" spans="1:34" x14ac:dyDescent="0.25">
      <c r="A335">
        <f t="shared" si="5"/>
        <v>1053</v>
      </c>
      <c r="B335" s="2" t="s">
        <v>176</v>
      </c>
      <c r="C335" s="2" t="s">
        <v>2883</v>
      </c>
      <c r="K335" s="64" t="s">
        <v>1471</v>
      </c>
      <c r="L335" s="2"/>
      <c r="M335" s="2"/>
      <c r="N335" s="2"/>
      <c r="O335" s="2"/>
      <c r="P335" s="2"/>
      <c r="Q335" s="2"/>
      <c r="S335" s="2" t="s">
        <v>1737</v>
      </c>
      <c r="T335" s="2" t="s">
        <v>2169</v>
      </c>
      <c r="U335" s="2" t="s">
        <v>1393</v>
      </c>
      <c r="V335" s="2" t="s">
        <v>1380</v>
      </c>
      <c r="Z335" s="2"/>
      <c r="AF335"/>
      <c r="AG335" s="2" t="s">
        <v>2816</v>
      </c>
      <c r="AH335" s="2" t="s">
        <v>2901</v>
      </c>
    </row>
    <row r="336" spans="1:34" x14ac:dyDescent="0.25">
      <c r="A336">
        <f t="shared" si="5"/>
        <v>1054</v>
      </c>
      <c r="B336" s="2" t="s">
        <v>176</v>
      </c>
      <c r="C336" s="2" t="s">
        <v>2884</v>
      </c>
      <c r="K336" s="64" t="s">
        <v>1471</v>
      </c>
      <c r="L336" s="2"/>
      <c r="M336" s="2"/>
      <c r="N336" s="2"/>
      <c r="O336" s="2"/>
      <c r="P336" s="2"/>
      <c r="Q336" s="64" t="s">
        <v>1471</v>
      </c>
      <c r="S336" s="2" t="s">
        <v>1737</v>
      </c>
      <c r="T336" s="2" t="s">
        <v>2165</v>
      </c>
      <c r="U336" s="2" t="s">
        <v>1393</v>
      </c>
      <c r="V336" s="2" t="s">
        <v>1380</v>
      </c>
      <c r="Z336" s="2"/>
      <c r="AF336"/>
      <c r="AG336" s="2" t="s">
        <v>2816</v>
      </c>
      <c r="AH336" s="2" t="s">
        <v>2902</v>
      </c>
    </row>
    <row r="337" spans="1:34" x14ac:dyDescent="0.25">
      <c r="A337">
        <f t="shared" si="5"/>
        <v>1055</v>
      </c>
      <c r="B337" s="2" t="s">
        <v>176</v>
      </c>
      <c r="C337" s="2" t="s">
        <v>2885</v>
      </c>
      <c r="D337"/>
      <c r="K337" s="64" t="s">
        <v>1471</v>
      </c>
      <c r="L337" s="2"/>
      <c r="M337" s="2"/>
      <c r="N337" s="2"/>
      <c r="O337" s="2"/>
      <c r="P337" s="2"/>
      <c r="Q337" s="64" t="s">
        <v>1471</v>
      </c>
      <c r="S337" s="2" t="s">
        <v>1738</v>
      </c>
      <c r="T337" s="2" t="s">
        <v>2165</v>
      </c>
      <c r="U337" s="2" t="s">
        <v>1394</v>
      </c>
      <c r="V337" s="2" t="s">
        <v>1380</v>
      </c>
      <c r="Z337" s="2"/>
      <c r="AF337"/>
      <c r="AG337" s="2" t="s">
        <v>2816</v>
      </c>
      <c r="AH337" s="2" t="s">
        <v>2886</v>
      </c>
    </row>
    <row r="338" spans="1:34" x14ac:dyDescent="0.25">
      <c r="A338">
        <f t="shared" si="5"/>
        <v>1056</v>
      </c>
      <c r="B338" s="2" t="s">
        <v>176</v>
      </c>
      <c r="C338" s="2" t="s">
        <v>2887</v>
      </c>
      <c r="D338"/>
      <c r="K338" s="64" t="s">
        <v>1471</v>
      </c>
      <c r="L338" s="2"/>
      <c r="M338" s="2"/>
      <c r="N338" s="2"/>
      <c r="O338" s="2"/>
      <c r="P338" s="2"/>
      <c r="Q338" s="64" t="s">
        <v>1471</v>
      </c>
      <c r="S338" s="2" t="s">
        <v>1738</v>
      </c>
      <c r="T338" s="2" t="s">
        <v>2165</v>
      </c>
      <c r="U338" s="2" t="s">
        <v>1394</v>
      </c>
      <c r="V338" s="2" t="s">
        <v>1380</v>
      </c>
      <c r="Z338" s="2"/>
      <c r="AF338"/>
      <c r="AG338" s="2" t="s">
        <v>2816</v>
      </c>
      <c r="AH338" s="2" t="s">
        <v>2888</v>
      </c>
    </row>
    <row r="339" spans="1:34" x14ac:dyDescent="0.25">
      <c r="A339">
        <f t="shared" si="5"/>
        <v>1057</v>
      </c>
      <c r="B339" s="2" t="s">
        <v>176</v>
      </c>
      <c r="C339" s="2" t="s">
        <v>2889</v>
      </c>
      <c r="D339" s="41"/>
      <c r="K339" s="64" t="s">
        <v>1471</v>
      </c>
      <c r="L339" s="2"/>
      <c r="M339" s="2"/>
      <c r="N339" s="2"/>
      <c r="O339" s="2"/>
      <c r="P339" s="2"/>
      <c r="Q339" s="64" t="s">
        <v>1471</v>
      </c>
      <c r="S339" s="2" t="s">
        <v>1738</v>
      </c>
      <c r="T339" s="2" t="s">
        <v>2165</v>
      </c>
      <c r="U339" s="2" t="s">
        <v>1394</v>
      </c>
      <c r="V339" s="2" t="s">
        <v>1380</v>
      </c>
      <c r="Z339" s="2"/>
      <c r="AF339"/>
      <c r="AG339" s="2" t="s">
        <v>2816</v>
      </c>
      <c r="AH339" s="2" t="s">
        <v>2890</v>
      </c>
    </row>
    <row r="340" spans="1:34" x14ac:dyDescent="0.25">
      <c r="A340">
        <f t="shared" si="5"/>
        <v>1058</v>
      </c>
      <c r="B340" s="2" t="s">
        <v>176</v>
      </c>
      <c r="C340" s="2" t="s">
        <v>2891</v>
      </c>
      <c r="D340" s="41"/>
      <c r="K340" s="64" t="s">
        <v>1471</v>
      </c>
      <c r="L340" s="2"/>
      <c r="M340" s="2"/>
      <c r="N340" s="2"/>
      <c r="O340" s="2"/>
      <c r="P340" s="2"/>
      <c r="Q340" s="64" t="s">
        <v>1471</v>
      </c>
      <c r="S340" s="2" t="s">
        <v>1738</v>
      </c>
      <c r="T340" s="2" t="s">
        <v>2165</v>
      </c>
      <c r="U340" s="2" t="s">
        <v>1394</v>
      </c>
      <c r="V340" s="2" t="s">
        <v>1380</v>
      </c>
      <c r="Z340" s="2"/>
      <c r="AF340"/>
      <c r="AG340" s="2" t="s">
        <v>2816</v>
      </c>
      <c r="AH340" s="2" t="s">
        <v>2892</v>
      </c>
    </row>
    <row r="341" spans="1:34" x14ac:dyDescent="0.25">
      <c r="A341">
        <f t="shared" si="5"/>
        <v>1059</v>
      </c>
      <c r="B341" s="2" t="s">
        <v>176</v>
      </c>
      <c r="C341" s="2" t="s">
        <v>2893</v>
      </c>
      <c r="K341" s="64" t="s">
        <v>1471</v>
      </c>
      <c r="L341" s="2"/>
      <c r="M341" s="2"/>
      <c r="N341" s="2"/>
      <c r="O341" s="2"/>
      <c r="P341" s="2"/>
      <c r="Q341" s="64" t="s">
        <v>1471</v>
      </c>
      <c r="S341" s="2" t="s">
        <v>1738</v>
      </c>
      <c r="T341" s="2" t="s">
        <v>2165</v>
      </c>
      <c r="U341" s="2" t="s">
        <v>1394</v>
      </c>
      <c r="V341" s="2" t="s">
        <v>1380</v>
      </c>
      <c r="Z341" s="2"/>
      <c r="AF341"/>
      <c r="AG341" s="2" t="s">
        <v>2816</v>
      </c>
      <c r="AH341" s="2" t="s">
        <v>2894</v>
      </c>
    </row>
    <row r="342" spans="1:34" x14ac:dyDescent="0.25">
      <c r="A342">
        <f t="shared" si="5"/>
        <v>1060</v>
      </c>
      <c r="B342" s="2" t="s">
        <v>464</v>
      </c>
      <c r="C342" s="2" t="s">
        <v>2895</v>
      </c>
      <c r="D342" s="41"/>
      <c r="K342" s="2"/>
      <c r="L342" s="2"/>
      <c r="M342" s="2"/>
      <c r="N342" s="64" t="s">
        <v>1471</v>
      </c>
      <c r="O342" s="2"/>
      <c r="P342" s="64" t="s">
        <v>1471</v>
      </c>
      <c r="Q342" s="2"/>
      <c r="S342" s="2" t="s">
        <v>1658</v>
      </c>
      <c r="T342" s="2" t="s">
        <v>1954</v>
      </c>
      <c r="U342" s="2" t="s">
        <v>1912</v>
      </c>
      <c r="V342" s="2" t="s">
        <v>1380</v>
      </c>
      <c r="Z342" s="2"/>
      <c r="AF342"/>
      <c r="AG342" s="2" t="s">
        <v>2896</v>
      </c>
      <c r="AH342" s="2" t="s">
        <v>2897</v>
      </c>
    </row>
    <row r="343" spans="1:34" x14ac:dyDescent="0.25">
      <c r="AF343"/>
    </row>
    <row r="344" spans="1:34" x14ac:dyDescent="0.25">
      <c r="AF344"/>
    </row>
    <row r="345" spans="1:34" x14ac:dyDescent="0.25">
      <c r="AF345"/>
    </row>
    <row r="346" spans="1:34" x14ac:dyDescent="0.25">
      <c r="AF346"/>
    </row>
    <row r="347" spans="1:34" x14ac:dyDescent="0.25">
      <c r="AF347"/>
    </row>
    <row r="348" spans="1:34" x14ac:dyDescent="0.25">
      <c r="AF348"/>
    </row>
    <row r="349" spans="1:34" x14ac:dyDescent="0.25">
      <c r="AF349"/>
    </row>
    <row r="350" spans="1:34" x14ac:dyDescent="0.25">
      <c r="AF350"/>
    </row>
    <row r="351" spans="1:34" x14ac:dyDescent="0.25">
      <c r="AF351"/>
    </row>
    <row r="363" spans="32:32" x14ac:dyDescent="0.25">
      <c r="AF363"/>
    </row>
    <row r="364" spans="32:32" x14ac:dyDescent="0.25">
      <c r="AF364"/>
    </row>
    <row r="365" spans="32:32" x14ac:dyDescent="0.25">
      <c r="AF365" s="41"/>
    </row>
    <row r="366" spans="32:32" x14ac:dyDescent="0.25">
      <c r="AF366" s="41"/>
    </row>
    <row r="368" spans="32:32" x14ac:dyDescent="0.25">
      <c r="AF368" s="41"/>
    </row>
  </sheetData>
  <autoFilter ref="A1:X333"/>
  <sortState ref="A261:Y282">
    <sortCondition ref="G261:G282"/>
  </sortState>
  <hyperlinks>
    <hyperlink ref="X100"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0"/>
  <sheetViews>
    <sheetView workbookViewId="0"/>
  </sheetViews>
  <sheetFormatPr defaultColWidth="9.140625" defaultRowHeight="15" x14ac:dyDescent="0.25"/>
  <cols>
    <col min="1" max="1" width="9.140625" style="2"/>
    <col min="2" max="2" width="15.85546875" style="3" customWidth="1"/>
    <col min="3" max="3" width="42.85546875" style="2" customWidth="1"/>
    <col min="4" max="4" width="8.7109375" style="2" customWidth="1"/>
    <col min="5" max="5" width="11.5703125" style="3" customWidth="1"/>
    <col min="6" max="7" width="9.140625" style="3" customWidth="1"/>
    <col min="8" max="8" width="10.5703125" style="3" customWidth="1"/>
    <col min="9" max="9" width="67.7109375" style="3" customWidth="1"/>
    <col min="10" max="10" width="9.7109375" style="2" customWidth="1"/>
    <col min="11" max="18" width="18.7109375" style="3" customWidth="1"/>
    <col min="19" max="20" width="18.7109375" style="2" customWidth="1"/>
    <col min="21" max="21" width="32.5703125" style="2" customWidth="1"/>
    <col min="22" max="22" width="13.85546875" style="2" customWidth="1"/>
    <col min="23" max="23" width="18.7109375" style="3" customWidth="1"/>
    <col min="24" max="24" width="16.42578125" style="2" customWidth="1"/>
    <col min="25" max="25" width="9.140625" style="2"/>
    <col min="26" max="26" width="88" style="2" customWidth="1"/>
    <col min="28" max="29" width="9.140625" style="2"/>
    <col min="30" max="30" width="96.85546875" style="2" customWidth="1"/>
    <col min="31" max="16384" width="9.140625" style="2"/>
  </cols>
  <sheetData>
    <row r="1" spans="1:31" s="1" customFormat="1" ht="56.25" customHeight="1" x14ac:dyDescent="0.25">
      <c r="A1" s="1" t="s">
        <v>123</v>
      </c>
      <c r="B1" s="5" t="s">
        <v>298</v>
      </c>
      <c r="C1" s="32" t="s">
        <v>0</v>
      </c>
      <c r="D1" s="32" t="s">
        <v>294</v>
      </c>
      <c r="E1" s="5" t="s">
        <v>295</v>
      </c>
      <c r="F1" s="5" t="s">
        <v>184</v>
      </c>
      <c r="G1" s="5" t="s">
        <v>817</v>
      </c>
      <c r="H1" s="5" t="s">
        <v>818</v>
      </c>
      <c r="I1" s="5" t="s">
        <v>296</v>
      </c>
      <c r="J1" s="5" t="s">
        <v>297</v>
      </c>
      <c r="K1" s="5" t="s">
        <v>27</v>
      </c>
      <c r="L1" s="5" t="s">
        <v>28</v>
      </c>
      <c r="M1" s="5" t="s">
        <v>76</v>
      </c>
      <c r="N1" s="5" t="s">
        <v>178</v>
      </c>
      <c r="O1" s="5" t="s">
        <v>77</v>
      </c>
      <c r="P1" s="5" t="s">
        <v>29</v>
      </c>
      <c r="Q1" s="5" t="s">
        <v>78</v>
      </c>
      <c r="R1" s="5" t="s">
        <v>90</v>
      </c>
      <c r="S1" s="1" t="s">
        <v>173</v>
      </c>
      <c r="T1" s="1" t="s">
        <v>463</v>
      </c>
      <c r="U1" s="1" t="s">
        <v>1378</v>
      </c>
      <c r="V1" s="1" t="s">
        <v>1379</v>
      </c>
      <c r="W1" s="1" t="s">
        <v>1600</v>
      </c>
      <c r="X1" s="95" t="s">
        <v>1886</v>
      </c>
      <c r="Y1" s="1" t="s">
        <v>1945</v>
      </c>
      <c r="Z1" s="1" t="s">
        <v>1985</v>
      </c>
    </row>
    <row r="2" spans="1:31" ht="15" customHeight="1" x14ac:dyDescent="0.25">
      <c r="A2" s="2">
        <v>700</v>
      </c>
      <c r="B2" s="2" t="s">
        <v>464</v>
      </c>
      <c r="C2" s="2" t="s">
        <v>521</v>
      </c>
      <c r="D2" s="18" t="s">
        <v>522</v>
      </c>
      <c r="E2" s="18" t="s">
        <v>1865</v>
      </c>
      <c r="F2" s="2" t="s">
        <v>180</v>
      </c>
      <c r="G2" s="2" t="s">
        <v>1333</v>
      </c>
      <c r="H2" s="2" t="s">
        <v>827</v>
      </c>
      <c r="I2" s="2" t="s">
        <v>1981</v>
      </c>
      <c r="J2" s="2">
        <v>0</v>
      </c>
      <c r="K2" s="2" t="s">
        <v>1471</v>
      </c>
      <c r="L2" s="2" t="s">
        <v>1471</v>
      </c>
      <c r="M2" s="2" t="s">
        <v>1471</v>
      </c>
      <c r="N2" s="2" t="s">
        <v>1471</v>
      </c>
      <c r="O2" s="2"/>
      <c r="P2" s="3" t="s">
        <v>1471</v>
      </c>
      <c r="Q2" s="2" t="s">
        <v>1471</v>
      </c>
      <c r="R2" s="2" t="s">
        <v>1586</v>
      </c>
      <c r="S2" s="2" t="s">
        <v>1698</v>
      </c>
      <c r="T2" s="64" t="s">
        <v>2160</v>
      </c>
      <c r="U2" s="3" t="s">
        <v>1910</v>
      </c>
      <c r="V2" s="2" t="s">
        <v>1380</v>
      </c>
      <c r="W2" t="s">
        <v>1591</v>
      </c>
      <c r="Y2" s="2" t="s">
        <v>1987</v>
      </c>
    </row>
    <row r="3" spans="1:31" ht="15" customHeight="1" x14ac:dyDescent="0.25">
      <c r="A3" s="2">
        <v>701</v>
      </c>
      <c r="B3" s="2" t="s">
        <v>464</v>
      </c>
      <c r="C3" s="2" t="s">
        <v>1536</v>
      </c>
      <c r="D3" s="18" t="s">
        <v>212</v>
      </c>
      <c r="E3" s="18" t="s">
        <v>384</v>
      </c>
      <c r="F3" s="2" t="s">
        <v>1926</v>
      </c>
      <c r="G3" s="2" t="s">
        <v>1564</v>
      </c>
      <c r="H3" s="2" t="s">
        <v>823</v>
      </c>
      <c r="I3" s="2" t="s">
        <v>1458</v>
      </c>
      <c r="J3" s="2">
        <v>101</v>
      </c>
      <c r="K3" s="2"/>
      <c r="L3" s="2"/>
      <c r="M3" s="2"/>
      <c r="N3" s="2"/>
      <c r="O3" s="2"/>
      <c r="Q3" s="2"/>
      <c r="R3" s="2" t="s">
        <v>1587</v>
      </c>
      <c r="S3" s="2" t="s">
        <v>1706</v>
      </c>
      <c r="T3" s="2" t="s">
        <v>177</v>
      </c>
      <c r="U3" s="3" t="s">
        <v>1587</v>
      </c>
      <c r="V3" s="2" t="s">
        <v>1380</v>
      </c>
      <c r="W3" s="2" t="s">
        <v>1591</v>
      </c>
      <c r="Y3" s="2" t="s">
        <v>1947</v>
      </c>
      <c r="Z3" s="2" t="s">
        <v>2610</v>
      </c>
      <c r="AB3" s="2">
        <v>0</v>
      </c>
      <c r="AD3" s="2" t="s">
        <v>2373</v>
      </c>
      <c r="AE3" s="2" t="str">
        <f t="shared" ref="AE3:AE34" si="0">IF(Z3=AD3,"okay","different")</f>
        <v>different</v>
      </c>
    </row>
    <row r="4" spans="1:31" ht="15" customHeight="1" x14ac:dyDescent="0.25">
      <c r="A4" s="2">
        <v>702</v>
      </c>
      <c r="B4" s="2" t="s">
        <v>464</v>
      </c>
      <c r="C4" s="2" t="s">
        <v>89</v>
      </c>
      <c r="D4" s="18" t="s">
        <v>211</v>
      </c>
      <c r="E4" s="18" t="s">
        <v>383</v>
      </c>
      <c r="F4" s="2" t="s">
        <v>1926</v>
      </c>
      <c r="G4" s="2" t="s">
        <v>1565</v>
      </c>
      <c r="H4" s="2" t="s">
        <v>823</v>
      </c>
      <c r="I4" s="2" t="s">
        <v>1458</v>
      </c>
      <c r="J4" s="2">
        <v>100</v>
      </c>
      <c r="K4" s="2"/>
      <c r="L4" s="2"/>
      <c r="M4" s="2"/>
      <c r="N4" s="18"/>
      <c r="O4" s="2"/>
      <c r="Q4" s="2"/>
      <c r="R4" s="2" t="s">
        <v>1587</v>
      </c>
      <c r="S4" s="2" t="s">
        <v>1706</v>
      </c>
      <c r="T4" s="2" t="s">
        <v>177</v>
      </c>
      <c r="U4" s="3" t="s">
        <v>1587</v>
      </c>
      <c r="V4" s="2" t="s">
        <v>1380</v>
      </c>
      <c r="W4" s="2" t="s">
        <v>1591</v>
      </c>
      <c r="Y4" s="2" t="s">
        <v>1947</v>
      </c>
      <c r="Z4" s="2" t="s">
        <v>2611</v>
      </c>
      <c r="AB4" s="2">
        <v>0</v>
      </c>
      <c r="AD4" s="2" t="s">
        <v>2374</v>
      </c>
      <c r="AE4" s="2" t="str">
        <f t="shared" si="0"/>
        <v>different</v>
      </c>
    </row>
    <row r="5" spans="1:31" ht="15" customHeight="1" x14ac:dyDescent="0.25">
      <c r="A5" s="2">
        <v>703</v>
      </c>
      <c r="B5" s="2" t="s">
        <v>464</v>
      </c>
      <c r="C5" s="2" t="s">
        <v>86</v>
      </c>
      <c r="D5" s="18" t="s">
        <v>290</v>
      </c>
      <c r="E5" s="18" t="s">
        <v>381</v>
      </c>
      <c r="F5" s="2" t="s">
        <v>1926</v>
      </c>
      <c r="G5" s="2" t="s">
        <v>585</v>
      </c>
      <c r="H5" s="2" t="s">
        <v>820</v>
      </c>
      <c r="I5" s="2" t="s">
        <v>1458</v>
      </c>
      <c r="J5" s="2">
        <v>97</v>
      </c>
      <c r="K5" s="2"/>
      <c r="L5" s="2"/>
      <c r="M5" s="2"/>
      <c r="N5" s="18"/>
      <c r="O5" s="2"/>
      <c r="Q5" s="2"/>
      <c r="R5" s="2" t="s">
        <v>1588</v>
      </c>
      <c r="S5" s="2" t="s">
        <v>1707</v>
      </c>
      <c r="T5" s="2" t="s">
        <v>177</v>
      </c>
      <c r="U5" s="3" t="s">
        <v>1588</v>
      </c>
      <c r="V5" s="2" t="s">
        <v>1380</v>
      </c>
      <c r="W5" s="2" t="s">
        <v>1591</v>
      </c>
      <c r="Y5" s="2" t="s">
        <v>1947</v>
      </c>
      <c r="Z5" s="2" t="s">
        <v>2612</v>
      </c>
      <c r="AB5" s="2">
        <v>2</v>
      </c>
      <c r="AD5" s="2" t="s">
        <v>2375</v>
      </c>
      <c r="AE5" s="2" t="str">
        <f t="shared" si="0"/>
        <v>different</v>
      </c>
    </row>
    <row r="6" spans="1:31" ht="15" customHeight="1" x14ac:dyDescent="0.25">
      <c r="A6" s="2">
        <v>704</v>
      </c>
      <c r="B6" s="2" t="s">
        <v>464</v>
      </c>
      <c r="C6" s="2" t="s">
        <v>84</v>
      </c>
      <c r="D6" s="18" t="s">
        <v>288</v>
      </c>
      <c r="E6" s="18" t="s">
        <v>382</v>
      </c>
      <c r="F6" s="2" t="s">
        <v>1926</v>
      </c>
      <c r="G6" s="2" t="s">
        <v>586</v>
      </c>
      <c r="H6" s="2" t="s">
        <v>820</v>
      </c>
      <c r="I6" s="2" t="s">
        <v>1458</v>
      </c>
      <c r="J6" s="2">
        <v>95</v>
      </c>
      <c r="K6" s="2"/>
      <c r="L6" s="2"/>
      <c r="M6" s="2"/>
      <c r="N6" s="18"/>
      <c r="O6" s="2"/>
      <c r="Q6" s="2"/>
      <c r="R6" s="2" t="s">
        <v>1588</v>
      </c>
      <c r="S6" s="2" t="s">
        <v>1708</v>
      </c>
      <c r="T6" s="2" t="s">
        <v>177</v>
      </c>
      <c r="U6" s="3" t="s">
        <v>1588</v>
      </c>
      <c r="V6" s="2" t="s">
        <v>1380</v>
      </c>
      <c r="W6" s="2" t="s">
        <v>1591</v>
      </c>
      <c r="Y6" s="2" t="s">
        <v>1947</v>
      </c>
      <c r="Z6" s="2" t="s">
        <v>2613</v>
      </c>
      <c r="AB6" s="2">
        <v>2</v>
      </c>
      <c r="AD6" s="2" t="s">
        <v>2376</v>
      </c>
      <c r="AE6" s="2" t="str">
        <f t="shared" si="0"/>
        <v>different</v>
      </c>
    </row>
    <row r="7" spans="1:31" ht="15" customHeight="1" x14ac:dyDescent="0.25">
      <c r="A7" s="2">
        <v>705</v>
      </c>
      <c r="B7" s="2" t="s">
        <v>464</v>
      </c>
      <c r="C7" s="2" t="s">
        <v>80</v>
      </c>
      <c r="D7" s="18" t="s">
        <v>284</v>
      </c>
      <c r="E7" s="18" t="s">
        <v>385</v>
      </c>
      <c r="F7" s="2" t="s">
        <v>1926</v>
      </c>
      <c r="G7" s="2" t="s">
        <v>587</v>
      </c>
      <c r="H7" s="2" t="s">
        <v>820</v>
      </c>
      <c r="I7" s="2" t="s">
        <v>1458</v>
      </c>
      <c r="J7" s="2">
        <v>91</v>
      </c>
      <c r="K7" s="2"/>
      <c r="L7" s="2"/>
      <c r="M7" s="2"/>
      <c r="N7" s="18"/>
      <c r="O7" s="2"/>
      <c r="Q7" s="2"/>
      <c r="R7" s="2" t="s">
        <v>1588</v>
      </c>
      <c r="S7" s="2" t="s">
        <v>1709</v>
      </c>
      <c r="T7" s="2" t="s">
        <v>177</v>
      </c>
      <c r="U7" s="3" t="s">
        <v>1588</v>
      </c>
      <c r="V7" s="2" t="s">
        <v>1380</v>
      </c>
      <c r="W7" s="2" t="s">
        <v>1591</v>
      </c>
      <c r="Y7" s="2" t="s">
        <v>1947</v>
      </c>
      <c r="Z7" s="2" t="s">
        <v>2614</v>
      </c>
      <c r="AB7" s="2">
        <v>2</v>
      </c>
      <c r="AD7" s="2" t="s">
        <v>2377</v>
      </c>
      <c r="AE7" s="2" t="str">
        <f t="shared" si="0"/>
        <v>different</v>
      </c>
    </row>
    <row r="8" spans="1:31" ht="15" customHeight="1" x14ac:dyDescent="0.25">
      <c r="A8" s="2">
        <v>706</v>
      </c>
      <c r="B8" s="2" t="s">
        <v>464</v>
      </c>
      <c r="C8" s="2" t="s">
        <v>82</v>
      </c>
      <c r="D8" s="18" t="s">
        <v>286</v>
      </c>
      <c r="E8" s="18" t="s">
        <v>387</v>
      </c>
      <c r="F8" s="2" t="s">
        <v>1926</v>
      </c>
      <c r="G8" s="2" t="s">
        <v>588</v>
      </c>
      <c r="H8" s="2" t="s">
        <v>820</v>
      </c>
      <c r="I8" s="2" t="s">
        <v>1458</v>
      </c>
      <c r="J8" s="2">
        <v>93</v>
      </c>
      <c r="K8" s="2"/>
      <c r="L8" s="2"/>
      <c r="M8" s="2"/>
      <c r="N8" s="18"/>
      <c r="O8" s="2"/>
      <c r="Q8" s="2"/>
      <c r="R8" s="2" t="s">
        <v>1588</v>
      </c>
      <c r="S8" s="2" t="s">
        <v>1709</v>
      </c>
      <c r="T8" s="2" t="s">
        <v>177</v>
      </c>
      <c r="U8" s="3" t="s">
        <v>1588</v>
      </c>
      <c r="V8" s="2" t="s">
        <v>1380</v>
      </c>
      <c r="W8" s="2" t="s">
        <v>1591</v>
      </c>
      <c r="Y8" s="2" t="s">
        <v>1947</v>
      </c>
      <c r="Z8" s="2" t="s">
        <v>2615</v>
      </c>
      <c r="AB8" s="2">
        <v>2</v>
      </c>
      <c r="AD8" s="2" t="s">
        <v>2378</v>
      </c>
      <c r="AE8" s="2" t="str">
        <f t="shared" si="0"/>
        <v>different</v>
      </c>
    </row>
    <row r="9" spans="1:31" ht="15" customHeight="1" x14ac:dyDescent="0.25">
      <c r="A9" s="2">
        <v>707</v>
      </c>
      <c r="B9" s="2" t="s">
        <v>464</v>
      </c>
      <c r="C9" s="2" t="s">
        <v>88</v>
      </c>
      <c r="D9" s="18" t="s">
        <v>292</v>
      </c>
      <c r="E9" s="18" t="s">
        <v>389</v>
      </c>
      <c r="F9" s="2" t="s">
        <v>1926</v>
      </c>
      <c r="G9" s="2" t="s">
        <v>589</v>
      </c>
      <c r="H9" s="2" t="s">
        <v>820</v>
      </c>
      <c r="I9" s="2" t="s">
        <v>1458</v>
      </c>
      <c r="J9" s="2">
        <v>99</v>
      </c>
      <c r="K9" s="2"/>
      <c r="L9" s="2"/>
      <c r="M9" s="2"/>
      <c r="N9" s="18"/>
      <c r="O9" s="2"/>
      <c r="Q9" s="2"/>
      <c r="R9" s="2" t="s">
        <v>1588</v>
      </c>
      <c r="S9" s="2" t="s">
        <v>1710</v>
      </c>
      <c r="T9" s="2" t="s">
        <v>177</v>
      </c>
      <c r="U9" s="3" t="s">
        <v>1588</v>
      </c>
      <c r="V9" s="2" t="s">
        <v>1380</v>
      </c>
      <c r="W9" s="2" t="s">
        <v>1591</v>
      </c>
      <c r="Y9" s="2" t="s">
        <v>1947</v>
      </c>
      <c r="Z9" s="2" t="s">
        <v>2616</v>
      </c>
      <c r="AB9" s="2">
        <v>2</v>
      </c>
      <c r="AD9" s="2" t="s">
        <v>2379</v>
      </c>
      <c r="AE9" s="2" t="str">
        <f t="shared" si="0"/>
        <v>different</v>
      </c>
    </row>
    <row r="10" spans="1:31" ht="15" customHeight="1" x14ac:dyDescent="0.25">
      <c r="A10" s="2">
        <v>708</v>
      </c>
      <c r="B10" s="2" t="s">
        <v>464</v>
      </c>
      <c r="C10" s="2" t="s">
        <v>85</v>
      </c>
      <c r="D10" s="18" t="s">
        <v>289</v>
      </c>
      <c r="E10" s="18" t="s">
        <v>391</v>
      </c>
      <c r="F10" s="2" t="s">
        <v>1926</v>
      </c>
      <c r="G10" s="2" t="s">
        <v>590</v>
      </c>
      <c r="H10" s="2" t="s">
        <v>820</v>
      </c>
      <c r="I10" s="2" t="s">
        <v>1458</v>
      </c>
      <c r="J10" s="2">
        <v>96</v>
      </c>
      <c r="K10" s="2"/>
      <c r="L10" s="2"/>
      <c r="M10" s="2"/>
      <c r="N10" s="18"/>
      <c r="O10" s="2"/>
      <c r="Q10" s="2"/>
      <c r="R10" s="2" t="s">
        <v>1588</v>
      </c>
      <c r="S10" s="2" t="s">
        <v>1707</v>
      </c>
      <c r="T10" s="2" t="s">
        <v>177</v>
      </c>
      <c r="U10" s="3" t="s">
        <v>1588</v>
      </c>
      <c r="V10" s="2" t="s">
        <v>1380</v>
      </c>
      <c r="W10" s="2" t="s">
        <v>1591</v>
      </c>
      <c r="Y10" s="2" t="s">
        <v>1947</v>
      </c>
      <c r="Z10" s="2" t="s">
        <v>2617</v>
      </c>
      <c r="AB10" s="2">
        <v>0</v>
      </c>
      <c r="AD10" s="2" t="s">
        <v>2380</v>
      </c>
      <c r="AE10" s="2" t="str">
        <f t="shared" si="0"/>
        <v>different</v>
      </c>
    </row>
    <row r="11" spans="1:31" ht="15" customHeight="1" x14ac:dyDescent="0.25">
      <c r="A11" s="2">
        <v>709</v>
      </c>
      <c r="B11" s="2" t="s">
        <v>464</v>
      </c>
      <c r="C11" s="2" t="s">
        <v>83</v>
      </c>
      <c r="D11" s="18" t="s">
        <v>287</v>
      </c>
      <c r="E11" s="18" t="s">
        <v>392</v>
      </c>
      <c r="F11" s="2" t="s">
        <v>1926</v>
      </c>
      <c r="G11" s="2" t="s">
        <v>591</v>
      </c>
      <c r="H11" s="2" t="s">
        <v>820</v>
      </c>
      <c r="I11" s="2" t="s">
        <v>1458</v>
      </c>
      <c r="J11" s="2">
        <v>94</v>
      </c>
      <c r="K11" s="2"/>
      <c r="L11" s="2"/>
      <c r="M11" s="2"/>
      <c r="N11" s="18"/>
      <c r="O11" s="2"/>
      <c r="Q11" s="2"/>
      <c r="R11" s="2" t="s">
        <v>1588</v>
      </c>
      <c r="S11" s="2" t="s">
        <v>1708</v>
      </c>
      <c r="T11" s="2" t="s">
        <v>177</v>
      </c>
      <c r="U11" s="3" t="s">
        <v>1588</v>
      </c>
      <c r="V11" s="2" t="s">
        <v>1380</v>
      </c>
      <c r="W11" s="2" t="s">
        <v>1591</v>
      </c>
      <c r="Y11" s="2" t="s">
        <v>1947</v>
      </c>
      <c r="Z11" s="2" t="s">
        <v>2618</v>
      </c>
      <c r="AB11" s="2">
        <v>0</v>
      </c>
      <c r="AD11" s="2" t="s">
        <v>2381</v>
      </c>
      <c r="AE11" s="2" t="str">
        <f t="shared" si="0"/>
        <v>different</v>
      </c>
    </row>
    <row r="12" spans="1:31" ht="15" customHeight="1" x14ac:dyDescent="0.25">
      <c r="A12" s="2">
        <v>710</v>
      </c>
      <c r="B12" s="2" t="s">
        <v>464</v>
      </c>
      <c r="C12" s="2" t="s">
        <v>79</v>
      </c>
      <c r="D12" s="18" t="s">
        <v>283</v>
      </c>
      <c r="E12" s="18" t="s">
        <v>386</v>
      </c>
      <c r="F12" s="2" t="s">
        <v>1926</v>
      </c>
      <c r="G12" s="2" t="s">
        <v>592</v>
      </c>
      <c r="H12" s="2" t="s">
        <v>820</v>
      </c>
      <c r="I12" s="2" t="s">
        <v>1458</v>
      </c>
      <c r="J12" s="2">
        <v>90</v>
      </c>
      <c r="K12" s="2"/>
      <c r="L12" s="2"/>
      <c r="M12" s="2"/>
      <c r="N12" s="18"/>
      <c r="O12" s="2"/>
      <c r="Q12" s="2"/>
      <c r="R12" s="2" t="s">
        <v>1588</v>
      </c>
      <c r="S12" s="2" t="s">
        <v>1709</v>
      </c>
      <c r="T12" s="2" t="s">
        <v>177</v>
      </c>
      <c r="U12" s="3" t="s">
        <v>1588</v>
      </c>
      <c r="V12" s="2" t="s">
        <v>1380</v>
      </c>
      <c r="W12" s="2" t="s">
        <v>1591</v>
      </c>
      <c r="Y12" s="2" t="s">
        <v>1947</v>
      </c>
      <c r="Z12" s="2" t="s">
        <v>2619</v>
      </c>
      <c r="AB12" s="2">
        <v>0</v>
      </c>
      <c r="AD12" s="2" t="s">
        <v>2382</v>
      </c>
      <c r="AE12" s="2" t="str">
        <f t="shared" si="0"/>
        <v>different</v>
      </c>
    </row>
    <row r="13" spans="1:31" ht="15" customHeight="1" x14ac:dyDescent="0.25">
      <c r="A13" s="2">
        <v>711</v>
      </c>
      <c r="B13" s="2" t="s">
        <v>464</v>
      </c>
      <c r="C13" s="2" t="s">
        <v>81</v>
      </c>
      <c r="D13" s="18" t="s">
        <v>285</v>
      </c>
      <c r="E13" s="18" t="s">
        <v>388</v>
      </c>
      <c r="F13" s="2" t="s">
        <v>1926</v>
      </c>
      <c r="G13" s="2" t="s">
        <v>593</v>
      </c>
      <c r="H13" s="2" t="s">
        <v>820</v>
      </c>
      <c r="I13" s="2" t="s">
        <v>1458</v>
      </c>
      <c r="J13" s="2">
        <v>92</v>
      </c>
      <c r="K13" s="2"/>
      <c r="L13" s="2"/>
      <c r="M13" s="2"/>
      <c r="N13" s="18"/>
      <c r="O13" s="2"/>
      <c r="Q13" s="2"/>
      <c r="R13" s="2" t="s">
        <v>1588</v>
      </c>
      <c r="S13" s="2" t="s">
        <v>1709</v>
      </c>
      <c r="T13" s="2" t="s">
        <v>177</v>
      </c>
      <c r="U13" s="3" t="s">
        <v>1588</v>
      </c>
      <c r="V13" s="2" t="s">
        <v>1380</v>
      </c>
      <c r="W13" s="2" t="s">
        <v>1591</v>
      </c>
      <c r="Y13" s="2" t="s">
        <v>1947</v>
      </c>
      <c r="Z13" s="2" t="s">
        <v>2620</v>
      </c>
      <c r="AB13" s="2">
        <v>0</v>
      </c>
      <c r="AD13" s="2" t="s">
        <v>2383</v>
      </c>
      <c r="AE13" s="2" t="str">
        <f t="shared" si="0"/>
        <v>different</v>
      </c>
    </row>
    <row r="14" spans="1:31" ht="15" customHeight="1" x14ac:dyDescent="0.25">
      <c r="A14" s="2">
        <v>712</v>
      </c>
      <c r="B14" s="2" t="s">
        <v>464</v>
      </c>
      <c r="C14" s="2" t="s">
        <v>87</v>
      </c>
      <c r="D14" s="18" t="s">
        <v>291</v>
      </c>
      <c r="E14" s="18" t="s">
        <v>390</v>
      </c>
      <c r="F14" s="2" t="s">
        <v>1926</v>
      </c>
      <c r="G14" s="2" t="s">
        <v>594</v>
      </c>
      <c r="H14" s="2" t="s">
        <v>820</v>
      </c>
      <c r="I14" s="2" t="s">
        <v>1458</v>
      </c>
      <c r="J14" s="2">
        <v>98</v>
      </c>
      <c r="K14" s="2"/>
      <c r="L14" s="2"/>
      <c r="M14" s="2"/>
      <c r="N14" s="18"/>
      <c r="O14" s="2"/>
      <c r="Q14" s="2"/>
      <c r="R14" s="2" t="s">
        <v>1588</v>
      </c>
      <c r="S14" s="2" t="s">
        <v>1710</v>
      </c>
      <c r="T14" s="2" t="s">
        <v>177</v>
      </c>
      <c r="U14" s="3" t="s">
        <v>1588</v>
      </c>
      <c r="V14" s="2" t="s">
        <v>1380</v>
      </c>
      <c r="W14" s="2" t="s">
        <v>1591</v>
      </c>
      <c r="Y14" s="2" t="s">
        <v>1947</v>
      </c>
      <c r="Z14" s="2" t="s">
        <v>2621</v>
      </c>
      <c r="AB14" s="2">
        <v>0</v>
      </c>
      <c r="AD14" s="2" t="s">
        <v>2384</v>
      </c>
      <c r="AE14" s="2" t="str">
        <f t="shared" si="0"/>
        <v>different</v>
      </c>
    </row>
    <row r="15" spans="1:31" ht="15" customHeight="1" x14ac:dyDescent="0.25">
      <c r="A15" s="2">
        <v>713</v>
      </c>
      <c r="B15" s="2" t="s">
        <v>464</v>
      </c>
      <c r="C15" s="18" t="s">
        <v>1563</v>
      </c>
      <c r="D15" s="37" t="s">
        <v>273</v>
      </c>
      <c r="E15" s="18" t="s">
        <v>393</v>
      </c>
      <c r="F15" s="2" t="s">
        <v>1926</v>
      </c>
      <c r="G15" s="37" t="s">
        <v>1340</v>
      </c>
      <c r="H15" s="18" t="s">
        <v>820</v>
      </c>
      <c r="I15" s="18" t="s">
        <v>1458</v>
      </c>
      <c r="J15" s="18">
        <v>89</v>
      </c>
      <c r="K15" s="18"/>
      <c r="L15" s="18"/>
      <c r="M15" s="18"/>
      <c r="N15" s="2"/>
      <c r="O15" s="2"/>
      <c r="Q15" s="2"/>
      <c r="R15" s="2" t="s">
        <v>1588</v>
      </c>
      <c r="S15" s="2" t="s">
        <v>1711</v>
      </c>
      <c r="T15" s="2" t="s">
        <v>177</v>
      </c>
      <c r="U15" s="3" t="s">
        <v>1588</v>
      </c>
      <c r="V15" s="2" t="s">
        <v>1380</v>
      </c>
      <c r="W15" s="2" t="s">
        <v>1591</v>
      </c>
      <c r="Y15" s="2" t="s">
        <v>1947</v>
      </c>
      <c r="Z15" s="2" t="s">
        <v>2622</v>
      </c>
      <c r="AB15" s="2">
        <v>0</v>
      </c>
      <c r="AD15" s="2" t="s">
        <v>2385</v>
      </c>
      <c r="AE15" s="2" t="str">
        <f t="shared" si="0"/>
        <v>different</v>
      </c>
    </row>
    <row r="16" spans="1:31" ht="15" customHeight="1" x14ac:dyDescent="0.25">
      <c r="A16" s="2">
        <v>714</v>
      </c>
      <c r="B16" s="2" t="s">
        <v>176</v>
      </c>
      <c r="C16" s="22" t="s">
        <v>91</v>
      </c>
      <c r="D16" s="22" t="s">
        <v>472</v>
      </c>
      <c r="E16" s="22" t="s">
        <v>1864</v>
      </c>
      <c r="F16" s="2" t="s">
        <v>180</v>
      </c>
      <c r="G16" s="2" t="s">
        <v>595</v>
      </c>
      <c r="H16" s="2" t="s">
        <v>852</v>
      </c>
      <c r="I16" s="2" t="s">
        <v>2540</v>
      </c>
      <c r="J16" s="2">
        <v>0</v>
      </c>
      <c r="K16" s="2"/>
      <c r="L16" s="2"/>
      <c r="M16" s="2"/>
      <c r="N16" s="64"/>
      <c r="O16" s="2"/>
      <c r="Q16" s="2"/>
      <c r="R16" s="2" t="s">
        <v>90</v>
      </c>
      <c r="S16" s="2" t="s">
        <v>1711</v>
      </c>
      <c r="T16" s="2" t="s">
        <v>177</v>
      </c>
      <c r="U16" s="3" t="s">
        <v>1590</v>
      </c>
      <c r="V16" s="2" t="s">
        <v>1380</v>
      </c>
      <c r="W16" s="2" t="s">
        <v>1591</v>
      </c>
      <c r="Y16" s="2" t="s">
        <v>1946</v>
      </c>
      <c r="Z16" s="2" t="s">
        <v>2196</v>
      </c>
      <c r="AD16" s="2" t="s">
        <v>2196</v>
      </c>
      <c r="AE16" s="2" t="str">
        <f t="shared" si="0"/>
        <v>okay</v>
      </c>
    </row>
    <row r="17" spans="1:31" ht="15" customHeight="1" x14ac:dyDescent="0.25">
      <c r="A17" s="2">
        <v>715</v>
      </c>
      <c r="B17" s="2" t="s">
        <v>176</v>
      </c>
      <c r="C17" s="18" t="s">
        <v>157</v>
      </c>
      <c r="D17" s="22" t="s">
        <v>555</v>
      </c>
      <c r="E17" s="22" t="s">
        <v>1206</v>
      </c>
      <c r="F17" s="2" t="s">
        <v>1927</v>
      </c>
      <c r="G17" s="2" t="s">
        <v>618</v>
      </c>
      <c r="H17" s="2" t="s">
        <v>1891</v>
      </c>
      <c r="I17" s="2" t="s">
        <v>1973</v>
      </c>
      <c r="J17" s="2">
        <v>4</v>
      </c>
      <c r="K17" s="2"/>
      <c r="L17" s="2"/>
      <c r="M17" s="2"/>
      <c r="N17" s="64"/>
      <c r="O17" s="2"/>
      <c r="Q17" s="2"/>
      <c r="R17" s="2" t="s">
        <v>1589</v>
      </c>
      <c r="S17" s="2" t="s">
        <v>1785</v>
      </c>
      <c r="T17" s="64" t="s">
        <v>177</v>
      </c>
      <c r="U17" s="3" t="s">
        <v>1911</v>
      </c>
      <c r="V17" s="2" t="s">
        <v>1380</v>
      </c>
      <c r="W17" s="2" t="s">
        <v>1592</v>
      </c>
      <c r="X17" s="2" t="s">
        <v>2542</v>
      </c>
      <c r="Y17" s="2" t="s">
        <v>1947</v>
      </c>
      <c r="Z17" s="2" t="s">
        <v>2289</v>
      </c>
      <c r="AB17" s="2">
        <v>2</v>
      </c>
      <c r="AD17" s="2" t="s">
        <v>2289</v>
      </c>
      <c r="AE17" s="2" t="str">
        <f t="shared" si="0"/>
        <v>okay</v>
      </c>
    </row>
    <row r="18" spans="1:31" ht="15" customHeight="1" x14ac:dyDescent="0.25">
      <c r="A18" s="2">
        <v>716</v>
      </c>
      <c r="B18" s="2" t="s">
        <v>176</v>
      </c>
      <c r="C18" s="22" t="s">
        <v>124</v>
      </c>
      <c r="D18" s="18" t="s">
        <v>491</v>
      </c>
      <c r="E18" s="98" t="s">
        <v>1203</v>
      </c>
      <c r="F18" s="2" t="s">
        <v>1927</v>
      </c>
      <c r="G18" s="2" t="s">
        <v>1654</v>
      </c>
      <c r="H18" s="2" t="s">
        <v>1892</v>
      </c>
      <c r="I18" s="2" t="s">
        <v>1973</v>
      </c>
      <c r="J18" s="2">
        <v>0</v>
      </c>
      <c r="K18" s="2"/>
      <c r="L18" s="2"/>
      <c r="M18" s="2"/>
      <c r="N18" s="64"/>
      <c r="O18" s="2"/>
      <c r="Q18" s="2"/>
      <c r="R18" s="2" t="s">
        <v>1589</v>
      </c>
      <c r="S18" s="2" t="s">
        <v>1785</v>
      </c>
      <c r="T18" s="64" t="s">
        <v>177</v>
      </c>
      <c r="U18" s="3" t="s">
        <v>1911</v>
      </c>
      <c r="V18" s="2" t="s">
        <v>1380</v>
      </c>
      <c r="W18" s="2" t="s">
        <v>1592</v>
      </c>
      <c r="X18" s="2" t="s">
        <v>2543</v>
      </c>
      <c r="Y18" s="2" t="s">
        <v>1947</v>
      </c>
      <c r="Z18" s="2" t="s">
        <v>2290</v>
      </c>
      <c r="AB18" s="2">
        <v>0</v>
      </c>
      <c r="AD18" s="2" t="s">
        <v>2290</v>
      </c>
      <c r="AE18" s="2" t="str">
        <f t="shared" si="0"/>
        <v>okay</v>
      </c>
    </row>
    <row r="19" spans="1:31" ht="15" customHeight="1" x14ac:dyDescent="0.25">
      <c r="A19" s="2">
        <v>717</v>
      </c>
      <c r="B19" s="2" t="s">
        <v>176</v>
      </c>
      <c r="C19" s="22" t="s">
        <v>156</v>
      </c>
      <c r="D19" s="22" t="s">
        <v>554</v>
      </c>
      <c r="E19" s="22" t="s">
        <v>1205</v>
      </c>
      <c r="F19" s="2" t="s">
        <v>1927</v>
      </c>
      <c r="G19" s="2" t="s">
        <v>617</v>
      </c>
      <c r="H19" s="2" t="s">
        <v>1891</v>
      </c>
      <c r="I19" s="2" t="s">
        <v>1973</v>
      </c>
      <c r="J19" s="2">
        <v>3</v>
      </c>
      <c r="K19" s="2"/>
      <c r="L19" s="2"/>
      <c r="M19" s="2"/>
      <c r="N19" s="64"/>
      <c r="O19" s="2"/>
      <c r="Q19" s="2"/>
      <c r="R19" s="2" t="s">
        <v>1589</v>
      </c>
      <c r="S19" s="2" t="s">
        <v>1785</v>
      </c>
      <c r="T19" s="64" t="s">
        <v>177</v>
      </c>
      <c r="U19" s="3" t="s">
        <v>1911</v>
      </c>
      <c r="V19" s="2" t="s">
        <v>1380</v>
      </c>
      <c r="W19" s="2" t="s">
        <v>1592</v>
      </c>
      <c r="X19" s="2" t="s">
        <v>2544</v>
      </c>
      <c r="Y19" s="2" t="s">
        <v>1947</v>
      </c>
      <c r="Z19" s="2" t="s">
        <v>2291</v>
      </c>
      <c r="AB19" s="2">
        <v>2</v>
      </c>
      <c r="AD19" s="2" t="s">
        <v>2291</v>
      </c>
      <c r="AE19" s="2" t="str">
        <f t="shared" si="0"/>
        <v>okay</v>
      </c>
    </row>
    <row r="20" spans="1:31" ht="15" customHeight="1" x14ac:dyDescent="0.25">
      <c r="A20" s="2">
        <v>718</v>
      </c>
      <c r="B20" s="2" t="s">
        <v>176</v>
      </c>
      <c r="C20" s="22" t="s">
        <v>153</v>
      </c>
      <c r="D20" s="22" t="s">
        <v>536</v>
      </c>
      <c r="E20" s="22" t="s">
        <v>1226</v>
      </c>
      <c r="F20" s="2" t="s">
        <v>1927</v>
      </c>
      <c r="G20" s="2" t="s">
        <v>623</v>
      </c>
      <c r="H20" s="2" t="s">
        <v>1891</v>
      </c>
      <c r="I20" s="2" t="s">
        <v>1977</v>
      </c>
      <c r="J20" s="2">
        <v>3</v>
      </c>
      <c r="K20" s="2"/>
      <c r="L20" s="2"/>
      <c r="M20" s="2"/>
      <c r="N20" s="64"/>
      <c r="O20" s="2"/>
      <c r="Q20" s="2"/>
      <c r="R20" s="2" t="s">
        <v>1589</v>
      </c>
      <c r="S20" s="2" t="s">
        <v>1785</v>
      </c>
      <c r="T20" s="64" t="s">
        <v>177</v>
      </c>
      <c r="U20" s="3" t="s">
        <v>1911</v>
      </c>
      <c r="V20" s="2" t="s">
        <v>1380</v>
      </c>
      <c r="W20" s="2" t="s">
        <v>1592</v>
      </c>
      <c r="X20" s="2" t="s">
        <v>2545</v>
      </c>
      <c r="Y20" s="2" t="s">
        <v>1947</v>
      </c>
      <c r="Z20" s="2" t="s">
        <v>2292</v>
      </c>
      <c r="AB20" s="2">
        <v>0</v>
      </c>
      <c r="AD20" s="2" t="s">
        <v>2292</v>
      </c>
      <c r="AE20" s="2" t="str">
        <f t="shared" si="0"/>
        <v>okay</v>
      </c>
    </row>
    <row r="21" spans="1:31" ht="15" customHeight="1" x14ac:dyDescent="0.25">
      <c r="A21" s="2">
        <v>719</v>
      </c>
      <c r="B21" s="2" t="s">
        <v>176</v>
      </c>
      <c r="C21" s="22" t="s">
        <v>172</v>
      </c>
      <c r="D21" s="22" t="s">
        <v>548</v>
      </c>
      <c r="E21" s="22" t="s">
        <v>1245</v>
      </c>
      <c r="F21" s="2" t="s">
        <v>1927</v>
      </c>
      <c r="G21" s="2" t="s">
        <v>612</v>
      </c>
      <c r="H21" s="2" t="s">
        <v>1891</v>
      </c>
      <c r="I21" s="2" t="s">
        <v>1978</v>
      </c>
      <c r="J21" s="2">
        <v>8</v>
      </c>
      <c r="K21" s="2" t="s">
        <v>462</v>
      </c>
      <c r="L21" s="2" t="s">
        <v>462</v>
      </c>
      <c r="M21" s="2"/>
      <c r="N21" s="2"/>
      <c r="O21" s="2"/>
      <c r="Q21" s="2"/>
      <c r="R21" s="2" t="s">
        <v>1589</v>
      </c>
      <c r="S21" s="2" t="s">
        <v>1786</v>
      </c>
      <c r="T21" s="64" t="s">
        <v>177</v>
      </c>
      <c r="U21" s="3" t="s">
        <v>1911</v>
      </c>
      <c r="V21" s="2" t="s">
        <v>1380</v>
      </c>
      <c r="W21" s="2" t="s">
        <v>1592</v>
      </c>
      <c r="X21" s="2" t="s">
        <v>2546</v>
      </c>
      <c r="Y21" s="2" t="s">
        <v>1947</v>
      </c>
      <c r="Z21" s="2" t="s">
        <v>2293</v>
      </c>
      <c r="AB21" s="2">
        <v>0</v>
      </c>
      <c r="AD21" s="2" t="s">
        <v>2293</v>
      </c>
      <c r="AE21" s="2" t="str">
        <f t="shared" si="0"/>
        <v>okay</v>
      </c>
    </row>
    <row r="22" spans="1:31" ht="15" customHeight="1" x14ac:dyDescent="0.25">
      <c r="A22" s="2">
        <v>720</v>
      </c>
      <c r="B22" s="2" t="s">
        <v>176</v>
      </c>
      <c r="C22" s="22" t="s">
        <v>167</v>
      </c>
      <c r="D22" s="22" t="s">
        <v>538</v>
      </c>
      <c r="E22" s="22" t="s">
        <v>1239</v>
      </c>
      <c r="F22" s="2" t="s">
        <v>1927</v>
      </c>
      <c r="G22" s="2" t="s">
        <v>605</v>
      </c>
      <c r="H22" s="2" t="s">
        <v>1891</v>
      </c>
      <c r="I22" s="2" t="s">
        <v>1978</v>
      </c>
      <c r="J22" s="2">
        <v>0</v>
      </c>
      <c r="K22" s="2"/>
      <c r="L22" s="2"/>
      <c r="M22" s="2"/>
      <c r="N22" s="64"/>
      <c r="O22" s="2"/>
      <c r="Q22" s="2"/>
      <c r="R22" s="2" t="s">
        <v>1590</v>
      </c>
      <c r="S22" s="2" t="s">
        <v>1787</v>
      </c>
      <c r="T22" s="2" t="s">
        <v>177</v>
      </c>
      <c r="U22" s="3" t="s">
        <v>1587</v>
      </c>
      <c r="V22" s="2" t="s">
        <v>1380</v>
      </c>
      <c r="W22" s="2" t="s">
        <v>1592</v>
      </c>
      <c r="X22" s="2" t="s">
        <v>2547</v>
      </c>
      <c r="Y22" s="2" t="s">
        <v>1947</v>
      </c>
      <c r="Z22" s="2" t="s">
        <v>2294</v>
      </c>
      <c r="AB22" s="2">
        <v>0</v>
      </c>
      <c r="AD22" s="2" t="s">
        <v>2294</v>
      </c>
      <c r="AE22" s="2" t="str">
        <f t="shared" si="0"/>
        <v>okay</v>
      </c>
    </row>
    <row r="23" spans="1:31" ht="15" customHeight="1" x14ac:dyDescent="0.25">
      <c r="A23" s="2">
        <v>721</v>
      </c>
      <c r="B23" s="2" t="s">
        <v>176</v>
      </c>
      <c r="C23" s="22" t="s">
        <v>539</v>
      </c>
      <c r="D23" s="22" t="s">
        <v>540</v>
      </c>
      <c r="E23" s="22" t="s">
        <v>1240</v>
      </c>
      <c r="F23" s="2" t="s">
        <v>1927</v>
      </c>
      <c r="G23" s="2" t="s">
        <v>606</v>
      </c>
      <c r="H23" s="2" t="s">
        <v>1891</v>
      </c>
      <c r="I23" s="2" t="s">
        <v>1978</v>
      </c>
      <c r="J23" s="2">
        <v>1</v>
      </c>
      <c r="K23" s="2"/>
      <c r="L23" s="2"/>
      <c r="M23" s="2"/>
      <c r="N23" s="64"/>
      <c r="O23" s="2"/>
      <c r="Q23" s="2"/>
      <c r="R23" s="2" t="s">
        <v>1589</v>
      </c>
      <c r="S23" s="2" t="s">
        <v>1785</v>
      </c>
      <c r="T23" s="64" t="s">
        <v>177</v>
      </c>
      <c r="U23" s="3" t="s">
        <v>1911</v>
      </c>
      <c r="V23" s="2" t="s">
        <v>1380</v>
      </c>
      <c r="W23" s="2" t="s">
        <v>1592</v>
      </c>
      <c r="X23" s="2" t="s">
        <v>2548</v>
      </c>
      <c r="Y23" s="2" t="s">
        <v>1947</v>
      </c>
      <c r="Z23" s="2" t="s">
        <v>2295</v>
      </c>
      <c r="AB23" s="2">
        <v>0</v>
      </c>
      <c r="AD23" s="2" t="s">
        <v>2295</v>
      </c>
      <c r="AE23" s="2" t="str">
        <f t="shared" si="0"/>
        <v>okay</v>
      </c>
    </row>
    <row r="24" spans="1:31" ht="15" customHeight="1" x14ac:dyDescent="0.25">
      <c r="A24" s="2">
        <v>722</v>
      </c>
      <c r="B24" s="2" t="s">
        <v>176</v>
      </c>
      <c r="C24" s="22" t="s">
        <v>169</v>
      </c>
      <c r="D24" s="22" t="s">
        <v>544</v>
      </c>
      <c r="E24" s="22" t="s">
        <v>1242</v>
      </c>
      <c r="F24" s="2" t="s">
        <v>1927</v>
      </c>
      <c r="G24" s="2" t="s">
        <v>609</v>
      </c>
      <c r="H24" s="2" t="s">
        <v>1891</v>
      </c>
      <c r="I24" s="2" t="s">
        <v>1978</v>
      </c>
      <c r="J24" s="2">
        <v>4</v>
      </c>
      <c r="K24" s="2"/>
      <c r="L24" s="2"/>
      <c r="M24" s="2"/>
      <c r="N24" s="64"/>
      <c r="O24" s="2"/>
      <c r="Q24" s="2"/>
      <c r="R24" s="2" t="s">
        <v>1589</v>
      </c>
      <c r="S24" s="2" t="s">
        <v>1786</v>
      </c>
      <c r="T24" s="64" t="s">
        <v>177</v>
      </c>
      <c r="U24" s="3" t="s">
        <v>1911</v>
      </c>
      <c r="V24" s="2" t="s">
        <v>1380</v>
      </c>
      <c r="W24" s="2" t="s">
        <v>1592</v>
      </c>
      <c r="X24" s="2" t="s">
        <v>2549</v>
      </c>
      <c r="Y24" s="2" t="s">
        <v>1947</v>
      </c>
      <c r="Z24" s="2" t="s">
        <v>2296</v>
      </c>
      <c r="AB24" s="2">
        <v>0</v>
      </c>
      <c r="AD24" s="2" t="s">
        <v>2296</v>
      </c>
      <c r="AE24" s="2" t="str">
        <f t="shared" si="0"/>
        <v>okay</v>
      </c>
    </row>
    <row r="25" spans="1:31" ht="15" customHeight="1" x14ac:dyDescent="0.25">
      <c r="A25" s="2">
        <v>723</v>
      </c>
      <c r="B25" s="2" t="s">
        <v>176</v>
      </c>
      <c r="C25" s="22" t="s">
        <v>170</v>
      </c>
      <c r="D25" s="22" t="s">
        <v>545</v>
      </c>
      <c r="E25" s="22" t="s">
        <v>1243</v>
      </c>
      <c r="F25" s="2" t="s">
        <v>1927</v>
      </c>
      <c r="G25" s="2" t="s">
        <v>610</v>
      </c>
      <c r="H25" s="2" t="s">
        <v>1891</v>
      </c>
      <c r="I25" s="2" t="s">
        <v>1978</v>
      </c>
      <c r="J25" s="2">
        <v>5</v>
      </c>
      <c r="K25" s="2"/>
      <c r="L25" s="2"/>
      <c r="M25" s="2"/>
      <c r="N25" s="64"/>
      <c r="O25" s="2"/>
      <c r="Q25" s="2"/>
      <c r="R25" s="2" t="s">
        <v>1589</v>
      </c>
      <c r="S25" s="2" t="s">
        <v>1786</v>
      </c>
      <c r="T25" s="64" t="s">
        <v>177</v>
      </c>
      <c r="U25" s="3" t="s">
        <v>1911</v>
      </c>
      <c r="V25" s="2" t="s">
        <v>1380</v>
      </c>
      <c r="W25" s="2" t="s">
        <v>1592</v>
      </c>
      <c r="X25" s="2" t="s">
        <v>2550</v>
      </c>
      <c r="Y25" s="2" t="s">
        <v>1947</v>
      </c>
      <c r="Z25" s="2" t="s">
        <v>2297</v>
      </c>
      <c r="AB25" s="2">
        <v>0</v>
      </c>
      <c r="AD25" s="2" t="s">
        <v>2297</v>
      </c>
      <c r="AE25" s="2" t="str">
        <f t="shared" si="0"/>
        <v>okay</v>
      </c>
    </row>
    <row r="26" spans="1:31" ht="15" customHeight="1" x14ac:dyDescent="0.25">
      <c r="A26" s="2">
        <v>724</v>
      </c>
      <c r="B26" s="2" t="s">
        <v>176</v>
      </c>
      <c r="C26" s="22" t="s">
        <v>171</v>
      </c>
      <c r="D26" s="39" t="s">
        <v>547</v>
      </c>
      <c r="E26" s="39" t="s">
        <v>1246</v>
      </c>
      <c r="F26" s="2" t="s">
        <v>1927</v>
      </c>
      <c r="G26" s="2" t="s">
        <v>611</v>
      </c>
      <c r="H26" s="2" t="s">
        <v>1891</v>
      </c>
      <c r="I26" s="2" t="s">
        <v>1978</v>
      </c>
      <c r="J26" s="2">
        <v>7</v>
      </c>
      <c r="K26" s="2"/>
      <c r="L26" s="2"/>
      <c r="M26" s="2"/>
      <c r="N26" s="64"/>
      <c r="O26" s="2"/>
      <c r="Q26" s="2"/>
      <c r="R26" s="2" t="s">
        <v>1589</v>
      </c>
      <c r="S26" s="2" t="s">
        <v>1785</v>
      </c>
      <c r="T26" s="64" t="s">
        <v>177</v>
      </c>
      <c r="U26" s="3" t="s">
        <v>1911</v>
      </c>
      <c r="V26" s="2" t="s">
        <v>1380</v>
      </c>
      <c r="W26" s="2" t="s">
        <v>1592</v>
      </c>
      <c r="X26" s="2" t="s">
        <v>2551</v>
      </c>
      <c r="Y26" s="2" t="s">
        <v>1947</v>
      </c>
      <c r="Z26" s="2" t="s">
        <v>2298</v>
      </c>
      <c r="AB26" s="2">
        <v>0</v>
      </c>
      <c r="AD26" s="2" t="s">
        <v>2298</v>
      </c>
      <c r="AE26" s="2" t="str">
        <f t="shared" si="0"/>
        <v>okay</v>
      </c>
    </row>
    <row r="27" spans="1:31" ht="15" customHeight="1" x14ac:dyDescent="0.25">
      <c r="A27" s="2">
        <v>725</v>
      </c>
      <c r="B27" s="2" t="s">
        <v>176</v>
      </c>
      <c r="C27" s="22" t="s">
        <v>168</v>
      </c>
      <c r="D27" s="2" t="s">
        <v>543</v>
      </c>
      <c r="E27" s="39" t="s">
        <v>1241</v>
      </c>
      <c r="F27" s="2" t="s">
        <v>1927</v>
      </c>
      <c r="G27" s="2" t="s">
        <v>608</v>
      </c>
      <c r="H27" s="2" t="s">
        <v>1891</v>
      </c>
      <c r="I27" s="2" t="s">
        <v>1978</v>
      </c>
      <c r="J27" s="2">
        <v>3</v>
      </c>
      <c r="K27" s="2"/>
      <c r="L27" s="2"/>
      <c r="M27" s="2"/>
      <c r="N27" s="64"/>
      <c r="O27" s="2"/>
      <c r="Q27" s="2"/>
      <c r="R27" s="2" t="s">
        <v>1589</v>
      </c>
      <c r="S27" s="2" t="s">
        <v>1785</v>
      </c>
      <c r="T27" s="64" t="s">
        <v>177</v>
      </c>
      <c r="U27" s="3" t="s">
        <v>1911</v>
      </c>
      <c r="V27" s="2" t="s">
        <v>1380</v>
      </c>
      <c r="W27" s="2" t="s">
        <v>1592</v>
      </c>
      <c r="X27" s="2" t="s">
        <v>2552</v>
      </c>
      <c r="Y27" s="2" t="s">
        <v>1947</v>
      </c>
      <c r="Z27" s="2" t="s">
        <v>2299</v>
      </c>
      <c r="AB27" s="2">
        <v>0</v>
      </c>
      <c r="AD27" s="2" t="s">
        <v>2299</v>
      </c>
      <c r="AE27" s="2" t="str">
        <f t="shared" si="0"/>
        <v>okay</v>
      </c>
    </row>
    <row r="28" spans="1:31" ht="15" customHeight="1" x14ac:dyDescent="0.25">
      <c r="A28" s="2">
        <v>726</v>
      </c>
      <c r="B28" s="2" t="s">
        <v>176</v>
      </c>
      <c r="C28" s="18" t="s">
        <v>151</v>
      </c>
      <c r="D28" s="37" t="s">
        <v>534</v>
      </c>
      <c r="E28" s="39" t="s">
        <v>1224</v>
      </c>
      <c r="F28" s="2" t="s">
        <v>1927</v>
      </c>
      <c r="G28" s="2" t="s">
        <v>621</v>
      </c>
      <c r="H28" s="2" t="s">
        <v>1891</v>
      </c>
      <c r="I28" s="2" t="s">
        <v>1977</v>
      </c>
      <c r="J28" s="2">
        <v>1</v>
      </c>
      <c r="K28" s="2"/>
      <c r="L28" s="2"/>
      <c r="M28" s="2"/>
      <c r="N28" s="2"/>
      <c r="O28" s="2"/>
      <c r="Q28" s="2"/>
      <c r="R28" s="2" t="s">
        <v>1586</v>
      </c>
      <c r="S28" s="2" t="s">
        <v>1698</v>
      </c>
      <c r="T28" s="64" t="s">
        <v>177</v>
      </c>
      <c r="U28" s="3" t="s">
        <v>1910</v>
      </c>
      <c r="V28" s="2" t="s">
        <v>1380</v>
      </c>
      <c r="W28" s="2" t="s">
        <v>1592</v>
      </c>
      <c r="X28" s="2" t="s">
        <v>2553</v>
      </c>
      <c r="Y28" s="2" t="s">
        <v>1947</v>
      </c>
      <c r="Z28" s="2" t="s">
        <v>2300</v>
      </c>
      <c r="AB28" s="2">
        <v>2</v>
      </c>
      <c r="AD28" s="2" t="s">
        <v>2300</v>
      </c>
      <c r="AE28" s="2" t="str">
        <f t="shared" si="0"/>
        <v>okay</v>
      </c>
    </row>
    <row r="29" spans="1:31" ht="15" customHeight="1" x14ac:dyDescent="0.25">
      <c r="A29" s="2">
        <v>727</v>
      </c>
      <c r="B29" s="2" t="s">
        <v>176</v>
      </c>
      <c r="C29" s="18" t="s">
        <v>101</v>
      </c>
      <c r="D29" s="37" t="s">
        <v>492</v>
      </c>
      <c r="E29" s="18" t="s">
        <v>1256</v>
      </c>
      <c r="F29" s="2" t="s">
        <v>183</v>
      </c>
      <c r="G29" s="2"/>
      <c r="H29" s="2" t="s">
        <v>1895</v>
      </c>
      <c r="I29" s="2" t="s">
        <v>520</v>
      </c>
      <c r="J29" s="2">
        <v>9</v>
      </c>
      <c r="K29" s="2"/>
      <c r="L29" s="2"/>
      <c r="M29" s="2"/>
      <c r="N29" s="2"/>
      <c r="O29" s="2"/>
      <c r="Q29" s="2"/>
      <c r="R29" s="2" t="s">
        <v>1590</v>
      </c>
      <c r="S29" s="2" t="s">
        <v>1788</v>
      </c>
      <c r="T29" s="2" t="s">
        <v>177</v>
      </c>
      <c r="U29" s="3" t="s">
        <v>1590</v>
      </c>
      <c r="V29" s="2" t="s">
        <v>1380</v>
      </c>
      <c r="W29" s="2" t="s">
        <v>1591</v>
      </c>
      <c r="Y29" s="2" t="s">
        <v>1947</v>
      </c>
      <c r="Z29" s="2" t="s">
        <v>2301</v>
      </c>
      <c r="AD29" s="2" t="s">
        <v>2301</v>
      </c>
      <c r="AE29" s="2" t="str">
        <f t="shared" si="0"/>
        <v>okay</v>
      </c>
    </row>
    <row r="30" spans="1:31" ht="15" customHeight="1" x14ac:dyDescent="0.25">
      <c r="A30" s="2">
        <v>728</v>
      </c>
      <c r="B30" s="2" t="s">
        <v>176</v>
      </c>
      <c r="C30" s="18" t="s">
        <v>100</v>
      </c>
      <c r="D30" s="37" t="s">
        <v>493</v>
      </c>
      <c r="E30" s="39" t="s">
        <v>1255</v>
      </c>
      <c r="F30" s="2" t="s">
        <v>183</v>
      </c>
      <c r="G30" s="2"/>
      <c r="H30" s="2" t="s">
        <v>1895</v>
      </c>
      <c r="I30" s="2" t="s">
        <v>520</v>
      </c>
      <c r="J30" s="2">
        <v>8</v>
      </c>
      <c r="K30" s="2"/>
      <c r="L30" s="2"/>
      <c r="M30" s="2"/>
      <c r="N30" s="2"/>
      <c r="O30" s="2"/>
      <c r="Q30" s="2"/>
      <c r="R30" s="2" t="s">
        <v>1590</v>
      </c>
      <c r="S30" s="2" t="s">
        <v>1788</v>
      </c>
      <c r="T30" s="2" t="s">
        <v>177</v>
      </c>
      <c r="U30" s="3" t="s">
        <v>1590</v>
      </c>
      <c r="V30" s="2" t="s">
        <v>1380</v>
      </c>
      <c r="W30" s="2" t="s">
        <v>1591</v>
      </c>
      <c r="Y30" s="2" t="s">
        <v>1947</v>
      </c>
      <c r="Z30" s="2" t="s">
        <v>2303</v>
      </c>
      <c r="AD30" s="2" t="s">
        <v>2303</v>
      </c>
      <c r="AE30" s="2" t="str">
        <f t="shared" si="0"/>
        <v>okay</v>
      </c>
    </row>
    <row r="31" spans="1:31" ht="15" customHeight="1" x14ac:dyDescent="0.25">
      <c r="A31" s="2">
        <v>729</v>
      </c>
      <c r="B31" s="2" t="s">
        <v>176</v>
      </c>
      <c r="C31" s="18" t="s">
        <v>97</v>
      </c>
      <c r="D31" s="37" t="s">
        <v>495</v>
      </c>
      <c r="E31" s="39" t="s">
        <v>1252</v>
      </c>
      <c r="F31" s="2" t="s">
        <v>183</v>
      </c>
      <c r="G31" s="2"/>
      <c r="H31" s="2" t="s">
        <v>1895</v>
      </c>
      <c r="I31" s="2" t="s">
        <v>520</v>
      </c>
      <c r="J31" s="2">
        <v>5</v>
      </c>
      <c r="K31" s="2"/>
      <c r="L31" s="2"/>
      <c r="M31" s="2"/>
      <c r="N31" s="2"/>
      <c r="O31" s="2"/>
      <c r="Q31" s="2"/>
      <c r="R31" s="2" t="s">
        <v>1590</v>
      </c>
      <c r="S31" s="2" t="s">
        <v>1789</v>
      </c>
      <c r="T31" s="2" t="s">
        <v>177</v>
      </c>
      <c r="U31" s="3" t="s">
        <v>1590</v>
      </c>
      <c r="V31" s="2" t="s">
        <v>1380</v>
      </c>
      <c r="W31" s="2" t="s">
        <v>1591</v>
      </c>
      <c r="Y31" s="2" t="s">
        <v>1947</v>
      </c>
      <c r="Z31" s="2" t="s">
        <v>2304</v>
      </c>
      <c r="AD31" s="2" t="s">
        <v>2304</v>
      </c>
      <c r="AE31" s="2" t="str">
        <f t="shared" si="0"/>
        <v>okay</v>
      </c>
    </row>
    <row r="32" spans="1:31" ht="15" customHeight="1" x14ac:dyDescent="0.25">
      <c r="A32" s="2">
        <v>730</v>
      </c>
      <c r="B32" s="2" t="s">
        <v>176</v>
      </c>
      <c r="C32" s="18" t="s">
        <v>96</v>
      </c>
      <c r="D32" s="37" t="s">
        <v>496</v>
      </c>
      <c r="E32" s="18" t="s">
        <v>1251</v>
      </c>
      <c r="F32" s="2" t="s">
        <v>183</v>
      </c>
      <c r="G32" s="2"/>
      <c r="H32" s="2" t="s">
        <v>1895</v>
      </c>
      <c r="I32" s="2" t="s">
        <v>520</v>
      </c>
      <c r="J32" s="2">
        <v>4</v>
      </c>
      <c r="K32" s="2"/>
      <c r="L32" s="2"/>
      <c r="M32" s="2"/>
      <c r="N32" s="2"/>
      <c r="O32" s="2"/>
      <c r="Q32" s="2"/>
      <c r="R32" s="2" t="s">
        <v>1590</v>
      </c>
      <c r="S32" s="2" t="s">
        <v>1789</v>
      </c>
      <c r="T32" s="2" t="s">
        <v>177</v>
      </c>
      <c r="U32" s="3" t="s">
        <v>1590</v>
      </c>
      <c r="V32" s="2" t="s">
        <v>1380</v>
      </c>
      <c r="W32" s="2" t="s">
        <v>1591</v>
      </c>
      <c r="Y32" s="2" t="s">
        <v>1947</v>
      </c>
      <c r="Z32" s="2" t="s">
        <v>2305</v>
      </c>
      <c r="AD32" s="2" t="s">
        <v>2305</v>
      </c>
      <c r="AE32" s="2" t="str">
        <f t="shared" si="0"/>
        <v>okay</v>
      </c>
    </row>
    <row r="33" spans="1:31" ht="15" customHeight="1" x14ac:dyDescent="0.25">
      <c r="A33" s="2">
        <v>731</v>
      </c>
      <c r="B33" s="2" t="s">
        <v>176</v>
      </c>
      <c r="C33" s="18" t="s">
        <v>95</v>
      </c>
      <c r="D33" s="37" t="s">
        <v>497</v>
      </c>
      <c r="E33" s="39" t="s">
        <v>1250</v>
      </c>
      <c r="F33" s="2" t="s">
        <v>183</v>
      </c>
      <c r="G33" s="2"/>
      <c r="H33" s="2" t="s">
        <v>1895</v>
      </c>
      <c r="I33" s="2" t="s">
        <v>520</v>
      </c>
      <c r="J33" s="2">
        <v>3</v>
      </c>
      <c r="K33" s="2"/>
      <c r="L33" s="2"/>
      <c r="M33" s="2"/>
      <c r="N33" s="2"/>
      <c r="O33" s="2"/>
      <c r="Q33" s="2"/>
      <c r="R33" s="2" t="s">
        <v>1590</v>
      </c>
      <c r="S33" s="2" t="s">
        <v>1790</v>
      </c>
      <c r="T33" s="2" t="s">
        <v>177</v>
      </c>
      <c r="U33" s="3" t="s">
        <v>1590</v>
      </c>
      <c r="V33" s="2" t="s">
        <v>1380</v>
      </c>
      <c r="W33" s="2" t="s">
        <v>1591</v>
      </c>
      <c r="Y33" s="2" t="s">
        <v>1947</v>
      </c>
      <c r="Z33" s="2" t="s">
        <v>2306</v>
      </c>
      <c r="AD33" s="2" t="s">
        <v>2306</v>
      </c>
      <c r="AE33" s="2" t="str">
        <f t="shared" si="0"/>
        <v>okay</v>
      </c>
    </row>
    <row r="34" spans="1:31" ht="15" customHeight="1" x14ac:dyDescent="0.25">
      <c r="A34" s="2">
        <v>732</v>
      </c>
      <c r="B34" s="2" t="s">
        <v>176</v>
      </c>
      <c r="C34" s="18" t="s">
        <v>99</v>
      </c>
      <c r="D34" s="37" t="s">
        <v>498</v>
      </c>
      <c r="E34" s="39" t="s">
        <v>1254</v>
      </c>
      <c r="F34" s="2" t="s">
        <v>183</v>
      </c>
      <c r="G34" s="2"/>
      <c r="H34" s="2" t="s">
        <v>1895</v>
      </c>
      <c r="I34" s="2" t="s">
        <v>520</v>
      </c>
      <c r="J34" s="2">
        <v>7</v>
      </c>
      <c r="K34" s="2"/>
      <c r="L34" s="2"/>
      <c r="M34" s="2"/>
      <c r="N34" s="2"/>
      <c r="O34" s="2"/>
      <c r="Q34" s="2"/>
      <c r="R34" s="2" t="s">
        <v>1587</v>
      </c>
      <c r="S34" s="2" t="s">
        <v>1791</v>
      </c>
      <c r="T34" s="2" t="s">
        <v>177</v>
      </c>
      <c r="U34" s="3" t="s">
        <v>1590</v>
      </c>
      <c r="V34" s="2" t="s">
        <v>1380</v>
      </c>
      <c r="W34" s="2" t="s">
        <v>1591</v>
      </c>
      <c r="Y34" s="2" t="s">
        <v>1947</v>
      </c>
      <c r="Z34" s="2" t="s">
        <v>2307</v>
      </c>
      <c r="AD34" s="2" t="s">
        <v>2307</v>
      </c>
      <c r="AE34" s="2" t="str">
        <f t="shared" si="0"/>
        <v>okay</v>
      </c>
    </row>
    <row r="35" spans="1:31" ht="15" customHeight="1" x14ac:dyDescent="0.25">
      <c r="A35" s="2">
        <v>733</v>
      </c>
      <c r="B35" s="2" t="s">
        <v>176</v>
      </c>
      <c r="C35" s="18" t="s">
        <v>102</v>
      </c>
      <c r="D35" s="47" t="s">
        <v>499</v>
      </c>
      <c r="E35" s="39" t="s">
        <v>1257</v>
      </c>
      <c r="F35" s="2" t="s">
        <v>183</v>
      </c>
      <c r="G35" s="2"/>
      <c r="H35" s="2" t="s">
        <v>1895</v>
      </c>
      <c r="I35" s="2" t="s">
        <v>520</v>
      </c>
      <c r="J35" s="2">
        <v>10</v>
      </c>
      <c r="K35" s="2"/>
      <c r="L35" s="2"/>
      <c r="M35" s="2"/>
      <c r="N35" s="2"/>
      <c r="O35" s="2"/>
      <c r="Q35" s="2"/>
      <c r="R35" s="2" t="s">
        <v>1590</v>
      </c>
      <c r="S35" s="2" t="s">
        <v>1792</v>
      </c>
      <c r="T35" s="2" t="s">
        <v>177</v>
      </c>
      <c r="U35" s="3" t="s">
        <v>1590</v>
      </c>
      <c r="V35" s="2" t="s">
        <v>1380</v>
      </c>
      <c r="W35" s="2" t="s">
        <v>1591</v>
      </c>
      <c r="Y35" s="2" t="s">
        <v>1947</v>
      </c>
      <c r="Z35" s="2" t="s">
        <v>2308</v>
      </c>
      <c r="AD35" s="2" t="s">
        <v>2308</v>
      </c>
      <c r="AE35" s="2" t="str">
        <f t="shared" ref="AE35:AE60" si="1">IF(Z35=AD35,"okay","different")</f>
        <v>okay</v>
      </c>
    </row>
    <row r="36" spans="1:31" ht="15" customHeight="1" x14ac:dyDescent="0.25">
      <c r="A36" s="2">
        <v>734</v>
      </c>
      <c r="B36" s="2" t="s">
        <v>176</v>
      </c>
      <c r="C36" s="18" t="s">
        <v>604</v>
      </c>
      <c r="D36" s="37" t="s">
        <v>603</v>
      </c>
      <c r="E36" s="39" t="s">
        <v>1248</v>
      </c>
      <c r="F36" s="2" t="s">
        <v>183</v>
      </c>
      <c r="G36" s="2"/>
      <c r="H36" s="2" t="s">
        <v>1895</v>
      </c>
      <c r="I36" s="2" t="s">
        <v>520</v>
      </c>
      <c r="J36" s="2">
        <v>13</v>
      </c>
      <c r="K36" s="2"/>
      <c r="L36" s="2"/>
      <c r="M36" s="2"/>
      <c r="N36" s="2"/>
      <c r="O36" s="2"/>
      <c r="Q36" s="2"/>
      <c r="R36" s="2" t="s">
        <v>1590</v>
      </c>
      <c r="S36" s="2" t="s">
        <v>1790</v>
      </c>
      <c r="T36" s="2" t="s">
        <v>177</v>
      </c>
      <c r="U36" s="3" t="s">
        <v>1590</v>
      </c>
      <c r="V36" s="2" t="s">
        <v>1380</v>
      </c>
      <c r="W36" s="2" t="s">
        <v>1591</v>
      </c>
      <c r="Y36" s="2" t="s">
        <v>1947</v>
      </c>
      <c r="Z36" s="2" t="s">
        <v>2309</v>
      </c>
      <c r="AD36" s="2" t="s">
        <v>2309</v>
      </c>
      <c r="AE36" s="2" t="str">
        <f t="shared" si="1"/>
        <v>okay</v>
      </c>
    </row>
    <row r="37" spans="1:31" ht="15" customHeight="1" x14ac:dyDescent="0.25">
      <c r="A37" s="2">
        <v>735</v>
      </c>
      <c r="B37" s="2" t="s">
        <v>176</v>
      </c>
      <c r="C37" s="22" t="s">
        <v>94</v>
      </c>
      <c r="D37" s="40" t="s">
        <v>500</v>
      </c>
      <c r="E37" s="40" t="s">
        <v>1249</v>
      </c>
      <c r="F37" s="2" t="s">
        <v>183</v>
      </c>
      <c r="G37" s="2"/>
      <c r="H37" s="2" t="s">
        <v>1895</v>
      </c>
      <c r="I37" s="2" t="s">
        <v>520</v>
      </c>
      <c r="J37" s="2">
        <v>2</v>
      </c>
      <c r="K37" s="2"/>
      <c r="L37" s="2"/>
      <c r="M37" s="2"/>
      <c r="N37" s="64"/>
      <c r="O37" s="2"/>
      <c r="Q37" s="2"/>
      <c r="R37" s="2" t="s">
        <v>1590</v>
      </c>
      <c r="S37" s="2" t="s">
        <v>1793</v>
      </c>
      <c r="T37" s="2" t="s">
        <v>177</v>
      </c>
      <c r="U37" s="3" t="s">
        <v>1590</v>
      </c>
      <c r="V37" s="2" t="s">
        <v>1380</v>
      </c>
      <c r="W37" s="2" t="s">
        <v>1591</v>
      </c>
      <c r="Y37" s="2" t="s">
        <v>1947</v>
      </c>
      <c r="Z37" s="2" t="s">
        <v>2310</v>
      </c>
      <c r="AD37" s="2" t="s">
        <v>2310</v>
      </c>
      <c r="AE37" s="2" t="str">
        <f t="shared" si="1"/>
        <v>okay</v>
      </c>
    </row>
    <row r="38" spans="1:31" ht="15" customHeight="1" x14ac:dyDescent="0.25">
      <c r="A38" s="2">
        <v>736</v>
      </c>
      <c r="B38" s="2" t="s">
        <v>176</v>
      </c>
      <c r="C38" s="22" t="s">
        <v>542</v>
      </c>
      <c r="D38" s="18" t="s">
        <v>541</v>
      </c>
      <c r="E38" s="18" t="s">
        <v>1261</v>
      </c>
      <c r="F38" s="2" t="s">
        <v>1927</v>
      </c>
      <c r="G38" s="2" t="s">
        <v>607</v>
      </c>
      <c r="H38" s="2" t="s">
        <v>1895</v>
      </c>
      <c r="I38" s="2" t="s">
        <v>1978</v>
      </c>
      <c r="J38" s="2">
        <v>2</v>
      </c>
      <c r="K38" s="2"/>
      <c r="L38" s="2"/>
      <c r="M38" s="2"/>
      <c r="N38" s="64"/>
      <c r="O38" s="2"/>
      <c r="Q38" s="2"/>
      <c r="R38" s="2" t="s">
        <v>1586</v>
      </c>
      <c r="S38" s="2" t="s">
        <v>1698</v>
      </c>
      <c r="T38" s="64" t="s">
        <v>177</v>
      </c>
      <c r="U38" s="3" t="s">
        <v>1910</v>
      </c>
      <c r="V38" s="2" t="s">
        <v>1380</v>
      </c>
      <c r="W38" s="2" t="s">
        <v>1592</v>
      </c>
      <c r="X38" s="2" t="s">
        <v>2555</v>
      </c>
      <c r="Y38" s="2" t="s">
        <v>1947</v>
      </c>
      <c r="Z38" s="2" t="s">
        <v>2311</v>
      </c>
      <c r="AB38" s="2">
        <v>0</v>
      </c>
      <c r="AD38" s="2" t="s">
        <v>2311</v>
      </c>
      <c r="AE38" s="2" t="str">
        <f t="shared" si="1"/>
        <v>okay</v>
      </c>
    </row>
    <row r="39" spans="1:31" ht="15" customHeight="1" x14ac:dyDescent="0.25">
      <c r="A39" s="2">
        <v>737</v>
      </c>
      <c r="B39" s="2" t="s">
        <v>176</v>
      </c>
      <c r="C39" s="22" t="s">
        <v>1474</v>
      </c>
      <c r="D39" s="39" t="s">
        <v>546</v>
      </c>
      <c r="E39" s="39" t="s">
        <v>1244</v>
      </c>
      <c r="F39" s="2" t="s">
        <v>1927</v>
      </c>
      <c r="G39" s="2" t="s">
        <v>1345</v>
      </c>
      <c r="H39" s="2" t="s">
        <v>1895</v>
      </c>
      <c r="I39" s="2" t="s">
        <v>1978</v>
      </c>
      <c r="J39" s="2">
        <v>6</v>
      </c>
      <c r="K39" s="2"/>
      <c r="L39" s="2"/>
      <c r="M39" s="2"/>
      <c r="N39" s="64"/>
      <c r="O39" s="2"/>
      <c r="Q39" s="2"/>
      <c r="R39" s="2" t="s">
        <v>1589</v>
      </c>
      <c r="S39" s="2" t="s">
        <v>1786</v>
      </c>
      <c r="T39" s="64" t="s">
        <v>177</v>
      </c>
      <c r="U39" s="3" t="s">
        <v>1911</v>
      </c>
      <c r="V39" s="2" t="s">
        <v>1380</v>
      </c>
      <c r="W39" s="2" t="s">
        <v>1592</v>
      </c>
      <c r="X39" s="2" t="s">
        <v>2554</v>
      </c>
      <c r="Y39" s="2" t="s">
        <v>1947</v>
      </c>
      <c r="Z39" s="2" t="s">
        <v>2312</v>
      </c>
      <c r="AB39" s="2">
        <v>0</v>
      </c>
      <c r="AD39" s="2" t="s">
        <v>2312</v>
      </c>
      <c r="AE39" s="2" t="str">
        <f t="shared" si="1"/>
        <v>okay</v>
      </c>
    </row>
    <row r="40" spans="1:31" ht="15" customHeight="1" x14ac:dyDescent="0.25">
      <c r="A40" s="2">
        <v>738</v>
      </c>
      <c r="B40" s="2" t="s">
        <v>176</v>
      </c>
      <c r="C40" s="22" t="s">
        <v>127</v>
      </c>
      <c r="D40" s="22" t="s">
        <v>502</v>
      </c>
      <c r="E40" s="22" t="s">
        <v>1231</v>
      </c>
      <c r="F40" s="2" t="s">
        <v>1927</v>
      </c>
      <c r="G40" s="2"/>
      <c r="H40" s="2" t="s">
        <v>1893</v>
      </c>
      <c r="I40" s="2" t="s">
        <v>1977</v>
      </c>
      <c r="J40" s="2">
        <v>9</v>
      </c>
      <c r="K40" s="2"/>
      <c r="L40" s="2"/>
      <c r="M40" s="2"/>
      <c r="N40" s="64"/>
      <c r="O40" s="2"/>
      <c r="Q40" s="2"/>
      <c r="R40" s="2" t="s">
        <v>1586</v>
      </c>
      <c r="S40" s="2" t="s">
        <v>1698</v>
      </c>
      <c r="T40" s="64" t="s">
        <v>2566</v>
      </c>
      <c r="U40" s="3" t="s">
        <v>1910</v>
      </c>
      <c r="V40" s="2" t="s">
        <v>1380</v>
      </c>
      <c r="W40" s="2" t="s">
        <v>1592</v>
      </c>
      <c r="X40" s="2" t="s">
        <v>2573</v>
      </c>
      <c r="Y40" s="2" t="s">
        <v>1947</v>
      </c>
      <c r="Z40" s="2" t="s">
        <v>2313</v>
      </c>
      <c r="AB40" s="2">
        <v>0</v>
      </c>
      <c r="AD40" s="2" t="s">
        <v>2313</v>
      </c>
      <c r="AE40" s="2" t="str">
        <f t="shared" si="1"/>
        <v>okay</v>
      </c>
    </row>
    <row r="41" spans="1:31" ht="15" customHeight="1" x14ac:dyDescent="0.25">
      <c r="A41" s="2">
        <v>739</v>
      </c>
      <c r="B41" s="2" t="s">
        <v>176</v>
      </c>
      <c r="C41" s="22" t="s">
        <v>126</v>
      </c>
      <c r="D41" s="22" t="s">
        <v>503</v>
      </c>
      <c r="E41" s="22" t="s">
        <v>1229</v>
      </c>
      <c r="F41" s="2" t="s">
        <v>1927</v>
      </c>
      <c r="G41" s="2"/>
      <c r="H41" s="2" t="s">
        <v>1893</v>
      </c>
      <c r="I41" s="2" t="s">
        <v>1977</v>
      </c>
      <c r="J41" s="2">
        <v>7</v>
      </c>
      <c r="K41" s="2"/>
      <c r="L41" s="2"/>
      <c r="M41" s="2"/>
      <c r="N41" s="64"/>
      <c r="O41" s="2"/>
      <c r="Q41" s="2"/>
      <c r="R41" s="2" t="s">
        <v>1586</v>
      </c>
      <c r="S41" s="2" t="s">
        <v>1698</v>
      </c>
      <c r="T41" s="64" t="s">
        <v>2567</v>
      </c>
      <c r="U41" s="3" t="s">
        <v>1910</v>
      </c>
      <c r="V41" s="2" t="s">
        <v>1380</v>
      </c>
      <c r="W41" s="2" t="s">
        <v>1592</v>
      </c>
      <c r="X41" s="2" t="s">
        <v>2574</v>
      </c>
      <c r="Y41" s="2" t="s">
        <v>1947</v>
      </c>
      <c r="Z41" s="2" t="s">
        <v>2314</v>
      </c>
      <c r="AB41" s="2">
        <v>0</v>
      </c>
      <c r="AD41" s="2" t="s">
        <v>2314</v>
      </c>
      <c r="AE41" s="2" t="str">
        <f t="shared" si="1"/>
        <v>okay</v>
      </c>
    </row>
    <row r="42" spans="1:31" ht="15" customHeight="1" x14ac:dyDescent="0.25">
      <c r="A42" s="2">
        <v>740</v>
      </c>
      <c r="B42" s="2" t="s">
        <v>176</v>
      </c>
      <c r="C42" s="22" t="s">
        <v>501</v>
      </c>
      <c r="D42" s="22" t="s">
        <v>504</v>
      </c>
      <c r="E42" s="22" t="s">
        <v>1230</v>
      </c>
      <c r="F42" s="2" t="s">
        <v>1927</v>
      </c>
      <c r="G42" s="2"/>
      <c r="H42" s="2" t="s">
        <v>1893</v>
      </c>
      <c r="I42" s="2" t="s">
        <v>1977</v>
      </c>
      <c r="J42" s="2">
        <v>8</v>
      </c>
      <c r="K42" s="2"/>
      <c r="L42" s="2"/>
      <c r="M42" s="2"/>
      <c r="N42" s="64"/>
      <c r="O42" s="2"/>
      <c r="Q42" s="2"/>
      <c r="R42" s="2" t="s">
        <v>1586</v>
      </c>
      <c r="S42" s="2" t="s">
        <v>1711</v>
      </c>
      <c r="T42" s="64" t="s">
        <v>2568</v>
      </c>
      <c r="U42" s="3" t="s">
        <v>1910</v>
      </c>
      <c r="V42" s="2" t="s">
        <v>1380</v>
      </c>
      <c r="W42" s="2" t="s">
        <v>1592</v>
      </c>
      <c r="X42" s="2" t="s">
        <v>2575</v>
      </c>
      <c r="Y42" s="2" t="s">
        <v>1947</v>
      </c>
      <c r="Z42" s="2" t="s">
        <v>2315</v>
      </c>
      <c r="AB42" s="2">
        <v>0</v>
      </c>
      <c r="AD42" s="2" t="s">
        <v>2315</v>
      </c>
      <c r="AE42" s="2" t="str">
        <f t="shared" si="1"/>
        <v>okay</v>
      </c>
    </row>
    <row r="43" spans="1:31" ht="15" customHeight="1" x14ac:dyDescent="0.25">
      <c r="A43" s="2">
        <v>741</v>
      </c>
      <c r="B43" s="2" t="s">
        <v>176</v>
      </c>
      <c r="C43" s="22" t="s">
        <v>125</v>
      </c>
      <c r="D43" s="22" t="s">
        <v>505</v>
      </c>
      <c r="E43" s="22" t="s">
        <v>1228</v>
      </c>
      <c r="F43" s="2" t="s">
        <v>1927</v>
      </c>
      <c r="G43" s="2"/>
      <c r="H43" s="2" t="s">
        <v>1893</v>
      </c>
      <c r="I43" s="2" t="s">
        <v>1977</v>
      </c>
      <c r="J43" s="2">
        <v>6</v>
      </c>
      <c r="K43" s="2"/>
      <c r="L43" s="2"/>
      <c r="M43" s="2"/>
      <c r="N43" s="64"/>
      <c r="O43" s="2"/>
      <c r="Q43" s="2"/>
      <c r="R43" s="2" t="s">
        <v>1586</v>
      </c>
      <c r="S43" s="2" t="s">
        <v>1698</v>
      </c>
      <c r="T43" s="64" t="s">
        <v>2569</v>
      </c>
      <c r="U43" s="3" t="s">
        <v>1910</v>
      </c>
      <c r="V43" s="2" t="s">
        <v>1380</v>
      </c>
      <c r="W43" s="2" t="s">
        <v>1592</v>
      </c>
      <c r="X43" s="2" t="s">
        <v>2576</v>
      </c>
      <c r="Y43" s="2" t="s">
        <v>1947</v>
      </c>
      <c r="Z43" s="2" t="s">
        <v>2316</v>
      </c>
      <c r="AB43" s="2">
        <v>0</v>
      </c>
      <c r="AD43" s="2" t="s">
        <v>2316</v>
      </c>
      <c r="AE43" s="2" t="str">
        <f t="shared" si="1"/>
        <v>okay</v>
      </c>
    </row>
    <row r="44" spans="1:31" ht="15" customHeight="1" x14ac:dyDescent="0.25">
      <c r="A44" s="2">
        <v>742</v>
      </c>
      <c r="B44" s="2" t="s">
        <v>176</v>
      </c>
      <c r="C44" s="40" t="s">
        <v>128</v>
      </c>
      <c r="D44" s="40" t="s">
        <v>506</v>
      </c>
      <c r="E44" s="22" t="s">
        <v>1232</v>
      </c>
      <c r="F44" s="2" t="s">
        <v>1927</v>
      </c>
      <c r="G44" s="2"/>
      <c r="H44" s="2" t="s">
        <v>1893</v>
      </c>
      <c r="I44" s="2" t="s">
        <v>1977</v>
      </c>
      <c r="J44" s="2">
        <v>10</v>
      </c>
      <c r="K44" s="2"/>
      <c r="L44" s="2"/>
      <c r="M44" s="2"/>
      <c r="N44" s="64"/>
      <c r="O44" s="2"/>
      <c r="Q44" s="2"/>
      <c r="R44" s="2" t="s">
        <v>1586</v>
      </c>
      <c r="S44" s="2" t="s">
        <v>1698</v>
      </c>
      <c r="T44" s="64" t="s">
        <v>2570</v>
      </c>
      <c r="U44" s="3" t="s">
        <v>1910</v>
      </c>
      <c r="V44" s="2" t="s">
        <v>1380</v>
      </c>
      <c r="W44" s="2" t="s">
        <v>1592</v>
      </c>
      <c r="X44" s="2" t="s">
        <v>2577</v>
      </c>
      <c r="Y44" s="2" t="s">
        <v>1947</v>
      </c>
      <c r="Z44" s="2" t="s">
        <v>2317</v>
      </c>
      <c r="AB44" s="2">
        <v>0</v>
      </c>
      <c r="AD44" s="2" t="s">
        <v>2317</v>
      </c>
      <c r="AE44" s="2" t="str">
        <f t="shared" si="1"/>
        <v>okay</v>
      </c>
    </row>
    <row r="45" spans="1:31" ht="15" customHeight="1" x14ac:dyDescent="0.25">
      <c r="A45" s="2">
        <v>743</v>
      </c>
      <c r="B45" s="2" t="s">
        <v>176</v>
      </c>
      <c r="C45" s="40" t="s">
        <v>518</v>
      </c>
      <c r="D45" s="40" t="s">
        <v>509</v>
      </c>
      <c r="E45" s="22" t="s">
        <v>1234</v>
      </c>
      <c r="F45" s="2" t="s">
        <v>1927</v>
      </c>
      <c r="G45" s="2"/>
      <c r="H45" s="2" t="s">
        <v>1894</v>
      </c>
      <c r="I45" s="2" t="s">
        <v>1977</v>
      </c>
      <c r="J45" s="2">
        <v>13</v>
      </c>
      <c r="K45" s="2"/>
      <c r="L45" s="2"/>
      <c r="M45" s="2"/>
      <c r="N45" s="64"/>
      <c r="O45" s="2"/>
      <c r="Q45" s="2"/>
      <c r="R45" s="2" t="s">
        <v>1586</v>
      </c>
      <c r="S45" s="2" t="s">
        <v>1698</v>
      </c>
      <c r="T45" s="64" t="s">
        <v>2578</v>
      </c>
      <c r="U45" s="3" t="s">
        <v>1910</v>
      </c>
      <c r="V45" s="2" t="s">
        <v>1380</v>
      </c>
      <c r="W45" s="2" t="s">
        <v>1592</v>
      </c>
      <c r="X45" s="2" t="s">
        <v>2580</v>
      </c>
      <c r="Y45" s="2" t="s">
        <v>1947</v>
      </c>
      <c r="Z45" s="2" t="s">
        <v>2318</v>
      </c>
      <c r="AB45" s="2">
        <v>0</v>
      </c>
      <c r="AD45" s="2" t="s">
        <v>2318</v>
      </c>
      <c r="AE45" s="2" t="str">
        <f t="shared" si="1"/>
        <v>okay</v>
      </c>
    </row>
    <row r="46" spans="1:31" ht="15" customHeight="1" x14ac:dyDescent="0.25">
      <c r="A46" s="2">
        <v>744</v>
      </c>
      <c r="B46" s="2" t="s">
        <v>176</v>
      </c>
      <c r="C46" s="40" t="s">
        <v>519</v>
      </c>
      <c r="D46" s="40" t="s">
        <v>510</v>
      </c>
      <c r="E46" s="22" t="s">
        <v>1236</v>
      </c>
      <c r="F46" s="2" t="s">
        <v>1927</v>
      </c>
      <c r="G46" s="2"/>
      <c r="H46" s="2" t="s">
        <v>1894</v>
      </c>
      <c r="I46" s="2" t="s">
        <v>1977</v>
      </c>
      <c r="J46" s="2">
        <v>14</v>
      </c>
      <c r="K46" s="2"/>
      <c r="L46" s="2"/>
      <c r="M46" s="2"/>
      <c r="N46" s="64"/>
      <c r="O46" s="2"/>
      <c r="Q46" s="2"/>
      <c r="R46" s="2" t="s">
        <v>1586</v>
      </c>
      <c r="S46" s="2" t="s">
        <v>1698</v>
      </c>
      <c r="T46" s="64" t="s">
        <v>2579</v>
      </c>
      <c r="U46" s="3" t="s">
        <v>1910</v>
      </c>
      <c r="V46" s="2" t="s">
        <v>1380</v>
      </c>
      <c r="W46" s="2" t="s">
        <v>1592</v>
      </c>
      <c r="X46" s="2" t="s">
        <v>2581</v>
      </c>
      <c r="Y46" s="2" t="s">
        <v>1947</v>
      </c>
      <c r="Z46" s="2" t="s">
        <v>2319</v>
      </c>
      <c r="AB46" s="2">
        <v>0</v>
      </c>
      <c r="AD46" s="2" t="s">
        <v>2319</v>
      </c>
      <c r="AE46" s="2" t="str">
        <f t="shared" si="1"/>
        <v>okay</v>
      </c>
    </row>
    <row r="47" spans="1:31" ht="15" customHeight="1" x14ac:dyDescent="0.25">
      <c r="A47" s="2">
        <v>745</v>
      </c>
      <c r="B47" s="2" t="s">
        <v>176</v>
      </c>
      <c r="C47" s="40" t="s">
        <v>550</v>
      </c>
      <c r="D47" s="22" t="s">
        <v>508</v>
      </c>
      <c r="E47" s="22" t="s">
        <v>1235</v>
      </c>
      <c r="F47" s="2" t="s">
        <v>1927</v>
      </c>
      <c r="G47" s="2"/>
      <c r="H47" s="2" t="s">
        <v>1894</v>
      </c>
      <c r="I47" s="2" t="s">
        <v>1977</v>
      </c>
      <c r="J47" s="2">
        <v>15</v>
      </c>
      <c r="K47" s="2"/>
      <c r="L47" s="2"/>
      <c r="M47" s="2"/>
      <c r="N47" s="64"/>
      <c r="O47" s="2"/>
      <c r="Q47" s="2"/>
      <c r="R47" s="2" t="s">
        <v>1586</v>
      </c>
      <c r="S47" s="2" t="s">
        <v>1698</v>
      </c>
      <c r="T47" s="64" t="s">
        <v>2571</v>
      </c>
      <c r="U47" s="3" t="s">
        <v>1910</v>
      </c>
      <c r="V47" s="2" t="s">
        <v>1380</v>
      </c>
      <c r="W47" s="2" t="s">
        <v>1592</v>
      </c>
      <c r="X47" s="2" t="s">
        <v>2582</v>
      </c>
      <c r="Y47" s="2" t="s">
        <v>1947</v>
      </c>
      <c r="Z47" s="2" t="s">
        <v>2320</v>
      </c>
      <c r="AB47" s="2">
        <v>0</v>
      </c>
      <c r="AD47" s="2" t="s">
        <v>2320</v>
      </c>
      <c r="AE47" s="2" t="str">
        <f t="shared" si="1"/>
        <v>okay</v>
      </c>
    </row>
    <row r="48" spans="1:31" ht="15" customHeight="1" x14ac:dyDescent="0.25">
      <c r="A48" s="2">
        <v>746</v>
      </c>
      <c r="B48" s="2" t="s">
        <v>176</v>
      </c>
      <c r="C48" s="18" t="s">
        <v>549</v>
      </c>
      <c r="D48" s="37" t="s">
        <v>507</v>
      </c>
      <c r="E48" s="18" t="s">
        <v>1233</v>
      </c>
      <c r="F48" s="2" t="s">
        <v>1927</v>
      </c>
      <c r="G48" s="2"/>
      <c r="H48" s="2" t="s">
        <v>1894</v>
      </c>
      <c r="I48" s="2" t="s">
        <v>1977</v>
      </c>
      <c r="J48" s="2">
        <v>12</v>
      </c>
      <c r="K48" s="2"/>
      <c r="L48" s="2"/>
      <c r="M48" s="2"/>
      <c r="N48" s="2"/>
      <c r="O48" s="2"/>
      <c r="Q48" s="2"/>
      <c r="R48" s="2" t="s">
        <v>1586</v>
      </c>
      <c r="S48" s="2" t="s">
        <v>1698</v>
      </c>
      <c r="T48" s="64" t="s">
        <v>2572</v>
      </c>
      <c r="U48" s="3" t="s">
        <v>1910</v>
      </c>
      <c r="V48" s="2" t="s">
        <v>1380</v>
      </c>
      <c r="W48" s="2" t="s">
        <v>1592</v>
      </c>
      <c r="X48" s="2" t="s">
        <v>2583</v>
      </c>
      <c r="Y48" s="2" t="s">
        <v>1947</v>
      </c>
      <c r="Z48" s="2" t="s">
        <v>2321</v>
      </c>
      <c r="AB48" s="2">
        <v>0</v>
      </c>
      <c r="AD48" s="2" t="s">
        <v>2321</v>
      </c>
      <c r="AE48" s="2" t="str">
        <f t="shared" si="1"/>
        <v>okay</v>
      </c>
    </row>
    <row r="49" spans="1:31" ht="15" customHeight="1" x14ac:dyDescent="0.25">
      <c r="A49" s="2">
        <v>747</v>
      </c>
      <c r="B49" s="2" t="s">
        <v>176</v>
      </c>
      <c r="C49" s="18" t="s">
        <v>98</v>
      </c>
      <c r="D49" s="37" t="s">
        <v>494</v>
      </c>
      <c r="E49" s="18" t="s">
        <v>1253</v>
      </c>
      <c r="F49" s="2" t="s">
        <v>183</v>
      </c>
      <c r="G49" s="2"/>
      <c r="H49" s="2" t="s">
        <v>1895</v>
      </c>
      <c r="I49" s="2" t="s">
        <v>520</v>
      </c>
      <c r="J49" s="2">
        <v>6</v>
      </c>
      <c r="K49" s="2"/>
      <c r="L49" s="2"/>
      <c r="M49" s="2"/>
      <c r="N49" s="2"/>
      <c r="O49" s="2"/>
      <c r="Q49" s="2"/>
      <c r="R49" s="2" t="s">
        <v>1590</v>
      </c>
      <c r="S49" s="2" t="s">
        <v>1708</v>
      </c>
      <c r="T49" s="2" t="s">
        <v>177</v>
      </c>
      <c r="U49" s="3" t="s">
        <v>1590</v>
      </c>
      <c r="V49" s="2" t="s">
        <v>1380</v>
      </c>
      <c r="W49" s="2" t="s">
        <v>1591</v>
      </c>
      <c r="Y49" s="2" t="s">
        <v>1947</v>
      </c>
      <c r="Z49" s="2" t="s">
        <v>2322</v>
      </c>
      <c r="AD49" s="2" t="s">
        <v>2322</v>
      </c>
      <c r="AE49" s="2" t="str">
        <f t="shared" si="1"/>
        <v>okay</v>
      </c>
    </row>
    <row r="50" spans="1:31" ht="15" customHeight="1" x14ac:dyDescent="0.25">
      <c r="A50" s="2">
        <v>748</v>
      </c>
      <c r="B50" s="2" t="s">
        <v>176</v>
      </c>
      <c r="C50" s="18" t="s">
        <v>93</v>
      </c>
      <c r="D50" s="37" t="s">
        <v>511</v>
      </c>
      <c r="E50" s="18" t="s">
        <v>1260</v>
      </c>
      <c r="F50" s="2" t="s">
        <v>183</v>
      </c>
      <c r="G50" s="2"/>
      <c r="H50" s="2" t="s">
        <v>1895</v>
      </c>
      <c r="I50" s="2" t="s">
        <v>520</v>
      </c>
      <c r="J50" s="2">
        <v>1</v>
      </c>
      <c r="K50" s="2"/>
      <c r="L50" s="2"/>
      <c r="M50" s="2"/>
      <c r="N50" s="2"/>
      <c r="O50" s="2"/>
      <c r="Q50" s="2"/>
      <c r="R50" s="2" t="s">
        <v>1590</v>
      </c>
      <c r="S50" s="2" t="s">
        <v>1794</v>
      </c>
      <c r="T50" s="2" t="s">
        <v>177</v>
      </c>
      <c r="U50" s="3" t="s">
        <v>1590</v>
      </c>
      <c r="V50" s="2" t="s">
        <v>1380</v>
      </c>
      <c r="W50" s="2" t="s">
        <v>1591</v>
      </c>
      <c r="Y50" s="2" t="s">
        <v>1947</v>
      </c>
      <c r="Z50" s="2" t="s">
        <v>2564</v>
      </c>
      <c r="AD50" s="2" t="s">
        <v>2564</v>
      </c>
      <c r="AE50" s="2" t="str">
        <f t="shared" si="1"/>
        <v>okay</v>
      </c>
    </row>
    <row r="51" spans="1:31" ht="15" customHeight="1" x14ac:dyDescent="0.25">
      <c r="A51" s="2">
        <v>749</v>
      </c>
      <c r="B51" s="2" t="s">
        <v>176</v>
      </c>
      <c r="C51" s="18" t="s">
        <v>103</v>
      </c>
      <c r="D51" s="37" t="s">
        <v>512</v>
      </c>
      <c r="E51" s="18" t="s">
        <v>1258</v>
      </c>
      <c r="F51" s="2" t="s">
        <v>183</v>
      </c>
      <c r="G51" s="2"/>
      <c r="H51" s="2" t="s">
        <v>1895</v>
      </c>
      <c r="I51" s="2" t="s">
        <v>520</v>
      </c>
      <c r="J51" s="2">
        <v>11</v>
      </c>
      <c r="K51" s="2"/>
      <c r="L51" s="2"/>
      <c r="M51" s="2"/>
      <c r="N51" s="2"/>
      <c r="O51" s="2"/>
      <c r="Q51" s="2"/>
      <c r="R51" s="2" t="s">
        <v>1590</v>
      </c>
      <c r="S51" s="2" t="s">
        <v>1795</v>
      </c>
      <c r="T51" s="2" t="s">
        <v>177</v>
      </c>
      <c r="U51" s="3" t="s">
        <v>1590</v>
      </c>
      <c r="V51" s="2" t="s">
        <v>1380</v>
      </c>
      <c r="W51" s="2" t="s">
        <v>1591</v>
      </c>
      <c r="Y51" s="2" t="s">
        <v>1947</v>
      </c>
      <c r="Z51" s="2" t="s">
        <v>2323</v>
      </c>
      <c r="AD51" s="2" t="s">
        <v>2323</v>
      </c>
      <c r="AE51" s="2" t="str">
        <f t="shared" si="1"/>
        <v>okay</v>
      </c>
    </row>
    <row r="52" spans="1:31" ht="15" customHeight="1" x14ac:dyDescent="0.25">
      <c r="A52" s="2">
        <v>750</v>
      </c>
      <c r="B52" s="2" t="s">
        <v>176</v>
      </c>
      <c r="C52" s="18" t="s">
        <v>104</v>
      </c>
      <c r="D52" s="22" t="s">
        <v>513</v>
      </c>
      <c r="E52" s="22" t="s">
        <v>1259</v>
      </c>
      <c r="F52" s="2" t="s">
        <v>183</v>
      </c>
      <c r="G52" s="2"/>
      <c r="H52" s="2" t="s">
        <v>1895</v>
      </c>
      <c r="I52" s="2" t="s">
        <v>520</v>
      </c>
      <c r="J52" s="2">
        <v>12</v>
      </c>
      <c r="K52" s="2"/>
      <c r="L52" s="2"/>
      <c r="M52" s="2"/>
      <c r="N52" s="64"/>
      <c r="O52" s="2"/>
      <c r="Q52" s="2"/>
      <c r="R52" s="2" t="s">
        <v>1590</v>
      </c>
      <c r="S52" s="2" t="s">
        <v>1795</v>
      </c>
      <c r="T52" s="2" t="s">
        <v>177</v>
      </c>
      <c r="U52" s="3" t="s">
        <v>1590</v>
      </c>
      <c r="V52" s="2" t="s">
        <v>1380</v>
      </c>
      <c r="W52" s="2" t="s">
        <v>1591</v>
      </c>
      <c r="Y52" s="2" t="s">
        <v>1947</v>
      </c>
      <c r="Z52" s="2" t="s">
        <v>2324</v>
      </c>
      <c r="AD52" s="2" t="s">
        <v>2324</v>
      </c>
      <c r="AE52" s="2" t="str">
        <f t="shared" si="1"/>
        <v>okay</v>
      </c>
    </row>
    <row r="53" spans="1:31" ht="15" customHeight="1" x14ac:dyDescent="0.25">
      <c r="A53" s="2">
        <v>751</v>
      </c>
      <c r="B53" s="2" t="s">
        <v>176</v>
      </c>
      <c r="C53" s="22" t="s">
        <v>581</v>
      </c>
      <c r="D53" s="22" t="s">
        <v>580</v>
      </c>
      <c r="E53" s="22" t="s">
        <v>1238</v>
      </c>
      <c r="F53" s="2" t="s">
        <v>1927</v>
      </c>
      <c r="G53" s="2" t="s">
        <v>614</v>
      </c>
      <c r="H53" s="2" t="s">
        <v>1891</v>
      </c>
      <c r="I53" s="2" t="s">
        <v>1979</v>
      </c>
      <c r="J53" s="2">
        <v>1</v>
      </c>
      <c r="K53" s="2"/>
      <c r="L53" s="2"/>
      <c r="M53" s="2"/>
      <c r="N53" s="64"/>
      <c r="O53" s="2"/>
      <c r="Q53" s="2"/>
      <c r="R53" s="2" t="s">
        <v>1587</v>
      </c>
      <c r="S53" s="2" t="s">
        <v>1791</v>
      </c>
      <c r="T53" s="2" t="s">
        <v>177</v>
      </c>
      <c r="U53" s="3" t="s">
        <v>1587</v>
      </c>
      <c r="V53" s="2" t="s">
        <v>1380</v>
      </c>
      <c r="W53" s="2" t="s">
        <v>1592</v>
      </c>
      <c r="X53" s="2" t="s">
        <v>2556</v>
      </c>
      <c r="Y53" s="2" t="s">
        <v>1947</v>
      </c>
      <c r="Z53" s="2" t="s">
        <v>2565</v>
      </c>
      <c r="AB53" s="2">
        <v>2</v>
      </c>
      <c r="AD53" s="2" t="s">
        <v>2565</v>
      </c>
      <c r="AE53" s="2" t="str">
        <f t="shared" si="1"/>
        <v>okay</v>
      </c>
    </row>
    <row r="54" spans="1:31" ht="15" customHeight="1" x14ac:dyDescent="0.25">
      <c r="A54" s="2">
        <v>752</v>
      </c>
      <c r="B54" s="2" t="s">
        <v>176</v>
      </c>
      <c r="C54" s="18" t="s">
        <v>155</v>
      </c>
      <c r="D54" s="22" t="s">
        <v>551</v>
      </c>
      <c r="E54" s="22" t="s">
        <v>1202</v>
      </c>
      <c r="F54" s="2" t="s">
        <v>1927</v>
      </c>
      <c r="G54" s="2" t="s">
        <v>615</v>
      </c>
      <c r="H54" s="2" t="s">
        <v>1891</v>
      </c>
      <c r="I54" s="2" t="s">
        <v>1973</v>
      </c>
      <c r="J54" s="2">
        <v>1</v>
      </c>
      <c r="K54" s="2"/>
      <c r="L54" s="2"/>
      <c r="M54" s="2"/>
      <c r="N54" s="64"/>
      <c r="O54" s="2"/>
      <c r="Q54" s="2"/>
      <c r="R54" s="2" t="s">
        <v>1589</v>
      </c>
      <c r="S54" s="2" t="s">
        <v>1785</v>
      </c>
      <c r="T54" s="64" t="s">
        <v>177</v>
      </c>
      <c r="U54" s="3" t="s">
        <v>1911</v>
      </c>
      <c r="V54" s="2" t="s">
        <v>1380</v>
      </c>
      <c r="W54" s="2" t="s">
        <v>1592</v>
      </c>
      <c r="X54" s="2" t="s">
        <v>2557</v>
      </c>
      <c r="Y54" s="2" t="s">
        <v>1947</v>
      </c>
      <c r="Z54" s="2" t="s">
        <v>2325</v>
      </c>
      <c r="AB54" s="2">
        <v>0</v>
      </c>
      <c r="AD54" s="2" t="s">
        <v>2325</v>
      </c>
      <c r="AE54" s="2" t="str">
        <f t="shared" si="1"/>
        <v>okay</v>
      </c>
    </row>
    <row r="55" spans="1:31" ht="15" customHeight="1" x14ac:dyDescent="0.25">
      <c r="A55" s="2">
        <v>753</v>
      </c>
      <c r="B55" s="2" t="s">
        <v>176</v>
      </c>
      <c r="C55" s="18" t="s">
        <v>150</v>
      </c>
      <c r="D55" s="37" t="s">
        <v>579</v>
      </c>
      <c r="E55" s="18" t="s">
        <v>1237</v>
      </c>
      <c r="F55" s="2" t="s">
        <v>1927</v>
      </c>
      <c r="G55" s="2" t="s">
        <v>613</v>
      </c>
      <c r="H55" s="2" t="s">
        <v>1891</v>
      </c>
      <c r="I55" s="2" t="s">
        <v>1979</v>
      </c>
      <c r="J55" s="2">
        <v>0</v>
      </c>
      <c r="K55" s="2"/>
      <c r="L55" s="2"/>
      <c r="M55" s="2"/>
      <c r="N55" s="2"/>
      <c r="O55" s="2"/>
      <c r="Q55" s="2"/>
      <c r="R55" s="2" t="s">
        <v>1587</v>
      </c>
      <c r="S55" s="2" t="s">
        <v>1791</v>
      </c>
      <c r="T55" s="2" t="s">
        <v>177</v>
      </c>
      <c r="U55" s="3" t="s">
        <v>1587</v>
      </c>
      <c r="V55" s="2" t="s">
        <v>1380</v>
      </c>
      <c r="W55" s="2" t="s">
        <v>1592</v>
      </c>
      <c r="X55" s="2" t="s">
        <v>2558</v>
      </c>
      <c r="Y55" s="2" t="s">
        <v>1947</v>
      </c>
      <c r="Z55" s="2" t="s">
        <v>2326</v>
      </c>
      <c r="AB55" s="2">
        <v>0</v>
      </c>
      <c r="AD55" s="2" t="s">
        <v>2326</v>
      </c>
      <c r="AE55" s="2" t="str">
        <f t="shared" si="1"/>
        <v>okay</v>
      </c>
    </row>
    <row r="56" spans="1:31" ht="15" customHeight="1" x14ac:dyDescent="0.25">
      <c r="A56" s="2">
        <v>754</v>
      </c>
      <c r="B56" s="2" t="s">
        <v>176</v>
      </c>
      <c r="C56" s="22" t="s">
        <v>583</v>
      </c>
      <c r="D56" s="18" t="s">
        <v>514</v>
      </c>
      <c r="E56" s="18" t="s">
        <v>1247</v>
      </c>
      <c r="F56" s="2" t="s">
        <v>183</v>
      </c>
      <c r="G56" s="2" t="s">
        <v>584</v>
      </c>
      <c r="H56" s="2" t="s">
        <v>1891</v>
      </c>
      <c r="I56" s="2" t="s">
        <v>520</v>
      </c>
      <c r="J56" s="2">
        <v>0</v>
      </c>
      <c r="K56" s="2"/>
      <c r="L56" s="2"/>
      <c r="M56" s="2"/>
      <c r="N56" s="64"/>
      <c r="O56" s="2"/>
      <c r="Q56" s="2"/>
      <c r="R56" s="2" t="s">
        <v>1590</v>
      </c>
      <c r="S56" s="2" t="s">
        <v>1711</v>
      </c>
      <c r="T56" s="2" t="s">
        <v>177</v>
      </c>
      <c r="U56" s="3" t="s">
        <v>1590</v>
      </c>
      <c r="V56" s="2" t="s">
        <v>1380</v>
      </c>
      <c r="W56" s="2" t="s">
        <v>1591</v>
      </c>
      <c r="Y56" s="2" t="s">
        <v>1947</v>
      </c>
      <c r="Z56" s="2" t="s">
        <v>2327</v>
      </c>
      <c r="AD56" s="2" t="s">
        <v>2327</v>
      </c>
      <c r="AE56" s="2" t="str">
        <f t="shared" si="1"/>
        <v>okay</v>
      </c>
    </row>
    <row r="57" spans="1:31" ht="15" customHeight="1" x14ac:dyDescent="0.25">
      <c r="A57" s="2">
        <v>755</v>
      </c>
      <c r="B57" s="2" t="s">
        <v>176</v>
      </c>
      <c r="C57" s="22" t="s">
        <v>152</v>
      </c>
      <c r="D57" s="48" t="s">
        <v>535</v>
      </c>
      <c r="E57" s="22" t="s">
        <v>1225</v>
      </c>
      <c r="F57" s="2" t="s">
        <v>1927</v>
      </c>
      <c r="G57" s="2" t="s">
        <v>622</v>
      </c>
      <c r="H57" s="2" t="s">
        <v>1891</v>
      </c>
      <c r="I57" s="2" t="s">
        <v>1977</v>
      </c>
      <c r="J57" s="2">
        <v>2</v>
      </c>
      <c r="K57" s="2"/>
      <c r="L57" s="2"/>
      <c r="M57" s="2"/>
      <c r="N57" s="64"/>
      <c r="O57" s="2"/>
      <c r="Q57" s="2"/>
      <c r="R57" s="2" t="s">
        <v>1586</v>
      </c>
      <c r="S57" s="2" t="s">
        <v>1698</v>
      </c>
      <c r="T57" s="64" t="s">
        <v>177</v>
      </c>
      <c r="U57" s="3" t="s">
        <v>1910</v>
      </c>
      <c r="V57" s="2" t="s">
        <v>1380</v>
      </c>
      <c r="W57" s="2" t="s">
        <v>1592</v>
      </c>
      <c r="X57" s="2" t="s">
        <v>2559</v>
      </c>
      <c r="Y57" s="2" t="s">
        <v>1947</v>
      </c>
      <c r="Z57" s="2" t="s">
        <v>2328</v>
      </c>
      <c r="AB57" s="2">
        <v>2</v>
      </c>
      <c r="AD57" s="2" t="s">
        <v>2328</v>
      </c>
      <c r="AE57" s="2" t="str">
        <f t="shared" si="1"/>
        <v>okay</v>
      </c>
    </row>
    <row r="58" spans="1:31" ht="15" customHeight="1" x14ac:dyDescent="0.25">
      <c r="A58" s="2">
        <v>756</v>
      </c>
      <c r="B58" s="2" t="s">
        <v>176</v>
      </c>
      <c r="C58" s="22" t="s">
        <v>1540</v>
      </c>
      <c r="D58" s="22" t="s">
        <v>533</v>
      </c>
      <c r="E58" s="22" t="s">
        <v>1223</v>
      </c>
      <c r="F58" s="2" t="s">
        <v>1927</v>
      </c>
      <c r="G58" s="37" t="s">
        <v>1566</v>
      </c>
      <c r="H58" s="18" t="s">
        <v>1891</v>
      </c>
      <c r="I58" s="37" t="s">
        <v>1977</v>
      </c>
      <c r="J58" s="18">
        <v>0</v>
      </c>
      <c r="K58" s="18"/>
      <c r="L58" s="18"/>
      <c r="M58" s="17"/>
      <c r="N58" s="64"/>
      <c r="O58" s="2"/>
      <c r="Q58" s="2"/>
      <c r="R58" s="2" t="s">
        <v>1589</v>
      </c>
      <c r="S58" s="2" t="s">
        <v>1785</v>
      </c>
      <c r="T58" s="64" t="s">
        <v>177</v>
      </c>
      <c r="U58" s="3" t="s">
        <v>1911</v>
      </c>
      <c r="V58" s="2" t="s">
        <v>1380</v>
      </c>
      <c r="W58" s="2" t="s">
        <v>1592</v>
      </c>
      <c r="X58" s="2" t="s">
        <v>2560</v>
      </c>
      <c r="Y58" s="2" t="s">
        <v>1947</v>
      </c>
      <c r="Z58" s="2" t="s">
        <v>2329</v>
      </c>
      <c r="AB58" s="2">
        <v>4</v>
      </c>
      <c r="AD58" s="2" t="s">
        <v>2329</v>
      </c>
      <c r="AE58" s="2" t="str">
        <f t="shared" si="1"/>
        <v>okay</v>
      </c>
    </row>
    <row r="59" spans="1:31" ht="15" customHeight="1" x14ac:dyDescent="0.25">
      <c r="A59" s="2">
        <v>757</v>
      </c>
      <c r="B59" s="2" t="s">
        <v>176</v>
      </c>
      <c r="C59" s="2" t="s">
        <v>154</v>
      </c>
      <c r="D59" s="2" t="s">
        <v>537</v>
      </c>
      <c r="E59" s="2" t="s">
        <v>1227</v>
      </c>
      <c r="F59" s="2" t="s">
        <v>1927</v>
      </c>
      <c r="G59" s="2" t="s">
        <v>714</v>
      </c>
      <c r="H59" s="2" t="s">
        <v>1891</v>
      </c>
      <c r="I59" s="2" t="s">
        <v>1977</v>
      </c>
      <c r="J59" s="2">
        <v>4</v>
      </c>
      <c r="K59" s="2"/>
      <c r="L59" s="2"/>
      <c r="M59" s="2" t="s">
        <v>462</v>
      </c>
      <c r="N59" s="2"/>
      <c r="O59" s="2"/>
      <c r="Q59" s="2"/>
      <c r="R59" s="2" t="s">
        <v>1586</v>
      </c>
      <c r="S59" s="2" t="s">
        <v>1698</v>
      </c>
      <c r="T59" s="64" t="s">
        <v>177</v>
      </c>
      <c r="U59" s="3" t="s">
        <v>1910</v>
      </c>
      <c r="V59" s="2" t="s">
        <v>1380</v>
      </c>
      <c r="W59" s="2" t="s">
        <v>1592</v>
      </c>
      <c r="X59" s="2" t="s">
        <v>2562</v>
      </c>
      <c r="Y59" s="2" t="s">
        <v>1947</v>
      </c>
      <c r="Z59" s="2" t="s">
        <v>2330</v>
      </c>
      <c r="AB59" s="2">
        <v>0</v>
      </c>
      <c r="AD59" s="2" t="s">
        <v>2330</v>
      </c>
      <c r="AE59" s="2" t="str">
        <f t="shared" si="1"/>
        <v>okay</v>
      </c>
    </row>
    <row r="60" spans="1:31" ht="15" customHeight="1" x14ac:dyDescent="0.25">
      <c r="A60" s="2">
        <v>758</v>
      </c>
      <c r="B60" s="2" t="s">
        <v>176</v>
      </c>
      <c r="C60" s="22" t="s">
        <v>553</v>
      </c>
      <c r="D60" s="22" t="s">
        <v>552</v>
      </c>
      <c r="E60" s="22" t="s">
        <v>1204</v>
      </c>
      <c r="F60" s="2" t="s">
        <v>1927</v>
      </c>
      <c r="G60" s="18" t="s">
        <v>616</v>
      </c>
      <c r="H60" s="22" t="s">
        <v>1891</v>
      </c>
      <c r="I60" s="2" t="s">
        <v>1973</v>
      </c>
      <c r="J60" s="2">
        <v>2</v>
      </c>
      <c r="K60" s="2"/>
      <c r="L60" s="2"/>
      <c r="M60" s="2"/>
      <c r="N60" s="2"/>
      <c r="O60" s="2"/>
      <c r="Q60" s="2"/>
      <c r="R60" s="2" t="s">
        <v>1911</v>
      </c>
      <c r="S60" s="2" t="s">
        <v>1785</v>
      </c>
      <c r="T60" s="64" t="s">
        <v>177</v>
      </c>
      <c r="U60" s="3" t="s">
        <v>1911</v>
      </c>
      <c r="V60" s="2" t="s">
        <v>1380</v>
      </c>
      <c r="W60" s="2" t="s">
        <v>1591</v>
      </c>
      <c r="X60" s="2" t="s">
        <v>2561</v>
      </c>
      <c r="Y60" s="2" t="s">
        <v>1947</v>
      </c>
      <c r="Z60" s="2" t="s">
        <v>2563</v>
      </c>
      <c r="AB60" s="2">
        <v>2</v>
      </c>
      <c r="AD60" s="2" t="s">
        <v>2563</v>
      </c>
      <c r="AE60" s="2" t="str">
        <f t="shared" si="1"/>
        <v>okay</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sheetViews>
  <sheetFormatPr defaultColWidth="9.140625" defaultRowHeight="15" x14ac:dyDescent="0.25"/>
  <cols>
    <col min="1" max="1" width="19" style="2" customWidth="1"/>
    <col min="2" max="2" width="19" style="3" customWidth="1"/>
    <col min="3" max="3" width="47.42578125" style="2" customWidth="1"/>
    <col min="4" max="4" width="11.7109375" style="2" customWidth="1"/>
    <col min="5" max="5" width="16.7109375" style="3" customWidth="1"/>
    <col min="6" max="6" width="9.140625" style="3" customWidth="1"/>
    <col min="7" max="7" width="10.5703125" style="3" customWidth="1"/>
    <col min="8" max="8" width="5.42578125" style="3" customWidth="1"/>
    <col min="9" max="9" width="48" style="2" customWidth="1"/>
    <col min="10" max="17" width="18.7109375" style="3" hidden="1" customWidth="1"/>
    <col min="18" max="19" width="18.7109375" style="2" hidden="1" customWidth="1"/>
    <col min="20" max="20" width="32.5703125" style="2" hidden="1" customWidth="1"/>
    <col min="21" max="21" width="13.85546875" style="2" hidden="1" customWidth="1"/>
    <col min="22" max="22" width="18.7109375" style="61" hidden="1" customWidth="1"/>
    <col min="23" max="23" width="0" style="2" hidden="1" customWidth="1"/>
    <col min="24" max="16384" width="9.140625" style="2"/>
  </cols>
  <sheetData>
    <row r="1" spans="1:26" s="1" customFormat="1" ht="56.25" customHeight="1" x14ac:dyDescent="0.25">
      <c r="A1" s="1" t="s">
        <v>123</v>
      </c>
      <c r="B1" s="5" t="s">
        <v>298</v>
      </c>
      <c r="C1" s="32" t="s">
        <v>0</v>
      </c>
      <c r="D1" s="32" t="s">
        <v>294</v>
      </c>
      <c r="E1" s="5" t="s">
        <v>295</v>
      </c>
      <c r="F1" s="5" t="s">
        <v>184</v>
      </c>
      <c r="G1" s="5" t="s">
        <v>817</v>
      </c>
      <c r="H1" s="5" t="s">
        <v>818</v>
      </c>
      <c r="I1" s="5" t="s">
        <v>296</v>
      </c>
      <c r="J1" s="5" t="s">
        <v>297</v>
      </c>
      <c r="K1" s="5" t="s">
        <v>27</v>
      </c>
      <c r="L1" s="5" t="s">
        <v>28</v>
      </c>
      <c r="M1" s="5" t="s">
        <v>76</v>
      </c>
      <c r="N1" s="5" t="s">
        <v>178</v>
      </c>
      <c r="O1" s="5" t="s">
        <v>77</v>
      </c>
      <c r="P1" s="5" t="s">
        <v>29</v>
      </c>
      <c r="Q1" s="5" t="s">
        <v>78</v>
      </c>
      <c r="R1" s="5" t="s">
        <v>90</v>
      </c>
      <c r="S1" s="1" t="s">
        <v>173</v>
      </c>
      <c r="T1" s="1" t="s">
        <v>463</v>
      </c>
      <c r="U1" s="1" t="s">
        <v>1378</v>
      </c>
      <c r="V1" s="1" t="s">
        <v>1379</v>
      </c>
      <c r="W1" s="1" t="s">
        <v>1600</v>
      </c>
      <c r="X1" s="95" t="s">
        <v>1886</v>
      </c>
      <c r="Y1" s="1" t="s">
        <v>1945</v>
      </c>
      <c r="Z1" s="1" t="s">
        <v>1985</v>
      </c>
    </row>
    <row r="2" spans="1:26" ht="15" customHeight="1" x14ac:dyDescent="0.25">
      <c r="A2" s="2">
        <v>901</v>
      </c>
      <c r="B2" s="2" t="s">
        <v>176</v>
      </c>
      <c r="C2" s="18" t="s">
        <v>1578</v>
      </c>
      <c r="D2" s="18" t="s">
        <v>1908</v>
      </c>
      <c r="E2" s="18"/>
      <c r="F2" s="2" t="s">
        <v>182</v>
      </c>
      <c r="G2" s="7" t="s">
        <v>1461</v>
      </c>
      <c r="H2" s="38" t="s">
        <v>1896</v>
      </c>
      <c r="I2" s="62" t="s">
        <v>1884</v>
      </c>
      <c r="J2" s="37" t="s">
        <v>462</v>
      </c>
      <c r="K2" s="37"/>
      <c r="L2" s="37"/>
      <c r="M2" s="37"/>
      <c r="N2" s="37"/>
      <c r="O2" s="37"/>
      <c r="P2" s="37"/>
      <c r="Q2" s="2"/>
      <c r="R2" s="2" t="s">
        <v>1399</v>
      </c>
      <c r="S2" s="2" t="s">
        <v>1815</v>
      </c>
      <c r="T2" s="2" t="s">
        <v>177</v>
      </c>
      <c r="U2" s="2" t="s">
        <v>1399</v>
      </c>
      <c r="V2" s="2" t="s">
        <v>1909</v>
      </c>
      <c r="W2" s="2" t="s">
        <v>1591</v>
      </c>
      <c r="Y2" s="2" t="s">
        <v>1946</v>
      </c>
    </row>
    <row r="3" spans="1:26" ht="15" customHeight="1" x14ac:dyDescent="0.25">
      <c r="A3" s="2">
        <v>902</v>
      </c>
      <c r="B3" s="2" t="s">
        <v>176</v>
      </c>
      <c r="C3" s="18" t="s">
        <v>1595</v>
      </c>
      <c r="D3" s="18" t="s">
        <v>1596</v>
      </c>
      <c r="E3" s="18"/>
      <c r="F3" s="2" t="s">
        <v>182</v>
      </c>
      <c r="G3" s="7" t="s">
        <v>1984</v>
      </c>
      <c r="H3" s="38" t="s">
        <v>1990</v>
      </c>
      <c r="I3" s="22" t="s">
        <v>1547</v>
      </c>
      <c r="J3" s="37" t="s">
        <v>462</v>
      </c>
      <c r="K3" s="18"/>
      <c r="L3" s="18"/>
      <c r="M3" s="18"/>
      <c r="N3" s="18"/>
      <c r="O3" s="18"/>
      <c r="P3" s="18"/>
      <c r="Q3" s="2"/>
      <c r="R3" s="2" t="s">
        <v>1399</v>
      </c>
      <c r="S3" s="2" t="s">
        <v>1796</v>
      </c>
      <c r="T3" s="2" t="s">
        <v>177</v>
      </c>
      <c r="U3" s="2" t="s">
        <v>1399</v>
      </c>
      <c r="V3" s="2" t="s">
        <v>1909</v>
      </c>
      <c r="W3" s="2" t="s">
        <v>1591</v>
      </c>
      <c r="Y3" s="2" t="s">
        <v>1946</v>
      </c>
    </row>
    <row r="4" spans="1:26" ht="15" customHeight="1" x14ac:dyDescent="0.25">
      <c r="A4" s="2">
        <v>903</v>
      </c>
      <c r="B4" s="2" t="s">
        <v>176</v>
      </c>
      <c r="C4" s="76" t="s">
        <v>1631</v>
      </c>
      <c r="D4" s="18" t="s">
        <v>1597</v>
      </c>
      <c r="E4" s="18"/>
      <c r="F4" s="2" t="s">
        <v>182</v>
      </c>
      <c r="G4" s="18" t="s">
        <v>1983</v>
      </c>
      <c r="H4" s="38" t="s">
        <v>1897</v>
      </c>
      <c r="I4" s="22" t="s">
        <v>1545</v>
      </c>
      <c r="J4" s="37" t="s">
        <v>1576</v>
      </c>
      <c r="K4" s="18"/>
      <c r="L4" s="18"/>
      <c r="M4" s="18"/>
      <c r="N4" s="18"/>
      <c r="O4" s="18"/>
      <c r="P4" s="18"/>
      <c r="Q4" s="2"/>
      <c r="R4" s="2" t="s">
        <v>1399</v>
      </c>
      <c r="S4" s="2" t="s">
        <v>1797</v>
      </c>
      <c r="T4" s="2" t="s">
        <v>177</v>
      </c>
      <c r="U4" s="2" t="s">
        <v>1399</v>
      </c>
      <c r="V4" s="2" t="s">
        <v>1909</v>
      </c>
      <c r="W4" s="2" t="s">
        <v>1591</v>
      </c>
      <c r="Y4" s="2" t="s">
        <v>1946</v>
      </c>
      <c r="Z4" s="2" t="s">
        <v>2200</v>
      </c>
    </row>
    <row r="5" spans="1:26" ht="15" customHeight="1" x14ac:dyDescent="0.25">
      <c r="A5" s="2">
        <v>904</v>
      </c>
      <c r="B5" s="2" t="s">
        <v>176</v>
      </c>
      <c r="C5" s="76" t="s">
        <v>1632</v>
      </c>
      <c r="D5" s="18" t="s">
        <v>1598</v>
      </c>
      <c r="E5" s="18"/>
      <c r="F5" s="2" t="s">
        <v>182</v>
      </c>
      <c r="G5" s="7" t="s">
        <v>1982</v>
      </c>
      <c r="H5" s="38" t="s">
        <v>1900</v>
      </c>
      <c r="I5" s="22" t="s">
        <v>527</v>
      </c>
      <c r="J5" s="37" t="s">
        <v>462</v>
      </c>
      <c r="K5" s="18"/>
      <c r="L5" s="18"/>
      <c r="M5" s="18"/>
      <c r="N5" s="18"/>
      <c r="O5" s="18"/>
      <c r="P5" s="18"/>
      <c r="Q5" s="2"/>
      <c r="R5" s="2" t="s">
        <v>1399</v>
      </c>
      <c r="S5" s="2" t="s">
        <v>1797</v>
      </c>
      <c r="T5" s="2" t="s">
        <v>177</v>
      </c>
      <c r="U5" s="2" t="s">
        <v>1399</v>
      </c>
      <c r="V5" s="2" t="s">
        <v>1909</v>
      </c>
      <c r="W5" s="2" t="s">
        <v>1591</v>
      </c>
      <c r="Y5" s="2" t="s">
        <v>1946</v>
      </c>
      <c r="Z5" s="2" t="s">
        <v>2203</v>
      </c>
    </row>
    <row r="6" spans="1:26" ht="15" customHeight="1" x14ac:dyDescent="0.25">
      <c r="A6" s="2">
        <v>905</v>
      </c>
      <c r="B6" s="2" t="s">
        <v>176</v>
      </c>
      <c r="C6" s="18" t="s">
        <v>1633</v>
      </c>
      <c r="D6" s="18" t="s">
        <v>1599</v>
      </c>
      <c r="E6" s="18"/>
      <c r="F6" s="2" t="s">
        <v>182</v>
      </c>
      <c r="G6" s="18" t="s">
        <v>597</v>
      </c>
      <c r="H6" s="18" t="s">
        <v>1898</v>
      </c>
      <c r="I6" s="22" t="s">
        <v>1574</v>
      </c>
      <c r="J6" s="37" t="s">
        <v>462</v>
      </c>
      <c r="K6" s="18"/>
      <c r="L6" s="18"/>
      <c r="M6" s="18"/>
      <c r="N6" s="18"/>
      <c r="O6" s="18"/>
      <c r="P6" s="18"/>
      <c r="Q6" s="2"/>
      <c r="R6" s="2" t="s">
        <v>1399</v>
      </c>
      <c r="S6" s="2" t="s">
        <v>1798</v>
      </c>
      <c r="T6" s="2" t="s">
        <v>177</v>
      </c>
      <c r="U6" s="2" t="s">
        <v>1399</v>
      </c>
      <c r="V6" s="2" t="s">
        <v>1909</v>
      </c>
      <c r="W6" s="2" t="s">
        <v>1591</v>
      </c>
      <c r="Y6" s="2" t="s">
        <v>1946</v>
      </c>
      <c r="Z6" s="2" t="s">
        <v>2531</v>
      </c>
    </row>
    <row r="7" spans="1:26" ht="15" customHeight="1" x14ac:dyDescent="0.25">
      <c r="A7" s="2">
        <v>906</v>
      </c>
      <c r="B7" s="2" t="s">
        <v>176</v>
      </c>
      <c r="C7" s="18" t="s">
        <v>1577</v>
      </c>
      <c r="D7" s="18" t="s">
        <v>1630</v>
      </c>
      <c r="E7" s="18"/>
      <c r="F7" s="2" t="s">
        <v>182</v>
      </c>
      <c r="G7" s="7" t="s">
        <v>600</v>
      </c>
      <c r="H7" s="18" t="s">
        <v>1899</v>
      </c>
      <c r="I7" s="22" t="s">
        <v>1263</v>
      </c>
      <c r="J7" s="37" t="s">
        <v>462</v>
      </c>
      <c r="K7" s="18"/>
      <c r="L7" s="18"/>
      <c r="M7" s="18"/>
      <c r="N7" s="18"/>
      <c r="O7" s="18"/>
      <c r="P7" s="18"/>
      <c r="Q7" s="2"/>
      <c r="R7" s="2" t="s">
        <v>1399</v>
      </c>
      <c r="S7" s="2" t="s">
        <v>1843</v>
      </c>
      <c r="T7" s="2" t="s">
        <v>177</v>
      </c>
      <c r="U7" s="2" t="s">
        <v>1399</v>
      </c>
      <c r="V7" s="2" t="s">
        <v>1909</v>
      </c>
      <c r="W7" s="2" t="s">
        <v>1591</v>
      </c>
      <c r="Y7" s="2" t="s">
        <v>1946</v>
      </c>
      <c r="Z7" s="2" t="s">
        <v>2532</v>
      </c>
    </row>
    <row r="8" spans="1:26" ht="15" customHeight="1" x14ac:dyDescent="0.25">
      <c r="A8" s="2">
        <v>907</v>
      </c>
      <c r="B8" s="2" t="s">
        <v>176</v>
      </c>
      <c r="C8" s="18" t="s">
        <v>108</v>
      </c>
      <c r="D8" s="37" t="s">
        <v>473</v>
      </c>
      <c r="E8" s="18" t="s">
        <v>1878</v>
      </c>
      <c r="F8" s="2" t="s">
        <v>182</v>
      </c>
      <c r="G8" s="7" t="s">
        <v>715</v>
      </c>
      <c r="H8" s="7"/>
      <c r="I8" s="62" t="s">
        <v>1567</v>
      </c>
      <c r="J8" s="22"/>
      <c r="K8" s="37"/>
      <c r="L8" s="18"/>
      <c r="M8" s="18"/>
      <c r="N8" s="18"/>
      <c r="O8" s="18"/>
      <c r="P8" s="18"/>
      <c r="Q8" s="18"/>
      <c r="R8" s="18"/>
      <c r="S8" s="2" t="s">
        <v>1812</v>
      </c>
      <c r="T8" s="2" t="s">
        <v>177</v>
      </c>
      <c r="U8" s="2" t="s">
        <v>1399</v>
      </c>
      <c r="V8" s="2" t="s">
        <v>1380</v>
      </c>
      <c r="W8" s="2" t="s">
        <v>1591</v>
      </c>
      <c r="Y8" s="2" t="s">
        <v>1946</v>
      </c>
      <c r="Z8" s="2" t="s">
        <v>2533</v>
      </c>
    </row>
    <row r="9" spans="1:26" ht="15" customHeight="1" x14ac:dyDescent="0.25">
      <c r="B9" s="2"/>
      <c r="C9" s="18"/>
      <c r="D9" s="18"/>
      <c r="E9" s="18"/>
      <c r="F9" s="2"/>
      <c r="G9" s="18"/>
      <c r="H9" s="38"/>
      <c r="I9" s="22"/>
      <c r="J9" s="37"/>
      <c r="K9" s="18"/>
      <c r="L9" s="18"/>
      <c r="M9" s="18"/>
      <c r="N9" s="18"/>
      <c r="O9" s="18"/>
      <c r="P9" s="18"/>
      <c r="Q9" s="2"/>
      <c r="V9" s="2"/>
    </row>
    <row r="10" spans="1:26" ht="15" customHeight="1" x14ac:dyDescent="0.25">
      <c r="B10" s="2"/>
      <c r="C10" s="18"/>
      <c r="D10" s="18"/>
      <c r="E10" s="18"/>
      <c r="F10" s="2"/>
      <c r="G10" s="18"/>
      <c r="H10" s="38"/>
      <c r="I10" s="22"/>
      <c r="J10" s="37"/>
      <c r="K10" s="18"/>
      <c r="L10" s="18"/>
      <c r="M10" s="18"/>
      <c r="N10" s="18"/>
      <c r="O10" s="18"/>
      <c r="P10" s="18"/>
      <c r="Q10" s="2"/>
      <c r="V10" s="2"/>
    </row>
  </sheetData>
  <sortState ref="A2:W21">
    <sortCondition ref="A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ALL (TopicInBC)</vt:lpstr>
      <vt:lpstr>EA_main</vt:lpstr>
      <vt:lpstr>PBS</vt:lpstr>
      <vt:lpstr>BOUNDARY</vt:lpstr>
    </vt:vector>
  </TitlesOfParts>
  <Company>CGI Federal,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EnviroAtlas attributes for JSON</dc:title>
  <dc:creator>Barbara Rosenbaum</dc:creator>
  <cp:lastModifiedBy>Baynes, Jeremy</cp:lastModifiedBy>
  <cp:lastPrinted>2015-12-07T13:51:18Z</cp:lastPrinted>
  <dcterms:created xsi:type="dcterms:W3CDTF">2015-05-11T19:54:45Z</dcterms:created>
  <dcterms:modified xsi:type="dcterms:W3CDTF">2017-05-19T20:09:04Z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e609fc7678174c6da056c7e6b1f70634</vt:lpwstr>
  </property>
</Properties>
</file>