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imen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<sst xmlns="http://schemas.openxmlformats.org/spreadsheetml/2006/main" count="218" uniqueCount="43">
  <si>
    <t xml:space="preserve">cid</t>
  </si>
  <si>
    <t xml:space="preserve">cid_PM</t>
  </si>
  <si>
    <t xml:space="preserve">cid_solvent</t>
  </si>
  <si>
    <t xml:space="preserve">cid_acid</t>
  </si>
  <si>
    <t xml:space="preserve">Extractant_Name</t>
  </si>
  <si>
    <t xml:space="preserve">Extractant_Concentration_M</t>
  </si>
  <si>
    <t xml:space="preserve">Organic_Solvent</t>
  </si>
  <si>
    <t xml:space="preserve">Acid</t>
  </si>
  <si>
    <t xml:space="preserve">Acid_Concentration_M</t>
  </si>
  <si>
    <t xml:space="preserve">Metal</t>
  </si>
  <si>
    <t xml:space="preserve">Metal_Concentration_mM2</t>
  </si>
  <si>
    <t xml:space="preserve">Metal_Concentration_mM</t>
  </si>
  <si>
    <t xml:space="preserve">Distribution_Coefficient</t>
  </si>
  <si>
    <t xml:space="preserve">Rg</t>
  </si>
  <si>
    <t xml:space="preserve">has water?</t>
  </si>
  <si>
    <t xml:space="preserve">has acid?</t>
  </si>
  <si>
    <t xml:space="preserve">CacidOrg (M)</t>
  </si>
  <si>
    <t xml:space="preserve">D(acid)</t>
  </si>
  <si>
    <t xml:space="preserve">has ions?</t>
  </si>
  <si>
    <t xml:space="preserve">CionOrg (M)</t>
  </si>
  <si>
    <t xml:space="preserve">has PM?</t>
  </si>
  <si>
    <t xml:space="preserve">Phase_Modifier</t>
  </si>
  <si>
    <t xml:space="preserve">Phase_Modifier_Concentration_M</t>
  </si>
  <si>
    <t xml:space="preserve">Temp (K)</t>
  </si>
  <si>
    <t xml:space="preserve">Temperature_C</t>
  </si>
  <si>
    <t xml:space="preserve">Shaking time (m)</t>
  </si>
  <si>
    <t xml:space="preserve">ref citation</t>
  </si>
  <si>
    <t xml:space="preserve">DOI</t>
  </si>
  <si>
    <t xml:space="preserve">Published</t>
  </si>
  <si>
    <t xml:space="preserve">SMILES</t>
  </si>
  <si>
    <t xml:space="preserve">Isomeric Smiles_acid</t>
  </si>
  <si>
    <t xml:space="preserve">Isomeric Smiles_PM</t>
  </si>
  <si>
    <t xml:space="preserve">Isomeric Smiles_S</t>
  </si>
  <si>
    <t xml:space="preserve">TODGA</t>
  </si>
  <si>
    <t xml:space="preserve">ndodecane</t>
  </si>
  <si>
    <t xml:space="preserve">HNO3</t>
  </si>
  <si>
    <t xml:space="preserve">tachimori20022</t>
  </si>
  <si>
    <t xml:space="preserve">/10.1081/SEI-120016073</t>
  </si>
  <si>
    <t xml:space="preserve">CCCCCCCCN(CCCCCCCC)C(=O)COCC(=O)N(CCCCCCCC)CCCCCCCC</t>
  </si>
  <si>
    <t xml:space="preserve">[N+](=O)(O)[O-]</t>
  </si>
  <si>
    <t xml:space="preserve">CCCCCCCCCCCC</t>
  </si>
  <si>
    <t xml:space="preserve">tachimori2002</t>
  </si>
  <si>
    <t xml:space="preserve">Nd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</si>
</sst>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1"/>
    </font>
    <font>
      <b val="true"/>
      <sz val="14"/>
      <color rgb="FFC00000"/>
      <name val="Times New Roman"/>
      <family val="1"/>
      <charset val="1"/>
    </font>
    <font>
      <b val="true"/>
      <sz val="14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Dashed"/>
      <right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Dashed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6" min="6" style="1" width="46.46"/>
    <col collapsed="false" customWidth="true" hidden="false" outlineLevel="0" max="7" min="7" style="1" width="39.39"/>
    <col collapsed="false" customWidth="true" hidden="false" outlineLevel="0" max="8" min="8" style="1" width="23.67"/>
    <col collapsed="false" customWidth="true" hidden="false" outlineLevel="0" max="10" min="10" style="0" width="51.46"/>
    <col collapsed="false" customWidth="true" hidden="false" outlineLevel="0" max="31" min="31" style="1" width="72.92"/>
  </cols>
  <sheetData>
    <row r="1" customFormat="false" ht="17.35" hidden="false" customHeight="false" outlineLevel="0" collapsed="false">
      <c r="A1" s="1"/>
      <c r="B1" s="1"/>
      <c r="C1" s="1"/>
      <c r="D1" s="1"/>
      <c r="E1" s="1"/>
      <c r="F1" s="2"/>
      <c r="G1" s="3"/>
      <c r="H1" s="3"/>
      <c r="I1" s="3"/>
      <c r="J1" s="3"/>
      <c r="K1" s="4"/>
      <c r="L1" s="3"/>
      <c r="M1" s="3"/>
      <c r="N1" s="5"/>
      <c r="O1" s="1"/>
      <c r="P1" s="1"/>
      <c r="Q1" s="1"/>
      <c r="R1" s="1"/>
      <c r="S1" s="1"/>
      <c r="T1" s="1"/>
      <c r="U1" s="1"/>
      <c r="V1" s="1"/>
      <c r="W1" s="6"/>
      <c r="X1" s="7"/>
      <c r="Y1" s="1"/>
      <c r="Z1" s="3"/>
      <c r="AA1" s="1"/>
      <c r="AB1" s="1"/>
      <c r="AC1" s="8"/>
      <c r="AD1" s="1"/>
      <c r="AE1" s="5"/>
      <c r="AF1" s="1"/>
      <c r="AG1" s="1"/>
      <c r="AH1" s="1"/>
    </row>
    <row r="2" customFormat="false" ht="17.35" hidden="false" customHeight="false" outlineLevel="0" collapsed="false">
      <c r="A2" s="1"/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s">
        <v>9</v>
      </c>
      <c r="L2" s="3" t="s">
        <v>10</v>
      </c>
      <c r="M2" s="3" t="s">
        <v>11</v>
      </c>
      <c r="N2" s="5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6" t="s">
        <v>21</v>
      </c>
      <c r="X2" s="7" t="s">
        <v>22</v>
      </c>
      <c r="Y2" s="1" t="s">
        <v>23</v>
      </c>
      <c r="Z2" s="3" t="s">
        <v>24</v>
      </c>
      <c r="AA2" s="1" t="s">
        <v>25</v>
      </c>
      <c r="AB2" s="1" t="s">
        <v>26</v>
      </c>
      <c r="AC2" s="8" t="s">
        <v>27</v>
      </c>
      <c r="AD2" s="1" t="s">
        <v>28</v>
      </c>
      <c r="AE2" s="5" t="s">
        <v>29</v>
      </c>
      <c r="AF2" s="1" t="s">
        <v>30</v>
      </c>
      <c r="AG2" s="1" t="s">
        <v>31</v>
      </c>
      <c r="AH2" s="1" t="s">
        <v>32</v>
      </c>
    </row>
    <row r="3" customFormat="false" ht="12.8" hidden="false" customHeight="false" outlineLevel="0" collapsed="false">
      <c r="A3" s="1" t="n">
        <v>0</v>
      </c>
      <c r="B3" s="1" t="n">
        <v>70700400</v>
      </c>
      <c r="C3" s="1"/>
      <c r="D3" s="1" t="n">
        <v>8182</v>
      </c>
      <c r="E3" s="1" t="n">
        <v>944</v>
      </c>
      <c r="F3" s="1" t="s">
        <v>33</v>
      </c>
      <c r="G3" s="1" t="n">
        <v>0.1</v>
      </c>
      <c r="H3" s="1" t="s">
        <v>34</v>
      </c>
      <c r="I3" s="1" t="s">
        <v>35</v>
      </c>
      <c r="J3" s="1" t="n">
        <v>1.00952238913443</v>
      </c>
      <c r="K3" s="1"/>
      <c r="L3" s="1"/>
      <c r="M3" s="9" t="str">
        <f aca="false">IF(L3, L3 * 100, "")</f>
        <v/>
      </c>
      <c r="N3" s="1" t="str">
        <f aca="false">IF(L3, L3 * 100, "")</f>
        <v/>
      </c>
      <c r="O3" s="1"/>
      <c r="P3" s="1" t="n">
        <v>1</v>
      </c>
      <c r="Q3" s="1" t="n">
        <v>1</v>
      </c>
      <c r="R3" s="1" t="n">
        <v>0.0227470645702996</v>
      </c>
      <c r="S3" s="1"/>
      <c r="T3" s="1" t="n">
        <v>0</v>
      </c>
      <c r="U3" s="1"/>
      <c r="V3" s="1" t="n">
        <v>0</v>
      </c>
      <c r="W3" s="1"/>
      <c r="X3" s="1"/>
      <c r="Y3" s="1" t="n">
        <v>293.15</v>
      </c>
      <c r="Z3" s="1" t="n">
        <f aca="false">Y3-273.15</f>
        <v>20</v>
      </c>
      <c r="AA3" s="1"/>
      <c r="AB3" s="1" t="s">
        <v>36</v>
      </c>
      <c r="AC3" s="1" t="s">
        <v>37</v>
      </c>
      <c r="AD3" s="1" t="n">
        <v>1</v>
      </c>
      <c r="AE3" s="1" t="s">
        <v>38</v>
      </c>
      <c r="AF3" s="1" t="s">
        <v>39</v>
      </c>
      <c r="AG3" s="1"/>
      <c r="AH3" s="1" t="s">
        <v>40</v>
      </c>
    </row>
    <row r="4" customFormat="false" ht="12.8" hidden="false" customHeight="false" outlineLevel="0" collapsed="false">
      <c r="A4" s="1" t="n">
        <v>1</v>
      </c>
      <c r="B4" s="1" t="n">
        <v>70700400</v>
      </c>
      <c r="C4" s="1"/>
      <c r="D4" s="1" t="n">
        <v>8182</v>
      </c>
      <c r="E4" s="1" t="n">
        <v>944</v>
      </c>
      <c r="F4" s="1" t="s">
        <v>33</v>
      </c>
      <c r="G4" s="1" t="n">
        <v>0.1</v>
      </c>
      <c r="H4" s="1" t="s">
        <v>34</v>
      </c>
      <c r="I4" s="1" t="s">
        <v>35</v>
      </c>
      <c r="J4" s="1" t="n">
        <v>0.697323567654596</v>
      </c>
      <c r="K4" s="1"/>
      <c r="L4" s="1"/>
      <c r="M4" s="9" t="str">
        <f aca="false">IF(L4, L4 * 100, "")</f>
        <v/>
      </c>
      <c r="N4" s="1"/>
      <c r="O4" s="1"/>
      <c r="P4" s="1" t="n">
        <v>1</v>
      </c>
      <c r="Q4" s="1" t="n">
        <v>1</v>
      </c>
      <c r="R4" s="1" t="n">
        <v>0.0096277415652508</v>
      </c>
      <c r="S4" s="1" t="n">
        <v>0.014</v>
      </c>
      <c r="T4" s="1" t="n">
        <v>0</v>
      </c>
      <c r="U4" s="1"/>
      <c r="V4" s="1" t="n">
        <v>0</v>
      </c>
      <c r="W4" s="1"/>
      <c r="X4" s="1"/>
      <c r="Y4" s="1" t="n">
        <v>293.15</v>
      </c>
      <c r="Z4" s="1" t="n">
        <f aca="false">Y4-273.15</f>
        <v>20</v>
      </c>
      <c r="AA4" s="1"/>
      <c r="AB4" s="1" t="s">
        <v>41</v>
      </c>
      <c r="AC4" s="1" t="s">
        <v>37</v>
      </c>
      <c r="AD4" s="1" t="n">
        <v>1</v>
      </c>
      <c r="AE4" s="1" t="s">
        <v>38</v>
      </c>
      <c r="AF4" s="1" t="s">
        <v>39</v>
      </c>
      <c r="AG4" s="1"/>
      <c r="AH4" s="1" t="s">
        <v>40</v>
      </c>
    </row>
    <row r="5" customFormat="false" ht="12.8" hidden="false" customHeight="false" outlineLevel="0" collapsed="false">
      <c r="A5" s="1" t="n">
        <v>2</v>
      </c>
      <c r="B5" s="1" t="n">
        <v>70700400</v>
      </c>
      <c r="C5" s="1"/>
      <c r="D5" s="1" t="n">
        <v>8182</v>
      </c>
      <c r="E5" s="1" t="n">
        <v>944</v>
      </c>
      <c r="F5" s="1" t="s">
        <v>33</v>
      </c>
      <c r="G5" s="1" t="n">
        <v>0.1</v>
      </c>
      <c r="H5" s="1" t="s">
        <v>34</v>
      </c>
      <c r="I5" s="1" t="s">
        <v>35</v>
      </c>
      <c r="J5" s="1" t="n">
        <v>1.01169709987675</v>
      </c>
      <c r="K5" s="1"/>
      <c r="L5" s="1"/>
      <c r="M5" s="9" t="str">
        <f aca="false">IF(L5, L5 * 100, "")</f>
        <v/>
      </c>
      <c r="N5" s="1"/>
      <c r="O5" s="1"/>
      <c r="P5" s="1" t="n">
        <v>1</v>
      </c>
      <c r="Q5" s="1" t="n">
        <v>1</v>
      </c>
      <c r="R5" s="1" t="n">
        <v>0.0227458781008458</v>
      </c>
      <c r="S5" s="1" t="n">
        <v>0.023</v>
      </c>
      <c r="T5" s="1" t="n">
        <v>0</v>
      </c>
      <c r="U5" s="1"/>
      <c r="V5" s="1" t="n">
        <v>0</v>
      </c>
      <c r="W5" s="1"/>
      <c r="X5" s="1"/>
      <c r="Y5" s="1" t="n">
        <v>293.15</v>
      </c>
      <c r="Z5" s="1" t="n">
        <f aca="false">Y5-273.15</f>
        <v>20</v>
      </c>
      <c r="AA5" s="1"/>
      <c r="AB5" s="1" t="s">
        <v>41</v>
      </c>
      <c r="AC5" s="1" t="s">
        <v>37</v>
      </c>
      <c r="AD5" s="1" t="n">
        <v>1</v>
      </c>
      <c r="AE5" s="1" t="s">
        <v>38</v>
      </c>
      <c r="AF5" s="1" t="s">
        <v>39</v>
      </c>
      <c r="AG5" s="1"/>
      <c r="AH5" s="1" t="s">
        <v>40</v>
      </c>
    </row>
    <row r="6" customFormat="false" ht="12.8" hidden="false" customHeight="false" outlineLevel="0" collapsed="false">
      <c r="A6" s="1" t="n">
        <v>3</v>
      </c>
      <c r="B6" s="1" t="n">
        <v>70700400</v>
      </c>
      <c r="C6" s="1"/>
      <c r="D6" s="1" t="n">
        <v>8182</v>
      </c>
      <c r="E6" s="1" t="n">
        <v>944</v>
      </c>
      <c r="F6" s="1" t="s">
        <v>33</v>
      </c>
      <c r="G6" s="1" t="n">
        <v>0.1</v>
      </c>
      <c r="H6" s="1" t="s">
        <v>34</v>
      </c>
      <c r="I6" s="1" t="s">
        <v>35</v>
      </c>
      <c r="J6" s="1" t="n">
        <v>1.70735264747069</v>
      </c>
      <c r="K6" s="1"/>
      <c r="L6" s="1"/>
      <c r="M6" s="9" t="str">
        <f aca="false">IF(L6, L6 * 100, "")</f>
        <v/>
      </c>
      <c r="N6" s="1"/>
      <c r="O6" s="1"/>
      <c r="P6" s="1" t="n">
        <v>1</v>
      </c>
      <c r="Q6" s="1" t="n">
        <v>1</v>
      </c>
      <c r="R6" s="1" t="n">
        <v>0.0465037686081511</v>
      </c>
      <c r="S6" s="1" t="n">
        <v>0.028</v>
      </c>
      <c r="T6" s="1" t="n">
        <v>0</v>
      </c>
      <c r="U6" s="1"/>
      <c r="V6" s="1" t="n">
        <v>0</v>
      </c>
      <c r="W6" s="1"/>
      <c r="X6" s="1"/>
      <c r="Y6" s="1" t="n">
        <v>293.15</v>
      </c>
      <c r="Z6" s="1" t="n">
        <f aca="false">Y6-273.15</f>
        <v>20</v>
      </c>
      <c r="AA6" s="1"/>
      <c r="AB6" s="1" t="s">
        <v>41</v>
      </c>
      <c r="AC6" s="1" t="s">
        <v>37</v>
      </c>
      <c r="AD6" s="1" t="n">
        <v>1</v>
      </c>
      <c r="AE6" s="1" t="s">
        <v>38</v>
      </c>
      <c r="AF6" s="1" t="s">
        <v>39</v>
      </c>
      <c r="AG6" s="1"/>
      <c r="AH6" s="1" t="s">
        <v>40</v>
      </c>
    </row>
    <row r="7" customFormat="false" ht="12.8" hidden="false" customHeight="false" outlineLevel="0" collapsed="false">
      <c r="A7" s="1" t="n">
        <v>4</v>
      </c>
      <c r="B7" s="1" t="n">
        <v>70700400</v>
      </c>
      <c r="C7" s="1"/>
      <c r="D7" s="1" t="n">
        <v>8182</v>
      </c>
      <c r="E7" s="1" t="n">
        <v>944</v>
      </c>
      <c r="F7" s="1" t="s">
        <v>33</v>
      </c>
      <c r="G7" s="1" t="n">
        <v>0.1</v>
      </c>
      <c r="H7" s="1" t="s">
        <v>34</v>
      </c>
      <c r="I7" s="1" t="s">
        <v>35</v>
      </c>
      <c r="J7" s="1" t="n">
        <v>2.98364724028334</v>
      </c>
      <c r="K7" s="1"/>
      <c r="L7" s="1"/>
      <c r="M7" s="9" t="str">
        <f aca="false">IF(L7, L7 * 100, "")</f>
        <v/>
      </c>
      <c r="N7" s="1"/>
      <c r="O7" s="1"/>
      <c r="P7" s="1" t="n">
        <v>1</v>
      </c>
      <c r="Q7" s="1" t="n">
        <v>1</v>
      </c>
      <c r="R7" s="1" t="n">
        <v>0.0953149650816556</v>
      </c>
      <c r="S7" s="1" t="n">
        <v>0.033</v>
      </c>
      <c r="T7" s="1" t="n">
        <v>0</v>
      </c>
      <c r="U7" s="1"/>
      <c r="V7" s="1" t="n">
        <v>0</v>
      </c>
      <c r="W7" s="1"/>
      <c r="X7" s="1"/>
      <c r="Y7" s="1" t="n">
        <v>293.15</v>
      </c>
      <c r="Z7" s="1" t="n">
        <f aca="false">Y7-273.15</f>
        <v>20</v>
      </c>
      <c r="AA7" s="1"/>
      <c r="AB7" s="1" t="s">
        <v>41</v>
      </c>
      <c r="AC7" s="1" t="s">
        <v>37</v>
      </c>
      <c r="AD7" s="1" t="n">
        <v>1</v>
      </c>
      <c r="AE7" s="1" t="s">
        <v>38</v>
      </c>
      <c r="AF7" s="1" t="s">
        <v>39</v>
      </c>
      <c r="AG7" s="1"/>
      <c r="AH7" s="1" t="s">
        <v>40</v>
      </c>
    </row>
    <row r="8" customFormat="false" ht="12.8" hidden="false" customHeight="false" outlineLevel="0" collapsed="false">
      <c r="A8" s="1" t="n">
        <v>5</v>
      </c>
      <c r="B8" s="1" t="n">
        <v>70700400</v>
      </c>
      <c r="C8" s="1"/>
      <c r="D8" s="1" t="n">
        <v>8182</v>
      </c>
      <c r="E8" s="1" t="n">
        <v>944</v>
      </c>
      <c r="F8" s="1" t="s">
        <v>33</v>
      </c>
      <c r="G8" s="1" t="n">
        <v>0.1</v>
      </c>
      <c r="H8" s="1" t="s">
        <v>34</v>
      </c>
      <c r="I8" s="1" t="s">
        <v>35</v>
      </c>
      <c r="J8" s="1" t="n">
        <v>0.501282116352234</v>
      </c>
      <c r="K8" s="1"/>
      <c r="L8" s="1"/>
      <c r="M8" s="9" t="str">
        <f aca="false">IF(L8, L8 * 100, "")</f>
        <v/>
      </c>
      <c r="N8" s="1"/>
      <c r="O8" s="1"/>
      <c r="P8" s="1" t="n">
        <v>1</v>
      </c>
      <c r="Q8" s="1" t="n">
        <v>1</v>
      </c>
      <c r="R8" s="1" t="n">
        <v>0.0038254573177251</v>
      </c>
      <c r="S8" s="1"/>
      <c r="T8" s="1" t="n">
        <v>0</v>
      </c>
      <c r="U8" s="1"/>
      <c r="V8" s="1" t="n">
        <v>0</v>
      </c>
      <c r="W8" s="1"/>
      <c r="X8" s="1"/>
      <c r="Y8" s="1" t="n">
        <v>293.15</v>
      </c>
      <c r="Z8" s="1" t="n">
        <f aca="false">Y8-273.15</f>
        <v>20</v>
      </c>
      <c r="AA8" s="1"/>
      <c r="AB8" s="1" t="s">
        <v>36</v>
      </c>
      <c r="AC8" s="1" t="s">
        <v>37</v>
      </c>
      <c r="AD8" s="1" t="n">
        <v>1</v>
      </c>
      <c r="AE8" s="1" t="s">
        <v>38</v>
      </c>
      <c r="AF8" s="1" t="s">
        <v>39</v>
      </c>
      <c r="AG8" s="1"/>
      <c r="AH8" s="1" t="s">
        <v>40</v>
      </c>
    </row>
    <row r="9" customFormat="false" ht="12.8" hidden="false" customHeight="false" outlineLevel="0" collapsed="false">
      <c r="A9" s="1" t="n">
        <v>6</v>
      </c>
      <c r="B9" s="1" t="n">
        <v>70700400</v>
      </c>
      <c r="C9" s="1"/>
      <c r="D9" s="1" t="n">
        <v>8182</v>
      </c>
      <c r="E9" s="1" t="n">
        <v>944</v>
      </c>
      <c r="F9" s="1" t="s">
        <v>33</v>
      </c>
      <c r="G9" s="1" t="n">
        <v>0.1</v>
      </c>
      <c r="H9" s="1" t="s">
        <v>34</v>
      </c>
      <c r="I9" s="1" t="s">
        <v>35</v>
      </c>
      <c r="J9" s="1" t="n">
        <v>2.99683333333333</v>
      </c>
      <c r="K9" s="1"/>
      <c r="L9" s="1"/>
      <c r="M9" s="9" t="str">
        <f aca="false">IF(L9, L9 * 100, "")</f>
        <v/>
      </c>
      <c r="N9" s="1"/>
      <c r="O9" s="1"/>
      <c r="P9" s="1" t="n">
        <v>1</v>
      </c>
      <c r="Q9" s="1" t="n">
        <v>1</v>
      </c>
      <c r="R9" s="1" t="n">
        <v>0.0961144078750431</v>
      </c>
      <c r="S9" s="1"/>
      <c r="T9" s="1" t="n">
        <v>0</v>
      </c>
      <c r="U9" s="1"/>
      <c r="V9" s="1" t="n">
        <v>0</v>
      </c>
      <c r="W9" s="1"/>
      <c r="X9" s="1"/>
      <c r="Y9" s="1" t="n">
        <v>300.15</v>
      </c>
      <c r="Z9" s="1" t="n">
        <f aca="false">Y9-273.15</f>
        <v>27</v>
      </c>
      <c r="AA9" s="1"/>
      <c r="AB9" s="1" t="s">
        <v>41</v>
      </c>
      <c r="AC9" s="1" t="s">
        <v>37</v>
      </c>
      <c r="AD9" s="1" t="n">
        <v>1</v>
      </c>
      <c r="AE9" s="1" t="s">
        <v>38</v>
      </c>
      <c r="AF9" s="1" t="s">
        <v>39</v>
      </c>
      <c r="AG9" s="1"/>
      <c r="AH9" s="1" t="s">
        <v>40</v>
      </c>
    </row>
    <row r="10" customFormat="false" ht="12.8" hidden="false" customHeight="false" outlineLevel="0" collapsed="false">
      <c r="A10" s="1" t="n">
        <v>7</v>
      </c>
      <c r="B10" s="1" t="n">
        <v>70700400</v>
      </c>
      <c r="C10" s="1"/>
      <c r="D10" s="1" t="n">
        <v>8182</v>
      </c>
      <c r="E10" s="1" t="n">
        <v>944</v>
      </c>
      <c r="F10" s="1" t="s">
        <v>33</v>
      </c>
      <c r="G10" s="1" t="n">
        <v>0.1</v>
      </c>
      <c r="H10" s="1" t="s">
        <v>34</v>
      </c>
      <c r="I10" s="1" t="s">
        <v>35</v>
      </c>
      <c r="J10" s="1" t="n">
        <v>1.00296666666667</v>
      </c>
      <c r="K10" s="1"/>
      <c r="L10" s="1"/>
      <c r="M10" s="9" t="str">
        <f aca="false">IF(L10, L10 * 100, "")</f>
        <v/>
      </c>
      <c r="N10" s="1"/>
      <c r="O10" s="1"/>
      <c r="P10" s="1" t="n">
        <v>1</v>
      </c>
      <c r="Q10" s="1" t="n">
        <v>1</v>
      </c>
      <c r="R10" s="1" t="n">
        <v>0.02287030617886</v>
      </c>
      <c r="S10" s="1"/>
      <c r="T10" s="1" t="n">
        <v>0</v>
      </c>
      <c r="U10" s="1"/>
      <c r="V10" s="1" t="n">
        <v>0</v>
      </c>
      <c r="W10" s="1"/>
      <c r="X10" s="1"/>
      <c r="Y10" s="1" t="n">
        <v>300.15</v>
      </c>
      <c r="Z10" s="1" t="n">
        <f aca="false">Y10-273.15</f>
        <v>27</v>
      </c>
      <c r="AA10" s="1"/>
      <c r="AB10" s="1" t="s">
        <v>41</v>
      </c>
      <c r="AC10" s="1" t="s">
        <v>37</v>
      </c>
      <c r="AD10" s="1" t="n">
        <v>1</v>
      </c>
      <c r="AE10" s="1" t="s">
        <v>38</v>
      </c>
      <c r="AF10" s="1" t="s">
        <v>39</v>
      </c>
      <c r="AG10" s="1"/>
      <c r="AH10" s="1" t="s">
        <v>40</v>
      </c>
    </row>
    <row r="11" customFormat="false" ht="12.8" hidden="false" customHeight="false" outlineLevel="0" collapsed="false">
      <c r="A11" s="1" t="n">
        <v>8</v>
      </c>
      <c r="B11" s="1" t="n">
        <v>70700400</v>
      </c>
      <c r="C11" s="1"/>
      <c r="D11" s="1" t="n">
        <v>8182</v>
      </c>
      <c r="E11" s="1" t="n">
        <v>944</v>
      </c>
      <c r="F11" s="1" t="s">
        <v>33</v>
      </c>
      <c r="G11" s="1" t="n">
        <v>0.1</v>
      </c>
      <c r="H11" s="1" t="s">
        <v>34</v>
      </c>
      <c r="I11" s="1" t="s">
        <v>35</v>
      </c>
      <c r="J11" s="1" t="n">
        <v>0.498966666666667</v>
      </c>
      <c r="K11" s="1"/>
      <c r="L11" s="1"/>
      <c r="M11" s="9" t="str">
        <f aca="false">IF(L11, L11 * 100, "")</f>
        <v/>
      </c>
      <c r="N11" s="1"/>
      <c r="O11" s="1"/>
      <c r="P11" s="1" t="n">
        <v>1</v>
      </c>
      <c r="Q11" s="1" t="n">
        <v>1</v>
      </c>
      <c r="R11" s="1" t="n">
        <v>0.0038456198622068</v>
      </c>
      <c r="S11" s="1"/>
      <c r="T11" s="1" t="n">
        <v>0</v>
      </c>
      <c r="U11" s="1"/>
      <c r="V11" s="1" t="n">
        <v>0</v>
      </c>
      <c r="W11" s="1"/>
      <c r="X11" s="1"/>
      <c r="Y11" s="1" t="n">
        <v>300.15</v>
      </c>
      <c r="Z11" s="1" t="n">
        <f aca="false">Y11-273.15</f>
        <v>27</v>
      </c>
      <c r="AA11" s="1"/>
      <c r="AB11" s="1" t="s">
        <v>41</v>
      </c>
      <c r="AC11" s="1" t="s">
        <v>37</v>
      </c>
      <c r="AD11" s="1" t="n">
        <v>1</v>
      </c>
      <c r="AE11" s="1" t="s">
        <v>38</v>
      </c>
      <c r="AF11" s="1" t="s">
        <v>39</v>
      </c>
      <c r="AG11" s="1"/>
      <c r="AH11" s="1" t="s">
        <v>40</v>
      </c>
    </row>
    <row r="12" customFormat="false" ht="12.8" hidden="false" customHeight="false" outlineLevel="0" collapsed="false">
      <c r="A12" s="1" t="n">
        <v>9</v>
      </c>
      <c r="B12" s="1" t="n">
        <v>70700400</v>
      </c>
      <c r="C12" s="1"/>
      <c r="D12" s="1" t="n">
        <v>8182</v>
      </c>
      <c r="E12" s="1" t="n">
        <v>944</v>
      </c>
      <c r="F12" s="1" t="s">
        <v>33</v>
      </c>
      <c r="G12" s="1" t="n">
        <v>0.1</v>
      </c>
      <c r="H12" s="1" t="s">
        <v>34</v>
      </c>
      <c r="I12" s="1" t="s">
        <v>35</v>
      </c>
      <c r="J12" s="1" t="n">
        <v>3.0025</v>
      </c>
      <c r="K12" s="1"/>
      <c r="L12" s="1"/>
      <c r="M12" s="9" t="str">
        <f aca="false">IF(L12, L12 * 100, "")</f>
        <v/>
      </c>
      <c r="N12" s="1"/>
      <c r="O12" s="1"/>
      <c r="P12" s="1" t="n">
        <v>1</v>
      </c>
      <c r="Q12" s="1" t="n">
        <v>1</v>
      </c>
      <c r="R12" s="1" t="n">
        <v>0.0970422875943487</v>
      </c>
      <c r="S12" s="1"/>
      <c r="T12" s="1" t="n">
        <v>0</v>
      </c>
      <c r="U12" s="1"/>
      <c r="V12" s="1" t="n">
        <v>0</v>
      </c>
      <c r="W12" s="1"/>
      <c r="X12" s="1"/>
      <c r="Y12" s="1" t="n">
        <v>300.15</v>
      </c>
      <c r="Z12" s="1" t="n">
        <f aca="false">Y12-273.15</f>
        <v>27</v>
      </c>
      <c r="AA12" s="1"/>
      <c r="AB12" s="1" t="s">
        <v>41</v>
      </c>
      <c r="AC12" s="1" t="s">
        <v>37</v>
      </c>
      <c r="AD12" s="1" t="n">
        <v>1</v>
      </c>
      <c r="AE12" s="1" t="s">
        <v>38</v>
      </c>
      <c r="AF12" s="1" t="s">
        <v>39</v>
      </c>
      <c r="AG12" s="1"/>
      <c r="AH12" s="1" t="s">
        <v>40</v>
      </c>
    </row>
    <row r="13" customFormat="false" ht="12.8" hidden="false" customHeight="false" outlineLevel="0" collapsed="false">
      <c r="A13" s="1" t="n">
        <v>10</v>
      </c>
      <c r="B13" s="1" t="n">
        <v>70700400</v>
      </c>
      <c r="C13" s="1"/>
      <c r="D13" s="1" t="n">
        <v>8182</v>
      </c>
      <c r="E13" s="1" t="n">
        <v>944</v>
      </c>
      <c r="F13" s="1" t="s">
        <v>33</v>
      </c>
      <c r="G13" s="1" t="n">
        <v>0.1</v>
      </c>
      <c r="H13" s="1" t="s">
        <v>34</v>
      </c>
      <c r="I13" s="1" t="s">
        <v>35</v>
      </c>
      <c r="J13" s="1" t="n">
        <v>1.003</v>
      </c>
      <c r="K13" s="1"/>
      <c r="L13" s="1"/>
      <c r="M13" s="9" t="str">
        <f aca="false">IF(L13, L13 * 100, "")</f>
        <v/>
      </c>
      <c r="N13" s="1"/>
      <c r="O13" s="1"/>
      <c r="P13" s="1" t="n">
        <v>1</v>
      </c>
      <c r="Q13" s="1" t="n">
        <v>1</v>
      </c>
      <c r="R13" s="1" t="n">
        <v>0.0230293111871031</v>
      </c>
      <c r="S13" s="1"/>
      <c r="T13" s="1" t="n">
        <v>0</v>
      </c>
      <c r="U13" s="1"/>
      <c r="V13" s="1" t="n">
        <v>0</v>
      </c>
      <c r="W13" s="1"/>
      <c r="X13" s="1"/>
      <c r="Y13" s="1" t="n">
        <v>300.15</v>
      </c>
      <c r="Z13" s="1" t="n">
        <f aca="false">Y13-273.15</f>
        <v>27</v>
      </c>
      <c r="AA13" s="1"/>
      <c r="AB13" s="1" t="s">
        <v>41</v>
      </c>
      <c r="AC13" s="1" t="s">
        <v>37</v>
      </c>
      <c r="AD13" s="1" t="n">
        <v>1</v>
      </c>
      <c r="AE13" s="1" t="s">
        <v>38</v>
      </c>
      <c r="AF13" s="1" t="s">
        <v>39</v>
      </c>
      <c r="AG13" s="1"/>
      <c r="AH13" s="1" t="s">
        <v>40</v>
      </c>
    </row>
    <row r="14" customFormat="false" ht="12.8" hidden="false" customHeight="false" outlineLevel="0" collapsed="false">
      <c r="A14" s="1" t="n">
        <v>11</v>
      </c>
      <c r="B14" s="1" t="n">
        <v>70700400</v>
      </c>
      <c r="C14" s="1"/>
      <c r="D14" s="1" t="n">
        <v>8182</v>
      </c>
      <c r="E14" s="1" t="n">
        <v>944</v>
      </c>
      <c r="F14" s="1" t="s">
        <v>33</v>
      </c>
      <c r="G14" s="1" t="n">
        <v>0.1</v>
      </c>
      <c r="H14" s="1" t="s">
        <v>34</v>
      </c>
      <c r="I14" s="1" t="s">
        <v>35</v>
      </c>
      <c r="J14" s="1" t="n">
        <v>0.4984</v>
      </c>
      <c r="K14" s="1"/>
      <c r="L14" s="1"/>
      <c r="M14" s="9" t="str">
        <f aca="false">IF(L14, L14 * 100, "")</f>
        <v/>
      </c>
      <c r="N14" s="1"/>
      <c r="O14" s="1"/>
      <c r="P14" s="1" t="n">
        <v>1</v>
      </c>
      <c r="Q14" s="1" t="n">
        <v>1</v>
      </c>
      <c r="R14" s="1" t="n">
        <v>0.0038574320301647</v>
      </c>
      <c r="S14" s="1"/>
      <c r="T14" s="1" t="n">
        <v>0</v>
      </c>
      <c r="U14" s="1"/>
      <c r="V14" s="1" t="n">
        <v>0</v>
      </c>
      <c r="W14" s="1"/>
      <c r="X14" s="1"/>
      <c r="Y14" s="1" t="n">
        <v>300.15</v>
      </c>
      <c r="Z14" s="1" t="n">
        <f aca="false">Y14-273.15</f>
        <v>27</v>
      </c>
      <c r="AA14" s="1"/>
      <c r="AB14" s="1" t="s">
        <v>41</v>
      </c>
      <c r="AC14" s="1" t="s">
        <v>37</v>
      </c>
      <c r="AD14" s="1" t="n">
        <v>1</v>
      </c>
      <c r="AE14" s="1" t="s">
        <v>38</v>
      </c>
      <c r="AF14" s="1" t="s">
        <v>39</v>
      </c>
      <c r="AG14" s="1"/>
      <c r="AH14" s="1" t="s">
        <v>40</v>
      </c>
    </row>
    <row r="15" customFormat="false" ht="12.8" hidden="false" customHeight="false" outlineLevel="0" collapsed="false">
      <c r="A15" s="1" t="n">
        <v>12</v>
      </c>
      <c r="B15" s="1" t="n">
        <v>70700400</v>
      </c>
      <c r="C15" s="1"/>
      <c r="D15" s="1" t="n">
        <v>8182</v>
      </c>
      <c r="E15" s="1" t="n">
        <v>944</v>
      </c>
      <c r="F15" s="1" t="s">
        <v>33</v>
      </c>
      <c r="G15" s="1" t="n">
        <v>0.1</v>
      </c>
      <c r="H15" s="1" t="s">
        <v>34</v>
      </c>
      <c r="I15" s="1" t="s">
        <v>35</v>
      </c>
      <c r="J15" s="1" t="n">
        <v>3.0079</v>
      </c>
      <c r="K15" s="1"/>
      <c r="L15" s="1"/>
      <c r="M15" s="9" t="str">
        <f aca="false">IF(L15, L15 * 100, "")</f>
        <v/>
      </c>
      <c r="N15" s="1"/>
      <c r="O15" s="1"/>
      <c r="P15" s="1" t="n">
        <v>1</v>
      </c>
      <c r="Q15" s="1" t="n">
        <v>1</v>
      </c>
      <c r="R15" s="1" t="n">
        <v>0.097216818269789</v>
      </c>
      <c r="S15" s="1"/>
      <c r="T15" s="1" t="n">
        <v>0</v>
      </c>
      <c r="U15" s="1"/>
      <c r="V15" s="1" t="n">
        <v>0</v>
      </c>
      <c r="W15" s="1"/>
      <c r="X15" s="1"/>
      <c r="Y15" s="1" t="n">
        <v>300.15</v>
      </c>
      <c r="Z15" s="1" t="n">
        <f aca="false">Y15-273.15</f>
        <v>27</v>
      </c>
      <c r="AA15" s="1"/>
      <c r="AB15" s="1" t="s">
        <v>41</v>
      </c>
      <c r="AC15" s="1" t="s">
        <v>37</v>
      </c>
      <c r="AD15" s="1" t="n">
        <v>1</v>
      </c>
      <c r="AE15" s="1" t="s">
        <v>38</v>
      </c>
      <c r="AF15" s="1" t="s">
        <v>39</v>
      </c>
      <c r="AG15" s="1"/>
      <c r="AH15" s="1" t="s">
        <v>40</v>
      </c>
    </row>
    <row r="16" customFormat="false" ht="12.8" hidden="false" customHeight="false" outlineLevel="0" collapsed="false">
      <c r="A16" s="1" t="n">
        <v>13</v>
      </c>
      <c r="B16" s="1" t="n">
        <v>70700400</v>
      </c>
      <c r="C16" s="1"/>
      <c r="D16" s="1" t="n">
        <v>8182</v>
      </c>
      <c r="E16" s="1" t="n">
        <v>944</v>
      </c>
      <c r="F16" s="1" t="s">
        <v>33</v>
      </c>
      <c r="G16" s="1" t="n">
        <v>0.1</v>
      </c>
      <c r="H16" s="1" t="s">
        <v>34</v>
      </c>
      <c r="I16" s="1" t="s">
        <v>35</v>
      </c>
      <c r="J16" s="1" t="n">
        <v>1</v>
      </c>
      <c r="K16" s="1" t="s">
        <v>42</v>
      </c>
      <c r="L16" s="1" t="n">
        <v>0.002</v>
      </c>
      <c r="M16" s="9" t="n">
        <f aca="false">IF(L16, L16 * 100, "")</f>
        <v>0.2</v>
      </c>
      <c r="N16" s="1"/>
      <c r="O16" s="1"/>
      <c r="P16" s="1" t="n">
        <v>1</v>
      </c>
      <c r="Q16" s="1" t="n">
        <v>1</v>
      </c>
      <c r="R16" s="1"/>
      <c r="S16" s="1"/>
      <c r="T16" s="1" t="n">
        <v>1</v>
      </c>
      <c r="U16" s="1" t="n">
        <v>0.002</v>
      </c>
      <c r="V16" s="1" t="n">
        <v>0</v>
      </c>
      <c r="W16" s="1"/>
      <c r="X16" s="1"/>
      <c r="Y16" s="1" t="n">
        <v>293.15</v>
      </c>
      <c r="Z16" s="1" t="n">
        <f aca="false">Y16-273.15</f>
        <v>20</v>
      </c>
      <c r="AA16" s="1"/>
      <c r="AB16" s="1" t="s">
        <v>41</v>
      </c>
      <c r="AC16" s="1" t="s">
        <v>37</v>
      </c>
      <c r="AD16" s="1" t="n">
        <v>1</v>
      </c>
      <c r="AE16" s="1" t="s">
        <v>38</v>
      </c>
      <c r="AF16" s="1" t="s">
        <v>39</v>
      </c>
      <c r="AG16" s="1"/>
      <c r="AH16" s="1" t="s">
        <v>40</v>
      </c>
    </row>
    <row r="17" customFormat="false" ht="12.8" hidden="false" customHeight="false" outlineLevel="0" collapsed="false">
      <c r="A17" s="1" t="n">
        <v>14</v>
      </c>
      <c r="B17" s="1" t="n">
        <v>70700400</v>
      </c>
      <c r="C17" s="1"/>
      <c r="D17" s="1" t="n">
        <v>8182</v>
      </c>
      <c r="E17" s="1" t="n">
        <v>944</v>
      </c>
      <c r="F17" s="1" t="s">
        <v>33</v>
      </c>
      <c r="G17" s="1" t="n">
        <v>0.1</v>
      </c>
      <c r="H17" s="1" t="s">
        <v>34</v>
      </c>
      <c r="I17" s="1" t="s">
        <v>35</v>
      </c>
      <c r="J17" s="1" t="n">
        <v>1</v>
      </c>
      <c r="K17" s="1" t="s">
        <v>42</v>
      </c>
      <c r="L17" s="1" t="n">
        <v>0.004</v>
      </c>
      <c r="M17" s="9" t="n">
        <f aca="false">IF(L17, L17 * 100, "")</f>
        <v>0.4</v>
      </c>
      <c r="N17" s="1"/>
      <c r="O17" s="1"/>
      <c r="P17" s="1" t="n">
        <v>1</v>
      </c>
      <c r="Q17" s="1" t="n">
        <v>1</v>
      </c>
      <c r="R17" s="1"/>
      <c r="S17" s="1"/>
      <c r="T17" s="1" t="n">
        <v>1</v>
      </c>
      <c r="U17" s="1" t="n">
        <v>0.004</v>
      </c>
      <c r="V17" s="1" t="n">
        <v>0</v>
      </c>
      <c r="W17" s="1"/>
      <c r="X17" s="1"/>
      <c r="Y17" s="1" t="n">
        <v>293.15</v>
      </c>
      <c r="Z17" s="1" t="n">
        <f aca="false">Y17-273.15</f>
        <v>20</v>
      </c>
      <c r="AA17" s="1"/>
      <c r="AB17" s="1" t="s">
        <v>41</v>
      </c>
      <c r="AC17" s="1" t="s">
        <v>37</v>
      </c>
      <c r="AD17" s="1" t="n">
        <v>1</v>
      </c>
      <c r="AE17" s="1" t="s">
        <v>38</v>
      </c>
      <c r="AF17" s="1" t="s">
        <v>39</v>
      </c>
      <c r="AG17" s="1"/>
      <c r="AH17" s="1" t="s">
        <v>40</v>
      </c>
    </row>
    <row r="18" customFormat="false" ht="12.8" hidden="false" customHeight="false" outlineLevel="0" collapsed="false">
      <c r="A18" s="1" t="n">
        <v>15</v>
      </c>
      <c r="B18" s="1" t="n">
        <v>70700400</v>
      </c>
      <c r="C18" s="1"/>
      <c r="D18" s="1" t="n">
        <v>8182</v>
      </c>
      <c r="E18" s="1" t="n">
        <v>944</v>
      </c>
      <c r="F18" s="1" t="s">
        <v>33</v>
      </c>
      <c r="G18" s="1" t="n">
        <v>0.1</v>
      </c>
      <c r="H18" s="1" t="s">
        <v>34</v>
      </c>
      <c r="I18" s="1" t="s">
        <v>35</v>
      </c>
      <c r="J18" s="1" t="n">
        <v>1</v>
      </c>
      <c r="K18" s="1" t="s">
        <v>42</v>
      </c>
      <c r="L18" s="1" t="n">
        <v>0.006</v>
      </c>
      <c r="M18" s="9" t="n">
        <f aca="false">IF(L18, L18 * 100, "")</f>
        <v>0.6</v>
      </c>
      <c r="N18" s="1"/>
      <c r="O18" s="1"/>
      <c r="P18" s="1" t="n">
        <v>1</v>
      </c>
      <c r="Q18" s="1" t="n">
        <v>1</v>
      </c>
      <c r="R18" s="1"/>
      <c r="S18" s="1"/>
      <c r="T18" s="1" t="n">
        <v>1</v>
      </c>
      <c r="U18" s="1" t="n">
        <v>0.006</v>
      </c>
      <c r="V18" s="1" t="n">
        <v>0</v>
      </c>
      <c r="W18" s="1"/>
      <c r="X18" s="1"/>
      <c r="Y18" s="1" t="n">
        <v>293.15</v>
      </c>
      <c r="Z18" s="1" t="n">
        <f aca="false">Y18-273.15</f>
        <v>20</v>
      </c>
      <c r="AA18" s="1"/>
      <c r="AB18" s="1" t="s">
        <v>41</v>
      </c>
      <c r="AC18" s="1" t="s">
        <v>37</v>
      </c>
      <c r="AD18" s="1" t="n">
        <v>1</v>
      </c>
      <c r="AE18" s="1" t="s">
        <v>38</v>
      </c>
      <c r="AF18" s="1" t="s">
        <v>39</v>
      </c>
      <c r="AG18" s="1"/>
      <c r="AH18" s="1" t="s">
        <v>40</v>
      </c>
    </row>
    <row r="19" customFormat="false" ht="12.8" hidden="false" customHeight="false" outlineLevel="0" collapsed="false">
      <c r="A19" s="1" t="n">
        <v>16</v>
      </c>
      <c r="B19" s="1" t="n">
        <v>70700400</v>
      </c>
      <c r="C19" s="1"/>
      <c r="D19" s="1" t="n">
        <v>8182</v>
      </c>
      <c r="E19" s="1" t="n">
        <v>944</v>
      </c>
      <c r="F19" s="1" t="s">
        <v>33</v>
      </c>
      <c r="G19" s="1" t="n">
        <v>0.1</v>
      </c>
      <c r="H19" s="1" t="s">
        <v>34</v>
      </c>
      <c r="I19" s="1" t="s">
        <v>35</v>
      </c>
      <c r="J19" s="1" t="n">
        <v>1</v>
      </c>
      <c r="K19" s="1" t="s">
        <v>42</v>
      </c>
      <c r="L19" s="1" t="n">
        <v>0.008</v>
      </c>
      <c r="M19" s="9" t="n">
        <f aca="false">IF(L19, L19 * 100, "")</f>
        <v>0.8</v>
      </c>
      <c r="N19" s="1"/>
      <c r="O19" s="1"/>
      <c r="P19" s="1" t="n">
        <v>1</v>
      </c>
      <c r="Q19" s="1" t="n">
        <v>1</v>
      </c>
      <c r="R19" s="1"/>
      <c r="S19" s="1"/>
      <c r="T19" s="1" t="n">
        <v>1</v>
      </c>
      <c r="U19" s="1" t="n">
        <v>0.008</v>
      </c>
      <c r="V19" s="1" t="n">
        <v>0</v>
      </c>
      <c r="W19" s="1"/>
      <c r="X19" s="1"/>
      <c r="Y19" s="1" t="n">
        <v>293.15</v>
      </c>
      <c r="Z19" s="1" t="n">
        <f aca="false">Y19-273.15</f>
        <v>20</v>
      </c>
      <c r="AA19" s="1"/>
      <c r="AB19" s="1" t="s">
        <v>41</v>
      </c>
      <c r="AC19" s="1" t="s">
        <v>37</v>
      </c>
      <c r="AD19" s="1" t="n">
        <v>1</v>
      </c>
      <c r="AE19" s="1" t="s">
        <v>38</v>
      </c>
      <c r="AF19" s="1" t="s">
        <v>39</v>
      </c>
      <c r="AG19" s="1"/>
      <c r="AH19" s="1" t="s">
        <v>40</v>
      </c>
    </row>
    <row r="20" customFormat="false" ht="12.8" hidden="false" customHeight="false" outlineLevel="0" collapsed="false">
      <c r="A20" s="1" t="n">
        <v>17</v>
      </c>
      <c r="B20" s="1" t="n">
        <v>70700400</v>
      </c>
      <c r="C20" s="1"/>
      <c r="D20" s="1" t="n">
        <v>8182</v>
      </c>
      <c r="E20" s="1" t="n">
        <v>944</v>
      </c>
      <c r="F20" s="1" t="s">
        <v>33</v>
      </c>
      <c r="G20" s="1" t="n">
        <v>0.1</v>
      </c>
      <c r="H20" s="1" t="s">
        <v>34</v>
      </c>
      <c r="I20" s="1" t="s">
        <v>35</v>
      </c>
      <c r="J20" s="1" t="n">
        <v>1</v>
      </c>
      <c r="K20" s="1" t="s">
        <v>42</v>
      </c>
      <c r="L20" s="1" t="n">
        <v>0.01</v>
      </c>
      <c r="M20" s="9" t="n">
        <f aca="false">IF(L20, L20 * 100, "")</f>
        <v>1</v>
      </c>
      <c r="N20" s="1"/>
      <c r="O20" s="1"/>
      <c r="P20" s="1" t="n">
        <v>1</v>
      </c>
      <c r="Q20" s="1" t="n">
        <v>1</v>
      </c>
      <c r="R20" s="1"/>
      <c r="S20" s="1"/>
      <c r="T20" s="1" t="n">
        <v>1</v>
      </c>
      <c r="U20" s="1" t="n">
        <v>0.01</v>
      </c>
      <c r="V20" s="1" t="n">
        <v>0</v>
      </c>
      <c r="W20" s="1"/>
      <c r="X20" s="1"/>
      <c r="Y20" s="1" t="n">
        <v>293.15</v>
      </c>
      <c r="Z20" s="1" t="n">
        <f aca="false">Y20-273.15</f>
        <v>20</v>
      </c>
      <c r="AA20" s="1"/>
      <c r="AB20" s="1" t="s">
        <v>41</v>
      </c>
      <c r="AC20" s="1" t="s">
        <v>37</v>
      </c>
      <c r="AD20" s="1" t="n">
        <v>1</v>
      </c>
      <c r="AE20" s="1" t="s">
        <v>38</v>
      </c>
      <c r="AF20" s="1" t="s">
        <v>39</v>
      </c>
      <c r="AG20" s="1"/>
      <c r="AH20" s="1" t="s">
        <v>40</v>
      </c>
    </row>
    <row r="21" customFormat="false" ht="12.8" hidden="false" customHeight="false" outlineLevel="0" collapsed="false">
      <c r="A21" s="1" t="n">
        <v>18</v>
      </c>
      <c r="B21" s="1" t="n">
        <v>70700400</v>
      </c>
      <c r="C21" s="1"/>
      <c r="D21" s="1" t="n">
        <v>8182</v>
      </c>
      <c r="E21" s="1" t="n">
        <v>944</v>
      </c>
      <c r="F21" s="1" t="s">
        <v>33</v>
      </c>
      <c r="G21" s="1" t="n">
        <v>0.1</v>
      </c>
      <c r="H21" s="1" t="s">
        <v>34</v>
      </c>
      <c r="I21" s="1" t="s">
        <v>35</v>
      </c>
      <c r="J21" s="1" t="n">
        <v>1</v>
      </c>
      <c r="K21" s="1" t="s">
        <v>42</v>
      </c>
      <c r="L21" s="1" t="n">
        <v>0.012</v>
      </c>
      <c r="M21" s="9" t="n">
        <f aca="false">IF(L21, L21 * 100, "")</f>
        <v>1.2</v>
      </c>
      <c r="N21" s="1"/>
      <c r="O21" s="1"/>
      <c r="P21" s="1" t="n">
        <v>1</v>
      </c>
      <c r="Q21" s="1" t="n">
        <v>1</v>
      </c>
      <c r="R21" s="1"/>
      <c r="S21" s="1"/>
      <c r="T21" s="1" t="n">
        <v>1</v>
      </c>
      <c r="U21" s="1" t="n">
        <v>0.011</v>
      </c>
      <c r="V21" s="1" t="n">
        <v>0</v>
      </c>
      <c r="W21" s="1"/>
      <c r="X21" s="1"/>
      <c r="Y21" s="1" t="n">
        <v>293.15</v>
      </c>
      <c r="Z21" s="1" t="n">
        <f aca="false">Y21-273.15</f>
        <v>20</v>
      </c>
      <c r="AA21" s="1"/>
      <c r="AB21" s="1" t="s">
        <v>41</v>
      </c>
      <c r="AC21" s="1" t="s">
        <v>37</v>
      </c>
      <c r="AD21" s="1" t="n">
        <v>1</v>
      </c>
      <c r="AE21" s="1" t="s">
        <v>38</v>
      </c>
      <c r="AF21" s="1" t="s">
        <v>39</v>
      </c>
      <c r="AG21" s="1"/>
      <c r="AH21" s="1" t="s">
        <v>40</v>
      </c>
    </row>
    <row r="22" customFormat="false" ht="12.8" hidden="false" customHeight="false" outlineLevel="0" collapsed="false">
      <c r="A22" s="1" t="n">
        <v>19</v>
      </c>
      <c r="B22" s="1" t="n">
        <v>70700400</v>
      </c>
      <c r="C22" s="1"/>
      <c r="D22" s="1" t="n">
        <v>8182</v>
      </c>
      <c r="E22" s="1" t="n">
        <v>944</v>
      </c>
      <c r="F22" s="1" t="s">
        <v>33</v>
      </c>
      <c r="G22" s="1" t="n">
        <v>0.1</v>
      </c>
      <c r="H22" s="1" t="s">
        <v>34</v>
      </c>
      <c r="I22" s="1" t="s">
        <v>35</v>
      </c>
      <c r="J22" s="1" t="n">
        <v>1</v>
      </c>
      <c r="K22" s="1" t="s">
        <v>42</v>
      </c>
      <c r="L22" s="1" t="n">
        <v>0.014</v>
      </c>
      <c r="M22" s="9" t="n">
        <f aca="false">IF(L22, L22 * 100, "")</f>
        <v>1.4</v>
      </c>
      <c r="N22" s="1"/>
      <c r="O22" s="1"/>
      <c r="P22" s="1" t="n">
        <v>1</v>
      </c>
      <c r="Q22" s="1" t="n">
        <v>1</v>
      </c>
      <c r="R22" s="1"/>
      <c r="S22" s="1"/>
      <c r="T22" s="1" t="n">
        <v>1</v>
      </c>
      <c r="U22" s="1" t="n">
        <v>0.012</v>
      </c>
      <c r="V22" s="1" t="n">
        <v>0</v>
      </c>
      <c r="W22" s="1"/>
      <c r="X22" s="1"/>
      <c r="Y22" s="1" t="n">
        <v>293.15</v>
      </c>
      <c r="Z22" s="1" t="n">
        <f aca="false">Y22-273.15</f>
        <v>20</v>
      </c>
      <c r="AA22" s="1"/>
      <c r="AB22" s="1" t="s">
        <v>41</v>
      </c>
      <c r="AC22" s="1" t="s">
        <v>37</v>
      </c>
      <c r="AD22" s="1" t="n">
        <v>1</v>
      </c>
      <c r="AE22" s="1" t="s">
        <v>38</v>
      </c>
      <c r="AF22" s="1" t="s">
        <v>39</v>
      </c>
      <c r="AG22" s="1"/>
      <c r="AH22" s="1" t="s">
        <v>40</v>
      </c>
    </row>
    <row r="23" customFormat="false" ht="12.8" hidden="false" customHeight="false" outlineLevel="0" collapsed="false">
      <c r="A23" s="1" t="n">
        <v>20</v>
      </c>
      <c r="B23" s="1" t="n">
        <v>70700400</v>
      </c>
      <c r="C23" s="1"/>
      <c r="D23" s="1" t="n">
        <v>8182</v>
      </c>
      <c r="E23" s="1" t="n">
        <v>944</v>
      </c>
      <c r="F23" s="1" t="s">
        <v>33</v>
      </c>
      <c r="G23" s="1" t="n">
        <v>0.1</v>
      </c>
      <c r="H23" s="1" t="s">
        <v>34</v>
      </c>
      <c r="I23" s="1" t="s">
        <v>35</v>
      </c>
      <c r="J23" s="1" t="n">
        <v>1</v>
      </c>
      <c r="K23" s="1" t="s">
        <v>42</v>
      </c>
      <c r="L23" s="1" t="n">
        <v>0.016</v>
      </c>
      <c r="M23" s="9" t="n">
        <f aca="false">IF(L23, L23 * 100, "")</f>
        <v>1.6</v>
      </c>
      <c r="N23" s="1"/>
      <c r="O23" s="1"/>
      <c r="P23" s="1" t="n">
        <v>1</v>
      </c>
      <c r="Q23" s="1" t="n">
        <v>1</v>
      </c>
      <c r="R23" s="1"/>
      <c r="S23" s="1"/>
      <c r="T23" s="1" t="n">
        <v>1</v>
      </c>
      <c r="U23" s="1" t="n">
        <v>0.014</v>
      </c>
      <c r="V23" s="1" t="n">
        <v>0</v>
      </c>
      <c r="W23" s="1"/>
      <c r="X23" s="1"/>
      <c r="Y23" s="1" t="n">
        <v>293.15</v>
      </c>
      <c r="Z23" s="1" t="n">
        <f aca="false">Y23-273.15</f>
        <v>20</v>
      </c>
      <c r="AA23" s="1"/>
      <c r="AB23" s="1" t="s">
        <v>41</v>
      </c>
      <c r="AC23" s="1" t="s">
        <v>37</v>
      </c>
      <c r="AD23" s="1" t="n">
        <v>1</v>
      </c>
      <c r="AE23" s="1" t="s">
        <v>38</v>
      </c>
      <c r="AF23" s="1" t="s">
        <v>39</v>
      </c>
      <c r="AG23" s="1"/>
      <c r="AH23" s="1" t="s">
        <v>40</v>
      </c>
    </row>
    <row r="24" customFormat="false" ht="12.8" hidden="false" customHeight="false" outlineLevel="0" collapsed="false">
      <c r="A24" s="1" t="n">
        <v>21</v>
      </c>
      <c r="B24" s="1" t="n">
        <v>70700400</v>
      </c>
      <c r="C24" s="1"/>
      <c r="D24" s="1" t="n">
        <v>8182</v>
      </c>
      <c r="E24" s="1" t="n">
        <v>944</v>
      </c>
      <c r="F24" s="1" t="s">
        <v>33</v>
      </c>
      <c r="G24" s="1" t="n">
        <v>0.1</v>
      </c>
      <c r="H24" s="1" t="s">
        <v>34</v>
      </c>
      <c r="I24" s="1" t="s">
        <v>35</v>
      </c>
      <c r="J24" s="1" t="n">
        <v>1</v>
      </c>
      <c r="K24" s="1" t="s">
        <v>42</v>
      </c>
      <c r="L24" s="1" t="n">
        <v>0.018</v>
      </c>
      <c r="M24" s="9" t="n">
        <f aca="false">IF(L24, L24 * 100, "")</f>
        <v>1.8</v>
      </c>
      <c r="N24" s="1"/>
      <c r="O24" s="1"/>
      <c r="P24" s="1" t="n">
        <v>1</v>
      </c>
      <c r="Q24" s="1" t="n">
        <v>1</v>
      </c>
      <c r="R24" s="1"/>
      <c r="S24" s="1"/>
      <c r="T24" s="1" t="n">
        <v>1</v>
      </c>
      <c r="U24" s="1" t="n">
        <v>0.014</v>
      </c>
      <c r="V24" s="1" t="n">
        <v>0</v>
      </c>
      <c r="W24" s="1"/>
      <c r="X24" s="1"/>
      <c r="Y24" s="1" t="n">
        <v>293.15</v>
      </c>
      <c r="Z24" s="1" t="n">
        <f aca="false">Y24-273.15</f>
        <v>20</v>
      </c>
      <c r="AA24" s="1"/>
      <c r="AB24" s="1" t="s">
        <v>41</v>
      </c>
      <c r="AC24" s="1" t="s">
        <v>37</v>
      </c>
      <c r="AD24" s="1" t="n">
        <v>1</v>
      </c>
      <c r="AE24" s="1" t="s">
        <v>38</v>
      </c>
      <c r="AF24" s="1" t="s">
        <v>39</v>
      </c>
      <c r="AG24" s="1"/>
      <c r="AH24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LibreOffice/7.4.0.3$MacOSX_X86_64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2024-07-31T17:16:28Z</dcterms:created>
  <dc:creator/>
  <dc:description/>
  <dc:language>en-US</dc:language>
  <cp:lastModifiedBy/>
  <dcterms:modified xsi:type="dcterms:W3CDTF">2024-07-31T17:38:43Z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