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ncial modeling\Sample\"/>
    </mc:Choice>
  </mc:AlternateContent>
  <xr:revisionPtr revIDLastSave="0" documentId="13_ncr:1_{6A41A83B-ED42-47BA-9092-0506AE04705C}" xr6:coauthVersionLast="47" xr6:coauthVersionMax="47" xr10:uidLastSave="{00000000-0000-0000-0000-000000000000}"/>
  <bookViews>
    <workbookView xWindow="-108" yWindow="-108" windowWidth="23256" windowHeight="12456" activeTab="2" xr2:uid="{F12A9117-8F43-4D89-91AA-57E2FEF63FB4}"/>
  </bookViews>
  <sheets>
    <sheet name="Database" sheetId="1" r:id="rId1"/>
    <sheet name="Analysis --&gt;" sheetId="2" r:id="rId2"/>
    <sheet name="1. Trend analysis" sheetId="3" r:id="rId3"/>
  </sheets>
  <definedNames>
    <definedName name="_xlnm._FilterDatabase" localSheetId="2" hidden="1">'1. Trend analysis'!#REF!</definedName>
    <definedName name="_xlnm._FilterDatabase" localSheetId="0" hidden="1">Database!$B$4:$L$148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6" i="3" l="1"/>
  <c r="AM6" i="3"/>
  <c r="AL6" i="3"/>
  <c r="AK6" i="3"/>
  <c r="AJ6" i="3"/>
  <c r="AI6" i="3"/>
  <c r="AH6" i="3"/>
  <c r="AG6" i="3"/>
  <c r="AF6" i="3"/>
  <c r="AE6" i="3"/>
  <c r="AD6" i="3"/>
  <c r="AC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P5" i="3"/>
  <c r="Q5" i="3"/>
  <c r="R5" i="3"/>
  <c r="S5" i="3"/>
  <c r="T5" i="3"/>
  <c r="U5" i="3"/>
  <c r="V5" i="3"/>
  <c r="W5" i="3"/>
  <c r="X5" i="3"/>
  <c r="Y5" i="3"/>
  <c r="Z5" i="3"/>
  <c r="AA5" i="3"/>
  <c r="AC5" i="3"/>
  <c r="AD5" i="3"/>
  <c r="AE5" i="3"/>
  <c r="AF5" i="3"/>
  <c r="AG5" i="3"/>
  <c r="AH5" i="3"/>
  <c r="AI5" i="3"/>
  <c r="AJ5" i="3"/>
  <c r="AK5" i="3"/>
  <c r="AL5" i="3"/>
  <c r="AM5" i="3"/>
  <c r="AN5" i="3"/>
  <c r="D5" i="3"/>
  <c r="E5" i="3"/>
  <c r="F5" i="3"/>
  <c r="G5" i="3"/>
  <c r="H5" i="3"/>
  <c r="I5" i="3"/>
  <c r="J5" i="3"/>
  <c r="K5" i="3"/>
  <c r="L5" i="3"/>
  <c r="M5" i="3"/>
  <c r="N5" i="3"/>
  <c r="C5" i="3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<sst xmlns="http://schemas.openxmlformats.org/spreadsheetml/2006/main" count="161" uniqueCount="19">
  <si>
    <t>Database</t>
  </si>
  <si>
    <t>Revenue</t>
  </si>
  <si>
    <t>Cogs</t>
  </si>
  <si>
    <t>Country</t>
  </si>
  <si>
    <t>Advertising Spend</t>
  </si>
  <si>
    <t>Year</t>
  </si>
  <si>
    <t>Month</t>
  </si>
  <si>
    <t>Headcount</t>
  </si>
  <si>
    <t>Employee engagement</t>
  </si>
  <si>
    <t>Website traffic</t>
  </si>
  <si>
    <t>Canada</t>
  </si>
  <si>
    <t>Mexico</t>
  </si>
  <si>
    <t>Brazil</t>
  </si>
  <si>
    <t>USA</t>
  </si>
  <si>
    <t>Staff costs</t>
  </si>
  <si>
    <t>Analysis --&gt;</t>
  </si>
  <si>
    <t>1. Trend analysis</t>
  </si>
  <si>
    <t>in $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</si>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</sst>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\-yy;@"/>
  </numFmts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40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164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0" fontId="1" fillId="2" borderId="2" xfId="0" applyFont="1" applyFill="1" applyBorder="1"/>
    <xf numFmtId="165" fontId="1" fillId="2" borderId="2" xfId="0" applyNumberFormat="1" applyFont="1" applyFill="1" applyBorder="1"/>
    <xf numFmtId="1" fontId="2" fillId="2" borderId="0" xfId="0" applyNumberFormat="1" applyFont="1" applyFill="1"/>
    <xf numFmtId="0" fontId="1" fillId="2" borderId="1" xfId="0" applyFont="1" applyFill="1" applyBorder="1" applyAlignment="1">
      <alignment horizontal="right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Revenue</a:t>
            </a:r>
            <a:r>
              <a:rPr lang="en-US" sz="9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Trend Analysis 2019-2021</a:t>
            </a:r>
            <a:endParaRPr lang="en-US" sz="9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6713615023474291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 Trend analysis'!$B$5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analysis'!$C$5:$AN$5</c:f>
              <c:numCache>
                <c:formatCode>0</c:formatCode>
                <c:ptCount val="38"/>
                <c:pt idx="0">
                  <c:v>1941.2307692307691</c:v>
                </c:pt>
                <c:pt idx="1">
                  <c:v>1849.4690780228509</c:v>
                </c:pt>
                <c:pt idx="2">
                  <c:v>2175.2769230769227</c:v>
                </c:pt>
                <c:pt idx="3">
                  <c:v>2080.8114935648005</c:v>
                </c:pt>
                <c:pt idx="4">
                  <c:v>2249.1230769230765</c:v>
                </c:pt>
                <c:pt idx="5">
                  <c:v>2268.6</c:v>
                </c:pt>
                <c:pt idx="6">
                  <c:v>2498.3076923076919</c:v>
                </c:pt>
                <c:pt idx="7">
                  <c:v>1462.7392706420908</c:v>
                </c:pt>
                <c:pt idx="8">
                  <c:v>2334.9230769230767</c:v>
                </c:pt>
                <c:pt idx="9">
                  <c:v>2639.8615413642956</c:v>
                </c:pt>
                <c:pt idx="10">
                  <c:v>2258.8321142992068</c:v>
                </c:pt>
                <c:pt idx="11">
                  <c:v>2448.0830535688224</c:v>
                </c:pt>
                <c:pt idx="13">
                  <c:v>2660.0985011616999</c:v>
                </c:pt>
                <c:pt idx="14">
                  <c:v>2301.820609688868</c:v>
                </c:pt>
                <c:pt idx="15">
                  <c:v>2545.2376374103087</c:v>
                </c:pt>
                <c:pt idx="16">
                  <c:v>2850.2724207650704</c:v>
                </c:pt>
                <c:pt idx="17">
                  <c:v>3038.4310200419095</c:v>
                </c:pt>
                <c:pt idx="18">
                  <c:v>3081.4457503043245</c:v>
                </c:pt>
                <c:pt idx="19">
                  <c:v>3239.2990697390751</c:v>
                </c:pt>
                <c:pt idx="20">
                  <c:v>1844.6118688762529</c:v>
                </c:pt>
                <c:pt idx="21">
                  <c:v>2926.9243830603632</c:v>
                </c:pt>
                <c:pt idx="22">
                  <c:v>3382.5564278401821</c:v>
                </c:pt>
                <c:pt idx="23">
                  <c:v>3102.5376031076216</c:v>
                </c:pt>
                <c:pt idx="24">
                  <c:v>2853.3720012781246</c:v>
                </c:pt>
                <c:pt idx="26">
                  <c:v>3363.3852773606832</c:v>
                </c:pt>
                <c:pt idx="27">
                  <c:v>2896.4020535350955</c:v>
                </c:pt>
                <c:pt idx="28">
                  <c:v>3365.879258708992</c:v>
                </c:pt>
                <c:pt idx="29">
                  <c:v>3715.4704340513654</c:v>
                </c:pt>
                <c:pt idx="30">
                  <c:v>4039.0341221931335</c:v>
                </c:pt>
                <c:pt idx="31">
                  <c:v>3971.8638408805</c:v>
                </c:pt>
                <c:pt idx="32">
                  <c:v>4245.9215971449739</c:v>
                </c:pt>
                <c:pt idx="33">
                  <c:v>2486.2807465538858</c:v>
                </c:pt>
                <c:pt idx="34">
                  <c:v>3863.1103827011807</c:v>
                </c:pt>
                <c:pt idx="35">
                  <c:v>4289.1516580473954</c:v>
                </c:pt>
                <c:pt idx="36">
                  <c:v>4193.7394584541544</c:v>
                </c:pt>
                <c:pt idx="37">
                  <c:v>3799.390432295012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C-4787-9BD5-69BB89169922}"/>
            </c:ext>
          </c:extLst>
        </c:ser>
        <c:ser>
          <c:idx val="1"/>
          <c:order val="1"/>
          <c:tx>
            <c:strRef>
              <c:f>'1. Trend analysis'!$B$6</c:f>
              <c:strCache>
                <c:ptCount val="1"/>
                <c:pt idx="0">
                  <c:v>Cogs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47C-4787-9BD5-69BB89169922}"/>
              </c:ext>
            </c:extLst>
          </c:dPt>
          <c:cat>
            <c:numRef>
              <c:f>'1. Trend analysis'!$C$4:$AN$4</c:f>
              <c:numCache>
                <c:formatCode>[$-409]mmm\-yy;@</c:formatCode>
                <c:ptCount val="38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3">
                  <c:v>43861</c:v>
                </c:pt>
                <c:pt idx="14">
                  <c:v>43890</c:v>
                </c:pt>
                <c:pt idx="15">
                  <c:v>43921</c:v>
                </c:pt>
                <c:pt idx="16">
                  <c:v>43951</c:v>
                </c:pt>
                <c:pt idx="17">
                  <c:v>43982</c:v>
                </c:pt>
                <c:pt idx="18">
                  <c:v>44012</c:v>
                </c:pt>
                <c:pt idx="19">
                  <c:v>44043</c:v>
                </c:pt>
                <c:pt idx="20">
                  <c:v>44074</c:v>
                </c:pt>
                <c:pt idx="21">
                  <c:v>44104</c:v>
                </c:pt>
                <c:pt idx="22">
                  <c:v>44135</c:v>
                </c:pt>
                <c:pt idx="23">
                  <c:v>44165</c:v>
                </c:pt>
                <c:pt idx="24">
                  <c:v>44196</c:v>
                </c:pt>
                <c:pt idx="26">
                  <c:v>44227</c:v>
                </c:pt>
                <c:pt idx="27">
                  <c:v>44255</c:v>
                </c:pt>
                <c:pt idx="28">
                  <c:v>44286</c:v>
                </c:pt>
                <c:pt idx="29">
                  <c:v>44316</c:v>
                </c:pt>
                <c:pt idx="30">
                  <c:v>44347</c:v>
                </c:pt>
                <c:pt idx="31">
                  <c:v>44377</c:v>
                </c:pt>
                <c:pt idx="32">
                  <c:v>44408</c:v>
                </c:pt>
                <c:pt idx="33">
                  <c:v>44439</c:v>
                </c:pt>
                <c:pt idx="34">
                  <c:v>44469</c:v>
                </c:pt>
                <c:pt idx="35">
                  <c:v>44500</c:v>
                </c:pt>
                <c:pt idx="36">
                  <c:v>44530</c:v>
                </c:pt>
                <c:pt idx="37">
                  <c:v>44561</c:v>
                </c:pt>
              </c:numCache>
            </c:numRef>
          </c:cat>
          <c:val>
            <c:numRef>
              <c:f>'1. Trend analysis'!$C$6:$AN$6</c:f>
              <c:numCache>
                <c:formatCode>0</c:formatCode>
                <c:ptCount val="38"/>
                <c:pt idx="0">
                  <c:v>706.15384615384608</c:v>
                </c:pt>
                <c:pt idx="1">
                  <c:v>600</c:v>
                </c:pt>
                <c:pt idx="2">
                  <c:v>710.76923076923072</c:v>
                </c:pt>
                <c:pt idx="3">
                  <c:v>656.30769230769238</c:v>
                </c:pt>
                <c:pt idx="4">
                  <c:v>670.61538461538453</c:v>
                </c:pt>
                <c:pt idx="5">
                  <c:v>593.53846153846155</c:v>
                </c:pt>
                <c:pt idx="6">
                  <c:v>583.38461538461536</c:v>
                </c:pt>
                <c:pt idx="7">
                  <c:v>474.46153846153845</c:v>
                </c:pt>
                <c:pt idx="8">
                  <c:v>639.69230769230762</c:v>
                </c:pt>
                <c:pt idx="9">
                  <c:v>676.61538461538453</c:v>
                </c:pt>
                <c:pt idx="10">
                  <c:v>571.38461538461536</c:v>
                </c:pt>
                <c:pt idx="11">
                  <c:v>422.76923076923066</c:v>
                </c:pt>
                <c:pt idx="13">
                  <c:v>596.71949207527507</c:v>
                </c:pt>
                <c:pt idx="14">
                  <c:v>504.42901070568638</c:v>
                </c:pt>
                <c:pt idx="15">
                  <c:v>596.36058786890646</c:v>
                </c:pt>
                <c:pt idx="16">
                  <c:v>726.58170848780583</c:v>
                </c:pt>
                <c:pt idx="17">
                  <c:v>705.03445476861111</c:v>
                </c:pt>
                <c:pt idx="18">
                  <c:v>683.74813890747942</c:v>
                </c:pt>
                <c:pt idx="19">
                  <c:v>612.10540577172105</c:v>
                </c:pt>
                <c:pt idx="20">
                  <c:v>509.49498696850935</c:v>
                </c:pt>
                <c:pt idx="21">
                  <c:v>716.91889176476468</c:v>
                </c:pt>
                <c:pt idx="22">
                  <c:v>731.14755311591955</c:v>
                </c:pt>
                <c:pt idx="23">
                  <c:v>590.71973108505404</c:v>
                </c:pt>
                <c:pt idx="24">
                  <c:v>589.9854844016553</c:v>
                </c:pt>
                <c:pt idx="26">
                  <c:v>830.40526365672724</c:v>
                </c:pt>
                <c:pt idx="27">
                  <c:v>681.69872570104417</c:v>
                </c:pt>
                <c:pt idx="28">
                  <c:v>881.25703792407626</c:v>
                </c:pt>
                <c:pt idx="29">
                  <c:v>962.77009739234722</c:v>
                </c:pt>
                <c:pt idx="30">
                  <c:v>984.26685700500332</c:v>
                </c:pt>
                <c:pt idx="31">
                  <c:v>892.57693620058262</c:v>
                </c:pt>
                <c:pt idx="32">
                  <c:v>849.00258706451814</c:v>
                </c:pt>
                <c:pt idx="33">
                  <c:v>651.03464179819332</c:v>
                </c:pt>
                <c:pt idx="34">
                  <c:v>969.92134547183161</c:v>
                </c:pt>
                <c:pt idx="35">
                  <c:v>912.00556711908484</c:v>
                </c:pt>
                <c:pt idx="36">
                  <c:v>886.19585760204654</c:v>
                </c:pt>
                <c:pt idx="37">
                  <c:v>799.51580878156631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C-4787-9BD5-69BB8916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51680"/>
        <c:axId val="359951320"/>
      </c:lineChart>
      <c:dateAx>
        <c:axId val="35995168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51320"/>
        <c:crosses val="autoZero"/>
        <c:auto val="1"/>
        <c:lblOffset val="100"/>
        <c:baseTimeUnit val="months"/>
      </c:dateAx>
      <c:valAx>
        <c:axId val="3599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516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8</xdr:row>
      <xdr:rowOff>0</xdr:rowOff>
    </xdr:from>
    <xdr:to>
      <xdr:col>22</xdr:col>
      <xdr:colOff>38100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CF211-85F8-1DF4-48CA-5473941AE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FC57-6F23-4732-A5C2-167A88E5ECC4}">
  <dimension ref="B1:L148"/>
  <sheetViews>
    <sheetView workbookViewId="0">
      <selection activeCell="H153" sqref="H153"/>
    </sheetView>
  </sheetViews>
  <sheetFormatPr defaultColWidth="9.109375" defaultRowHeight="14.4" x14ac:dyDescent="0.3"/>
  <cols>
    <col min="1" max="1" width="2" style="1" customWidth="1"/>
    <col min="2" max="3" width="9.109375" style="1"/>
    <col min="4" max="4" width="10.5546875" bestFit="1" customWidth="1"/>
    <col min="5" max="5" width="9.109375" style="1"/>
    <col min="6" max="6" width="12.44140625" style="1" bestFit="1" customWidth="1"/>
    <col min="7" max="7" width="12" style="1" bestFit="1" customWidth="1"/>
    <col min="8" max="8" width="16" style="1" bestFit="1" customWidth="1"/>
    <col min="9" max="9" width="18.5546875" style="1" bestFit="1" customWidth="1"/>
    <col min="10" max="10" width="18.44140625" style="1" customWidth="1"/>
    <col min="11" max="11" width="19.88671875" style="1" bestFit="1" customWidth="1"/>
    <col min="12" max="12" width="13.33203125" style="1" bestFit="1" customWidth="1"/>
    <col min="13" max="16384" width="9.109375" style="1"/>
  </cols>
  <sheetData>
    <row r="1" spans="2:12" ht="15.6" x14ac:dyDescent="0.3">
      <c r="B1" s="2" t="s">
        <v>0</v>
      </c>
      <c r="C1" s="2"/>
      <c r="D1" s="2"/>
      <c r="E1" s="2"/>
    </row>
    <row r="2" spans="2:12" ht="11.4" x14ac:dyDescent="0.2">
      <c r="D2" s="1"/>
    </row>
    <row r="3" spans="2:12" ht="11.4" x14ac:dyDescent="0.2">
      <c r="D3" s="1"/>
    </row>
    <row r="4" spans="2:12" ht="12" x14ac:dyDescent="0.25">
      <c r="B4" s="3" t="s">
        <v>6</v>
      </c>
      <c r="C4" s="3" t="s">
        <v>5</v>
      </c>
      <c r="D4" s="3" t="s">
        <v>18</v>
      </c>
      <c r="E4" s="3" t="s">
        <v>3</v>
      </c>
      <c r="F4" s="11" t="s">
        <v>1</v>
      </c>
      <c r="G4" s="11" t="s">
        <v>2</v>
      </c>
      <c r="H4" s="11" t="s">
        <v>4</v>
      </c>
      <c r="I4" s="11" t="s">
        <v>14</v>
      </c>
      <c r="J4" s="11" t="s">
        <v>7</v>
      </c>
      <c r="K4" s="11" t="s">
        <v>8</v>
      </c>
      <c r="L4" s="11" t="s">
        <v>9</v>
      </c>
    </row>
    <row r="5" spans="2:12" x14ac:dyDescent="0.3">
      <c r="B5" s="5">
        <v>1</v>
      </c>
      <c r="C5" s="5">
        <v>2019</v>
      </c>
      <c r="D5" s="12">
        <f>EOMONTH(DATE(C5,B5,1),0)</f>
        <v>43496</v>
      </c>
      <c r="E5" s="1" t="s">
        <v>13</v>
      </c>
      <c r="F5" s="4">
        <v>1801.8461538461538</v>
      </c>
      <c r="G5" s="4">
        <v>-602.76923076923072</v>
      </c>
      <c r="H5" s="4">
        <v>-317.56003295633286</v>
      </c>
      <c r="I5" s="4">
        <v>-252.92307692307693</v>
      </c>
      <c r="J5" s="4">
        <v>125.53846153846152</v>
      </c>
      <c r="K5" s="4">
        <v>3.8083589743589745</v>
      </c>
      <c r="L5" s="4">
        <v>69.025004250191103</v>
      </c>
    </row>
    <row r="6" spans="2:12" x14ac:dyDescent="0.3">
      <c r="B6" s="5">
        <v>2</v>
      </c>
      <c r="C6" s="5">
        <v>2019</v>
      </c>
      <c r="D6" s="12">
        <f t="shared" ref="D6:D69" si="0">EOMONTH(DATE(C6,B6,1),0)</f>
        <v>43524</v>
      </c>
      <c r="E6" s="1" t="s">
        <v>13</v>
      </c>
      <c r="F6" s="4">
        <v>1705.1921549459278</v>
      </c>
      <c r="G6" s="4">
        <v>-497.53846153846149</v>
      </c>
      <c r="H6" s="4">
        <v>-316.66867665156281</v>
      </c>
      <c r="I6" s="4">
        <v>-259.38461538461536</v>
      </c>
      <c r="J6" s="4">
        <v>136.61538461538461</v>
      </c>
      <c r="K6" s="4">
        <v>3.6003393665158376</v>
      </c>
      <c r="L6" s="4">
        <v>57.520836875159247</v>
      </c>
    </row>
    <row r="7" spans="2:12" x14ac:dyDescent="0.3">
      <c r="B7" s="5">
        <v>3</v>
      </c>
      <c r="C7" s="5">
        <v>2019</v>
      </c>
      <c r="D7" s="12">
        <f t="shared" si="0"/>
        <v>43555</v>
      </c>
      <c r="E7" s="1" t="s">
        <v>13</v>
      </c>
      <c r="F7" s="4">
        <v>2013.2307692307691</v>
      </c>
      <c r="G7" s="4">
        <v>-602.76923076923072</v>
      </c>
      <c r="H7" s="4">
        <v>-318.15531964770105</v>
      </c>
      <c r="I7" s="4">
        <v>-277.84615384615381</v>
      </c>
      <c r="J7" s="4">
        <v>146.76923076923075</v>
      </c>
      <c r="K7" s="4">
        <v>3.1106932126696831</v>
      </c>
      <c r="L7" s="4">
        <v>60.851039057917099</v>
      </c>
    </row>
    <row r="8" spans="2:12" x14ac:dyDescent="0.3">
      <c r="B8" s="5">
        <v>4</v>
      </c>
      <c r="C8" s="5">
        <v>2019</v>
      </c>
      <c r="D8" s="12">
        <f t="shared" si="0"/>
        <v>43585</v>
      </c>
      <c r="E8" s="1" t="s">
        <v>13</v>
      </c>
      <c r="F8" s="4">
        <v>1908.7038012571081</v>
      </c>
      <c r="G8" s="4">
        <v>-556.61538461538464</v>
      </c>
      <c r="H8" s="4">
        <v>-323.66212377591722</v>
      </c>
      <c r="I8" s="4">
        <v>-294.46153846153845</v>
      </c>
      <c r="J8" s="4">
        <v>154.15384615384616</v>
      </c>
      <c r="K8" s="4">
        <v>3.9171692307692294</v>
      </c>
      <c r="L8" s="4">
        <v>64.960981617215637</v>
      </c>
    </row>
    <row r="9" spans="2:12" x14ac:dyDescent="0.3">
      <c r="B9" s="5">
        <v>5</v>
      </c>
      <c r="C9" s="5">
        <v>2019</v>
      </c>
      <c r="D9" s="12">
        <f t="shared" si="0"/>
        <v>43616</v>
      </c>
      <c r="E9" s="1" t="s">
        <v>13</v>
      </c>
      <c r="F9" s="4">
        <v>2069.0769230769229</v>
      </c>
      <c r="G9" s="4">
        <v>-557.53846153846143</v>
      </c>
      <c r="H9" s="4">
        <v>-350.6167207078031</v>
      </c>
      <c r="I9" s="4">
        <v>-298.15384615384613</v>
      </c>
      <c r="J9" s="4">
        <v>156.92307692307691</v>
      </c>
      <c r="K9" s="4">
        <v>3.9171692307692307</v>
      </c>
      <c r="L9" s="4">
        <v>64.960981617215637</v>
      </c>
    </row>
    <row r="10" spans="2:12" x14ac:dyDescent="0.3">
      <c r="B10" s="5">
        <v>6</v>
      </c>
      <c r="C10" s="5">
        <v>2019</v>
      </c>
      <c r="D10" s="12">
        <f t="shared" si="0"/>
        <v>43646</v>
      </c>
      <c r="E10" s="1" t="s">
        <v>13</v>
      </c>
      <c r="F10" s="4">
        <v>2093.0769230769229</v>
      </c>
      <c r="G10" s="4">
        <v>-509.53846153846149</v>
      </c>
      <c r="H10" s="4">
        <v>-349.06431904555728</v>
      </c>
      <c r="I10" s="4">
        <v>-308.30769230769232</v>
      </c>
      <c r="J10" s="4">
        <v>160.61538461538458</v>
      </c>
      <c r="K10" s="4">
        <v>3.9171692307692294</v>
      </c>
      <c r="L10" s="4">
        <v>71.706858378858712</v>
      </c>
    </row>
    <row r="11" spans="2:12" x14ac:dyDescent="0.3">
      <c r="B11" s="5">
        <v>7</v>
      </c>
      <c r="C11" s="5">
        <v>2019</v>
      </c>
      <c r="D11" s="12">
        <f t="shared" si="0"/>
        <v>43677</v>
      </c>
      <c r="E11" s="1" t="s">
        <v>13</v>
      </c>
      <c r="F11" s="4">
        <v>2299.3846153846152</v>
      </c>
      <c r="G11" s="4">
        <v>-475.38461538461536</v>
      </c>
      <c r="H11" s="4">
        <v>-306.5846153846154</v>
      </c>
      <c r="I11" s="4">
        <v>-334.15384615384613</v>
      </c>
      <c r="J11" s="4">
        <v>159.69230769230768</v>
      </c>
      <c r="K11" s="4">
        <v>3.9171692307692294</v>
      </c>
      <c r="L11" s="4">
        <v>71.706858378858712</v>
      </c>
    </row>
    <row r="12" spans="2:12" x14ac:dyDescent="0.3">
      <c r="B12" s="5">
        <v>8</v>
      </c>
      <c r="C12" s="5">
        <v>2019</v>
      </c>
      <c r="D12" s="12">
        <f t="shared" si="0"/>
        <v>43708</v>
      </c>
      <c r="E12" s="1" t="s">
        <v>13</v>
      </c>
      <c r="F12" s="4">
        <v>1311.8161937190139</v>
      </c>
      <c r="G12" s="4">
        <v>-387.69230769230768</v>
      </c>
      <c r="H12" s="4">
        <v>0</v>
      </c>
      <c r="I12" s="4">
        <v>-309.23076923076923</v>
      </c>
      <c r="J12" s="4">
        <v>156.92307692307691</v>
      </c>
      <c r="K12" s="4">
        <v>3.9171692307692307</v>
      </c>
      <c r="L12" s="4">
        <v>71.706858378858712</v>
      </c>
    </row>
    <row r="13" spans="2:12" x14ac:dyDescent="0.3">
      <c r="B13" s="5">
        <v>9</v>
      </c>
      <c r="C13" s="5">
        <v>2019</v>
      </c>
      <c r="D13" s="12">
        <f t="shared" si="0"/>
        <v>43738</v>
      </c>
      <c r="E13" s="1" t="s">
        <v>13</v>
      </c>
      <c r="F13" s="4">
        <v>2004.9230769230769</v>
      </c>
      <c r="G13" s="4">
        <v>-510.46153846153845</v>
      </c>
      <c r="H13" s="4">
        <v>-336.17902097902095</v>
      </c>
      <c r="I13" s="4">
        <v>-258.46153846153845</v>
      </c>
      <c r="J13" s="4">
        <v>170.76923076923077</v>
      </c>
      <c r="K13" s="4">
        <v>3.9171692307692307</v>
      </c>
      <c r="L13" s="4">
        <v>71.706858378858712</v>
      </c>
    </row>
    <row r="14" spans="2:12" x14ac:dyDescent="0.3">
      <c r="B14" s="5">
        <v>10</v>
      </c>
      <c r="C14" s="5">
        <v>2019</v>
      </c>
      <c r="D14" s="12">
        <f t="shared" si="0"/>
        <v>43769</v>
      </c>
      <c r="E14" s="1" t="s">
        <v>13</v>
      </c>
      <c r="F14" s="4">
        <v>2302.1538461538457</v>
      </c>
      <c r="G14" s="4">
        <v>-534.46153846153845</v>
      </c>
      <c r="H14" s="4">
        <v>-430.54809176804645</v>
      </c>
      <c r="I14" s="4">
        <v>-331.38461538461536</v>
      </c>
      <c r="J14" s="4">
        <v>179.07692307692307</v>
      </c>
      <c r="K14" s="4">
        <v>3.9171692307692307</v>
      </c>
      <c r="L14" s="4">
        <v>68.706787320924349</v>
      </c>
    </row>
    <row r="15" spans="2:12" x14ac:dyDescent="0.3">
      <c r="B15" s="5">
        <v>11</v>
      </c>
      <c r="C15" s="5">
        <v>2019</v>
      </c>
      <c r="D15" s="12">
        <f t="shared" si="0"/>
        <v>43799</v>
      </c>
      <c r="E15" s="1" t="s">
        <v>13</v>
      </c>
      <c r="F15" s="4">
        <v>1940.0013450684376</v>
      </c>
      <c r="G15" s="4">
        <v>-441.23076923076923</v>
      </c>
      <c r="H15" s="4">
        <v>-142.21037501151409</v>
      </c>
      <c r="I15" s="4">
        <v>-339.69230769230768</v>
      </c>
      <c r="J15" s="4">
        <v>180</v>
      </c>
      <c r="K15" s="4">
        <v>3.9171692307692307</v>
      </c>
      <c r="L15" s="4">
        <v>68.706787320924349</v>
      </c>
    </row>
    <row r="16" spans="2:12" x14ac:dyDescent="0.3">
      <c r="B16" s="5">
        <v>12</v>
      </c>
      <c r="C16" s="5">
        <v>2019</v>
      </c>
      <c r="D16" s="12">
        <f t="shared" si="0"/>
        <v>43830</v>
      </c>
      <c r="E16" s="1" t="s">
        <v>13</v>
      </c>
      <c r="F16" s="4">
        <v>2205.0830535688219</v>
      </c>
      <c r="G16" s="4">
        <v>-363.69230769230762</v>
      </c>
      <c r="H16" s="4">
        <v>-216.85185163033373</v>
      </c>
      <c r="I16" s="4">
        <v>-426.46153846153845</v>
      </c>
      <c r="J16" s="4">
        <v>185.53846153846152</v>
      </c>
      <c r="K16" s="4">
        <v>3.9171692307692307</v>
      </c>
      <c r="L16" s="4">
        <v>68.706787320924349</v>
      </c>
    </row>
    <row r="17" spans="2:12" x14ac:dyDescent="0.3">
      <c r="B17" s="5">
        <v>1</v>
      </c>
      <c r="C17" s="5">
        <v>2020</v>
      </c>
      <c r="D17" s="12">
        <f t="shared" si="0"/>
        <v>43861</v>
      </c>
      <c r="E17" s="1" t="s">
        <v>13</v>
      </c>
      <c r="F17" s="4">
        <v>2297.3547793846155</v>
      </c>
      <c r="G17" s="4">
        <v>-467.07692307692298</v>
      </c>
      <c r="H17" s="4">
        <v>-429.75179897867866</v>
      </c>
      <c r="I17" s="4">
        <v>-306.50442156268923</v>
      </c>
      <c r="J17" s="4">
        <v>186.46153846153842</v>
      </c>
      <c r="K17" s="4">
        <v>3.9226097435897436</v>
      </c>
      <c r="L17" s="4">
        <v>78.155624371879711</v>
      </c>
    </row>
    <row r="18" spans="2:12" x14ac:dyDescent="0.3">
      <c r="B18" s="5">
        <v>2</v>
      </c>
      <c r="C18" s="5">
        <v>2020</v>
      </c>
      <c r="D18" s="12">
        <f t="shared" si="0"/>
        <v>43890</v>
      </c>
      <c r="E18" s="1" t="s">
        <v>13</v>
      </c>
      <c r="F18" s="4">
        <v>1898.7291700615385</v>
      </c>
      <c r="G18" s="4">
        <v>-365.53846153846149</v>
      </c>
      <c r="H18" s="4">
        <v>-295.23095674846701</v>
      </c>
      <c r="I18" s="4">
        <v>-296.3505754088431</v>
      </c>
      <c r="J18" s="4">
        <v>216.92307692307691</v>
      </c>
      <c r="K18" s="4">
        <v>3.7083495475113124</v>
      </c>
      <c r="L18" s="4">
        <v>65.129686976566433</v>
      </c>
    </row>
    <row r="19" spans="2:12" x14ac:dyDescent="0.3">
      <c r="B19" s="5">
        <v>3</v>
      </c>
      <c r="C19" s="5">
        <v>2020</v>
      </c>
      <c r="D19" s="12">
        <f t="shared" si="0"/>
        <v>43921</v>
      </c>
      <c r="E19" s="1" t="s">
        <v>13</v>
      </c>
      <c r="F19" s="4">
        <v>2131.5160541538462</v>
      </c>
      <c r="G19" s="4">
        <v>-455.99999999999994</v>
      </c>
      <c r="H19" s="4">
        <v>-355.03679592091459</v>
      </c>
      <c r="I19" s="4">
        <v>-282.2274984857662</v>
      </c>
      <c r="J19" s="4">
        <v>216.92307692307691</v>
      </c>
      <c r="K19" s="4">
        <v>3.2040140090497733</v>
      </c>
      <c r="L19" s="4">
        <v>75.274039028579637</v>
      </c>
    </row>
    <row r="20" spans="2:12" x14ac:dyDescent="0.3">
      <c r="B20" s="5">
        <v>4</v>
      </c>
      <c r="C20" s="5">
        <v>2020</v>
      </c>
      <c r="D20" s="12">
        <f t="shared" si="0"/>
        <v>43951</v>
      </c>
      <c r="E20" s="1" t="s">
        <v>13</v>
      </c>
      <c r="F20" s="4">
        <v>2381.6399300526346</v>
      </c>
      <c r="G20" s="4">
        <v>-563.65673744437379</v>
      </c>
      <c r="H20" s="4">
        <v>-355.88069238920195</v>
      </c>
      <c r="I20" s="4">
        <v>-359.84474356978387</v>
      </c>
      <c r="J20" s="4">
        <v>214.79999999999995</v>
      </c>
      <c r="K20" s="4">
        <v>4.0346843076923076</v>
      </c>
      <c r="L20" s="4">
        <v>75.274039028579637</v>
      </c>
    </row>
    <row r="21" spans="2:12" x14ac:dyDescent="0.3">
      <c r="B21" s="5">
        <v>5</v>
      </c>
      <c r="C21" s="5">
        <v>2020</v>
      </c>
      <c r="D21" s="12">
        <f t="shared" si="0"/>
        <v>43982</v>
      </c>
      <c r="E21" s="1" t="s">
        <v>13</v>
      </c>
      <c r="F21" s="4">
        <v>2596.4210828211262</v>
      </c>
      <c r="G21" s="4">
        <v>-563.95605848696744</v>
      </c>
      <c r="H21" s="4">
        <v>-359.96446666274915</v>
      </c>
      <c r="I21" s="4">
        <v>-358.22818814256135</v>
      </c>
      <c r="J21" s="4">
        <v>218.49230769230766</v>
      </c>
      <c r="K21" s="4">
        <v>4.0346843076923076</v>
      </c>
      <c r="L21" s="4">
        <v>75.274039028579637</v>
      </c>
    </row>
    <row r="22" spans="2:12" x14ac:dyDescent="0.3">
      <c r="B22" s="5">
        <v>6</v>
      </c>
      <c r="C22" s="5">
        <v>2020</v>
      </c>
      <c r="D22" s="12">
        <f t="shared" si="0"/>
        <v>44012</v>
      </c>
      <c r="E22" s="1" t="s">
        <v>13</v>
      </c>
      <c r="F22" s="4">
        <v>2585.4275982306776</v>
      </c>
      <c r="G22" s="4">
        <v>-514.51526509853784</v>
      </c>
      <c r="H22" s="4">
        <v>-358.20659736380242</v>
      </c>
      <c r="I22" s="4">
        <v>-359.7601346389788</v>
      </c>
      <c r="J22" s="4">
        <v>221.26153846153844</v>
      </c>
      <c r="K22" s="4">
        <v>4.0346843076923076</v>
      </c>
      <c r="L22" s="4">
        <v>84.321941536768662</v>
      </c>
    </row>
    <row r="23" spans="2:12" x14ac:dyDescent="0.3">
      <c r="B23" s="5">
        <v>7</v>
      </c>
      <c r="C23" s="5">
        <v>2020</v>
      </c>
      <c r="D23" s="12">
        <f t="shared" si="0"/>
        <v>44043</v>
      </c>
      <c r="E23" s="1" t="s">
        <v>13</v>
      </c>
      <c r="F23" s="4">
        <v>2805.4668659894869</v>
      </c>
      <c r="G23" s="4">
        <v>-479.86445263827073</v>
      </c>
      <c r="H23" s="4">
        <v>-363.43574983680008</v>
      </c>
      <c r="I23" s="4">
        <v>-365.51924214483887</v>
      </c>
      <c r="J23" s="4">
        <v>224.03076923076918</v>
      </c>
      <c r="K23" s="4">
        <v>4.0346843076923076</v>
      </c>
      <c r="L23" s="4">
        <v>84.321941536768662</v>
      </c>
    </row>
    <row r="24" spans="2:12" x14ac:dyDescent="0.3">
      <c r="B24" s="5">
        <v>8</v>
      </c>
      <c r="C24" s="5">
        <v>2020</v>
      </c>
      <c r="D24" s="12">
        <f t="shared" si="0"/>
        <v>44074</v>
      </c>
      <c r="E24" s="1" t="s">
        <v>13</v>
      </c>
      <c r="F24" s="4">
        <v>1517.3647168026064</v>
      </c>
      <c r="G24" s="4">
        <v>-387.33903623649081</v>
      </c>
      <c r="H24" s="4">
        <v>0</v>
      </c>
      <c r="I24" s="4">
        <v>-352.59875472586475</v>
      </c>
      <c r="J24" s="4">
        <v>220.33846153846153</v>
      </c>
      <c r="K24" s="4">
        <v>4.0346843076923076</v>
      </c>
      <c r="L24" s="4">
        <v>84.321941536768662</v>
      </c>
    </row>
    <row r="25" spans="2:12" x14ac:dyDescent="0.3">
      <c r="B25" s="5">
        <v>9</v>
      </c>
      <c r="C25" s="5">
        <v>2020</v>
      </c>
      <c r="D25" s="12">
        <f t="shared" si="0"/>
        <v>44104</v>
      </c>
      <c r="E25" s="1" t="s">
        <v>13</v>
      </c>
      <c r="F25" s="4">
        <v>2387.7385182449816</v>
      </c>
      <c r="G25" s="4">
        <v>-518.3184030514941</v>
      </c>
      <c r="H25" s="4">
        <v>-341.53992007336234</v>
      </c>
      <c r="I25" s="4">
        <v>-358.10139595165975</v>
      </c>
      <c r="J25" s="4">
        <v>224.95384615384614</v>
      </c>
      <c r="K25" s="4">
        <v>4.0346843076923076</v>
      </c>
      <c r="L25" s="4">
        <v>84.321941536768662</v>
      </c>
    </row>
    <row r="26" spans="2:12" x14ac:dyDescent="0.3">
      <c r="B26" s="5">
        <v>10</v>
      </c>
      <c r="C26" s="5">
        <v>2020</v>
      </c>
      <c r="D26" s="12">
        <f t="shared" si="0"/>
        <v>44135</v>
      </c>
      <c r="E26" s="1" t="s">
        <v>13</v>
      </c>
      <c r="F26" s="4">
        <v>2811.3204398297107</v>
      </c>
      <c r="G26" s="4">
        <v>-538.2907944514501</v>
      </c>
      <c r="H26" s="4">
        <v>-346.56430418643265</v>
      </c>
      <c r="I26" s="4">
        <v>-363.00460447193706</v>
      </c>
      <c r="J26" s="4">
        <v>225.87692307692305</v>
      </c>
      <c r="K26" s="4">
        <v>4.0346843076923076</v>
      </c>
      <c r="L26" s="4">
        <v>76.996142597335265</v>
      </c>
    </row>
    <row r="27" spans="2:12" x14ac:dyDescent="0.3">
      <c r="B27" s="5">
        <v>11</v>
      </c>
      <c r="C27" s="5">
        <v>2020</v>
      </c>
      <c r="D27" s="12">
        <f t="shared" si="0"/>
        <v>44165</v>
      </c>
      <c r="E27" s="1" t="s">
        <v>13</v>
      </c>
      <c r="F27" s="4">
        <v>2631.3002650596682</v>
      </c>
      <c r="G27" s="4">
        <v>-469.5397528373266</v>
      </c>
      <c r="H27" s="4">
        <v>-343.50299125468251</v>
      </c>
      <c r="I27" s="4">
        <v>-360.1750715269668</v>
      </c>
      <c r="J27" s="4">
        <v>225.87692307692305</v>
      </c>
      <c r="K27" s="4">
        <v>4.0346843076923067</v>
      </c>
      <c r="L27" s="4">
        <v>76.996142597335265</v>
      </c>
    </row>
    <row r="28" spans="2:12" x14ac:dyDescent="0.3">
      <c r="B28" s="5">
        <v>12</v>
      </c>
      <c r="C28" s="5">
        <v>2020</v>
      </c>
      <c r="D28" s="12">
        <f t="shared" si="0"/>
        <v>44196</v>
      </c>
      <c r="E28" s="1" t="s">
        <v>13</v>
      </c>
      <c r="F28" s="4">
        <v>2381.5635479239754</v>
      </c>
      <c r="G28" s="4">
        <v>-417.71016393442619</v>
      </c>
      <c r="H28" s="4">
        <v>-349.14882134792106</v>
      </c>
      <c r="I28" s="4">
        <v>-357.92733166699941</v>
      </c>
      <c r="J28" s="4">
        <v>225.87692307692305</v>
      </c>
      <c r="K28" s="4">
        <v>4.0346843076923076</v>
      </c>
      <c r="L28" s="4">
        <v>80.67956081669594</v>
      </c>
    </row>
    <row r="29" spans="2:12" x14ac:dyDescent="0.3">
      <c r="B29" s="5">
        <v>1</v>
      </c>
      <c r="C29" s="5">
        <v>2021</v>
      </c>
      <c r="D29" s="12">
        <f t="shared" si="0"/>
        <v>44227</v>
      </c>
      <c r="E29" s="1" t="s">
        <v>13</v>
      </c>
      <c r="F29" s="4">
        <v>2874.629079449584</v>
      </c>
      <c r="G29" s="4">
        <v>-648.17053355034398</v>
      </c>
      <c r="H29" s="4">
        <v>-570.05035081036954</v>
      </c>
      <c r="I29" s="4">
        <v>-380.06481278116303</v>
      </c>
      <c r="J29" s="4">
        <v>225.49573409649182</v>
      </c>
      <c r="K29" s="4">
        <v>4.0402880358974356</v>
      </c>
      <c r="L29" s="4">
        <v>101.59504890398503</v>
      </c>
    </row>
    <row r="30" spans="2:12" x14ac:dyDescent="0.3">
      <c r="B30" s="5">
        <v>2</v>
      </c>
      <c r="C30" s="5">
        <v>2021</v>
      </c>
      <c r="D30" s="12">
        <f t="shared" si="0"/>
        <v>44255</v>
      </c>
      <c r="E30" s="1" t="s">
        <v>13</v>
      </c>
      <c r="F30" s="4">
        <v>2371.1521492234538</v>
      </c>
      <c r="G30" s="4">
        <v>-487.95489192182856</v>
      </c>
      <c r="H30" s="4">
        <v>-387.92593239906603</v>
      </c>
      <c r="I30" s="4">
        <v>-334.87483141523575</v>
      </c>
      <c r="J30" s="4">
        <v>226.41881101956872</v>
      </c>
      <c r="K30" s="4">
        <v>3.8196000339366525</v>
      </c>
      <c r="L30" s="4">
        <v>85.647647017909222</v>
      </c>
    </row>
    <row r="31" spans="2:12" x14ac:dyDescent="0.3">
      <c r="B31" s="5">
        <v>3</v>
      </c>
      <c r="C31" s="5">
        <v>2021</v>
      </c>
      <c r="D31" s="12">
        <f t="shared" si="0"/>
        <v>44286</v>
      </c>
      <c r="E31" s="1" t="s">
        <v>13</v>
      </c>
      <c r="F31" s="4">
        <v>2653.0003239858484</v>
      </c>
      <c r="G31" s="4">
        <v>-637.04000297452751</v>
      </c>
      <c r="H31" s="4">
        <v>-345.90059127174897</v>
      </c>
      <c r="I31" s="4">
        <v>-322.1923696443244</v>
      </c>
      <c r="J31" s="4">
        <v>225.0094555012758</v>
      </c>
      <c r="K31" s="4">
        <v>3.3001344293212669</v>
      </c>
      <c r="L31" s="4">
        <v>97.037630199114446</v>
      </c>
    </row>
    <row r="32" spans="2:12" x14ac:dyDescent="0.3">
      <c r="B32" s="5">
        <v>4</v>
      </c>
      <c r="C32" s="5">
        <v>2021</v>
      </c>
      <c r="D32" s="12">
        <f t="shared" si="0"/>
        <v>44316</v>
      </c>
      <c r="E32" s="1" t="s">
        <v>13</v>
      </c>
      <c r="F32" s="4">
        <v>3059.2684000019522</v>
      </c>
      <c r="G32" s="4">
        <v>-761.47481580579392</v>
      </c>
      <c r="H32" s="4">
        <v>-356.44535395829075</v>
      </c>
      <c r="I32" s="4">
        <v>-396.69110199505917</v>
      </c>
      <c r="J32" s="4">
        <v>251.25929182880452</v>
      </c>
      <c r="K32" s="4">
        <v>4.1557248369230768</v>
      </c>
      <c r="L32" s="4">
        <v>98.916233982605618</v>
      </c>
    </row>
    <row r="33" spans="2:12" x14ac:dyDescent="0.3">
      <c r="B33" s="5">
        <v>5</v>
      </c>
      <c r="C33" s="5">
        <v>2021</v>
      </c>
      <c r="D33" s="12">
        <f t="shared" si="0"/>
        <v>44347</v>
      </c>
      <c r="E33" s="1" t="s">
        <v>13</v>
      </c>
      <c r="F33" s="4">
        <v>3358.7830600735756</v>
      </c>
      <c r="G33" s="4">
        <v>-758.01178017252903</v>
      </c>
      <c r="H33" s="4">
        <v>-364.35942067984263</v>
      </c>
      <c r="I33" s="4">
        <v>-392.38056878084097</v>
      </c>
      <c r="J33" s="4">
        <v>258.90412127904881</v>
      </c>
      <c r="K33" s="4">
        <v>4.1557248369230768</v>
      </c>
      <c r="L33" s="4">
        <v>105.802493123179</v>
      </c>
    </row>
    <row r="34" spans="2:12" x14ac:dyDescent="0.3">
      <c r="B34" s="5">
        <v>6</v>
      </c>
      <c r="C34" s="5">
        <v>2021</v>
      </c>
      <c r="D34" s="12">
        <f t="shared" si="0"/>
        <v>44377</v>
      </c>
      <c r="E34" s="1" t="s">
        <v>13</v>
      </c>
      <c r="F34" s="4">
        <v>3293.0867506235236</v>
      </c>
      <c r="G34" s="4">
        <v>-686.22294988275485</v>
      </c>
      <c r="H34" s="4">
        <v>-357.79217119087212</v>
      </c>
      <c r="I34" s="4">
        <v>-390.18462893269481</v>
      </c>
      <c r="J34" s="4">
        <v>257.9810443559719</v>
      </c>
      <c r="K34" s="4">
        <v>4.1557248369230768</v>
      </c>
      <c r="L34" s="4">
        <v>108.699557240416</v>
      </c>
    </row>
    <row r="35" spans="2:12" x14ac:dyDescent="0.3">
      <c r="B35" s="5">
        <v>7</v>
      </c>
      <c r="C35" s="5">
        <v>2021</v>
      </c>
      <c r="D35" s="12">
        <f t="shared" si="0"/>
        <v>44408</v>
      </c>
      <c r="E35" s="1" t="s">
        <v>13</v>
      </c>
      <c r="F35" s="4">
        <v>3557.447872674275</v>
      </c>
      <c r="G35" s="4">
        <v>-638.114851242653</v>
      </c>
      <c r="H35" s="4">
        <v>-361.83155406279531</v>
      </c>
      <c r="I35" s="4">
        <v>-393.61176892029539</v>
      </c>
      <c r="J35" s="4">
        <v>258.07826379760365</v>
      </c>
      <c r="K35" s="4">
        <v>4.1557248369230768</v>
      </c>
      <c r="L35" s="4">
        <v>108.699557240416</v>
      </c>
    </row>
    <row r="36" spans="2:12" x14ac:dyDescent="0.3">
      <c r="B36" s="5">
        <v>8</v>
      </c>
      <c r="C36" s="5">
        <v>2021</v>
      </c>
      <c r="D36" s="12">
        <f t="shared" si="0"/>
        <v>44439</v>
      </c>
      <c r="E36" s="1" t="s">
        <v>13</v>
      </c>
      <c r="F36" s="4">
        <v>2003.0740472156231</v>
      </c>
      <c r="G36" s="4">
        <v>-488.91739518797038</v>
      </c>
      <c r="H36" s="4">
        <v>0</v>
      </c>
      <c r="I36" s="4">
        <v>-383.96104709133749</v>
      </c>
      <c r="J36" s="4">
        <v>273.40137009724924</v>
      </c>
      <c r="K36" s="4">
        <v>4.1557248369230777</v>
      </c>
      <c r="L36" s="4">
        <v>108.699557240416</v>
      </c>
    </row>
    <row r="37" spans="2:12" x14ac:dyDescent="0.3">
      <c r="B37" s="5">
        <v>9</v>
      </c>
      <c r="C37" s="5">
        <v>2021</v>
      </c>
      <c r="D37" s="12">
        <f t="shared" si="0"/>
        <v>44469</v>
      </c>
      <c r="E37" s="1" t="s">
        <v>13</v>
      </c>
      <c r="F37" s="4">
        <v>3101.115697960674</v>
      </c>
      <c r="G37" s="4">
        <v>-701.64447671413518</v>
      </c>
      <c r="H37" s="4">
        <v>-338.90228325765707</v>
      </c>
      <c r="I37" s="4">
        <v>-383.72765347003684</v>
      </c>
      <c r="J37" s="4">
        <v>274.7124046518623</v>
      </c>
      <c r="K37" s="4">
        <v>4.1557248369230777</v>
      </c>
      <c r="L37" s="4">
        <v>108.699557240416</v>
      </c>
    </row>
    <row r="38" spans="2:12" x14ac:dyDescent="0.3">
      <c r="B38" s="5">
        <v>10</v>
      </c>
      <c r="C38" s="5">
        <v>2021</v>
      </c>
      <c r="D38" s="12">
        <f t="shared" si="0"/>
        <v>44500</v>
      </c>
      <c r="E38" s="1" t="s">
        <v>13</v>
      </c>
      <c r="F38" s="4">
        <v>3585.5364248185365</v>
      </c>
      <c r="G38" s="4">
        <v>-734.4263533705406</v>
      </c>
      <c r="H38" s="4">
        <v>-343.83882484613252</v>
      </c>
      <c r="I38" s="4">
        <v>-388.57135682844063</v>
      </c>
      <c r="J38" s="4">
        <v>274.7124046518623</v>
      </c>
      <c r="K38" s="4">
        <v>4.1557248369230777</v>
      </c>
      <c r="L38" s="4">
        <v>102.40669860582705</v>
      </c>
    </row>
    <row r="39" spans="2:12" x14ac:dyDescent="0.3">
      <c r="B39" s="5">
        <v>11</v>
      </c>
      <c r="C39" s="5">
        <v>2021</v>
      </c>
      <c r="D39" s="12">
        <f t="shared" si="0"/>
        <v>44530</v>
      </c>
      <c r="E39" s="1" t="s">
        <v>13</v>
      </c>
      <c r="F39" s="4">
        <v>3342.6306670456706</v>
      </c>
      <c r="G39" s="4">
        <v>-624.56569029242519</v>
      </c>
      <c r="H39" s="4">
        <v>-337.17177766757521</v>
      </c>
      <c r="I39" s="4">
        <v>-388.42288981285924</v>
      </c>
      <c r="J39" s="4">
        <v>263.86035824838825</v>
      </c>
      <c r="K39" s="4">
        <v>4.1557248369230777</v>
      </c>
      <c r="L39" s="4">
        <v>102.40669860582705</v>
      </c>
    </row>
    <row r="40" spans="2:12" x14ac:dyDescent="0.3">
      <c r="B40" s="5">
        <v>12</v>
      </c>
      <c r="C40" s="5">
        <v>2021</v>
      </c>
      <c r="D40" s="12">
        <f t="shared" si="0"/>
        <v>44561</v>
      </c>
      <c r="E40" s="1" t="s">
        <v>13</v>
      </c>
      <c r="F40" s="4">
        <v>3039.6080358355593</v>
      </c>
      <c r="G40" s="4">
        <v>-538.90569475496295</v>
      </c>
      <c r="H40" s="4">
        <v>-414.7238697888377</v>
      </c>
      <c r="I40" s="4">
        <v>-410.09087534435923</v>
      </c>
      <c r="J40" s="4">
        <v>267.93940175070583</v>
      </c>
      <c r="K40" s="4">
        <v>4.1557248369230768</v>
      </c>
      <c r="L40" s="4">
        <v>99.258185203903267</v>
      </c>
    </row>
    <row r="41" spans="2:12" x14ac:dyDescent="0.3">
      <c r="B41" s="5">
        <v>1</v>
      </c>
      <c r="C41" s="5">
        <v>2019</v>
      </c>
      <c r="D41" s="12">
        <f t="shared" si="0"/>
        <v>43496</v>
      </c>
      <c r="E41" s="1" t="s">
        <v>10</v>
      </c>
      <c r="F41" s="4">
        <v>33.230769230769226</v>
      </c>
      <c r="G41" s="4">
        <v>-19.384615384615383</v>
      </c>
      <c r="H41" s="4">
        <v>-5.8566399520635164</v>
      </c>
      <c r="I41" s="4">
        <v>-35.07692307692308</v>
      </c>
      <c r="J41" s="4">
        <v>1.846153846153846</v>
      </c>
      <c r="K41" s="4">
        <v>2.5442307692307691</v>
      </c>
      <c r="L41" s="4">
        <v>2.9796847358460092</v>
      </c>
    </row>
    <row r="42" spans="2:12" x14ac:dyDescent="0.3">
      <c r="B42" s="5">
        <v>2</v>
      </c>
      <c r="C42" s="5">
        <v>2019</v>
      </c>
      <c r="D42" s="12">
        <f t="shared" si="0"/>
        <v>43524</v>
      </c>
      <c r="E42" s="1" t="s">
        <v>10</v>
      </c>
      <c r="F42" s="4">
        <v>21.23076923076923</v>
      </c>
      <c r="G42" s="4">
        <v>-18.46153846153846</v>
      </c>
      <c r="H42" s="4">
        <v>-3.942734299534473</v>
      </c>
      <c r="I42" s="4">
        <v>-35.07692307692308</v>
      </c>
      <c r="J42" s="4">
        <v>3.6923076923076921</v>
      </c>
      <c r="K42" s="4">
        <v>2.5912990384615386</v>
      </c>
      <c r="L42" s="4">
        <v>3.2088912539880092</v>
      </c>
    </row>
    <row r="43" spans="2:12" x14ac:dyDescent="0.3">
      <c r="B43" s="5">
        <v>3</v>
      </c>
      <c r="C43" s="5">
        <v>2019</v>
      </c>
      <c r="D43" s="12">
        <f t="shared" si="0"/>
        <v>43555</v>
      </c>
      <c r="E43" s="1" t="s">
        <v>10</v>
      </c>
      <c r="F43" s="4">
        <v>22.15384615384615</v>
      </c>
      <c r="G43" s="4">
        <v>-24</v>
      </c>
      <c r="H43" s="4">
        <v>-3.5010213991493919</v>
      </c>
      <c r="I43" s="4">
        <v>-22.15384615384615</v>
      </c>
      <c r="J43" s="4">
        <v>6.4615384615384617</v>
      </c>
      <c r="K43" s="4">
        <v>3.2057307692307697</v>
      </c>
      <c r="L43" s="4">
        <v>3.7655356551900114</v>
      </c>
    </row>
    <row r="44" spans="2:12" x14ac:dyDescent="0.3">
      <c r="B44" s="5">
        <v>4</v>
      </c>
      <c r="C44" s="5">
        <v>2019</v>
      </c>
      <c r="D44" s="12">
        <f t="shared" si="0"/>
        <v>43585</v>
      </c>
      <c r="E44" s="1" t="s">
        <v>10</v>
      </c>
      <c r="F44" s="4">
        <v>19.384615384615383</v>
      </c>
      <c r="G44" s="4">
        <v>-13.846153846153845</v>
      </c>
      <c r="H44" s="4">
        <v>-3.2870819347830267</v>
      </c>
      <c r="I44" s="4">
        <v>-13.846153846153845</v>
      </c>
      <c r="J44" s="4">
        <v>10.615384615384615</v>
      </c>
      <c r="K44" s="4">
        <v>2.4933461538461539</v>
      </c>
      <c r="L44" s="4">
        <v>3.6673042902720114</v>
      </c>
    </row>
    <row r="45" spans="2:12" x14ac:dyDescent="0.3">
      <c r="B45" s="5">
        <v>5</v>
      </c>
      <c r="C45" s="5">
        <v>2019</v>
      </c>
      <c r="D45" s="12">
        <f t="shared" si="0"/>
        <v>43616</v>
      </c>
      <c r="E45" s="1" t="s">
        <v>10</v>
      </c>
      <c r="F45" s="4">
        <v>19.384615384615383</v>
      </c>
      <c r="G45" s="4">
        <v>-16.615384615384613</v>
      </c>
      <c r="H45" s="4">
        <v>-3.2848320922881391</v>
      </c>
      <c r="I45" s="4">
        <v>-10.153846153846153</v>
      </c>
      <c r="J45" s="4">
        <v>11.076923076923075</v>
      </c>
      <c r="K45" s="4">
        <v>2.8495384615384616</v>
      </c>
      <c r="L45" s="4">
        <v>4.082058942148012</v>
      </c>
    </row>
    <row r="46" spans="2:12" x14ac:dyDescent="0.3">
      <c r="B46" s="5">
        <v>6</v>
      </c>
      <c r="C46" s="5">
        <v>2019</v>
      </c>
      <c r="D46" s="12">
        <f t="shared" si="0"/>
        <v>43646</v>
      </c>
      <c r="E46" s="1" t="s">
        <v>10</v>
      </c>
      <c r="F46" s="4">
        <v>18.46153846153846</v>
      </c>
      <c r="G46" s="4">
        <v>-9.2307692307692299</v>
      </c>
      <c r="H46" s="4">
        <v>-3.0788473565209022</v>
      </c>
      <c r="I46" s="4">
        <v>-12.923076923076923</v>
      </c>
      <c r="J46" s="4">
        <v>13.846153846153845</v>
      </c>
      <c r="K46" s="4">
        <v>2.8495384615384616</v>
      </c>
      <c r="L46" s="4">
        <v>4.3221800563920132</v>
      </c>
    </row>
    <row r="47" spans="2:12" x14ac:dyDescent="0.3">
      <c r="B47" s="5">
        <v>7</v>
      </c>
      <c r="C47" s="5">
        <v>2019</v>
      </c>
      <c r="D47" s="12">
        <f t="shared" si="0"/>
        <v>43677</v>
      </c>
      <c r="E47" s="1" t="s">
        <v>10</v>
      </c>
      <c r="F47" s="4">
        <v>23.076923076923077</v>
      </c>
      <c r="G47" s="4">
        <v>-10.153846153846153</v>
      </c>
      <c r="H47" s="4">
        <v>-3.0769230769230766</v>
      </c>
      <c r="I47" s="4">
        <v>-12.923076923076923</v>
      </c>
      <c r="J47" s="4">
        <v>15.69230769230769</v>
      </c>
      <c r="K47" s="4">
        <v>2.4933461538461539</v>
      </c>
      <c r="L47" s="4">
        <v>4.3549238446980123</v>
      </c>
    </row>
    <row r="48" spans="2:12" x14ac:dyDescent="0.3">
      <c r="B48" s="5">
        <v>8</v>
      </c>
      <c r="C48" s="5">
        <v>2019</v>
      </c>
      <c r="D48" s="12">
        <f t="shared" si="0"/>
        <v>43708</v>
      </c>
      <c r="E48" s="1" t="s">
        <v>10</v>
      </c>
      <c r="F48" s="4">
        <v>14.769230769230768</v>
      </c>
      <c r="G48" s="4">
        <v>-9.2307692307692299</v>
      </c>
      <c r="H48" s="4">
        <v>0</v>
      </c>
      <c r="I48" s="4">
        <v>-12.923076923076923</v>
      </c>
      <c r="J48" s="4">
        <v>15.69230769230769</v>
      </c>
      <c r="K48" s="4">
        <v>2.8495384615384616</v>
      </c>
      <c r="L48" s="4">
        <v>3.0560869085600095</v>
      </c>
    </row>
    <row r="49" spans="2:12" x14ac:dyDescent="0.3">
      <c r="B49" s="5">
        <v>9</v>
      </c>
      <c r="C49" s="5">
        <v>2019</v>
      </c>
      <c r="D49" s="12">
        <f t="shared" si="0"/>
        <v>43738</v>
      </c>
      <c r="E49" s="1" t="s">
        <v>10</v>
      </c>
      <c r="F49" s="4">
        <v>41.53846153846154</v>
      </c>
      <c r="G49" s="4">
        <v>-12.923076923076923</v>
      </c>
      <c r="H49" s="4">
        <v>-6.9650349650349632</v>
      </c>
      <c r="I49" s="4">
        <v>-14.769230769230768</v>
      </c>
      <c r="J49" s="4">
        <v>20.307692307692307</v>
      </c>
      <c r="K49" s="4">
        <v>2.1371538461538462</v>
      </c>
      <c r="L49" s="4">
        <v>5.0425433991240149</v>
      </c>
    </row>
    <row r="50" spans="2:12" x14ac:dyDescent="0.3">
      <c r="B50" s="5">
        <v>10</v>
      </c>
      <c r="C50" s="5">
        <v>2019</v>
      </c>
      <c r="D50" s="12">
        <f t="shared" si="0"/>
        <v>43769</v>
      </c>
      <c r="E50" s="1" t="s">
        <v>10</v>
      </c>
      <c r="F50" s="4">
        <v>66.600002902757609</v>
      </c>
      <c r="G50" s="4">
        <v>-16.615384615384613</v>
      </c>
      <c r="H50" s="4">
        <v>-12.455511698071115</v>
      </c>
      <c r="I50" s="4">
        <v>-33.230769230769226</v>
      </c>
      <c r="J50" s="4">
        <v>23.076923076923077</v>
      </c>
      <c r="K50" s="4">
        <v>2.1371538461538462</v>
      </c>
      <c r="L50" s="4">
        <v>5.0425433991240149</v>
      </c>
    </row>
    <row r="51" spans="2:12" x14ac:dyDescent="0.3">
      <c r="B51" s="5">
        <v>11</v>
      </c>
      <c r="C51" s="5">
        <v>2019</v>
      </c>
      <c r="D51" s="12">
        <f t="shared" si="0"/>
        <v>43799</v>
      </c>
      <c r="E51" s="1" t="s">
        <v>10</v>
      </c>
      <c r="F51" s="4">
        <v>76.615384615384613</v>
      </c>
      <c r="G51" s="4">
        <v>-17.53846153846154</v>
      </c>
      <c r="H51" s="4">
        <v>-5.6162345482398992</v>
      </c>
      <c r="I51" s="4">
        <v>-44.307692307692299</v>
      </c>
      <c r="J51" s="4">
        <v>33.230769230769226</v>
      </c>
      <c r="K51" s="4">
        <v>2.6714423076923079</v>
      </c>
      <c r="L51" s="4">
        <v>5.5227856276120155</v>
      </c>
    </row>
    <row r="52" spans="2:12" x14ac:dyDescent="0.3">
      <c r="B52" s="5">
        <v>12</v>
      </c>
      <c r="C52" s="5">
        <v>2019</v>
      </c>
      <c r="D52" s="12">
        <f t="shared" si="0"/>
        <v>43830</v>
      </c>
      <c r="E52" s="1" t="s">
        <v>10</v>
      </c>
      <c r="F52" s="4">
        <v>72.92307692307692</v>
      </c>
      <c r="G52" s="4">
        <v>-15.69230769230769</v>
      </c>
      <c r="H52" s="4">
        <v>-7.1713871419750319</v>
      </c>
      <c r="I52" s="4">
        <v>-53.538461538461533</v>
      </c>
      <c r="J52" s="4">
        <v>37.84615384615384</v>
      </c>
      <c r="K52" s="4">
        <v>2.9385865384615388</v>
      </c>
      <c r="L52" s="4">
        <v>5.7629067418560176</v>
      </c>
    </row>
    <row r="53" spans="2:12" x14ac:dyDescent="0.3">
      <c r="B53" s="5">
        <v>1</v>
      </c>
      <c r="C53" s="5">
        <v>2020</v>
      </c>
      <c r="D53" s="12">
        <f t="shared" si="0"/>
        <v>43861</v>
      </c>
      <c r="E53" s="1" t="s">
        <v>10</v>
      </c>
      <c r="F53" s="4">
        <v>94.153846153846146</v>
      </c>
      <c r="G53" s="4">
        <v>-25.846153846153847</v>
      </c>
      <c r="H53" s="4">
        <v>-17.612771492009504</v>
      </c>
      <c r="I53" s="4">
        <v>-59.24475524475524</v>
      </c>
      <c r="J53" s="4">
        <v>37.84615384615384</v>
      </c>
      <c r="K53" s="4">
        <v>2.6714423076923079</v>
      </c>
      <c r="L53" s="4">
        <v>7.2522649846028084</v>
      </c>
    </row>
    <row r="54" spans="2:12" x14ac:dyDescent="0.3">
      <c r="B54" s="5">
        <v>2</v>
      </c>
      <c r="C54" s="5">
        <v>2020</v>
      </c>
      <c r="D54" s="12">
        <f t="shared" si="0"/>
        <v>43890</v>
      </c>
      <c r="E54" s="1" t="s">
        <v>10</v>
      </c>
      <c r="F54" s="4">
        <v>111.69230769230768</v>
      </c>
      <c r="G54" s="4">
        <v>-26.769230769230766</v>
      </c>
      <c r="H54" s="4">
        <v>-17.366893278610885</v>
      </c>
      <c r="I54" s="4">
        <v>-56.475524475524466</v>
      </c>
      <c r="J54" s="4">
        <v>35.07692307692308</v>
      </c>
      <c r="K54" s="4">
        <v>2.7208639903846152</v>
      </c>
      <c r="L54" s="4">
        <v>6.8566868945335635</v>
      </c>
    </row>
    <row r="55" spans="2:12" x14ac:dyDescent="0.3">
      <c r="B55" s="5">
        <v>3</v>
      </c>
      <c r="C55" s="5">
        <v>2020</v>
      </c>
      <c r="D55" s="12">
        <f t="shared" si="0"/>
        <v>43921</v>
      </c>
      <c r="E55" s="1" t="s">
        <v>10</v>
      </c>
      <c r="F55" s="4">
        <v>108</v>
      </c>
      <c r="G55" s="4">
        <v>-33.230769230769226</v>
      </c>
      <c r="H55" s="4">
        <v>-17.989061768845222</v>
      </c>
      <c r="I55" s="4">
        <v>-63.692307692307686</v>
      </c>
      <c r="J55" s="4">
        <v>30.46153846153846</v>
      </c>
      <c r="K55" s="4">
        <v>3.3660173076923083</v>
      </c>
      <c r="L55" s="4">
        <v>8.1884664644333505</v>
      </c>
    </row>
    <row r="56" spans="2:12" x14ac:dyDescent="0.3">
      <c r="B56" s="5">
        <v>4</v>
      </c>
      <c r="C56" s="5">
        <v>2020</v>
      </c>
      <c r="D56" s="12">
        <f t="shared" si="0"/>
        <v>43951</v>
      </c>
      <c r="E56" s="1" t="s">
        <v>10</v>
      </c>
      <c r="F56" s="4">
        <v>113.59176923076922</v>
      </c>
      <c r="G56" s="4">
        <v>-33.230769230769226</v>
      </c>
      <c r="H56" s="4">
        <v>-16.97364785224574</v>
      </c>
      <c r="I56" s="4">
        <v>-44.353846153846149</v>
      </c>
      <c r="J56" s="4">
        <v>36</v>
      </c>
      <c r="K56" s="4">
        <v>2.618013461538462</v>
      </c>
      <c r="L56" s="4">
        <v>7.3841243479592205</v>
      </c>
    </row>
    <row r="57" spans="2:12" x14ac:dyDescent="0.3">
      <c r="B57" s="5">
        <v>5</v>
      </c>
      <c r="C57" s="5">
        <v>2020</v>
      </c>
      <c r="D57" s="12">
        <f t="shared" si="0"/>
        <v>43982</v>
      </c>
      <c r="E57" s="1" t="s">
        <v>10</v>
      </c>
      <c r="F57" s="4">
        <v>122.37484615384612</v>
      </c>
      <c r="G57" s="4">
        <v>-33.230769230769226</v>
      </c>
      <c r="H57" s="4">
        <v>-16.965890671648026</v>
      </c>
      <c r="I57" s="4">
        <v>-44.353846153846149</v>
      </c>
      <c r="J57" s="4">
        <v>36</v>
      </c>
      <c r="K57" s="4">
        <v>2.9920153846153843</v>
      </c>
      <c r="L57" s="4">
        <v>8.7950195358728571</v>
      </c>
    </row>
    <row r="58" spans="2:12" x14ac:dyDescent="0.3">
      <c r="B58" s="5">
        <v>6</v>
      </c>
      <c r="C58" s="5">
        <v>2020</v>
      </c>
      <c r="D58" s="12">
        <f t="shared" si="0"/>
        <v>44012</v>
      </c>
      <c r="E58" s="1" t="s">
        <v>10</v>
      </c>
      <c r="F58" s="4">
        <v>138.36692307692311</v>
      </c>
      <c r="G58" s="4">
        <v>-32.307692307692307</v>
      </c>
      <c r="H58" s="4">
        <v>-19.170501907306324</v>
      </c>
      <c r="I58" s="4">
        <v>-44.353846153846149</v>
      </c>
      <c r="J58" s="4">
        <v>36</v>
      </c>
      <c r="K58" s="4">
        <v>2.9920153846153843</v>
      </c>
      <c r="L58" s="4">
        <v>8.7027179815233673</v>
      </c>
    </row>
    <row r="59" spans="2:12" x14ac:dyDescent="0.3">
      <c r="B59" s="5">
        <v>7</v>
      </c>
      <c r="C59" s="5">
        <v>2020</v>
      </c>
      <c r="D59" s="12">
        <f t="shared" si="0"/>
        <v>44043</v>
      </c>
      <c r="E59" s="1" t="s">
        <v>10</v>
      </c>
      <c r="F59" s="4">
        <v>126.2256923076923</v>
      </c>
      <c r="G59" s="4">
        <v>-24</v>
      </c>
      <c r="H59" s="4">
        <v>-16.351976809512344</v>
      </c>
      <c r="I59" s="4">
        <v>-44.353846153846149</v>
      </c>
      <c r="J59" s="4">
        <v>36</v>
      </c>
      <c r="K59" s="4">
        <v>2.618013461538462</v>
      </c>
      <c r="L59" s="4">
        <v>8.5840445545025919</v>
      </c>
    </row>
    <row r="60" spans="2:12" x14ac:dyDescent="0.3">
      <c r="B60" s="5">
        <v>8</v>
      </c>
      <c r="C60" s="5">
        <v>2020</v>
      </c>
      <c r="D60" s="12">
        <f t="shared" si="0"/>
        <v>44074</v>
      </c>
      <c r="E60" s="1" t="s">
        <v>10</v>
      </c>
      <c r="F60" s="4">
        <v>69.146307692307701</v>
      </c>
      <c r="G60" s="4">
        <v>-10.153846153846153</v>
      </c>
      <c r="H60" s="4">
        <v>0</v>
      </c>
      <c r="I60" s="4">
        <v>-44.353846153846149</v>
      </c>
      <c r="J60" s="4">
        <v>36</v>
      </c>
      <c r="K60" s="4">
        <v>2.9920153846153843</v>
      </c>
      <c r="L60" s="4">
        <v>5.907299478367376</v>
      </c>
    </row>
    <row r="61" spans="2:12" x14ac:dyDescent="0.3">
      <c r="B61" s="5">
        <v>9</v>
      </c>
      <c r="C61" s="5">
        <v>2020</v>
      </c>
      <c r="D61" s="12">
        <f t="shared" si="0"/>
        <v>44104</v>
      </c>
      <c r="E61" s="1" t="s">
        <v>10</v>
      </c>
      <c r="F61" s="4">
        <v>148.39984615384617</v>
      </c>
      <c r="G61" s="4">
        <v>-33.230769230769226</v>
      </c>
      <c r="H61" s="4">
        <v>-21.226977412726757</v>
      </c>
      <c r="I61" s="4">
        <v>-44.815384615384609</v>
      </c>
      <c r="J61" s="4">
        <v>36.92307692307692</v>
      </c>
      <c r="K61" s="4">
        <v>2.2440115384615389</v>
      </c>
      <c r="L61" s="4">
        <v>9.1378538805995326</v>
      </c>
    </row>
    <row r="62" spans="2:12" x14ac:dyDescent="0.3">
      <c r="B62" s="5">
        <v>10</v>
      </c>
      <c r="C62" s="5">
        <v>2020</v>
      </c>
      <c r="D62" s="12">
        <f t="shared" si="0"/>
        <v>44135</v>
      </c>
      <c r="E62" s="1" t="s">
        <v>10</v>
      </c>
      <c r="F62" s="4">
        <v>144.49799999999999</v>
      </c>
      <c r="G62" s="4">
        <v>-42.46153846153846</v>
      </c>
      <c r="H62" s="4">
        <v>-17.81292808775811</v>
      </c>
      <c r="I62" s="4">
        <v>-49.199999999999996</v>
      </c>
      <c r="J62" s="4">
        <v>47.076923076923073</v>
      </c>
      <c r="K62" s="4">
        <v>2.2440115384615389</v>
      </c>
      <c r="L62" s="4">
        <v>9.8630803790598129</v>
      </c>
    </row>
    <row r="63" spans="2:12" x14ac:dyDescent="0.3">
      <c r="B63" s="5">
        <v>11</v>
      </c>
      <c r="C63" s="5">
        <v>2020</v>
      </c>
      <c r="D63" s="12">
        <f t="shared" si="0"/>
        <v>44165</v>
      </c>
      <c r="E63" s="1" t="s">
        <v>10</v>
      </c>
      <c r="F63" s="4">
        <v>152.52184615384616</v>
      </c>
      <c r="G63" s="4">
        <v>-42.46153846153846</v>
      </c>
      <c r="H63" s="4">
        <v>-19.910958502618705</v>
      </c>
      <c r="I63" s="4">
        <v>-49.199999999999996</v>
      </c>
      <c r="J63" s="4">
        <v>47.076923076923073</v>
      </c>
      <c r="K63" s="4">
        <v>2.8050144230769232</v>
      </c>
      <c r="L63" s="4">
        <v>10.153170978443926</v>
      </c>
    </row>
    <row r="64" spans="2:12" x14ac:dyDescent="0.3">
      <c r="B64" s="5">
        <v>12</v>
      </c>
      <c r="C64" s="5">
        <v>2020</v>
      </c>
      <c r="D64" s="12">
        <f t="shared" si="0"/>
        <v>44196</v>
      </c>
      <c r="E64" s="1" t="s">
        <v>10</v>
      </c>
      <c r="F64" s="4">
        <v>124.86115384615384</v>
      </c>
      <c r="G64" s="4">
        <v>-28.61538461538461</v>
      </c>
      <c r="H64" s="4">
        <v>-18.305253595071278</v>
      </c>
      <c r="I64" s="4">
        <v>-49.199999999999996</v>
      </c>
      <c r="J64" s="4">
        <v>47.076923076923073</v>
      </c>
      <c r="K64" s="4">
        <v>3.0855158653846155</v>
      </c>
      <c r="L64" s="4">
        <v>9.96856786974495</v>
      </c>
    </row>
    <row r="65" spans="2:12" x14ac:dyDescent="0.3">
      <c r="B65" s="5">
        <v>1</v>
      </c>
      <c r="C65" s="5">
        <v>2021</v>
      </c>
      <c r="D65" s="12">
        <f t="shared" si="0"/>
        <v>44227</v>
      </c>
      <c r="E65" s="1" t="s">
        <v>10</v>
      </c>
      <c r="F65" s="4">
        <v>134.3911419984976</v>
      </c>
      <c r="G65" s="4">
        <v>-43.60594738825742</v>
      </c>
      <c r="H65" s="4">
        <v>-26.650296620779507</v>
      </c>
      <c r="I65" s="4">
        <v>-69.530627348576331</v>
      </c>
      <c r="J65" s="4">
        <v>48.923076923076927</v>
      </c>
      <c r="K65" s="4">
        <v>2.8050144230769232</v>
      </c>
      <c r="L65" s="4">
        <v>13.236524206212621</v>
      </c>
    </row>
    <row r="66" spans="2:12" x14ac:dyDescent="0.3">
      <c r="B66" s="5">
        <v>2</v>
      </c>
      <c r="C66" s="5">
        <v>2021</v>
      </c>
      <c r="D66" s="12">
        <f t="shared" si="0"/>
        <v>44255</v>
      </c>
      <c r="E66" s="1" t="s">
        <v>10</v>
      </c>
      <c r="F66" s="4">
        <v>140.25196224444855</v>
      </c>
      <c r="G66" s="4">
        <v>-48.555698969227628</v>
      </c>
      <c r="H66" s="4">
        <v>-22.945542841818302</v>
      </c>
      <c r="I66" s="4">
        <v>-70.676721067165232</v>
      </c>
      <c r="J66" s="4">
        <v>48.92307692307692</v>
      </c>
      <c r="K66" s="4">
        <v>2.8569071899038465</v>
      </c>
      <c r="L66" s="4">
        <v>11.821102698850286</v>
      </c>
    </row>
    <row r="67" spans="2:12" x14ac:dyDescent="0.3">
      <c r="B67" s="5">
        <v>3</v>
      </c>
      <c r="C67" s="5">
        <v>2021</v>
      </c>
      <c r="D67" s="12">
        <f t="shared" si="0"/>
        <v>44286</v>
      </c>
      <c r="E67" s="1" t="s">
        <v>10</v>
      </c>
      <c r="F67" s="4">
        <v>155.44340597690291</v>
      </c>
      <c r="G67" s="4">
        <v>-68.1807054681273</v>
      </c>
      <c r="H67" s="4">
        <v>-20.266852420102474</v>
      </c>
      <c r="I67" s="4">
        <v>-68.41046147845168</v>
      </c>
      <c r="J67" s="4">
        <v>45.864980097294755</v>
      </c>
      <c r="K67" s="4">
        <v>3.5343181730769238</v>
      </c>
      <c r="L67" s="4">
        <v>13.345402783702031</v>
      </c>
    </row>
    <row r="68" spans="2:12" x14ac:dyDescent="0.3">
      <c r="B68" s="5">
        <v>4</v>
      </c>
      <c r="C68" s="5">
        <v>2021</v>
      </c>
      <c r="D68" s="12">
        <f t="shared" si="0"/>
        <v>44316</v>
      </c>
      <c r="E68" s="1" t="s">
        <v>10</v>
      </c>
      <c r="F68" s="4">
        <v>165.19523811144222</v>
      </c>
      <c r="G68" s="4">
        <v>-46.491617755090282</v>
      </c>
      <c r="H68" s="4">
        <v>-19.24743677959723</v>
      </c>
      <c r="I68" s="4">
        <v>-63.816946414003752</v>
      </c>
      <c r="J68" s="4">
        <v>47.119629969587045</v>
      </c>
      <c r="K68" s="4">
        <v>2.7489141346153851</v>
      </c>
      <c r="L68" s="4">
        <v>13.065429298729258</v>
      </c>
    </row>
    <row r="69" spans="2:12" x14ac:dyDescent="0.3">
      <c r="B69" s="5">
        <v>5</v>
      </c>
      <c r="C69" s="5">
        <v>2021</v>
      </c>
      <c r="D69" s="12">
        <f t="shared" si="0"/>
        <v>44347</v>
      </c>
      <c r="E69" s="1" t="s">
        <v>10</v>
      </c>
      <c r="F69" s="4">
        <v>163.52842159633926</v>
      </c>
      <c r="G69" s="4">
        <v>-42.369715004655745</v>
      </c>
      <c r="H69" s="4">
        <v>-17.73949668432174</v>
      </c>
      <c r="I69" s="4">
        <v>-64.39418121202975</v>
      </c>
      <c r="J69" s="4">
        <v>49.320147633909606</v>
      </c>
      <c r="K69" s="4">
        <v>3.141616153846154</v>
      </c>
      <c r="L69" s="4">
        <v>14.667499796073445</v>
      </c>
    </row>
    <row r="70" spans="2:12" x14ac:dyDescent="0.3">
      <c r="B70" s="5">
        <v>6</v>
      </c>
      <c r="C70" s="5">
        <v>2021</v>
      </c>
      <c r="D70" s="12">
        <f t="shared" ref="D70:D133" si="1">EOMONTH(DATE(C70,B70,1),0)</f>
        <v>44377</v>
      </c>
      <c r="E70" s="1" t="s">
        <v>10</v>
      </c>
      <c r="F70" s="4">
        <v>177.54691558538116</v>
      </c>
      <c r="G70" s="4">
        <v>-44.759516943618415</v>
      </c>
      <c r="H70" s="4">
        <v>-19.290380492863729</v>
      </c>
      <c r="I70" s="4">
        <v>-64.279270398819619</v>
      </c>
      <c r="J70" s="4">
        <v>50.620379244108577</v>
      </c>
      <c r="K70" s="4">
        <v>3.141616153846154</v>
      </c>
      <c r="L70" s="4">
        <v>13.718700763665721</v>
      </c>
    </row>
    <row r="71" spans="2:12" x14ac:dyDescent="0.3">
      <c r="B71" s="5">
        <v>7</v>
      </c>
      <c r="C71" s="5">
        <v>2021</v>
      </c>
      <c r="D71" s="12">
        <f t="shared" si="1"/>
        <v>44408</v>
      </c>
      <c r="E71" s="1" t="s">
        <v>10</v>
      </c>
      <c r="F71" s="4">
        <v>192.24813140216656</v>
      </c>
      <c r="G71" s="4">
        <v>-38.033767513195059</v>
      </c>
      <c r="H71" s="4">
        <v>-19.553748260159971</v>
      </c>
      <c r="I71" s="4">
        <v>-64.185081068260445</v>
      </c>
      <c r="J71" s="4">
        <v>51.943401723260877</v>
      </c>
      <c r="K71" s="4">
        <v>2.7489141346153851</v>
      </c>
      <c r="L71" s="4">
        <v>14.714162043568905</v>
      </c>
    </row>
    <row r="72" spans="2:12" x14ac:dyDescent="0.3">
      <c r="B72" s="5">
        <v>8</v>
      </c>
      <c r="C72" s="5">
        <v>2021</v>
      </c>
      <c r="D72" s="12">
        <f t="shared" si="1"/>
        <v>44439</v>
      </c>
      <c r="E72" s="1" t="s">
        <v>10</v>
      </c>
      <c r="F72" s="4">
        <v>112.47558253182113</v>
      </c>
      <c r="G72" s="4">
        <v>-16.181717310885091</v>
      </c>
      <c r="H72" s="4">
        <v>0</v>
      </c>
      <c r="I72" s="4">
        <v>-64.111407244980782</v>
      </c>
      <c r="J72" s="4">
        <v>53.289215071366492</v>
      </c>
      <c r="K72" s="4">
        <v>3.141616153846154</v>
      </c>
      <c r="L72" s="4">
        <v>9.5813148190681225</v>
      </c>
    </row>
    <row r="73" spans="2:12" x14ac:dyDescent="0.3">
      <c r="B73" s="5">
        <v>9</v>
      </c>
      <c r="C73" s="5">
        <v>2021</v>
      </c>
      <c r="D73" s="12">
        <f t="shared" si="1"/>
        <v>44469</v>
      </c>
      <c r="E73" s="1" t="s">
        <v>10</v>
      </c>
      <c r="F73" s="4">
        <v>196.90824515141981</v>
      </c>
      <c r="G73" s="4">
        <v>-44.124063285955081</v>
      </c>
      <c r="H73" s="4">
        <v>-21.51891782623872</v>
      </c>
      <c r="I73" s="4">
        <v>-64.058046736477891</v>
      </c>
      <c r="J73" s="4">
        <v>54.657819288425458</v>
      </c>
      <c r="K73" s="4">
        <v>2.3562121153846158</v>
      </c>
      <c r="L73" s="4">
        <v>13.998674248638491</v>
      </c>
    </row>
    <row r="74" spans="2:12" x14ac:dyDescent="0.3">
      <c r="B74" s="5">
        <v>10</v>
      </c>
      <c r="C74" s="5">
        <v>2021</v>
      </c>
      <c r="D74" s="12">
        <f t="shared" si="1"/>
        <v>44500</v>
      </c>
      <c r="E74" s="1" t="s">
        <v>10</v>
      </c>
      <c r="F74" s="4">
        <v>203.58437190146739</v>
      </c>
      <c r="G74" s="4">
        <v>-60.16898018640051</v>
      </c>
      <c r="H74" s="4">
        <v>-19.522939638015604</v>
      </c>
      <c r="I74" s="4">
        <v>-64.500185678859623</v>
      </c>
      <c r="J74" s="4">
        <v>56.97229129751468</v>
      </c>
      <c r="K74" s="4">
        <v>2.3562121153846158</v>
      </c>
      <c r="L74" s="4">
        <v>16.45621928339947</v>
      </c>
    </row>
    <row r="75" spans="2:12" x14ac:dyDescent="0.3">
      <c r="B75" s="5">
        <v>11</v>
      </c>
      <c r="C75" s="5">
        <v>2021</v>
      </c>
      <c r="D75" s="12">
        <f t="shared" si="1"/>
        <v>44530</v>
      </c>
      <c r="E75" s="1" t="s">
        <v>10</v>
      </c>
      <c r="F75" s="4">
        <v>200.80932495800815</v>
      </c>
      <c r="G75" s="4">
        <v>-55.348931747799895</v>
      </c>
      <c r="H75" s="4">
        <v>-20.255673992292817</v>
      </c>
      <c r="I75" s="4">
        <v>-64.486860006946046</v>
      </c>
      <c r="J75" s="4">
        <v>58.386477252480276</v>
      </c>
      <c r="K75" s="4">
        <v>2.9452651442307691</v>
      </c>
      <c r="L75" s="4">
        <v>16.082921303435779</v>
      </c>
    </row>
    <row r="76" spans="2:12" x14ac:dyDescent="0.3">
      <c r="B76" s="5">
        <v>12</v>
      </c>
      <c r="C76" s="5">
        <v>2021</v>
      </c>
      <c r="D76" s="12">
        <f t="shared" si="1"/>
        <v>44561</v>
      </c>
      <c r="E76" s="1" t="s">
        <v>10</v>
      </c>
      <c r="F76" s="4">
        <v>227.14606668650617</v>
      </c>
      <c r="G76" s="4">
        <v>-51.385098948237925</v>
      </c>
      <c r="H76" s="4">
        <v>-30.991790610148769</v>
      </c>
      <c r="I76" s="4">
        <v>-63.901228628021869</v>
      </c>
      <c r="J76" s="4">
        <v>58.386477252480276</v>
      </c>
      <c r="K76" s="4">
        <v>3.2397916586538464</v>
      </c>
      <c r="L76" s="4">
        <v>15.678515158475117</v>
      </c>
    </row>
    <row r="77" spans="2:12" x14ac:dyDescent="0.3">
      <c r="B77" s="5">
        <v>1</v>
      </c>
      <c r="C77" s="5">
        <v>2019</v>
      </c>
      <c r="D77" s="12">
        <f t="shared" si="1"/>
        <v>43496</v>
      </c>
      <c r="E77" s="1" t="s">
        <v>11</v>
      </c>
      <c r="F77" s="4">
        <v>41.53846153846154</v>
      </c>
      <c r="G77" s="4">
        <v>-22.15384615384615</v>
      </c>
      <c r="H77" s="4">
        <v>-7.3207999400793948</v>
      </c>
      <c r="I77" s="4">
        <v>-58.153846153846146</v>
      </c>
      <c r="J77" s="4">
        <v>27.69230769230769</v>
      </c>
      <c r="K77" s="4">
        <v>3.3812738461538459</v>
      </c>
      <c r="L77" s="4">
        <v>2.5124397260372198</v>
      </c>
    </row>
    <row r="78" spans="2:12" x14ac:dyDescent="0.3">
      <c r="B78" s="5">
        <v>2</v>
      </c>
      <c r="C78" s="5">
        <v>2019</v>
      </c>
      <c r="D78" s="12">
        <f t="shared" si="1"/>
        <v>43524</v>
      </c>
      <c r="E78" s="1" t="s">
        <v>11</v>
      </c>
      <c r="F78" s="4">
        <v>59.076923076923073</v>
      </c>
      <c r="G78" s="4">
        <v>-23.076923076923077</v>
      </c>
      <c r="H78" s="4">
        <v>-10.971086746530705</v>
      </c>
      <c r="I78" s="4">
        <v>-69.230769230769226</v>
      </c>
      <c r="J78" s="4">
        <v>39.692307692307693</v>
      </c>
      <c r="K78" s="4">
        <v>2.4987851458885944</v>
      </c>
      <c r="L78" s="4">
        <v>2.7057043203477753</v>
      </c>
    </row>
    <row r="79" spans="2:12" x14ac:dyDescent="0.3">
      <c r="B79" s="5">
        <v>3</v>
      </c>
      <c r="C79" s="5">
        <v>2019</v>
      </c>
      <c r="D79" s="12">
        <f t="shared" si="1"/>
        <v>43555</v>
      </c>
      <c r="E79" s="1" t="s">
        <v>11</v>
      </c>
      <c r="F79" s="4">
        <v>71.076923076923066</v>
      </c>
      <c r="G79" s="4">
        <v>-18.46153846153846</v>
      </c>
      <c r="H79" s="4">
        <v>-11.232443655604298</v>
      </c>
      <c r="I79" s="4">
        <v>-73.84615384615384</v>
      </c>
      <c r="J79" s="4">
        <v>55.38461538461538</v>
      </c>
      <c r="K79" s="4">
        <v>2.4987851458885944</v>
      </c>
      <c r="L79" s="4">
        <v>3.1750611922448386</v>
      </c>
    </row>
    <row r="80" spans="2:12" x14ac:dyDescent="0.3">
      <c r="B80" s="5">
        <v>4</v>
      </c>
      <c r="C80" s="5">
        <v>2019</v>
      </c>
      <c r="D80" s="12">
        <f t="shared" si="1"/>
        <v>43585</v>
      </c>
      <c r="E80" s="1" t="s">
        <v>11</v>
      </c>
      <c r="F80" s="4">
        <v>85.84615384615384</v>
      </c>
      <c r="G80" s="4">
        <v>-22.15384615384615</v>
      </c>
      <c r="H80" s="4">
        <v>-14.557077139753401</v>
      </c>
      <c r="I80" s="4">
        <v>-88.615384615384599</v>
      </c>
      <c r="J80" s="4">
        <v>73.84615384615384</v>
      </c>
      <c r="K80" s="4">
        <v>2.4987851458885944</v>
      </c>
      <c r="L80" s="4">
        <v>3.0922335089688859</v>
      </c>
    </row>
    <row r="81" spans="2:12" x14ac:dyDescent="0.3">
      <c r="B81" s="5">
        <v>5</v>
      </c>
      <c r="C81" s="5">
        <v>2019</v>
      </c>
      <c r="D81" s="12">
        <f t="shared" si="1"/>
        <v>43616</v>
      </c>
      <c r="E81" s="1" t="s">
        <v>11</v>
      </c>
      <c r="F81" s="4">
        <v>82.153846153846146</v>
      </c>
      <c r="G81" s="4">
        <v>-21.69230769230769</v>
      </c>
      <c r="H81" s="4">
        <v>-13.92143124826878</v>
      </c>
      <c r="I81" s="4">
        <v>-95.076923076923066</v>
      </c>
      <c r="J81" s="4">
        <v>82.153846153846146</v>
      </c>
      <c r="K81" s="4">
        <v>2.4987851458885944</v>
      </c>
      <c r="L81" s="4">
        <v>3.4419503939117955</v>
      </c>
    </row>
    <row r="82" spans="2:12" x14ac:dyDescent="0.3">
      <c r="B82" s="5">
        <v>6</v>
      </c>
      <c r="C82" s="5">
        <v>2019</v>
      </c>
      <c r="D82" s="12">
        <f t="shared" si="1"/>
        <v>43646</v>
      </c>
      <c r="E82" s="1" t="s">
        <v>11</v>
      </c>
      <c r="F82" s="4">
        <v>96</v>
      </c>
      <c r="G82" s="4">
        <v>-16.615384615384613</v>
      </c>
      <c r="H82" s="4">
        <v>-16.010006253908688</v>
      </c>
      <c r="I82" s="4">
        <v>-89.538461538461533</v>
      </c>
      <c r="J82" s="4">
        <v>71.076923076923066</v>
      </c>
      <c r="K82" s="4">
        <v>2.4987851458885944</v>
      </c>
      <c r="L82" s="4">
        <v>3.6444180641419015</v>
      </c>
    </row>
    <row r="83" spans="2:12" x14ac:dyDescent="0.3">
      <c r="B83" s="5">
        <v>7</v>
      </c>
      <c r="C83" s="5">
        <v>2019</v>
      </c>
      <c r="D83" s="12">
        <f t="shared" si="1"/>
        <v>43677</v>
      </c>
      <c r="E83" s="1" t="s">
        <v>11</v>
      </c>
      <c r="F83" s="4">
        <v>88.615384615384599</v>
      </c>
      <c r="G83" s="4">
        <v>-14.769230769230768</v>
      </c>
      <c r="H83" s="4">
        <v>-11.815384615384614</v>
      </c>
      <c r="I83" s="4">
        <v>-93.230769230769212</v>
      </c>
      <c r="J83" s="4">
        <v>79.384615384615387</v>
      </c>
      <c r="K83" s="4">
        <v>2.4987851458885944</v>
      </c>
      <c r="L83" s="4">
        <v>3.6720272919005521</v>
      </c>
    </row>
    <row r="84" spans="2:12" x14ac:dyDescent="0.3">
      <c r="B84" s="5">
        <v>8</v>
      </c>
      <c r="C84" s="5">
        <v>2019</v>
      </c>
      <c r="D84" s="12">
        <f t="shared" si="1"/>
        <v>43708</v>
      </c>
      <c r="E84" s="1" t="s">
        <v>11</v>
      </c>
      <c r="F84" s="4">
        <v>68.307692307692307</v>
      </c>
      <c r="G84" s="4">
        <v>-12.923076923076923</v>
      </c>
      <c r="H84" s="4">
        <v>0</v>
      </c>
      <c r="I84" s="4">
        <v>-86.769230769230759</v>
      </c>
      <c r="J84" s="4">
        <v>77.538461538461533</v>
      </c>
      <c r="K84" s="4">
        <v>2.4987851458885944</v>
      </c>
      <c r="L84" s="4">
        <v>2.5768612574740724</v>
      </c>
    </row>
    <row r="85" spans="2:12" x14ac:dyDescent="0.3">
      <c r="B85" s="5">
        <v>9</v>
      </c>
      <c r="C85" s="5">
        <v>2019</v>
      </c>
      <c r="D85" s="12">
        <f t="shared" si="1"/>
        <v>43738</v>
      </c>
      <c r="E85" s="1" t="s">
        <v>11</v>
      </c>
      <c r="F85" s="4">
        <v>201.2307692307692</v>
      </c>
      <c r="G85" s="4">
        <v>-33.230769230769226</v>
      </c>
      <c r="H85" s="4">
        <v>-33.741724941724939</v>
      </c>
      <c r="I85" s="4">
        <v>-93.230769230769212</v>
      </c>
      <c r="J85" s="4">
        <v>101.53846153846153</v>
      </c>
      <c r="K85" s="4">
        <v>2.4987851458885944</v>
      </c>
      <c r="L85" s="4">
        <v>4.2518210748322174</v>
      </c>
    </row>
    <row r="86" spans="2:12" x14ac:dyDescent="0.3">
      <c r="B86" s="5">
        <v>10</v>
      </c>
      <c r="C86" s="5">
        <v>2019</v>
      </c>
      <c r="D86" s="12">
        <f t="shared" si="1"/>
        <v>43769</v>
      </c>
      <c r="E86" s="1" t="s">
        <v>11</v>
      </c>
      <c r="F86" s="4">
        <v>180</v>
      </c>
      <c r="G86" s="4">
        <v>-38.769230769230766</v>
      </c>
      <c r="H86" s="4">
        <v>-33.663543662698096</v>
      </c>
      <c r="I86" s="4">
        <v>-93.230769230769212</v>
      </c>
      <c r="J86" s="4">
        <v>91.384615384615373</v>
      </c>
      <c r="K86" s="4">
        <v>2.4987851458885944</v>
      </c>
      <c r="L86" s="4">
        <v>4.2518210748322174</v>
      </c>
    </row>
    <row r="87" spans="2:12" x14ac:dyDescent="0.3">
      <c r="B87" s="5">
        <v>11</v>
      </c>
      <c r="C87" s="5">
        <v>2019</v>
      </c>
      <c r="D87" s="12">
        <f t="shared" si="1"/>
        <v>43799</v>
      </c>
      <c r="E87" s="1" t="s">
        <v>11</v>
      </c>
      <c r="F87" s="4">
        <v>156.92307692307691</v>
      </c>
      <c r="G87" s="4">
        <v>-31.38461538461538</v>
      </c>
      <c r="H87" s="4">
        <v>-11.503131002419069</v>
      </c>
      <c r="I87" s="4">
        <v>-94.153846153846146</v>
      </c>
      <c r="J87" s="4">
        <v>116.30769230769229</v>
      </c>
      <c r="K87" s="4">
        <v>2.4987851458885944</v>
      </c>
      <c r="L87" s="4">
        <v>4.6567564152924295</v>
      </c>
    </row>
    <row r="88" spans="2:12" x14ac:dyDescent="0.3">
      <c r="B88" s="5">
        <v>12</v>
      </c>
      <c r="C88" s="5">
        <v>2019</v>
      </c>
      <c r="D88" s="12">
        <f t="shared" si="1"/>
        <v>43830</v>
      </c>
      <c r="E88" s="1" t="s">
        <v>11</v>
      </c>
      <c r="F88" s="4">
        <v>150.46153846153845</v>
      </c>
      <c r="G88" s="4">
        <v>-24</v>
      </c>
      <c r="H88" s="4">
        <v>-14.796659546100381</v>
      </c>
      <c r="I88" s="4">
        <v>-89.538461538461533</v>
      </c>
      <c r="J88" s="4">
        <v>109.84615384615383</v>
      </c>
      <c r="K88" s="4">
        <v>2.4987851458885944</v>
      </c>
      <c r="L88" s="4">
        <v>4.8592240855225359</v>
      </c>
    </row>
    <row r="89" spans="2:12" x14ac:dyDescent="0.3">
      <c r="B89" s="5">
        <v>1</v>
      </c>
      <c r="C89" s="5">
        <v>2020</v>
      </c>
      <c r="D89" s="12">
        <f t="shared" si="1"/>
        <v>43861</v>
      </c>
      <c r="E89" s="1" t="s">
        <v>11</v>
      </c>
      <c r="F89" s="4">
        <v>162.46153846153845</v>
      </c>
      <c r="G89" s="4">
        <v>-30.46153846153846</v>
      </c>
      <c r="H89" s="4">
        <v>-30.39066453523208</v>
      </c>
      <c r="I89" s="4">
        <v>-95.686956521739106</v>
      </c>
      <c r="J89" s="4">
        <v>115.38461538461539</v>
      </c>
      <c r="K89" s="4">
        <v>3.5242505230769225</v>
      </c>
      <c r="L89" s="4">
        <v>5.9873962294839496</v>
      </c>
    </row>
    <row r="90" spans="2:12" x14ac:dyDescent="0.3">
      <c r="B90" s="5">
        <v>2</v>
      </c>
      <c r="C90" s="5">
        <v>2020</v>
      </c>
      <c r="D90" s="12">
        <f t="shared" si="1"/>
        <v>43890</v>
      </c>
      <c r="E90" s="1" t="s">
        <v>11</v>
      </c>
      <c r="F90" s="4">
        <v>177.2307692307692</v>
      </c>
      <c r="G90" s="4">
        <v>-33.230769230769226</v>
      </c>
      <c r="H90" s="4">
        <v>-27.557384375977605</v>
      </c>
      <c r="I90" s="4">
        <v>-93.230769230769212</v>
      </c>
      <c r="J90" s="4">
        <v>108.92307692307692</v>
      </c>
      <c r="K90" s="4">
        <v>2.6152871618037135</v>
      </c>
      <c r="L90" s="4">
        <v>5.6608109806030038</v>
      </c>
    </row>
    <row r="91" spans="2:12" x14ac:dyDescent="0.3">
      <c r="B91" s="5">
        <v>3</v>
      </c>
      <c r="C91" s="5">
        <v>2020</v>
      </c>
      <c r="D91" s="12">
        <f t="shared" si="1"/>
        <v>43921</v>
      </c>
      <c r="E91" s="1" t="s">
        <v>11</v>
      </c>
      <c r="F91" s="4">
        <v>194.76923076923075</v>
      </c>
      <c r="G91" s="4">
        <v>-30.46153846153846</v>
      </c>
      <c r="H91" s="4">
        <v>-32.441812249797792</v>
      </c>
      <c r="I91" s="4">
        <v>-86.769230769230759</v>
      </c>
      <c r="J91" s="4">
        <v>104.30769230769231</v>
      </c>
      <c r="K91" s="4">
        <v>2.6152871618037135</v>
      </c>
      <c r="L91" s="4">
        <v>6.7603146518355102</v>
      </c>
    </row>
    <row r="92" spans="2:12" x14ac:dyDescent="0.3">
      <c r="B92" s="5">
        <v>4</v>
      </c>
      <c r="C92" s="5">
        <v>2020</v>
      </c>
      <c r="D92" s="12">
        <f t="shared" si="1"/>
        <v>43951</v>
      </c>
      <c r="E92" s="1" t="s">
        <v>11</v>
      </c>
      <c r="F92" s="4">
        <v>224.7923076923077</v>
      </c>
      <c r="G92" s="4">
        <v>-39.692307692307693</v>
      </c>
      <c r="H92" s="4">
        <v>-33.589981884262833</v>
      </c>
      <c r="I92" s="4">
        <v>-104.03076923076924</v>
      </c>
      <c r="J92" s="4">
        <v>97.84615384615384</v>
      </c>
      <c r="K92" s="4">
        <v>2.6152871618037135</v>
      </c>
      <c r="L92" s="4">
        <v>6.0962579791109262</v>
      </c>
    </row>
    <row r="93" spans="2:12" x14ac:dyDescent="0.3">
      <c r="B93" s="5">
        <v>5</v>
      </c>
      <c r="C93" s="5">
        <v>2020</v>
      </c>
      <c r="D93" s="12">
        <f t="shared" si="1"/>
        <v>43982</v>
      </c>
      <c r="E93" s="1" t="s">
        <v>11</v>
      </c>
      <c r="F93" s="4">
        <v>218.33076923076925</v>
      </c>
      <c r="G93" s="4">
        <v>-37.84615384615384</v>
      </c>
      <c r="H93" s="4">
        <v>-30.269095957589698</v>
      </c>
      <c r="I93" s="4">
        <v>-104.03076923076924</v>
      </c>
      <c r="J93" s="4">
        <v>97.84615384615384</v>
      </c>
      <c r="K93" s="4">
        <v>2.6152871618037135</v>
      </c>
      <c r="L93" s="4">
        <v>7.2610787001196222</v>
      </c>
    </row>
    <row r="94" spans="2:12" x14ac:dyDescent="0.3">
      <c r="B94" s="5">
        <v>6</v>
      </c>
      <c r="C94" s="5">
        <v>2020</v>
      </c>
      <c r="D94" s="12">
        <f t="shared" si="1"/>
        <v>44012</v>
      </c>
      <c r="E94" s="1" t="s">
        <v>11</v>
      </c>
      <c r="F94" s="4">
        <v>212.93076923076922</v>
      </c>
      <c r="G94" s="4">
        <v>-36.92307692307692</v>
      </c>
      <c r="H94" s="4">
        <v>-29.501196000386177</v>
      </c>
      <c r="I94" s="4">
        <v>-104.03076923076924</v>
      </c>
      <c r="J94" s="4">
        <v>97.84615384615384</v>
      </c>
      <c r="K94" s="4">
        <v>2.6152871618037135</v>
      </c>
      <c r="L94" s="4">
        <v>7.1848754753807356</v>
      </c>
    </row>
    <row r="95" spans="2:12" x14ac:dyDescent="0.3">
      <c r="B95" s="5">
        <v>7</v>
      </c>
      <c r="C95" s="5">
        <v>2020</v>
      </c>
      <c r="D95" s="12">
        <f t="shared" si="1"/>
        <v>44043</v>
      </c>
      <c r="E95" s="1" t="s">
        <v>11</v>
      </c>
      <c r="F95" s="4">
        <v>195.04615384615383</v>
      </c>
      <c r="G95" s="4">
        <v>-30.46153846153846</v>
      </c>
      <c r="H95" s="4">
        <v>-25.267361391865546</v>
      </c>
      <c r="I95" s="4">
        <v>-104.03076923076924</v>
      </c>
      <c r="J95" s="4">
        <v>97.84615384615384</v>
      </c>
      <c r="K95" s="4">
        <v>2.6152871618037135</v>
      </c>
      <c r="L95" s="4">
        <v>7.0868999007164515</v>
      </c>
    </row>
    <row r="96" spans="2:12" x14ac:dyDescent="0.3">
      <c r="B96" s="5">
        <v>8</v>
      </c>
      <c r="C96" s="5">
        <v>2020</v>
      </c>
      <c r="D96" s="12">
        <f t="shared" si="1"/>
        <v>44074</v>
      </c>
      <c r="E96" s="1" t="s">
        <v>11</v>
      </c>
      <c r="F96" s="4">
        <v>113.3803846153846</v>
      </c>
      <c r="G96" s="4">
        <v>-12</v>
      </c>
      <c r="H96" s="4">
        <v>0</v>
      </c>
      <c r="I96" s="4">
        <v>-104.03076923076924</v>
      </c>
      <c r="J96" s="4">
        <v>97.84615384615384</v>
      </c>
      <c r="K96" s="4">
        <v>2.6152871618037135</v>
      </c>
      <c r="L96" s="4">
        <v>4.8770063832887409</v>
      </c>
    </row>
    <row r="97" spans="2:12" x14ac:dyDescent="0.3">
      <c r="B97" s="5">
        <v>9</v>
      </c>
      <c r="C97" s="5">
        <v>2020</v>
      </c>
      <c r="D97" s="12">
        <f t="shared" si="1"/>
        <v>44104</v>
      </c>
      <c r="E97" s="1" t="s">
        <v>11</v>
      </c>
      <c r="F97" s="4">
        <v>239.63353846153848</v>
      </c>
      <c r="G97" s="4">
        <v>-60.92307692307692</v>
      </c>
      <c r="H97" s="4">
        <v>-34.276960792678238</v>
      </c>
      <c r="I97" s="4">
        <v>-108.92307692307692</v>
      </c>
      <c r="J97" s="4">
        <v>103.38461538461539</v>
      </c>
      <c r="K97" s="4">
        <v>2.6152871618037135</v>
      </c>
      <c r="L97" s="4">
        <v>7.5441192491497713</v>
      </c>
    </row>
    <row r="98" spans="2:12" x14ac:dyDescent="0.3">
      <c r="B98" s="5">
        <v>10</v>
      </c>
      <c r="C98" s="5">
        <v>2020</v>
      </c>
      <c r="D98" s="12">
        <f t="shared" si="1"/>
        <v>44135</v>
      </c>
      <c r="E98" s="1" t="s">
        <v>11</v>
      </c>
      <c r="F98" s="4">
        <v>285.23353846153844</v>
      </c>
      <c r="G98" s="4">
        <v>-52.615384615384606</v>
      </c>
      <c r="H98" s="4">
        <v>-35.162040366179276</v>
      </c>
      <c r="I98" s="4">
        <v>-108.92307692307692</v>
      </c>
      <c r="J98" s="4">
        <v>103.38461538461539</v>
      </c>
      <c r="K98" s="4">
        <v>2.6152871618037135</v>
      </c>
      <c r="L98" s="4">
        <v>8.1428588720981647</v>
      </c>
    </row>
    <row r="99" spans="2:12" x14ac:dyDescent="0.3">
      <c r="B99" s="5">
        <v>11</v>
      </c>
      <c r="C99" s="5">
        <v>2020</v>
      </c>
      <c r="D99" s="12">
        <f t="shared" si="1"/>
        <v>44165</v>
      </c>
      <c r="E99" s="1" t="s">
        <v>11</v>
      </c>
      <c r="F99" s="4">
        <v>284.94738461538458</v>
      </c>
      <c r="G99" s="4">
        <v>-55.38461538461538</v>
      </c>
      <c r="H99" s="4">
        <v>-37.198445295396013</v>
      </c>
      <c r="I99" s="4">
        <v>-108.92307692307692</v>
      </c>
      <c r="J99" s="4">
        <v>103.38461538461539</v>
      </c>
      <c r="K99" s="4">
        <v>2.6152871618037135</v>
      </c>
      <c r="L99" s="4">
        <v>8.382354721277526</v>
      </c>
    </row>
    <row r="100" spans="2:12" x14ac:dyDescent="0.3">
      <c r="B100" s="5">
        <v>12</v>
      </c>
      <c r="C100" s="5">
        <v>2020</v>
      </c>
      <c r="D100" s="12">
        <f t="shared" si="1"/>
        <v>44196</v>
      </c>
      <c r="E100" s="1" t="s">
        <v>11</v>
      </c>
      <c r="F100" s="4">
        <v>219.19753846153844</v>
      </c>
      <c r="G100" s="4">
        <v>-55.38461538461538</v>
      </c>
      <c r="H100" s="4">
        <v>-32.135427275466014</v>
      </c>
      <c r="I100" s="4">
        <v>-108.92307692307692</v>
      </c>
      <c r="J100" s="4">
        <v>103.38461538461539</v>
      </c>
      <c r="K100" s="4">
        <v>2.6152871618037135</v>
      </c>
      <c r="L100" s="4">
        <v>8.2299482717997527</v>
      </c>
    </row>
    <row r="101" spans="2:12" x14ac:dyDescent="0.3">
      <c r="B101" s="5">
        <v>1</v>
      </c>
      <c r="C101" s="5">
        <v>2021</v>
      </c>
      <c r="D101" s="12">
        <f t="shared" si="1"/>
        <v>44227</v>
      </c>
      <c r="E101" s="1" t="s">
        <v>11</v>
      </c>
      <c r="F101" s="4">
        <v>215.14643973514612</v>
      </c>
      <c r="G101" s="4">
        <v>-43.960123717456042</v>
      </c>
      <c r="H101" s="4">
        <v>-42.664392537942753</v>
      </c>
      <c r="I101" s="4">
        <v>-139.59996771375623</v>
      </c>
      <c r="J101" s="4">
        <v>182.34681630426311</v>
      </c>
      <c r="K101" s="4">
        <v>3.6715165003076917</v>
      </c>
      <c r="L101" s="4">
        <v>10.737220126311428</v>
      </c>
    </row>
    <row r="102" spans="2:12" x14ac:dyDescent="0.3">
      <c r="B102" s="5">
        <v>2</v>
      </c>
      <c r="C102" s="5">
        <v>2021</v>
      </c>
      <c r="D102" s="12">
        <f t="shared" si="1"/>
        <v>44255</v>
      </c>
      <c r="E102" s="1" t="s">
        <v>11</v>
      </c>
      <c r="F102" s="4">
        <v>249.70097704966625</v>
      </c>
      <c r="G102" s="4">
        <v>-53.186198598069424</v>
      </c>
      <c r="H102" s="4">
        <v>-40.851652802909648</v>
      </c>
      <c r="I102" s="4">
        <v>-144.11397515878326</v>
      </c>
      <c r="J102" s="4">
        <v>182.34681630426311</v>
      </c>
      <c r="K102" s="4">
        <v>2.7352842381962863</v>
      </c>
      <c r="L102" s="4">
        <v>9.5890567520525085</v>
      </c>
    </row>
    <row r="103" spans="2:12" x14ac:dyDescent="0.3">
      <c r="B103" s="5">
        <v>3</v>
      </c>
      <c r="C103" s="5">
        <v>2021</v>
      </c>
      <c r="D103" s="12">
        <f t="shared" si="1"/>
        <v>44286</v>
      </c>
      <c r="E103" s="1" t="s">
        <v>11</v>
      </c>
      <c r="F103" s="4">
        <v>398.60865676914369</v>
      </c>
      <c r="G103" s="4">
        <v>-68.034056536995337</v>
      </c>
      <c r="H103" s="4">
        <v>-51.970958622174649</v>
      </c>
      <c r="I103" s="4">
        <v>-106.22140899717823</v>
      </c>
      <c r="J103" s="4">
        <v>122.71202501854459</v>
      </c>
      <c r="K103" s="4">
        <v>2.7352842381962863</v>
      </c>
      <c r="L103" s="4">
        <v>10.825540385869804</v>
      </c>
    </row>
    <row r="104" spans="2:12" x14ac:dyDescent="0.3">
      <c r="B104" s="5">
        <v>4</v>
      </c>
      <c r="C104" s="5">
        <v>2021</v>
      </c>
      <c r="D104" s="12">
        <f t="shared" si="1"/>
        <v>44316</v>
      </c>
      <c r="E104" s="1" t="s">
        <v>11</v>
      </c>
      <c r="F104" s="4">
        <v>367.47478440022911</v>
      </c>
      <c r="G104" s="4">
        <v>-70.801895985798311</v>
      </c>
      <c r="H104" s="4">
        <v>-42.815687435663591</v>
      </c>
      <c r="I104" s="4">
        <v>-124.7427930353185</v>
      </c>
      <c r="J104" s="4">
        <v>123.31202501854459</v>
      </c>
      <c r="K104" s="4">
        <v>2.7352842381962863</v>
      </c>
      <c r="L104" s="4">
        <v>10.598431147005403</v>
      </c>
    </row>
    <row r="105" spans="2:12" x14ac:dyDescent="0.3">
      <c r="B105" s="5">
        <v>5</v>
      </c>
      <c r="C105" s="5">
        <v>2021</v>
      </c>
      <c r="D105" s="12">
        <f t="shared" si="1"/>
        <v>44347</v>
      </c>
      <c r="E105" s="1" t="s">
        <v>11</v>
      </c>
      <c r="F105" s="4">
        <v>340.24833832644373</v>
      </c>
      <c r="G105" s="4">
        <v>-63.882836334011657</v>
      </c>
      <c r="H105" s="4">
        <v>-36.91000139710912</v>
      </c>
      <c r="I105" s="4">
        <v>-134.46539379942615</v>
      </c>
      <c r="J105" s="4">
        <v>125.15817886469844</v>
      </c>
      <c r="K105" s="4">
        <v>2.7352842381962863</v>
      </c>
      <c r="L105" s="4">
        <v>11.898000680507254</v>
      </c>
    </row>
    <row r="106" spans="2:12" x14ac:dyDescent="0.3">
      <c r="B106" s="5">
        <v>6</v>
      </c>
      <c r="C106" s="5">
        <v>2021</v>
      </c>
      <c r="D106" s="12">
        <f t="shared" si="1"/>
        <v>44377</v>
      </c>
      <c r="E106" s="1" t="s">
        <v>11</v>
      </c>
      <c r="F106" s="4">
        <v>363.97238407410384</v>
      </c>
      <c r="G106" s="4">
        <v>-68.259171767915049</v>
      </c>
      <c r="H106" s="4">
        <v>-39.5454111637764</v>
      </c>
      <c r="I106" s="4">
        <v>-134.65025577107937</v>
      </c>
      <c r="J106" s="4">
        <v>125.15817886469844</v>
      </c>
      <c r="K106" s="4">
        <v>2.7352842381962863</v>
      </c>
      <c r="L106" s="4">
        <v>11.128352704355672</v>
      </c>
    </row>
    <row r="107" spans="2:12" x14ac:dyDescent="0.3">
      <c r="B107" s="5">
        <v>7</v>
      </c>
      <c r="C107" s="5">
        <v>2021</v>
      </c>
      <c r="D107" s="12">
        <f t="shared" si="1"/>
        <v>44408</v>
      </c>
      <c r="E107" s="1" t="s">
        <v>11</v>
      </c>
      <c r="F107" s="4">
        <v>319.75129087175753</v>
      </c>
      <c r="G107" s="4">
        <v>-52.85144281486329</v>
      </c>
      <c r="H107" s="4">
        <v>-32.522221162650389</v>
      </c>
      <c r="I107" s="4">
        <v>-134.81040838431912</v>
      </c>
      <c r="J107" s="4">
        <v>125.10967884761484</v>
      </c>
      <c r="K107" s="4">
        <v>2.7352842381962863</v>
      </c>
      <c r="L107" s="4">
        <v>11.935852220317987</v>
      </c>
    </row>
    <row r="108" spans="2:12" x14ac:dyDescent="0.3">
      <c r="B108" s="5">
        <v>8</v>
      </c>
      <c r="C108" s="5">
        <v>2021</v>
      </c>
      <c r="D108" s="12">
        <f t="shared" si="1"/>
        <v>44439</v>
      </c>
      <c r="E108" s="1" t="s">
        <v>11</v>
      </c>
      <c r="F108" s="4">
        <v>186.41351228981</v>
      </c>
      <c r="G108" s="4">
        <v>-20.599558228028485</v>
      </c>
      <c r="H108" s="4">
        <v>0</v>
      </c>
      <c r="I108" s="4">
        <v>-134.97131721654287</v>
      </c>
      <c r="J108" s="4">
        <v>125.06117883053126</v>
      </c>
      <c r="K108" s="4">
        <v>2.7352842381962863</v>
      </c>
      <c r="L108" s="4">
        <v>7.772182841137294</v>
      </c>
    </row>
    <row r="109" spans="2:12" x14ac:dyDescent="0.3">
      <c r="B109" s="5">
        <v>9</v>
      </c>
      <c r="C109" s="5">
        <v>2021</v>
      </c>
      <c r="D109" s="12">
        <f t="shared" si="1"/>
        <v>44469</v>
      </c>
      <c r="E109" s="1" t="s">
        <v>11</v>
      </c>
      <c r="F109" s="4">
        <v>392.53378855224082</v>
      </c>
      <c r="G109" s="4">
        <v>-106.81700276668575</v>
      </c>
      <c r="H109" s="4">
        <v>-42.897656892845085</v>
      </c>
      <c r="I109" s="4">
        <v>-136.15067765637264</v>
      </c>
      <c r="J109" s="4">
        <v>125.01267881344765</v>
      </c>
      <c r="K109" s="4">
        <v>2.7352842381962863</v>
      </c>
      <c r="L109" s="4">
        <v>11.355461943220073</v>
      </c>
    </row>
    <row r="110" spans="2:12" x14ac:dyDescent="0.3">
      <c r="B110" s="5">
        <v>10</v>
      </c>
      <c r="C110" s="5">
        <v>2021</v>
      </c>
      <c r="D110" s="12">
        <f t="shared" si="1"/>
        <v>44500</v>
      </c>
      <c r="E110" s="1" t="s">
        <v>11</v>
      </c>
      <c r="F110" s="4">
        <v>458.85352414814389</v>
      </c>
      <c r="G110" s="4">
        <v>-89.40964428025552</v>
      </c>
      <c r="H110" s="4">
        <v>-44.002246198792719</v>
      </c>
      <c r="I110" s="4">
        <v>-136.31310818190565</v>
      </c>
      <c r="J110" s="4">
        <v>124.96417879636407</v>
      </c>
      <c r="K110" s="4">
        <v>2.7352842381962863</v>
      </c>
      <c r="L110" s="4">
        <v>13.348976373252041</v>
      </c>
    </row>
    <row r="111" spans="2:12" x14ac:dyDescent="0.3">
      <c r="B111" s="5">
        <v>11</v>
      </c>
      <c r="C111" s="5">
        <v>2021</v>
      </c>
      <c r="D111" s="12">
        <f t="shared" si="1"/>
        <v>44530</v>
      </c>
      <c r="E111" s="1" t="s">
        <v>11</v>
      </c>
      <c r="F111" s="4">
        <v>494.51948915536491</v>
      </c>
      <c r="G111" s="4">
        <v>-100.35085100114637</v>
      </c>
      <c r="H111" s="4">
        <v>-49.882272933594606</v>
      </c>
      <c r="I111" s="4">
        <v>-141.72476604257344</v>
      </c>
      <c r="J111" s="4">
        <v>133.43582586550792</v>
      </c>
      <c r="K111" s="4">
        <v>2.7352842381962863</v>
      </c>
      <c r="L111" s="4">
        <v>13.046164054766171</v>
      </c>
    </row>
    <row r="112" spans="2:12" x14ac:dyDescent="0.3">
      <c r="B112" s="5">
        <v>12</v>
      </c>
      <c r="C112" s="5">
        <v>2021</v>
      </c>
      <c r="D112" s="12">
        <f t="shared" si="1"/>
        <v>44561</v>
      </c>
      <c r="E112" s="1" t="s">
        <v>11</v>
      </c>
      <c r="F112" s="4">
        <v>365.5739903599997</v>
      </c>
      <c r="G112" s="4">
        <v>-95.622624277561613</v>
      </c>
      <c r="H112" s="4">
        <v>-49.878885102555508</v>
      </c>
      <c r="I112" s="4">
        <v>-142.06590404354606</v>
      </c>
      <c r="J112" s="4">
        <v>133.7247989107837</v>
      </c>
      <c r="K112" s="4">
        <v>2.7352842381962863</v>
      </c>
      <c r="L112" s="4">
        <v>12.718117376406488</v>
      </c>
    </row>
    <row r="113" spans="2:12" x14ac:dyDescent="0.3">
      <c r="B113" s="5">
        <v>1</v>
      </c>
      <c r="C113" s="5">
        <v>2019</v>
      </c>
      <c r="D113" s="12">
        <f t="shared" si="1"/>
        <v>43496</v>
      </c>
      <c r="E113" s="1" t="s">
        <v>12</v>
      </c>
      <c r="F113" s="4">
        <v>64.615384615384613</v>
      </c>
      <c r="G113" s="4">
        <v>-61.84615384615384</v>
      </c>
      <c r="H113" s="4">
        <v>-3.4163733053703842</v>
      </c>
      <c r="I113" s="4">
        <v>-9.2307692307692299</v>
      </c>
      <c r="J113" s="4">
        <v>10.153846153846153</v>
      </c>
      <c r="K113" s="4">
        <v>3.2446211965811962</v>
      </c>
      <c r="L113" s="4">
        <v>5.0927506849621826</v>
      </c>
    </row>
    <row r="114" spans="2:12" x14ac:dyDescent="0.3">
      <c r="B114" s="5">
        <v>2</v>
      </c>
      <c r="C114" s="5">
        <v>2019</v>
      </c>
      <c r="D114" s="12">
        <f t="shared" si="1"/>
        <v>43524</v>
      </c>
      <c r="E114" s="1" t="s">
        <v>12</v>
      </c>
      <c r="F114" s="4">
        <v>63.969230769230762</v>
      </c>
      <c r="G114" s="4">
        <v>-60.92307692307692</v>
      </c>
      <c r="H114" s="4">
        <v>-2.5713484562181343</v>
      </c>
      <c r="I114" s="4">
        <v>-8.9538461538461522</v>
      </c>
      <c r="J114" s="4">
        <v>11.076923076923075</v>
      </c>
      <c r="K114" s="4">
        <v>2.8968078502886567</v>
      </c>
      <c r="L114" s="4">
        <v>6.8111205198607507</v>
      </c>
    </row>
    <row r="115" spans="2:12" x14ac:dyDescent="0.3">
      <c r="B115" s="5">
        <v>3</v>
      </c>
      <c r="C115" s="5">
        <v>2019</v>
      </c>
      <c r="D115" s="12">
        <f t="shared" si="1"/>
        <v>43555</v>
      </c>
      <c r="E115" s="1" t="s">
        <v>12</v>
      </c>
      <c r="F115" s="4">
        <v>68.815384615384602</v>
      </c>
      <c r="G115" s="4">
        <v>-65.538461538461533</v>
      </c>
      <c r="H115" s="4">
        <v>-2.1881383744683696</v>
      </c>
      <c r="I115" s="4">
        <v>-2.7692307692307687</v>
      </c>
      <c r="J115" s="4">
        <v>11.076923076923075</v>
      </c>
      <c r="K115" s="4">
        <v>2.9384030425963492</v>
      </c>
      <c r="L115" s="4">
        <v>10.312070251557737</v>
      </c>
    </row>
    <row r="116" spans="2:12" x14ac:dyDescent="0.3">
      <c r="B116" s="5">
        <v>4</v>
      </c>
      <c r="C116" s="5">
        <v>2019</v>
      </c>
      <c r="D116" s="12">
        <f t="shared" si="1"/>
        <v>43585</v>
      </c>
      <c r="E116" s="1" t="s">
        <v>12</v>
      </c>
      <c r="F116" s="4">
        <v>66.876923076923077</v>
      </c>
      <c r="G116" s="4">
        <v>-63.692307692307686</v>
      </c>
      <c r="H116" s="4">
        <v>-1.8783325341617294</v>
      </c>
      <c r="I116" s="4">
        <v>-6.4615384615384617</v>
      </c>
      <c r="J116" s="4">
        <v>11.076923076923075</v>
      </c>
      <c r="K116" s="4">
        <v>2.969766843501326</v>
      </c>
      <c r="L116" s="4">
        <v>9.0699708680454449</v>
      </c>
    </row>
    <row r="117" spans="2:12" x14ac:dyDescent="0.3">
      <c r="B117" s="5">
        <v>5</v>
      </c>
      <c r="C117" s="5">
        <v>2019</v>
      </c>
      <c r="D117" s="12">
        <f t="shared" si="1"/>
        <v>43616</v>
      </c>
      <c r="E117" s="1" t="s">
        <v>12</v>
      </c>
      <c r="F117" s="4">
        <v>78.507692307692295</v>
      </c>
      <c r="G117" s="4">
        <v>-74.769230769230774</v>
      </c>
      <c r="H117" s="4">
        <v>-1.4077851824092025</v>
      </c>
      <c r="I117" s="4">
        <v>-7.3846153846153841</v>
      </c>
      <c r="J117" s="4">
        <v>11.076923076923075</v>
      </c>
      <c r="K117" s="4">
        <v>3.088497612732096</v>
      </c>
      <c r="L117" s="4">
        <v>9.2450190868322792</v>
      </c>
    </row>
    <row r="118" spans="2:12" x14ac:dyDescent="0.3">
      <c r="B118" s="5">
        <v>6</v>
      </c>
      <c r="C118" s="5">
        <v>2019</v>
      </c>
      <c r="D118" s="12">
        <f t="shared" si="1"/>
        <v>43646</v>
      </c>
      <c r="E118" s="1" t="s">
        <v>12</v>
      </c>
      <c r="F118" s="4">
        <v>61.061538461538468</v>
      </c>
      <c r="G118" s="4">
        <v>-58.153846153846146</v>
      </c>
      <c r="H118" s="4">
        <v>-1.077596574782316</v>
      </c>
      <c r="I118" s="4">
        <v>-7.3846153846153841</v>
      </c>
      <c r="J118" s="4">
        <v>10.153846153846153</v>
      </c>
      <c r="K118" s="4">
        <v>3.0884976127320947</v>
      </c>
      <c r="L118" s="4">
        <v>9.4680150042305797</v>
      </c>
    </row>
    <row r="119" spans="2:12" x14ac:dyDescent="0.3">
      <c r="B119" s="5">
        <v>7</v>
      </c>
      <c r="C119" s="5">
        <v>2019</v>
      </c>
      <c r="D119" s="12">
        <f t="shared" si="1"/>
        <v>43677</v>
      </c>
      <c r="E119" s="1" t="s">
        <v>12</v>
      </c>
      <c r="F119" s="4">
        <v>87.230769230769226</v>
      </c>
      <c r="G119" s="4">
        <v>-83.07692307692308</v>
      </c>
      <c r="H119" s="4">
        <v>-1.5999999999999996</v>
      </c>
      <c r="I119" s="4">
        <v>-6.4615384615384617</v>
      </c>
      <c r="J119" s="4">
        <v>10.153846153846153</v>
      </c>
      <c r="K119" s="4">
        <v>2.969766843501326</v>
      </c>
      <c r="L119" s="4">
        <v>7.4921779038167768</v>
      </c>
    </row>
    <row r="120" spans="2:12" x14ac:dyDescent="0.3">
      <c r="B120" s="5">
        <v>8</v>
      </c>
      <c r="C120" s="5">
        <v>2019</v>
      </c>
      <c r="D120" s="12">
        <f t="shared" si="1"/>
        <v>43708</v>
      </c>
      <c r="E120" s="1" t="s">
        <v>12</v>
      </c>
      <c r="F120" s="4">
        <v>67.84615384615384</v>
      </c>
      <c r="G120" s="4">
        <v>-64.615384615384613</v>
      </c>
      <c r="H120" s="4">
        <v>0</v>
      </c>
      <c r="I120" s="4">
        <v>-7.3846153846153841</v>
      </c>
      <c r="J120" s="4">
        <v>8.3076923076923066</v>
      </c>
      <c r="K120" s="4">
        <v>3.088497612732096</v>
      </c>
      <c r="L120" s="4">
        <v>5.3109476024213489</v>
      </c>
    </row>
    <row r="121" spans="2:12" x14ac:dyDescent="0.3">
      <c r="B121" s="5">
        <v>9</v>
      </c>
      <c r="C121" s="5">
        <v>2019</v>
      </c>
      <c r="D121" s="12">
        <f t="shared" si="1"/>
        <v>43738</v>
      </c>
      <c r="E121" s="1" t="s">
        <v>12</v>
      </c>
      <c r="F121" s="4">
        <v>87.230769230769226</v>
      </c>
      <c r="G121" s="4">
        <v>-83.07692307692308</v>
      </c>
      <c r="H121" s="4">
        <v>-6.1911421911421902</v>
      </c>
      <c r="I121" s="4">
        <v>-5.5384615384615374</v>
      </c>
      <c r="J121" s="4">
        <v>8.3076923076923066</v>
      </c>
      <c r="K121" s="4">
        <v>2.8510360742705569</v>
      </c>
      <c r="L121" s="4">
        <v>10.316668058759298</v>
      </c>
    </row>
    <row r="122" spans="2:12" x14ac:dyDescent="0.3">
      <c r="B122" s="5">
        <v>10</v>
      </c>
      <c r="C122" s="5">
        <v>2019</v>
      </c>
      <c r="D122" s="12">
        <f t="shared" si="1"/>
        <v>43769</v>
      </c>
      <c r="E122" s="1" t="s">
        <v>12</v>
      </c>
      <c r="F122" s="4">
        <v>91.107692307692304</v>
      </c>
      <c r="G122" s="4">
        <v>-86.769230769230759</v>
      </c>
      <c r="H122" s="4">
        <v>-5.1790067173381686</v>
      </c>
      <c r="I122" s="4">
        <v>-7.3846153846153841</v>
      </c>
      <c r="J122" s="4">
        <v>8.3076923076923066</v>
      </c>
      <c r="K122" s="4">
        <v>2.8510360742705569</v>
      </c>
      <c r="L122" s="4">
        <v>11.670156305808623</v>
      </c>
    </row>
    <row r="123" spans="2:12" x14ac:dyDescent="0.3">
      <c r="B123" s="5">
        <v>11</v>
      </c>
      <c r="C123" s="5">
        <v>2019</v>
      </c>
      <c r="D123" s="12">
        <f t="shared" si="1"/>
        <v>43799</v>
      </c>
      <c r="E123" s="1" t="s">
        <v>12</v>
      </c>
      <c r="F123" s="4">
        <v>85.292307692307702</v>
      </c>
      <c r="G123" s="4">
        <v>-81.230769230769226</v>
      </c>
      <c r="H123" s="4">
        <v>-1.285644053211543</v>
      </c>
      <c r="I123" s="4">
        <v>-9.2307692307692299</v>
      </c>
      <c r="J123" s="4">
        <v>8.3076923076923066</v>
      </c>
      <c r="K123" s="4">
        <v>3.0291322281167106</v>
      </c>
      <c r="L123" s="4">
        <v>13.518131529598255</v>
      </c>
    </row>
    <row r="124" spans="2:12" x14ac:dyDescent="0.3">
      <c r="B124" s="5">
        <v>12</v>
      </c>
      <c r="C124" s="5">
        <v>2019</v>
      </c>
      <c r="D124" s="12">
        <f t="shared" si="1"/>
        <v>43830</v>
      </c>
      <c r="E124" s="1" t="s">
        <v>12</v>
      </c>
      <c r="F124" s="4">
        <v>19.615384615384613</v>
      </c>
      <c r="G124" s="4">
        <v>-19.384615384615383</v>
      </c>
      <c r="H124" s="4">
        <v>-1.1801016815908278</v>
      </c>
      <c r="I124" s="4">
        <v>-10.153846153846153</v>
      </c>
      <c r="J124" s="4">
        <v>6.4615384615384617</v>
      </c>
      <c r="K124" s="4">
        <v>3.1181803050397878</v>
      </c>
      <c r="L124" s="4">
        <v>9.2735534923399623</v>
      </c>
    </row>
    <row r="125" spans="2:12" x14ac:dyDescent="0.3">
      <c r="B125" s="5">
        <v>1</v>
      </c>
      <c r="C125" s="5">
        <v>2020</v>
      </c>
      <c r="D125" s="12">
        <f t="shared" si="1"/>
        <v>43861</v>
      </c>
      <c r="E125" s="1" t="s">
        <v>12</v>
      </c>
      <c r="F125" s="4">
        <v>106.12833716169969</v>
      </c>
      <c r="G125" s="4">
        <v>-73.334876690659755</v>
      </c>
      <c r="H125" s="4">
        <v>-2.2447649940796426</v>
      </c>
      <c r="I125" s="4">
        <v>-4.615384615384615</v>
      </c>
      <c r="J125" s="4">
        <v>6.4615384615384617</v>
      </c>
      <c r="K125" s="4">
        <v>3.3727675247863247</v>
      </c>
      <c r="L125" s="4">
        <v>6.7970741697009123</v>
      </c>
    </row>
    <row r="126" spans="2:12" x14ac:dyDescent="0.3">
      <c r="B126" s="5">
        <v>2</v>
      </c>
      <c r="C126" s="5">
        <v>2020</v>
      </c>
      <c r="D126" s="12">
        <f t="shared" si="1"/>
        <v>43890</v>
      </c>
      <c r="E126" s="1" t="s">
        <v>12</v>
      </c>
      <c r="F126" s="4">
        <v>114.16836270425267</v>
      </c>
      <c r="G126" s="4">
        <v>-78.890549167224876</v>
      </c>
      <c r="H126" s="4">
        <v>-3.2293809815598755</v>
      </c>
      <c r="I126" s="4">
        <v>-9.4015384615384612</v>
      </c>
      <c r="J126" s="4">
        <v>6.4615384615384617</v>
      </c>
      <c r="K126" s="4">
        <v>3.0148335665665464</v>
      </c>
      <c r="L126" s="4">
        <v>7.8578934918565615</v>
      </c>
    </row>
    <row r="127" spans="2:12" x14ac:dyDescent="0.3">
      <c r="B127" s="5">
        <v>3</v>
      </c>
      <c r="C127" s="5">
        <v>2020</v>
      </c>
      <c r="D127" s="12">
        <f t="shared" si="1"/>
        <v>43921</v>
      </c>
      <c r="E127" s="1" t="s">
        <v>12</v>
      </c>
      <c r="F127" s="4">
        <v>110.95235248723148</v>
      </c>
      <c r="G127" s="4">
        <v>-76.668280176598827</v>
      </c>
      <c r="H127" s="4">
        <v>-3.4594349555471577</v>
      </c>
      <c r="I127" s="4">
        <v>-11.63076923076923</v>
      </c>
      <c r="J127" s="4">
        <v>6.4615384615384617</v>
      </c>
      <c r="K127" s="4">
        <v>3.0617728261819321</v>
      </c>
      <c r="L127" s="4">
        <v>12.641561343069679</v>
      </c>
    </row>
    <row r="128" spans="2:12" x14ac:dyDescent="0.3">
      <c r="B128" s="5">
        <v>4</v>
      </c>
      <c r="C128" s="5">
        <v>2020</v>
      </c>
      <c r="D128" s="12">
        <f t="shared" si="1"/>
        <v>43951</v>
      </c>
      <c r="E128" s="1" t="s">
        <v>12</v>
      </c>
      <c r="F128" s="4">
        <v>130.24841378935869</v>
      </c>
      <c r="G128" s="4">
        <v>-90.001894120355161</v>
      </c>
      <c r="H128" s="4">
        <v>-2.4827827693942344</v>
      </c>
      <c r="I128" s="4">
        <v>-9.046153846153846</v>
      </c>
      <c r="J128" s="4">
        <v>12</v>
      </c>
      <c r="K128" s="4">
        <v>3.0893283103448272</v>
      </c>
      <c r="L128" s="4">
        <v>10.568561460047512</v>
      </c>
    </row>
    <row r="129" spans="2:12" x14ac:dyDescent="0.3">
      <c r="B129" s="5">
        <v>5</v>
      </c>
      <c r="C129" s="5">
        <v>2020</v>
      </c>
      <c r="D129" s="12">
        <f t="shared" si="1"/>
        <v>43982</v>
      </c>
      <c r="E129" s="1" t="s">
        <v>12</v>
      </c>
      <c r="F129" s="4">
        <v>101.30432183616787</v>
      </c>
      <c r="G129" s="4">
        <v>-70.001473204720682</v>
      </c>
      <c r="H129" s="4">
        <v>-1.7276516031178981</v>
      </c>
      <c r="I129" s="4">
        <v>-10.338461538461537</v>
      </c>
      <c r="J129" s="4">
        <v>12</v>
      </c>
      <c r="K129" s="4">
        <v>3.213995618037135</v>
      </c>
      <c r="L129" s="4">
        <v>11.784181002365107</v>
      </c>
    </row>
    <row r="130" spans="2:12" x14ac:dyDescent="0.3">
      <c r="B130" s="5">
        <v>6</v>
      </c>
      <c r="C130" s="5">
        <v>2020</v>
      </c>
      <c r="D130" s="12">
        <f t="shared" si="1"/>
        <v>44012</v>
      </c>
      <c r="E130" s="1" t="s">
        <v>12</v>
      </c>
      <c r="F130" s="4">
        <v>144.7204597659541</v>
      </c>
      <c r="G130" s="4">
        <v>-100.00210457817239</v>
      </c>
      <c r="H130" s="4">
        <v>-1.3428527495569731</v>
      </c>
      <c r="I130" s="4">
        <v>-10.338461538461537</v>
      </c>
      <c r="J130" s="4">
        <v>12</v>
      </c>
      <c r="K130" s="4">
        <v>3.213995618037135</v>
      </c>
      <c r="L130" s="4">
        <v>11.50460052489913</v>
      </c>
    </row>
    <row r="131" spans="2:12" x14ac:dyDescent="0.3">
      <c r="B131" s="5">
        <v>7</v>
      </c>
      <c r="C131" s="5">
        <v>2020</v>
      </c>
      <c r="D131" s="12">
        <f t="shared" si="1"/>
        <v>44043</v>
      </c>
      <c r="E131" s="1" t="s">
        <v>12</v>
      </c>
      <c r="F131" s="4">
        <v>112.56035759574209</v>
      </c>
      <c r="G131" s="4">
        <v>-77.779414671911852</v>
      </c>
      <c r="H131" s="4">
        <v>-2.3318199107495419</v>
      </c>
      <c r="I131" s="4">
        <v>-9.046153846153846</v>
      </c>
      <c r="J131" s="4">
        <v>12</v>
      </c>
      <c r="K131" s="4">
        <v>3.0893283103448272</v>
      </c>
      <c r="L131" s="4">
        <v>9.0771045199016118</v>
      </c>
    </row>
    <row r="132" spans="2:12" x14ac:dyDescent="0.3">
      <c r="B132" s="5">
        <v>8</v>
      </c>
      <c r="C132" s="5">
        <v>2020</v>
      </c>
      <c r="D132" s="12">
        <f t="shared" si="1"/>
        <v>44074</v>
      </c>
      <c r="E132" s="1" t="s">
        <v>12</v>
      </c>
      <c r="F132" s="4">
        <v>144.7204597659541</v>
      </c>
      <c r="G132" s="4">
        <v>-100.00210457817239</v>
      </c>
      <c r="H132" s="4">
        <v>0</v>
      </c>
      <c r="I132" s="4">
        <v>-10.338461538461537</v>
      </c>
      <c r="J132" s="4">
        <v>12</v>
      </c>
      <c r="K132" s="4">
        <v>3.213995618037135</v>
      </c>
      <c r="L132" s="4">
        <v>6.4156636052953733</v>
      </c>
    </row>
    <row r="133" spans="2:12" x14ac:dyDescent="0.3">
      <c r="B133" s="5">
        <v>9</v>
      </c>
      <c r="C133" s="5">
        <v>2020</v>
      </c>
      <c r="D133" s="12">
        <f t="shared" si="1"/>
        <v>44104</v>
      </c>
      <c r="E133" s="1" t="s">
        <v>12</v>
      </c>
      <c r="F133" s="4">
        <v>151.15248019999652</v>
      </c>
      <c r="G133" s="4">
        <v>-104.44664255942452</v>
      </c>
      <c r="H133" s="4">
        <v>-7.9221644108916056</v>
      </c>
      <c r="I133" s="4">
        <v>-7.7538461538461538</v>
      </c>
      <c r="J133" s="4">
        <v>12</v>
      </c>
      <c r="K133" s="4">
        <v>2.9646610026525195</v>
      </c>
      <c r="L133" s="4">
        <v>11.908918774645899</v>
      </c>
    </row>
    <row r="134" spans="2:12" x14ac:dyDescent="0.3">
      <c r="B134" s="5">
        <v>10</v>
      </c>
      <c r="C134" s="5">
        <v>2020</v>
      </c>
      <c r="D134" s="12">
        <f t="shared" ref="D134:D148" si="2">EOMONTH(DATE(C134,B134,1),0)</f>
        <v>44135</v>
      </c>
      <c r="E134" s="1" t="s">
        <v>12</v>
      </c>
      <c r="F134" s="4">
        <v>141.50444954893288</v>
      </c>
      <c r="G134" s="4">
        <v>-97.77983558754633</v>
      </c>
      <c r="H134" s="4">
        <v>-5.1206357753098422</v>
      </c>
      <c r="I134" s="4">
        <v>-7.7538461538461538</v>
      </c>
      <c r="J134" s="4">
        <v>12</v>
      </c>
      <c r="K134" s="4">
        <v>2.9646610026525195</v>
      </c>
      <c r="L134" s="4">
        <v>14.53319806860838</v>
      </c>
    </row>
    <row r="135" spans="2:12" x14ac:dyDescent="0.3">
      <c r="B135" s="5">
        <v>11</v>
      </c>
      <c r="C135" s="5">
        <v>2020</v>
      </c>
      <c r="D135" s="12">
        <f t="shared" si="2"/>
        <v>44165</v>
      </c>
      <c r="E135" s="1" t="s">
        <v>12</v>
      </c>
      <c r="F135" s="4">
        <v>33.768107278722624</v>
      </c>
      <c r="G135" s="4">
        <v>-23.333824401573558</v>
      </c>
      <c r="H135" s="4">
        <v>-3.4343366740379162</v>
      </c>
      <c r="I135" s="4">
        <v>-9.6923076923076916</v>
      </c>
      <c r="J135" s="4">
        <v>12</v>
      </c>
      <c r="K135" s="4">
        <v>3.1516619641909815</v>
      </c>
      <c r="L135" s="4">
        <v>16.188214233067796</v>
      </c>
    </row>
    <row r="136" spans="2:12" x14ac:dyDescent="0.3">
      <c r="B136" s="5">
        <v>12</v>
      </c>
      <c r="C136" s="5">
        <v>2020</v>
      </c>
      <c r="D136" s="12">
        <f t="shared" si="2"/>
        <v>44196</v>
      </c>
      <c r="E136" s="1" t="s">
        <v>12</v>
      </c>
      <c r="F136" s="4">
        <v>127.74976104645722</v>
      </c>
      <c r="G136" s="4">
        <v>-88.275320467229207</v>
      </c>
      <c r="H136" s="4">
        <v>-2.6388877129652801</v>
      </c>
      <c r="I136" s="4">
        <v>-10.661538461538463</v>
      </c>
      <c r="J136" s="4">
        <v>12</v>
      </c>
      <c r="K136" s="4">
        <v>3.2451624449602128</v>
      </c>
      <c r="L136" s="4">
        <v>10.555823944863995</v>
      </c>
    </row>
    <row r="137" spans="2:12" x14ac:dyDescent="0.3">
      <c r="B137" s="5">
        <v>1</v>
      </c>
      <c r="C137" s="5">
        <v>2021</v>
      </c>
      <c r="D137" s="12">
        <f t="shared" si="2"/>
        <v>44227</v>
      </c>
      <c r="E137" s="1" t="s">
        <v>12</v>
      </c>
      <c r="F137" s="4">
        <v>139.21861617745569</v>
      </c>
      <c r="G137" s="4">
        <v>-94.668659000669848</v>
      </c>
      <c r="H137" s="4">
        <v>-3.3315066497024102</v>
      </c>
      <c r="I137" s="4">
        <v>-9.6923076923076916</v>
      </c>
      <c r="J137" s="4">
        <v>12</v>
      </c>
      <c r="K137" s="4">
        <v>3.5056063197606835</v>
      </c>
      <c r="L137" s="4">
        <v>8.5315813046451812</v>
      </c>
    </row>
    <row r="138" spans="2:12" x14ac:dyDescent="0.3">
      <c r="B138" s="5">
        <v>2</v>
      </c>
      <c r="C138" s="5">
        <v>2021</v>
      </c>
      <c r="D138" s="12">
        <f t="shared" si="2"/>
        <v>44255</v>
      </c>
      <c r="E138" s="1" t="s">
        <v>12</v>
      </c>
      <c r="F138" s="4">
        <v>135.29696501752738</v>
      </c>
      <c r="G138" s="4">
        <v>-92.00193621191859</v>
      </c>
      <c r="H138" s="4">
        <v>-4.7570513345612895</v>
      </c>
      <c r="I138" s="4">
        <v>-9.8716153846153851</v>
      </c>
      <c r="J138" s="4">
        <v>12</v>
      </c>
      <c r="K138" s="4">
        <v>3.1372638206789283</v>
      </c>
      <c r="L138" s="4">
        <v>9.1851774604645069</v>
      </c>
    </row>
    <row r="139" spans="2:12" x14ac:dyDescent="0.3">
      <c r="B139" s="5">
        <v>3</v>
      </c>
      <c r="C139" s="5">
        <v>2021</v>
      </c>
      <c r="D139" s="12">
        <f t="shared" si="2"/>
        <v>44286</v>
      </c>
      <c r="E139" s="1" t="s">
        <v>12</v>
      </c>
      <c r="F139" s="4">
        <v>158.82687197709737</v>
      </c>
      <c r="G139" s="4">
        <v>-108.00227294442617</v>
      </c>
      <c r="H139" s="4">
        <v>-3.7910756337791178</v>
      </c>
      <c r="I139" s="4">
        <v>-12.212307692307693</v>
      </c>
      <c r="J139" s="4">
        <v>12</v>
      </c>
      <c r="K139" s="4">
        <v>3.1899122801981594</v>
      </c>
      <c r="L139" s="4">
        <v>14.20201699623775</v>
      </c>
    </row>
    <row r="140" spans="2:12" x14ac:dyDescent="0.3">
      <c r="B140" s="5">
        <v>4</v>
      </c>
      <c r="C140" s="5">
        <v>2021</v>
      </c>
      <c r="D140" s="12">
        <f t="shared" si="2"/>
        <v>44316</v>
      </c>
      <c r="E140" s="1" t="s">
        <v>12</v>
      </c>
      <c r="F140" s="4">
        <v>123.53201153774236</v>
      </c>
      <c r="G140" s="4">
        <v>-84.001767845664801</v>
      </c>
      <c r="H140" s="4">
        <v>-2.7102778267288281</v>
      </c>
      <c r="I140" s="4">
        <v>-9.4984615384615392</v>
      </c>
      <c r="J140" s="4">
        <v>12.600000000000001</v>
      </c>
      <c r="K140" s="4">
        <v>3.213307736578249</v>
      </c>
      <c r="L140" s="4">
        <v>13.011753250517556</v>
      </c>
    </row>
    <row r="141" spans="2:12" x14ac:dyDescent="0.3">
      <c r="B141" s="5">
        <v>5</v>
      </c>
      <c r="C141" s="5">
        <v>2021</v>
      </c>
      <c r="D141" s="12">
        <f t="shared" si="2"/>
        <v>44347</v>
      </c>
      <c r="E141" s="1" t="s">
        <v>12</v>
      </c>
      <c r="F141" s="4">
        <v>176.47430219677483</v>
      </c>
      <c r="G141" s="4">
        <v>-120.00252549380687</v>
      </c>
      <c r="H141" s="4">
        <v>-1.8925516756467082</v>
      </c>
      <c r="I141" s="4">
        <v>-10.855384615384615</v>
      </c>
      <c r="J141" s="4">
        <v>12.600000000000001</v>
      </c>
      <c r="K141" s="4">
        <v>3.3442084096551725</v>
      </c>
      <c r="L141" s="4">
        <v>13.859429457000086</v>
      </c>
    </row>
    <row r="142" spans="2:12" x14ac:dyDescent="0.3">
      <c r="B142" s="5">
        <v>6</v>
      </c>
      <c r="C142" s="5">
        <v>2021</v>
      </c>
      <c r="D142" s="12">
        <f t="shared" si="2"/>
        <v>44377</v>
      </c>
      <c r="E142" s="1" t="s">
        <v>12</v>
      </c>
      <c r="F142" s="4">
        <v>137.25779059749152</v>
      </c>
      <c r="G142" s="4">
        <v>-93.335297606294233</v>
      </c>
      <c r="H142" s="4">
        <v>-1.4742899006209933</v>
      </c>
      <c r="I142" s="4">
        <v>-10.855384615384615</v>
      </c>
      <c r="J142" s="4">
        <v>12.600000000000001</v>
      </c>
      <c r="K142" s="4">
        <v>3.3442084096551725</v>
      </c>
      <c r="L142" s="4">
        <v>12.948386515999688</v>
      </c>
    </row>
    <row r="143" spans="2:12" x14ac:dyDescent="0.3">
      <c r="B143" s="5">
        <v>7</v>
      </c>
      <c r="C143" s="5">
        <v>2021</v>
      </c>
      <c r="D143" s="12">
        <f t="shared" si="2"/>
        <v>44408</v>
      </c>
      <c r="E143" s="1" t="s">
        <v>12</v>
      </c>
      <c r="F143" s="4">
        <v>176.47430219677483</v>
      </c>
      <c r="G143" s="4">
        <v>-120.00252549380687</v>
      </c>
      <c r="H143" s="4">
        <v>-2.5631170121764737</v>
      </c>
      <c r="I143" s="4">
        <v>-9.4984615384615392</v>
      </c>
      <c r="J143" s="4">
        <v>12.600000000000001</v>
      </c>
      <c r="K143" s="4">
        <v>3.213307736578249</v>
      </c>
      <c r="L143" s="4">
        <v>11.330204485253018</v>
      </c>
    </row>
    <row r="144" spans="2:12" x14ac:dyDescent="0.3">
      <c r="B144" s="5">
        <v>8</v>
      </c>
      <c r="C144" s="5">
        <v>2021</v>
      </c>
      <c r="D144" s="12">
        <f t="shared" si="2"/>
        <v>44439</v>
      </c>
      <c r="E144" s="1" t="s">
        <v>12</v>
      </c>
      <c r="F144" s="4">
        <v>184.31760451663149</v>
      </c>
      <c r="G144" s="4">
        <v>-125.3359710713094</v>
      </c>
      <c r="H144" s="4">
        <v>0</v>
      </c>
      <c r="I144" s="4">
        <v>-10.855384615384615</v>
      </c>
      <c r="J144" s="4">
        <v>12.600000000000001</v>
      </c>
      <c r="K144" s="4">
        <v>3.3442084096551725</v>
      </c>
      <c r="L144" s="4">
        <v>7.5916501755334727</v>
      </c>
    </row>
    <row r="145" spans="2:12" x14ac:dyDescent="0.3">
      <c r="B145" s="5">
        <v>9</v>
      </c>
      <c r="C145" s="5">
        <v>2021</v>
      </c>
      <c r="D145" s="12">
        <f t="shared" si="2"/>
        <v>44469</v>
      </c>
      <c r="E145" s="1" t="s">
        <v>12</v>
      </c>
      <c r="F145" s="4">
        <v>172.5526510368465</v>
      </c>
      <c r="G145" s="4">
        <v>-117.33580270505561</v>
      </c>
      <c r="H145" s="4">
        <v>-8.4737121136600297</v>
      </c>
      <c r="I145" s="4">
        <v>-8.1415384615384614</v>
      </c>
      <c r="J145" s="4">
        <v>12.600000000000001</v>
      </c>
      <c r="K145" s="4">
        <v>3.0824070635013268</v>
      </c>
      <c r="L145" s="4">
        <v>13.506881481661727</v>
      </c>
    </row>
    <row r="146" spans="2:12" x14ac:dyDescent="0.3">
      <c r="B146" s="5">
        <v>10</v>
      </c>
      <c r="C146" s="5">
        <v>2021</v>
      </c>
      <c r="D146" s="12">
        <f t="shared" si="2"/>
        <v>44500</v>
      </c>
      <c r="E146" s="1" t="s">
        <v>12</v>
      </c>
      <c r="F146" s="4">
        <v>41.177337179247459</v>
      </c>
      <c r="G146" s="4">
        <v>-28.000589281888267</v>
      </c>
      <c r="H146" s="4">
        <v>-5.5767248614224343</v>
      </c>
      <c r="I146" s="4">
        <v>-8.1415384615384614</v>
      </c>
      <c r="J146" s="4">
        <v>12.600000000000001</v>
      </c>
      <c r="K146" s="4">
        <v>3.0824070635013268</v>
      </c>
      <c r="L146" s="4">
        <v>17.881562291072846</v>
      </c>
    </row>
    <row r="147" spans="2:12" x14ac:dyDescent="0.3">
      <c r="B147" s="5">
        <v>11</v>
      </c>
      <c r="C147" s="5">
        <v>2021</v>
      </c>
      <c r="D147" s="12">
        <f t="shared" si="2"/>
        <v>44530</v>
      </c>
      <c r="E147" s="1" t="s">
        <v>12</v>
      </c>
      <c r="F147" s="4">
        <v>155.77997729511037</v>
      </c>
      <c r="G147" s="4">
        <v>-105.93038456067505</v>
      </c>
      <c r="H147" s="4">
        <v>-3.7151265489281231</v>
      </c>
      <c r="I147" s="4">
        <v>-10.176923076923076</v>
      </c>
      <c r="J147" s="4">
        <v>12.600000000000001</v>
      </c>
      <c r="K147" s="4">
        <v>3.2787580731167116</v>
      </c>
      <c r="L147" s="4">
        <v>19.271987850792122</v>
      </c>
    </row>
    <row r="148" spans="2:12" x14ac:dyDescent="0.3">
      <c r="B148" s="5">
        <v>12</v>
      </c>
      <c r="C148" s="5">
        <v>2021</v>
      </c>
      <c r="D148" s="12">
        <f t="shared" si="2"/>
        <v>44561</v>
      </c>
      <c r="E148" s="1" t="s">
        <v>12</v>
      </c>
      <c r="F148" s="4">
        <v>167.06233941294681</v>
      </c>
      <c r="G148" s="4">
        <v>-113.60239080080382</v>
      </c>
      <c r="H148" s="4">
        <v>-3.4382859222195123</v>
      </c>
      <c r="I148" s="4">
        <v>-11.194615384615386</v>
      </c>
      <c r="J148" s="4">
        <v>12.600000000000001</v>
      </c>
      <c r="K148" s="4">
        <v>3.3769335779244032</v>
      </c>
      <c r="L148" s="4">
        <v>12.591976658563061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AA4B-FF51-4BA2-8284-F92416F83C9C}">
  <dimension ref="B15"/>
  <sheetViews>
    <sheetView workbookViewId="0">
      <selection activeCell="F15" sqref="F15"/>
    </sheetView>
  </sheetViews>
  <sheetFormatPr defaultColWidth="9.109375" defaultRowHeight="13.8" x14ac:dyDescent="0.25"/>
  <cols>
    <col min="1" max="1" width="2" style="6" customWidth="1"/>
    <col min="2" max="16384" width="9.109375" style="6"/>
  </cols>
  <sheetData>
    <row r="15" spans="2:2" ht="50.4" x14ac:dyDescent="0.85">
      <c r="B15" s="7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16EF-DC02-46F5-A8BF-BCC45ED435AB}">
  <dimension ref="B1:AN6"/>
  <sheetViews>
    <sheetView tabSelected="1" zoomScale="120" zoomScaleNormal="120" workbookViewId="0">
      <selection activeCell="V23" sqref="V23"/>
    </sheetView>
  </sheetViews>
  <sheetFormatPr defaultColWidth="9.109375" defaultRowHeight="11.4" x14ac:dyDescent="0.2"/>
  <cols>
    <col min="1" max="1" width="2" style="1" customWidth="1"/>
    <col min="2" max="2" width="9.109375" style="1"/>
    <col min="3" max="3" width="7.88671875" style="1" bestFit="1" customWidth="1"/>
    <col min="4" max="4" width="6.5546875" style="1" bestFit="1" customWidth="1"/>
    <col min="5" max="5" width="6.6640625" style="1" bestFit="1" customWidth="1"/>
    <col min="6" max="6" width="6.44140625" style="1" bestFit="1" customWidth="1"/>
    <col min="7" max="7" width="6.88671875" style="1" bestFit="1" customWidth="1"/>
    <col min="8" max="8" width="6.5546875" style="1" bestFit="1" customWidth="1"/>
    <col min="9" max="9" width="6" style="1" bestFit="1" customWidth="1"/>
    <col min="10" max="11" width="6.6640625" style="1" bestFit="1" customWidth="1"/>
    <col min="12" max="12" width="6.44140625" style="1" bestFit="1" customWidth="1"/>
    <col min="13" max="14" width="6.6640625" style="1" bestFit="1" customWidth="1"/>
    <col min="15" max="15" width="2" style="1" customWidth="1"/>
    <col min="16" max="16" width="6.5546875" style="1" bestFit="1" customWidth="1"/>
    <col min="17" max="17" width="6.6640625" style="1" bestFit="1" customWidth="1"/>
    <col min="18" max="18" width="6.44140625" style="1" bestFit="1" customWidth="1"/>
    <col min="19" max="19" width="6.88671875" style="1" bestFit="1" customWidth="1"/>
    <col min="20" max="21" width="6.5546875" style="1" bestFit="1" customWidth="1"/>
    <col min="22" max="23" width="6.6640625" style="1" bestFit="1" customWidth="1"/>
    <col min="24" max="24" width="6.44140625" style="1" bestFit="1" customWidth="1"/>
    <col min="25" max="26" width="6.6640625" style="1" bestFit="1" customWidth="1"/>
    <col min="27" max="27" width="6.5546875" style="1" bestFit="1" customWidth="1"/>
    <col min="28" max="28" width="2" style="1" customWidth="1"/>
    <col min="29" max="30" width="6.5546875" style="1" bestFit="1" customWidth="1"/>
    <col min="31" max="31" width="6.6640625" style="1" bestFit="1" customWidth="1"/>
    <col min="32" max="32" width="6.44140625" style="1" bestFit="1" customWidth="1"/>
    <col min="33" max="33" width="6.88671875" style="1" bestFit="1" customWidth="1"/>
    <col min="34" max="34" width="6.5546875" style="1" bestFit="1" customWidth="1"/>
    <col min="35" max="35" width="6" style="1" bestFit="1" customWidth="1"/>
    <col min="36" max="37" width="6.6640625" style="1" bestFit="1" customWidth="1"/>
    <col min="38" max="38" width="6.44140625" style="1" bestFit="1" customWidth="1"/>
    <col min="39" max="40" width="6.6640625" style="1" bestFit="1" customWidth="1"/>
    <col min="41" max="16384" width="9.109375" style="1"/>
  </cols>
  <sheetData>
    <row r="1" spans="2:40" ht="15.6" x14ac:dyDescent="0.3">
      <c r="B1" s="2" t="s">
        <v>16</v>
      </c>
      <c r="C1" s="2"/>
      <c r="D1" s="2"/>
    </row>
    <row r="4" spans="2:40" ht="12.6" thickBot="1" x14ac:dyDescent="0.3">
      <c r="B4" s="8" t="s">
        <v>17</v>
      </c>
      <c r="C4" s="9">
        <v>43496</v>
      </c>
      <c r="D4" s="9">
        <v>43524</v>
      </c>
      <c r="E4" s="9">
        <v>43555</v>
      </c>
      <c r="F4" s="9">
        <v>43585</v>
      </c>
      <c r="G4" s="9">
        <v>43616</v>
      </c>
      <c r="H4" s="9">
        <v>43646</v>
      </c>
      <c r="I4" s="9">
        <v>43677</v>
      </c>
      <c r="J4" s="9">
        <v>43708</v>
      </c>
      <c r="K4" s="9">
        <v>43738</v>
      </c>
      <c r="L4" s="9">
        <v>43769</v>
      </c>
      <c r="M4" s="9">
        <v>43799</v>
      </c>
      <c r="N4" s="9">
        <v>43830</v>
      </c>
      <c r="P4" s="9">
        <v>43861</v>
      </c>
      <c r="Q4" s="9">
        <v>43890</v>
      </c>
      <c r="R4" s="9">
        <v>43921</v>
      </c>
      <c r="S4" s="9">
        <v>43951</v>
      </c>
      <c r="T4" s="9">
        <v>43982</v>
      </c>
      <c r="U4" s="9">
        <v>44012</v>
      </c>
      <c r="V4" s="9">
        <v>44043</v>
      </c>
      <c r="W4" s="9">
        <v>44074</v>
      </c>
      <c r="X4" s="9">
        <v>44104</v>
      </c>
      <c r="Y4" s="9">
        <v>44135</v>
      </c>
      <c r="Z4" s="9">
        <v>44165</v>
      </c>
      <c r="AA4" s="9">
        <v>44196</v>
      </c>
      <c r="AC4" s="9">
        <v>44227</v>
      </c>
      <c r="AD4" s="9">
        <v>44255</v>
      </c>
      <c r="AE4" s="9">
        <v>44286</v>
      </c>
      <c r="AF4" s="9">
        <v>44316</v>
      </c>
      <c r="AG4" s="9">
        <v>44347</v>
      </c>
      <c r="AH4" s="9">
        <v>44377</v>
      </c>
      <c r="AI4" s="9">
        <v>44408</v>
      </c>
      <c r="AJ4" s="9">
        <v>44439</v>
      </c>
      <c r="AK4" s="9">
        <v>44469</v>
      </c>
      <c r="AL4" s="9">
        <v>44500</v>
      </c>
      <c r="AM4" s="9">
        <v>44530</v>
      </c>
      <c r="AN4" s="9">
        <v>44561</v>
      </c>
    </row>
    <row r="5" spans="2:40" x14ac:dyDescent="0.2">
      <c r="B5" s="1" t="s">
        <v>1</v>
      </c>
      <c r="C5" s="10">
        <f>SUMIF(Database!$D:$D,'1. Trend analysis'!C$4,Database!$F:$F)</f>
        <v>1941.2307692307691</v>
      </c>
      <c r="D5" s="10">
        <f>SUMIF(Database!$D:$D,'1. Trend analysis'!D$4,Database!$F:$F)</f>
        <v>1849.4690780228509</v>
      </c>
      <c r="E5" s="10">
        <f>SUMIF(Database!$D:$D,'1. Trend analysis'!E$4,Database!$F:$F)</f>
        <v>2175.2769230769227</v>
      </c>
      <c r="F5" s="10">
        <f>SUMIF(Database!$D:$D,'1. Trend analysis'!F$4,Database!$F:$F)</f>
        <v>2080.8114935648005</v>
      </c>
      <c r="G5" s="10">
        <f>SUMIF(Database!$D:$D,'1. Trend analysis'!G$4,Database!$F:$F)</f>
        <v>2249.1230769230765</v>
      </c>
      <c r="H5" s="10">
        <f>SUMIF(Database!$D:$D,'1. Trend analysis'!H$4,Database!$F:$F)</f>
        <v>2268.6</v>
      </c>
      <c r="I5" s="10">
        <f>SUMIF(Database!$D:$D,'1. Trend analysis'!I$4,Database!$F:$F)</f>
        <v>2498.3076923076919</v>
      </c>
      <c r="J5" s="10">
        <f>SUMIF(Database!$D:$D,'1. Trend analysis'!J$4,Database!$F:$F)</f>
        <v>1462.7392706420908</v>
      </c>
      <c r="K5" s="10">
        <f>SUMIF(Database!$D:$D,'1. Trend analysis'!K$4,Database!$F:$F)</f>
        <v>2334.9230769230767</v>
      </c>
      <c r="L5" s="10">
        <f>SUMIF(Database!$D:$D,'1. Trend analysis'!L$4,Database!$F:$F)</f>
        <v>2639.8615413642956</v>
      </c>
      <c r="M5" s="10">
        <f>SUMIF(Database!$D:$D,'1. Trend analysis'!M$4,Database!$F:$F)</f>
        <v>2258.8321142992068</v>
      </c>
      <c r="N5" s="10">
        <f>SUMIF(Database!$D:$D,'1. Trend analysis'!N$4,Database!$F:$F)</f>
        <v>2448.0830535688224</v>
      </c>
      <c r="O5" s="10"/>
      <c r="P5" s="10">
        <f>SUMIF(Database!$D:$D,'1. Trend analysis'!P$4,Database!$F:$F)</f>
        <v>2660.0985011616999</v>
      </c>
      <c r="Q5" s="10">
        <f>SUMIF(Database!$D:$D,'1. Trend analysis'!Q$4,Database!$F:$F)</f>
        <v>2301.820609688868</v>
      </c>
      <c r="R5" s="10">
        <f>SUMIF(Database!$D:$D,'1. Trend analysis'!R$4,Database!$F:$F)</f>
        <v>2545.2376374103087</v>
      </c>
      <c r="S5" s="10">
        <f>SUMIF(Database!$D:$D,'1. Trend analysis'!S$4,Database!$F:$F)</f>
        <v>2850.2724207650704</v>
      </c>
      <c r="T5" s="10">
        <f>SUMIF(Database!$D:$D,'1. Trend analysis'!T$4,Database!$F:$F)</f>
        <v>3038.4310200419095</v>
      </c>
      <c r="U5" s="10">
        <f>SUMIF(Database!$D:$D,'1. Trend analysis'!U$4,Database!$F:$F)</f>
        <v>3081.4457503043245</v>
      </c>
      <c r="V5" s="10">
        <f>SUMIF(Database!$D:$D,'1. Trend analysis'!V$4,Database!$F:$F)</f>
        <v>3239.2990697390751</v>
      </c>
      <c r="W5" s="10">
        <f>SUMIF(Database!$D:$D,'1. Trend analysis'!W$4,Database!$F:$F)</f>
        <v>1844.6118688762529</v>
      </c>
      <c r="X5" s="10">
        <f>SUMIF(Database!$D:$D,'1. Trend analysis'!X$4,Database!$F:$F)</f>
        <v>2926.9243830603632</v>
      </c>
      <c r="Y5" s="10">
        <f>SUMIF(Database!$D:$D,'1. Trend analysis'!Y$4,Database!$F:$F)</f>
        <v>3382.5564278401821</v>
      </c>
      <c r="Z5" s="10">
        <f>SUMIF(Database!$D:$D,'1. Trend analysis'!Z$4,Database!$F:$F)</f>
        <v>3102.5376031076216</v>
      </c>
      <c r="AA5" s="10">
        <f>SUMIF(Database!$D:$D,'1. Trend analysis'!AA$4,Database!$F:$F)</f>
        <v>2853.3720012781246</v>
      </c>
      <c r="AB5" s="10"/>
      <c r="AC5" s="10">
        <f>SUMIF(Database!$D:$D,'1. Trend analysis'!AC$4,Database!$F:$F)</f>
        <v>3363.3852773606832</v>
      </c>
      <c r="AD5" s="10">
        <f>SUMIF(Database!$D:$D,'1. Trend analysis'!AD$4,Database!$F:$F)</f>
        <v>2896.4020535350955</v>
      </c>
      <c r="AE5" s="10">
        <f>SUMIF(Database!$D:$D,'1. Trend analysis'!AE$4,Database!$F:$F)</f>
        <v>3365.879258708992</v>
      </c>
      <c r="AF5" s="10">
        <f>SUMIF(Database!$D:$D,'1. Trend analysis'!AF$4,Database!$F:$F)</f>
        <v>3715.4704340513654</v>
      </c>
      <c r="AG5" s="10">
        <f>SUMIF(Database!$D:$D,'1. Trend analysis'!AG$4,Database!$F:$F)</f>
        <v>4039.0341221931335</v>
      </c>
      <c r="AH5" s="10">
        <f>SUMIF(Database!$D:$D,'1. Trend analysis'!AH$4,Database!$F:$F)</f>
        <v>3971.8638408805</v>
      </c>
      <c r="AI5" s="10">
        <f>SUMIF(Database!$D:$D,'1. Trend analysis'!AI$4,Database!$F:$F)</f>
        <v>4245.9215971449739</v>
      </c>
      <c r="AJ5" s="10">
        <f>SUMIF(Database!$D:$D,'1. Trend analysis'!AJ$4,Database!$F:$F)</f>
        <v>2486.2807465538858</v>
      </c>
      <c r="AK5" s="10">
        <f>SUMIF(Database!$D:$D,'1. Trend analysis'!AK$4,Database!$F:$F)</f>
        <v>3863.1103827011807</v>
      </c>
      <c r="AL5" s="10">
        <f>SUMIF(Database!$D:$D,'1. Trend analysis'!AL$4,Database!$F:$F)</f>
        <v>4289.1516580473954</v>
      </c>
      <c r="AM5" s="10">
        <f>SUMIF(Database!$D:$D,'1. Trend analysis'!AM$4,Database!$F:$F)</f>
        <v>4193.7394584541544</v>
      </c>
      <c r="AN5" s="10">
        <f>SUMIF(Database!$D:$D,'1. Trend analysis'!AN$4,Database!$F:$F)</f>
        <v>3799.390432295012</v>
      </c>
    </row>
    <row r="6" spans="2:40" x14ac:dyDescent="0.2">
      <c r="B6" s="1" t="s">
        <v>2</v>
      </c>
      <c r="C6" s="10">
        <f>-SUMIF(Database!$D:$D,'1. Trend analysis'!C$4,Database!$G:$G)</f>
        <v>706.15384615384608</v>
      </c>
      <c r="D6" s="10">
        <f>-SUMIF(Database!$D:$D,'1. Trend analysis'!D$4,Database!$G:$G)</f>
        <v>600</v>
      </c>
      <c r="E6" s="10">
        <f>-SUMIF(Database!$D:$D,'1. Trend analysis'!E$4,Database!$G:$G)</f>
        <v>710.76923076923072</v>
      </c>
      <c r="F6" s="10">
        <f>-SUMIF(Database!$D:$D,'1. Trend analysis'!F$4,Database!$G:$G)</f>
        <v>656.30769230769238</v>
      </c>
      <c r="G6" s="10">
        <f>-SUMIF(Database!$D:$D,'1. Trend analysis'!G$4,Database!$G:$G)</f>
        <v>670.61538461538453</v>
      </c>
      <c r="H6" s="10">
        <f>-SUMIF(Database!$D:$D,'1. Trend analysis'!H$4,Database!$G:$G)</f>
        <v>593.53846153846155</v>
      </c>
      <c r="I6" s="10">
        <f>-SUMIF(Database!$D:$D,'1. Trend analysis'!I$4,Database!$G:$G)</f>
        <v>583.38461538461536</v>
      </c>
      <c r="J6" s="10">
        <f>-SUMIF(Database!$D:$D,'1. Trend analysis'!J$4,Database!$G:$G)</f>
        <v>474.46153846153845</v>
      </c>
      <c r="K6" s="10">
        <f>-SUMIF(Database!$D:$D,'1. Trend analysis'!K$4,Database!$G:$G)</f>
        <v>639.69230769230762</v>
      </c>
      <c r="L6" s="10">
        <f>-SUMIF(Database!$D:$D,'1. Trend analysis'!L$4,Database!$G:$G)</f>
        <v>676.61538461538453</v>
      </c>
      <c r="M6" s="10">
        <f>-SUMIF(Database!$D:$D,'1. Trend analysis'!M$4,Database!$G:$G)</f>
        <v>571.38461538461536</v>
      </c>
      <c r="N6" s="10">
        <f>-SUMIF(Database!$D:$D,'1. Trend analysis'!N$4,Database!$G:$G)</f>
        <v>422.76923076923066</v>
      </c>
      <c r="O6" s="10"/>
      <c r="P6" s="10">
        <f>-SUMIF(Database!$D:$D,'1. Trend analysis'!P$4,Database!$G:$G)</f>
        <v>596.71949207527507</v>
      </c>
      <c r="Q6" s="10">
        <f>-SUMIF(Database!$D:$D,'1. Trend analysis'!Q$4,Database!$G:$G)</f>
        <v>504.42901070568638</v>
      </c>
      <c r="R6" s="10">
        <f>-SUMIF(Database!$D:$D,'1. Trend analysis'!R$4,Database!$G:$G)</f>
        <v>596.36058786890646</v>
      </c>
      <c r="S6" s="10">
        <f>-SUMIF(Database!$D:$D,'1. Trend analysis'!S$4,Database!$G:$G)</f>
        <v>726.58170848780583</v>
      </c>
      <c r="T6" s="10">
        <f>-SUMIF(Database!$D:$D,'1. Trend analysis'!T$4,Database!$G:$G)</f>
        <v>705.03445476861111</v>
      </c>
      <c r="U6" s="10">
        <f>-SUMIF(Database!$D:$D,'1. Trend analysis'!U$4,Database!$G:$G)</f>
        <v>683.74813890747942</v>
      </c>
      <c r="V6" s="10">
        <f>-SUMIF(Database!$D:$D,'1. Trend analysis'!V$4,Database!$G:$G)</f>
        <v>612.10540577172105</v>
      </c>
      <c r="W6" s="10">
        <f>-SUMIF(Database!$D:$D,'1. Trend analysis'!W$4,Database!$G:$G)</f>
        <v>509.49498696850935</v>
      </c>
      <c r="X6" s="10">
        <f>-SUMIF(Database!$D:$D,'1. Trend analysis'!X$4,Database!$G:$G)</f>
        <v>716.91889176476468</v>
      </c>
      <c r="Y6" s="10">
        <f>-SUMIF(Database!$D:$D,'1. Trend analysis'!Y$4,Database!$G:$G)</f>
        <v>731.14755311591955</v>
      </c>
      <c r="Z6" s="10">
        <f>-SUMIF(Database!$D:$D,'1. Trend analysis'!Z$4,Database!$G:$G)</f>
        <v>590.71973108505404</v>
      </c>
      <c r="AA6" s="10">
        <f>-SUMIF(Database!$D:$D,'1. Trend analysis'!AA$4,Database!$G:$G)</f>
        <v>589.9854844016553</v>
      </c>
      <c r="AB6" s="10"/>
      <c r="AC6" s="10">
        <f>-SUMIF(Database!$D:$D,'1. Trend analysis'!AC$4,Database!$G:$G)</f>
        <v>830.40526365672724</v>
      </c>
      <c r="AD6" s="10">
        <f>-SUMIF(Database!$D:$D,'1. Trend analysis'!AD$4,Database!$G:$G)</f>
        <v>681.69872570104417</v>
      </c>
      <c r="AE6" s="10">
        <f>-SUMIF(Database!$D:$D,'1. Trend analysis'!AE$4,Database!$G:$G)</f>
        <v>881.25703792407626</v>
      </c>
      <c r="AF6" s="10">
        <f>-SUMIF(Database!$D:$D,'1. Trend analysis'!AF$4,Database!$G:$G)</f>
        <v>962.77009739234722</v>
      </c>
      <c r="AG6" s="10">
        <f>-SUMIF(Database!$D:$D,'1. Trend analysis'!AG$4,Database!$G:$G)</f>
        <v>984.26685700500332</v>
      </c>
      <c r="AH6" s="10">
        <f>-SUMIF(Database!$D:$D,'1. Trend analysis'!AH$4,Database!$G:$G)</f>
        <v>892.57693620058262</v>
      </c>
      <c r="AI6" s="10">
        <f>-SUMIF(Database!$D:$D,'1. Trend analysis'!AI$4,Database!$G:$G)</f>
        <v>849.00258706451814</v>
      </c>
      <c r="AJ6" s="10">
        <f>-SUMIF(Database!$D:$D,'1. Trend analysis'!AJ$4,Database!$G:$G)</f>
        <v>651.03464179819332</v>
      </c>
      <c r="AK6" s="10">
        <f>-SUMIF(Database!$D:$D,'1. Trend analysis'!AK$4,Database!$G:$G)</f>
        <v>969.92134547183161</v>
      </c>
      <c r="AL6" s="10">
        <f>-SUMIF(Database!$D:$D,'1. Trend analysis'!AL$4,Database!$G:$G)</f>
        <v>912.00556711908484</v>
      </c>
      <c r="AM6" s="10">
        <f>-SUMIF(Database!$D:$D,'1. Trend analysis'!AM$4,Database!$G:$G)</f>
        <v>886.19585760204654</v>
      </c>
      <c r="AN6" s="10">
        <f>-SUMIF(Database!$D:$D,'1. Trend analysis'!AN$4,Database!$G:$G)</f>
        <v>799.51580878156631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Analysis --&gt;</vt:lpstr>
      <vt:lpstr>1. Trend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bappi paul</cp:lastModifiedBy>
  <dcterms:created xsi:type="dcterms:W3CDTF">2020-06-25T08:01:36Z</dcterms:created>
  <dcterms:modified xsi:type="dcterms:W3CDTF">2024-11-20T10:54:39Z</dcterms:modified>
</cp:coreProperties>
</file>