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z\Dropbox\Dropbox\OOP-JAVA\בעז\Exe\"/>
    </mc:Choice>
  </mc:AlternateContent>
  <bookViews>
    <workbookView xWindow="0" yWindow="0" windowWidth="20430" windowHeight="7500" activeTab="1" xr2:uid="{B499A1A7-E830-4E7B-91AA-BE38A33FE3C3}"/>
  </bookViews>
  <sheets>
    <sheet name="אלגוריתם 1" sheetId="1" r:id="rId1"/>
    <sheet name="אלגוריתם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M19" i="2"/>
  <c r="L19" i="2"/>
  <c r="I19" i="2"/>
  <c r="H19" i="2" s="1"/>
  <c r="E19" i="2"/>
  <c r="D19" i="2"/>
  <c r="M18" i="2"/>
  <c r="L18" i="2" s="1"/>
  <c r="I18" i="2"/>
  <c r="H18" i="2" s="1"/>
  <c r="E18" i="2"/>
  <c r="D18" i="2" s="1"/>
  <c r="M17" i="2"/>
  <c r="L17" i="2"/>
  <c r="C17" i="2" s="1"/>
  <c r="I17" i="2"/>
  <c r="H17" i="2"/>
  <c r="E17" i="2"/>
  <c r="D17" i="2"/>
  <c r="M16" i="2"/>
  <c r="L16" i="2" s="1"/>
  <c r="I16" i="2"/>
  <c r="H16" i="2" s="1"/>
  <c r="E16" i="2"/>
  <c r="D16" i="2" s="1"/>
  <c r="M15" i="2"/>
  <c r="L15" i="2"/>
  <c r="C15" i="2" s="1"/>
  <c r="C29" i="2" s="1"/>
  <c r="I15" i="2"/>
  <c r="H15" i="2"/>
  <c r="E15" i="2"/>
  <c r="D15" i="2"/>
  <c r="B10" i="1"/>
  <c r="E10" i="1" s="1"/>
  <c r="B11" i="1"/>
  <c r="C11" i="1" s="1"/>
  <c r="B9" i="1"/>
  <c r="C9" i="1" s="1"/>
  <c r="C16" i="2" l="1"/>
  <c r="C30" i="2" s="1"/>
  <c r="C18" i="2"/>
  <c r="C19" i="2"/>
  <c r="E29" i="2"/>
  <c r="D29" i="2"/>
  <c r="C33" i="2"/>
  <c r="F29" i="2"/>
  <c r="E9" i="1"/>
  <c r="D9" i="1"/>
  <c r="E11" i="1"/>
  <c r="D11" i="1"/>
  <c r="B14" i="1"/>
  <c r="D10" i="1"/>
  <c r="C10" i="1"/>
  <c r="C14" i="1" s="1"/>
  <c r="E31" i="2" l="1"/>
  <c r="D31" i="2"/>
  <c r="F31" i="2"/>
  <c r="E30" i="2"/>
  <c r="D30" i="2"/>
  <c r="F30" i="2"/>
  <c r="F33" i="2" s="1"/>
  <c r="F34" i="2" s="1"/>
  <c r="F26" i="2" s="1"/>
  <c r="E14" i="1"/>
  <c r="E15" i="1" s="1"/>
  <c r="E6" i="1" s="1"/>
  <c r="D14" i="1"/>
  <c r="D15" i="1" s="1"/>
  <c r="D6" i="1" s="1"/>
  <c r="C15" i="1"/>
  <c r="C6" i="1" s="1"/>
  <c r="E33" i="2" l="1"/>
  <c r="E34" i="2" s="1"/>
  <c r="E26" i="2" s="1"/>
  <c r="D33" i="2"/>
  <c r="D34" i="2" s="1"/>
  <c r="D26" i="2" s="1"/>
</calcChain>
</file>

<file path=xl/sharedStrings.xml><?xml version="1.0" encoding="utf-8"?>
<sst xmlns="http://schemas.openxmlformats.org/spreadsheetml/2006/main" count="44" uniqueCount="35">
  <si>
    <t>Lat</t>
  </si>
  <si>
    <t>Lon</t>
  </si>
  <si>
    <t>Alt</t>
  </si>
  <si>
    <t>Sig</t>
  </si>
  <si>
    <t>weight</t>
  </si>
  <si>
    <t>wAlt</t>
  </si>
  <si>
    <t>wLom</t>
  </si>
  <si>
    <t>wLat</t>
  </si>
  <si>
    <t>sum</t>
  </si>
  <si>
    <t>w-sum</t>
  </si>
  <si>
    <t>w-center</t>
  </si>
  <si>
    <t>Input</t>
  </si>
  <si>
    <t>sig1</t>
  </si>
  <si>
    <t>sig2</t>
  </si>
  <si>
    <t>sig3</t>
  </si>
  <si>
    <t>Data1</t>
  </si>
  <si>
    <t>Data2</t>
  </si>
  <si>
    <t>Data3</t>
  </si>
  <si>
    <t>Data4</t>
  </si>
  <si>
    <t>Data5</t>
  </si>
  <si>
    <t>w1</t>
  </si>
  <si>
    <t>power</t>
  </si>
  <si>
    <t>norm</t>
  </si>
  <si>
    <t>w2</t>
  </si>
  <si>
    <t>w3</t>
  </si>
  <si>
    <t>sig diff</t>
  </si>
  <si>
    <t>min diff</t>
  </si>
  <si>
    <t>no signal</t>
  </si>
  <si>
    <t>diff no sig</t>
  </si>
  <si>
    <t>pi</t>
  </si>
  <si>
    <t>diff1</t>
  </si>
  <si>
    <t>diff2</t>
  </si>
  <si>
    <t>diff3</t>
  </si>
  <si>
    <t>Parameters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</si>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</sst>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Center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'אלגוריתם 1'!$D$3:$D$6</c:f>
              <c:numCache>
                <c:formatCode>General</c:formatCode>
                <c:ptCount val="4"/>
                <c:pt idx="0">
                  <c:v>35.207999999999998</c:v>
                </c:pt>
                <c:pt idx="1">
                  <c:v>35.204999999999998</c:v>
                </c:pt>
                <c:pt idx="2">
                  <c:v>35.307000000000002</c:v>
                </c:pt>
                <c:pt idx="3">
                  <c:v>35.216450762829403</c:v>
                </c:pt>
              </c:numCache>
            </c:numRef>
          </c:xVal>
          <c:yVal>
            <c:numRef>
              <c:f>'אלגוריתם 1'!$E$3:$E$6</c:f>
              <c:numCache>
                <c:formatCode>General</c:formatCode>
                <c:ptCount val="4"/>
                <c:pt idx="0">
                  <c:v>32.103000000000002</c:v>
                </c:pt>
                <c:pt idx="1">
                  <c:v>32.104999999999997</c:v>
                </c:pt>
                <c:pt idx="2">
                  <c:v>32.103000000000002</c:v>
                </c:pt>
                <c:pt idx="3">
                  <c:v>32.103224687933427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4870-9192-77F81477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55864"/>
        <c:axId val="424355208"/>
      </c:scatterChart>
      <c:valAx>
        <c:axId val="4243558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355208"/>
        <c:crosses val="autoZero"/>
        <c:crossBetween val="midCat"/>
      </c:valAx>
      <c:valAx>
        <c:axId val="424355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35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'אלגוריתם 2'!$E$23:$E$26</c:f>
              <c:numCache>
                <c:formatCode>General</c:formatCode>
                <c:ptCount val="4"/>
                <c:pt idx="0">
                  <c:v>35.207999999999998</c:v>
                </c:pt>
                <c:pt idx="1">
                  <c:v>35.204999999999998</c:v>
                </c:pt>
                <c:pt idx="2">
                  <c:v>35.307000000000002</c:v>
                </c:pt>
                <c:pt idx="3">
                  <c:v>35.226732636153926</c:v>
                </c:pt>
              </c:numCache>
            </c:numRef>
          </c:xVal>
          <c:yVal>
            <c:numRef>
              <c:f>'אלגוריתם 2'!$F$23:$F$26</c:f>
              <c:numCache>
                <c:formatCode>General</c:formatCode>
                <c:ptCount val="4"/>
                <c:pt idx="0">
                  <c:v>32.103000000000002</c:v>
                </c:pt>
                <c:pt idx="1">
                  <c:v>32.104999999999997</c:v>
                </c:pt>
                <c:pt idx="2">
                  <c:v>32.103000000000002</c:v>
                </c:pt>
                <c:pt idx="3">
                  <c:v>32.10342960296812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68152"/>
        <c:axId val="557166184"/>
      </c:scatterChart>
      <c:valAx>
        <c:axId val="5571681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7166184"/>
        <c:crosses val="autoZero"/>
        <c:crossBetween val="midCat"/>
      </c:valAx>
      <c:valAx>
        <c:axId val="557166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71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185738</xdr:colOff>
      <xdr:row>0</xdr:row>
      <xdr:rowOff>133350</xdr:rowOff>
    </xdr:from>
    <xdr:to>
      <xdr:col>12</xdr:col>
      <xdr:colOff>642938</xdr:colOff>
      <xdr:row>15</xdr:row>
      <xdr:rowOff>28575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0451585-2A53-469A-A519-F56249906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21</xdr:row>
      <xdr:rowOff>85725</xdr:rowOff>
    </xdr:from>
    <xdr:to>
      <xdr:col>15</xdr:col>
      <xdr:colOff>9525</xdr:colOff>
      <xdr:row>36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E9CF-CCD0-4FE5-AC12-278B8C5E1F16}">
  <dimension ref="B2:F15"/>
  <sheetViews>
    <sheetView rightToLeft="1" workbookViewId="0">
      <selection activeCell="A20" sqref="A20:P57"/>
    </sheetView>
  </sheetViews>
  <sheetFormatPr defaultRowHeight="14.25" x14ac:dyDescent="0.2"/>
  <sheetData>
    <row r="2" spans="2:6" x14ac:dyDescent="0.2">
      <c r="B2" s="2" t="s">
        <v>3</v>
      </c>
      <c r="C2" s="2" t="s">
        <v>2</v>
      </c>
      <c r="D2" s="2" t="s">
        <v>1</v>
      </c>
      <c r="E2" s="2" t="s">
        <v>0</v>
      </c>
    </row>
    <row r="3" spans="2:6" x14ac:dyDescent="0.2">
      <c r="B3">
        <v>-30</v>
      </c>
      <c r="C3">
        <v>650</v>
      </c>
      <c r="D3">
        <v>35.207999999999998</v>
      </c>
      <c r="E3">
        <v>32.103000000000002</v>
      </c>
      <c r="F3">
        <v>1</v>
      </c>
    </row>
    <row r="4" spans="2:6" x14ac:dyDescent="0.2">
      <c r="B4">
        <v>-80</v>
      </c>
      <c r="C4">
        <v>660</v>
      </c>
      <c r="D4">
        <v>35.204999999999998</v>
      </c>
      <c r="E4">
        <v>32.104999999999997</v>
      </c>
      <c r="F4">
        <v>2</v>
      </c>
    </row>
    <row r="5" spans="2:6" x14ac:dyDescent="0.2">
      <c r="B5">
        <v>-90</v>
      </c>
      <c r="C5">
        <v>680</v>
      </c>
      <c r="D5">
        <v>35.307000000000002</v>
      </c>
      <c r="E5">
        <v>32.103000000000002</v>
      </c>
      <c r="F5">
        <v>3</v>
      </c>
    </row>
    <row r="6" spans="2:6" x14ac:dyDescent="0.2">
      <c r="C6" s="1">
        <f>C15</f>
        <v>653.78640776699035</v>
      </c>
      <c r="D6" s="1">
        <f>D15</f>
        <v>35.216450762829403</v>
      </c>
      <c r="E6" s="1">
        <f>E15</f>
        <v>32.103224687933427</v>
      </c>
      <c r="F6" t="s">
        <v>10</v>
      </c>
    </row>
    <row r="8" spans="2:6" x14ac:dyDescent="0.2">
      <c r="B8" s="2" t="s">
        <v>4</v>
      </c>
      <c r="C8" s="2" t="s">
        <v>5</v>
      </c>
      <c r="D8" s="2" t="s">
        <v>6</v>
      </c>
      <c r="E8" s="2" t="s">
        <v>7</v>
      </c>
    </row>
    <row r="9" spans="2:6" x14ac:dyDescent="0.2">
      <c r="B9">
        <f>1/(B3*B3)</f>
        <v>1.1111111111111111E-3</v>
      </c>
      <c r="C9">
        <f>C3*$B9</f>
        <v>0.72222222222222221</v>
      </c>
      <c r="D9">
        <f>D3*$B9</f>
        <v>3.9119999999999995E-2</v>
      </c>
      <c r="E9">
        <f>E3*$B9</f>
        <v>3.567E-2</v>
      </c>
      <c r="F9">
        <v>1</v>
      </c>
    </row>
    <row r="10" spans="2:6" x14ac:dyDescent="0.2">
      <c r="B10">
        <f>1/(B4*B4)</f>
        <v>1.5625E-4</v>
      </c>
      <c r="C10">
        <f>C4*$B10</f>
        <v>0.10312500000000001</v>
      </c>
      <c r="D10">
        <f>D4*$B10</f>
        <v>5.5007812499999996E-3</v>
      </c>
      <c r="E10">
        <f>E4*$B10</f>
        <v>5.01640625E-3</v>
      </c>
      <c r="F10">
        <v>2</v>
      </c>
    </row>
    <row r="11" spans="2:6" x14ac:dyDescent="0.2">
      <c r="B11">
        <f>1/(B5*B5)</f>
        <v>1.2345679012345679E-4</v>
      </c>
      <c r="C11">
        <f>C5*$B11</f>
        <v>8.3950617283950618E-2</v>
      </c>
      <c r="D11">
        <f>D5*$B11</f>
        <v>4.3588888888888896E-3</v>
      </c>
      <c r="E11">
        <f>E5*$B11</f>
        <v>3.9633333333333335E-3</v>
      </c>
      <c r="F11">
        <v>3</v>
      </c>
    </row>
    <row r="14" spans="2:6" x14ac:dyDescent="0.2">
      <c r="B14">
        <f>SUM(B9:B11)</f>
        <v>1.3908179012345678E-3</v>
      </c>
      <c r="C14">
        <f>SUM(C9:C11)</f>
        <v>0.90929783950617282</v>
      </c>
      <c r="D14">
        <f>SUM(D9:D11)</f>
        <v>4.8979670138888882E-2</v>
      </c>
      <c r="E14">
        <f>SUM(E9:E11)</f>
        <v>4.4649739583333334E-2</v>
      </c>
      <c r="F14" t="s">
        <v>8</v>
      </c>
    </row>
    <row r="15" spans="2:6" x14ac:dyDescent="0.2">
      <c r="C15" s="1">
        <f>C14/B14</f>
        <v>653.78640776699035</v>
      </c>
      <c r="D15" s="1">
        <f>D14/B14</f>
        <v>35.216450762829403</v>
      </c>
      <c r="E15" s="1">
        <f>E14/B14</f>
        <v>32.103224687933427</v>
      </c>
      <c r="F1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CBC5-3C0A-4F7F-B075-11446234630D}">
  <dimension ref="B1:O34"/>
  <sheetViews>
    <sheetView rightToLeft="1" tabSelected="1" workbookViewId="0">
      <selection activeCell="C22" sqref="C22"/>
    </sheetView>
  </sheetViews>
  <sheetFormatPr defaultRowHeight="14.25" x14ac:dyDescent="0.2"/>
  <sheetData>
    <row r="1" spans="2:15" x14ac:dyDescent="0.2">
      <c r="B1" s="5"/>
      <c r="C1" s="5"/>
      <c r="D1" s="5"/>
      <c r="E1" s="5"/>
      <c r="F1" s="5"/>
      <c r="G1" s="5"/>
      <c r="H1" s="5"/>
      <c r="I1" s="5"/>
      <c r="J1" s="5"/>
    </row>
    <row r="2" spans="2:15" x14ac:dyDescent="0.2">
      <c r="B2" s="5"/>
      <c r="C2" s="5"/>
      <c r="D2" s="5"/>
      <c r="E2" s="5"/>
      <c r="F2" s="5"/>
      <c r="G2" s="5"/>
      <c r="H2" s="5"/>
      <c r="I2" s="5"/>
      <c r="J2" s="5"/>
    </row>
    <row r="3" spans="2:15" x14ac:dyDescent="0.2">
      <c r="B3" s="5"/>
      <c r="C3" s="5"/>
      <c r="D3" s="5"/>
      <c r="E3" s="5"/>
      <c r="F3" s="5"/>
      <c r="G3" s="5"/>
      <c r="H3" s="5"/>
      <c r="I3" s="5"/>
      <c r="J3" s="5"/>
    </row>
    <row r="4" spans="2:15" x14ac:dyDescent="0.2">
      <c r="B4" s="5"/>
      <c r="C4" s="5"/>
      <c r="D4" s="5"/>
      <c r="E4" s="5"/>
      <c r="F4" s="5"/>
      <c r="G4" s="5"/>
      <c r="H4" s="5"/>
      <c r="I4" s="5"/>
      <c r="J4" s="5"/>
      <c r="L4" t="s">
        <v>34</v>
      </c>
      <c r="M4" s="5" t="s">
        <v>33</v>
      </c>
    </row>
    <row r="5" spans="2:15" x14ac:dyDescent="0.2">
      <c r="B5" s="5"/>
      <c r="C5" s="5"/>
      <c r="D5" s="5"/>
      <c r="E5" s="5"/>
      <c r="F5" s="5"/>
      <c r="G5" s="5"/>
      <c r="H5" s="5"/>
      <c r="I5" s="5"/>
      <c r="J5" s="5"/>
      <c r="L5" s="4">
        <v>2</v>
      </c>
      <c r="M5" s="4" t="s">
        <v>21</v>
      </c>
    </row>
    <row r="6" spans="2:15" x14ac:dyDescent="0.2">
      <c r="B6" s="5"/>
      <c r="C6" s="5"/>
      <c r="D6" s="5"/>
      <c r="E6" s="5"/>
      <c r="F6" s="5"/>
      <c r="G6" s="5"/>
      <c r="H6" s="5"/>
      <c r="I6" s="5"/>
      <c r="J6" s="5"/>
      <c r="L6" s="4">
        <v>10000</v>
      </c>
      <c r="M6" s="4" t="s">
        <v>22</v>
      </c>
    </row>
    <row r="7" spans="2:15" x14ac:dyDescent="0.2">
      <c r="B7" s="5"/>
      <c r="C7" s="5"/>
      <c r="D7" s="5"/>
      <c r="E7" s="5"/>
      <c r="F7" s="5"/>
      <c r="G7" s="5"/>
      <c r="H7" s="5"/>
      <c r="I7" s="5"/>
      <c r="J7" s="5"/>
      <c r="L7" s="4">
        <v>0.4</v>
      </c>
      <c r="M7" s="4" t="s">
        <v>25</v>
      </c>
    </row>
    <row r="8" spans="2:15" x14ac:dyDescent="0.2">
      <c r="B8" s="5"/>
      <c r="C8" s="5"/>
      <c r="D8" s="5"/>
      <c r="E8" s="5"/>
      <c r="F8" s="5"/>
      <c r="G8" s="5"/>
      <c r="H8" s="5"/>
      <c r="I8" s="5"/>
      <c r="J8" s="5"/>
      <c r="L8" s="4">
        <v>3</v>
      </c>
      <c r="M8" s="4" t="s">
        <v>26</v>
      </c>
    </row>
    <row r="9" spans="2:15" x14ac:dyDescent="0.2">
      <c r="B9" s="5"/>
      <c r="C9" s="5"/>
      <c r="D9" s="5"/>
      <c r="E9" s="5"/>
      <c r="F9" s="5"/>
      <c r="G9" s="5"/>
      <c r="H9" s="5"/>
      <c r="I9" s="5"/>
      <c r="J9" s="5"/>
      <c r="L9" s="4">
        <v>-120</v>
      </c>
      <c r="M9" s="4" t="s">
        <v>27</v>
      </c>
    </row>
    <row r="10" spans="2:15" x14ac:dyDescent="0.2">
      <c r="B10" s="5"/>
      <c r="C10" s="5"/>
      <c r="D10" s="5"/>
      <c r="E10" s="5"/>
      <c r="F10" s="5"/>
      <c r="G10" s="5"/>
      <c r="H10" s="5"/>
      <c r="I10" s="5"/>
      <c r="J10" s="5"/>
      <c r="L10" s="4">
        <v>100</v>
      </c>
      <c r="M10" s="4" t="s">
        <v>28</v>
      </c>
    </row>
    <row r="13" spans="2:15" x14ac:dyDescent="0.2">
      <c r="C13" s="2" t="s">
        <v>29</v>
      </c>
      <c r="D13" s="2" t="s">
        <v>24</v>
      </c>
      <c r="E13" s="2" t="s">
        <v>32</v>
      </c>
      <c r="F13" s="2" t="s">
        <v>14</v>
      </c>
      <c r="G13" s="2"/>
      <c r="H13" s="2" t="s">
        <v>23</v>
      </c>
      <c r="I13" s="2" t="s">
        <v>31</v>
      </c>
      <c r="J13" s="2" t="s">
        <v>13</v>
      </c>
      <c r="K13" s="2"/>
      <c r="L13" s="2" t="s">
        <v>20</v>
      </c>
      <c r="M13" s="2" t="s">
        <v>30</v>
      </c>
      <c r="N13" s="2" t="s">
        <v>12</v>
      </c>
      <c r="O13" s="2"/>
    </row>
    <row r="14" spans="2:15" x14ac:dyDescent="0.2">
      <c r="F14">
        <v>-90</v>
      </c>
      <c r="J14">
        <v>-70</v>
      </c>
      <c r="N14">
        <v>-50</v>
      </c>
      <c r="O14" s="2" t="s">
        <v>11</v>
      </c>
    </row>
    <row r="15" spans="2:15" x14ac:dyDescent="0.2">
      <c r="C15" s="1">
        <f>L15*H15*D15</f>
        <v>0.47698854540732383</v>
      </c>
      <c r="D15">
        <f>$L$6/(POWER(E15,$L$7)*POWER(F$14,$L$5))</f>
        <v>0.38020125031898744</v>
      </c>
      <c r="E15">
        <f>IF(F15=$L$9, $L$10,MAX(ABS(F$14-F15),$L$8))</f>
        <v>19</v>
      </c>
      <c r="F15">
        <v>-71</v>
      </c>
      <c r="H15">
        <f>$L$6/(POWER(I15,$L$7)*POWER(J$14,$L$5))</f>
        <v>0.84743601334388929</v>
      </c>
      <c r="I15">
        <f>IF(J15=$L$9, $L$10,MAX(ABS(J$14-J15),$L$8))</f>
        <v>9</v>
      </c>
      <c r="J15">
        <v>-79</v>
      </c>
      <c r="L15">
        <f>$L$6/(POWER(M15,$L$7)*POWER(N$14,$L$5))</f>
        <v>1.4804286899486132</v>
      </c>
      <c r="M15">
        <f>IF(N15=$L$9, $L$10,MAX(ABS(N$14-N15),$L$8))</f>
        <v>12</v>
      </c>
      <c r="N15">
        <v>-62</v>
      </c>
      <c r="O15" s="2" t="s">
        <v>15</v>
      </c>
    </row>
    <row r="16" spans="2:15" x14ac:dyDescent="0.2">
      <c r="C16" s="1">
        <f>L16*H16*D16</f>
        <v>0.17381326045114817</v>
      </c>
      <c r="D16">
        <f>$L$6/(POWER(E16,$L$7)*POWER(F$14,$L$5))</f>
        <v>0.53737689092353347</v>
      </c>
      <c r="E16">
        <f>IF(F16=$L$9, $L$10,MAX(ABS(F$14-F16),$L$8))</f>
        <v>8</v>
      </c>
      <c r="F16">
        <v>-82</v>
      </c>
      <c r="H16">
        <f>$L$6/(POWER(I16,$L$7)*POWER(J$14,$L$5))</f>
        <v>0.32344759029818632</v>
      </c>
      <c r="I16">
        <f>IF(J16=$L$9, $L$10,MAX(ABS(J$14-J16),$L$8))</f>
        <v>100</v>
      </c>
      <c r="J16" s="3">
        <v>-120</v>
      </c>
      <c r="L16">
        <f>$L$6/(POWER(M16,$L$7)*POWER(N$14,$L$5))</f>
        <v>0.99999999999999978</v>
      </c>
      <c r="M16">
        <f>IF(N16=$L$9, $L$10,MAX(ABS(N$14-N16),$L$8))</f>
        <v>32</v>
      </c>
      <c r="N16">
        <v>-82</v>
      </c>
      <c r="O16" s="2" t="s">
        <v>16</v>
      </c>
    </row>
    <row r="17" spans="3:15" x14ac:dyDescent="0.2">
      <c r="C17" s="1">
        <f>L17*H17*D17</f>
        <v>0.15837910465324115</v>
      </c>
      <c r="D17">
        <f>$L$6/(POWER(E17,$L$7)*POWER(F$14,$L$5))</f>
        <v>0.39749842533903323</v>
      </c>
      <c r="E17">
        <f>IF(F17=$L$9, $L$10,MAX(ABS(F$14-F17),$L$8))</f>
        <v>17</v>
      </c>
      <c r="F17">
        <v>-73</v>
      </c>
      <c r="H17">
        <f>$L$6/(POWER(I17,$L$7)*POWER(J$14,$L$5))</f>
        <v>0.62849594440485679</v>
      </c>
      <c r="I17">
        <f>IF(J17=$L$9, $L$10,MAX(ABS(J$14-J17),$L$8))</f>
        <v>19</v>
      </c>
      <c r="J17">
        <v>-89</v>
      </c>
      <c r="L17">
        <f>$L$6/(POWER(M17,$L$7)*POWER(N$14,$L$5))</f>
        <v>0.63395727698444526</v>
      </c>
      <c r="M17">
        <f>IF(N17=$L$9, $L$10,MAX(ABS(N$14-N17),$L$8))</f>
        <v>100</v>
      </c>
      <c r="N17" s="3">
        <v>-120</v>
      </c>
      <c r="O17" s="2" t="s">
        <v>17</v>
      </c>
    </row>
    <row r="18" spans="3:15" x14ac:dyDescent="0.2">
      <c r="C18" s="1">
        <f>L18*H18*D18</f>
        <v>5.731461107640079E-2</v>
      </c>
      <c r="D18">
        <f>$L$6/(POWER(E18,$L$7)*POWER(F$14,$L$5))</f>
        <v>0.19566582622976705</v>
      </c>
      <c r="E18">
        <f>IF(F18=$L$9, $L$10,MAX(ABS(F$14-F18),$L$8))</f>
        <v>100</v>
      </c>
      <c r="F18" s="3">
        <v>-120</v>
      </c>
      <c r="H18">
        <f>$L$6/(POWER(I18,$L$7)*POWER(J$14,$L$5))</f>
        <v>0.32344759029818632</v>
      </c>
      <c r="I18">
        <f>IF(J18=$L$9, $L$10,MAX(ABS(J$14-J18),$L$8))</f>
        <v>100</v>
      </c>
      <c r="J18" s="3">
        <v>-120</v>
      </c>
      <c r="L18">
        <f>$L$6/(POWER(M18,$L$7)*POWER(N$14,$L$5))</f>
        <v>0.90562092500943259</v>
      </c>
      <c r="M18">
        <f>IF(N18=$L$9, $L$10,MAX(ABS(N$14-N18),$L$8))</f>
        <v>41</v>
      </c>
      <c r="N18">
        <v>-91</v>
      </c>
      <c r="O18" s="2" t="s">
        <v>18</v>
      </c>
    </row>
    <row r="19" spans="3:15" x14ac:dyDescent="0.2">
      <c r="C19" s="1">
        <f>L19*H19*D19</f>
        <v>4.0121659919727583E-2</v>
      </c>
      <c r="D19">
        <f>$L$6/(POWER(E19,$L$7)*POWER(F$14,$L$5))</f>
        <v>0.19566582622976705</v>
      </c>
      <c r="E19">
        <f>IF(F19=$L$9, $L$10,MAX(ABS(F$14-F19),$L$8))</f>
        <v>100</v>
      </c>
      <c r="F19" s="3">
        <v>-120</v>
      </c>
      <c r="H19">
        <f>$L$6/(POWER(I19,$L$7)*POWER(J$14,$L$5))</f>
        <v>0.32344759029818632</v>
      </c>
      <c r="I19">
        <f>IF(J19=$L$9, $L$10,MAX(ABS(J$14-J19),$L$8))</f>
        <v>100</v>
      </c>
      <c r="J19" s="3">
        <v>-120</v>
      </c>
      <c r="L19">
        <f>$L$6/(POWER(M19,$L$7)*POWER(N$14,$L$5))</f>
        <v>0.63395727698444526</v>
      </c>
      <c r="M19">
        <f>IF(N19=$L$9, $L$10,MAX(ABS(N$14-N19),$L$8))</f>
        <v>100</v>
      </c>
      <c r="N19" s="3">
        <v>-120</v>
      </c>
      <c r="O19" s="2" t="s">
        <v>19</v>
      </c>
    </row>
    <row r="20" spans="3:15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15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3:15" x14ac:dyDescent="0.2">
      <c r="D22" s="2" t="s">
        <v>2</v>
      </c>
      <c r="E22" s="2" t="s">
        <v>1</v>
      </c>
      <c r="F22" s="2" t="s">
        <v>0</v>
      </c>
    </row>
    <row r="23" spans="3:15" x14ac:dyDescent="0.2">
      <c r="D23">
        <v>650</v>
      </c>
      <c r="E23">
        <v>35.207999999999998</v>
      </c>
      <c r="F23">
        <v>32.103000000000002</v>
      </c>
      <c r="G23">
        <v>1</v>
      </c>
    </row>
    <row r="24" spans="3:15" x14ac:dyDescent="0.2">
      <c r="D24">
        <v>660</v>
      </c>
      <c r="E24">
        <v>35.204999999999998</v>
      </c>
      <c r="F24">
        <v>32.104999999999997</v>
      </c>
      <c r="G24">
        <v>2</v>
      </c>
    </row>
    <row r="25" spans="3:15" x14ac:dyDescent="0.2">
      <c r="D25">
        <v>680</v>
      </c>
      <c r="E25">
        <v>35.307000000000002</v>
      </c>
      <c r="F25">
        <v>32.103000000000002</v>
      </c>
      <c r="G25">
        <v>3</v>
      </c>
    </row>
    <row r="26" spans="3:15" x14ac:dyDescent="0.2">
      <c r="D26" s="1">
        <f>D34</f>
        <v>658.01984532730114</v>
      </c>
      <c r="E26" s="1">
        <f>E34</f>
        <v>35.226732636153926</v>
      </c>
      <c r="F26" s="1">
        <f>F34</f>
        <v>32.10342960296812</v>
      </c>
    </row>
    <row r="28" spans="3:15" x14ac:dyDescent="0.2">
      <c r="C28" s="2" t="s">
        <v>4</v>
      </c>
      <c r="D28" s="2" t="s">
        <v>5</v>
      </c>
      <c r="E28" s="2" t="s">
        <v>6</v>
      </c>
      <c r="F28" s="2" t="s">
        <v>7</v>
      </c>
    </row>
    <row r="29" spans="3:15" x14ac:dyDescent="0.2">
      <c r="C29">
        <f>C15</f>
        <v>0.47698854540732383</v>
      </c>
      <c r="D29">
        <f>D23*$C29</f>
        <v>310.04255451476047</v>
      </c>
      <c r="E29">
        <f>E23*$C29</f>
        <v>16.793812706701058</v>
      </c>
      <c r="F29">
        <f>F23*$C29</f>
        <v>15.312763273211317</v>
      </c>
      <c r="G29">
        <v>1</v>
      </c>
    </row>
    <row r="30" spans="3:15" x14ac:dyDescent="0.2">
      <c r="C30">
        <f>C16</f>
        <v>0.17381326045114817</v>
      </c>
      <c r="D30">
        <f>D24*$C30</f>
        <v>114.71675189775779</v>
      </c>
      <c r="E30">
        <f>E24*$C30</f>
        <v>6.1190958341826711</v>
      </c>
      <c r="F30">
        <f>F24*$C30</f>
        <v>5.5802747267841113</v>
      </c>
      <c r="G30">
        <v>2</v>
      </c>
    </row>
    <row r="31" spans="3:15" x14ac:dyDescent="0.2">
      <c r="C31">
        <f>C17</f>
        <v>0.15837910465324115</v>
      </c>
      <c r="D31">
        <f>D25*$C31</f>
        <v>107.69779116420398</v>
      </c>
      <c r="E31">
        <f>E25*$C31</f>
        <v>5.5918910479919859</v>
      </c>
      <c r="F31">
        <f>F25*$C31</f>
        <v>5.0844443966830006</v>
      </c>
      <c r="G31">
        <v>3</v>
      </c>
    </row>
    <row r="33" spans="3:7" x14ac:dyDescent="0.2">
      <c r="C33">
        <f>SUM(C29:C31)</f>
        <v>0.80918091051171315</v>
      </c>
      <c r="D33">
        <f>SUM(D29:D31)</f>
        <v>532.45709757672216</v>
      </c>
      <c r="E33">
        <f>SUM(E29:E31)</f>
        <v>28.504799588875713</v>
      </c>
      <c r="F33">
        <f>SUM(F29:F31)</f>
        <v>25.977482396678429</v>
      </c>
      <c r="G33" t="s">
        <v>8</v>
      </c>
    </row>
    <row r="34" spans="3:7" x14ac:dyDescent="0.2">
      <c r="D34" s="1">
        <f>D33/C33</f>
        <v>658.01984532730114</v>
      </c>
      <c r="E34" s="1">
        <f>E33/C33</f>
        <v>35.226732636153926</v>
      </c>
      <c r="F34" s="1">
        <f>F33/C33</f>
        <v>32.10342960296812</v>
      </c>
      <c r="G3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אלגוריתם 1</vt:lpstr>
      <vt:lpstr>אלגוריתם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Benmoshe</dc:creator>
  <cp:lastModifiedBy>Boaz Benmoshe</cp:lastModifiedBy>
  <dcterms:created xsi:type="dcterms:W3CDTF">2017-11-25T21:17:09Z</dcterms:created>
  <dcterms:modified xsi:type="dcterms:W3CDTF">2017-11-25T23:03:08Z</dcterms:modified>
</cp:coreProperties>
</file>