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weiner/Desktop/"/>
    </mc:Choice>
  </mc:AlternateContent>
  <xr:revisionPtr revIDLastSave="0" documentId="13_ncr:1_{CEC7E23F-4EFC-7047-9503-56C7D7F1910C}" xr6:coauthVersionLast="45" xr6:coauthVersionMax="45" xr10:uidLastSave="{00000000-0000-0000-0000-000000000000}"/>
  <bookViews>
    <workbookView xWindow="1880" yWindow="460" windowWidth="23720" windowHeight="15540" xr2:uid="{C9B22DF6-3E76-5648-BCFD-7368D9635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4" i="1"/>
  <c r="E12" i="1"/>
  <c r="F12" i="1"/>
  <c r="G12" i="1"/>
  <c r="H12" i="1"/>
  <c r="I12" i="1"/>
  <c r="D12" i="1"/>
  <c r="J36" i="1" l="1"/>
  <c r="I36" i="1"/>
  <c r="H36" i="1"/>
  <c r="G36" i="1"/>
  <c r="F36" i="1"/>
  <c r="E36" i="1"/>
  <c r="J34" i="1"/>
  <c r="I34" i="1"/>
  <c r="H34" i="1"/>
  <c r="G34" i="1"/>
  <c r="F34" i="1"/>
  <c r="E34" i="1"/>
  <c r="J32" i="1"/>
  <c r="I32" i="1"/>
  <c r="H32" i="1"/>
  <c r="G32" i="1"/>
  <c r="F32" i="1"/>
  <c r="E32" i="1"/>
  <c r="J30" i="1"/>
  <c r="I30" i="1"/>
  <c r="H30" i="1"/>
  <c r="G30" i="1"/>
  <c r="F30" i="1"/>
  <c r="E30" i="1"/>
  <c r="J28" i="1"/>
  <c r="I28" i="1"/>
  <c r="H28" i="1"/>
  <c r="G28" i="1"/>
  <c r="F28" i="1"/>
  <c r="E28" i="1"/>
  <c r="J26" i="1"/>
  <c r="I26" i="1"/>
  <c r="H26" i="1"/>
  <c r="G26" i="1"/>
  <c r="F26" i="1"/>
  <c r="E26" i="1"/>
  <c r="J24" i="1"/>
  <c r="I24" i="1"/>
  <c r="H24" i="1"/>
  <c r="G24" i="1"/>
  <c r="F24" i="1"/>
  <c r="E24" i="1"/>
  <c r="J22" i="1"/>
  <c r="I22" i="1"/>
  <c r="H22" i="1"/>
  <c r="G22" i="1"/>
  <c r="F22" i="1"/>
  <c r="E22" i="1"/>
</calcChain>
</file>

<file path=xl/sharedStrings.xml><?xml version="1.0" encoding="utf-8"?>
<sst xmlns="http://schemas.openxmlformats.org/spreadsheetml/2006/main" count="39" uniqueCount="19">
  <si>
    <t>Total</t>
  </si>
  <si>
    <t>0-14</t>
  </si>
  <si>
    <t>15-44</t>
  </si>
  <si>
    <t>45-64</t>
  </si>
  <si>
    <t>65-74</t>
  </si>
  <si>
    <t>75-84</t>
  </si>
  <si>
    <t>85+</t>
  </si>
  <si>
    <t>Baseline: 2016-21</t>
  </si>
  <si>
    <t>Percent</t>
  </si>
  <si>
    <t>Baseline 2017-11</t>
  </si>
  <si>
    <t>Baseline 2017-33</t>
  </si>
  <si>
    <t>Baseline 2018-33</t>
  </si>
  <si>
    <t>Baseline 2018-48</t>
  </si>
  <si>
    <t>Baseline 2019-12</t>
  </si>
  <si>
    <t>Baseline 2019-43</t>
  </si>
  <si>
    <t>Baseline 2020-8</t>
  </si>
  <si>
    <t>Perccent</t>
  </si>
  <si>
    <t>Average Baseline Percentages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</si>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</sst>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FB9EE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>
      <alignment horizontal="right" vertical="center"/>
    </xf>
    <xf numFmtId="0" fontId="2" fillId="2" borderId="1">
      <alignment horizontal="right" vertical="center" textRotation="90" wrapText="1"/>
    </xf>
    <xf numFmtId="3" fontId="3" fillId="0" borderId="1">
      <alignment horizontal="center" vertical="center"/>
    </xf>
  </cellStyleXfs>
  <cellXfs count="13">
    <xf numFmtId="0" fontId="0" fillId="0" borderId="0" xfId="0"/>
    <xf numFmtId="0" fontId="2" fillId="2" borderId="1" xfId="2">
      <alignment horizontal="right" vertical="center"/>
    </xf>
    <xf numFmtId="0" fontId="2" fillId="2" borderId="1" xfId="2" quotePrefix="1">
      <alignment horizontal="right" vertical="center"/>
    </xf>
    <xf numFmtId="3" fontId="3" fillId="0" borderId="1" xfId="4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2" fillId="2" borderId="1" xfId="2" applyAlignment="1">
      <alignment horizontal="right" vertical="center" wrapText="1"/>
    </xf>
    <xf numFmtId="0" fontId="0" fillId="0" borderId="0" xfId="0" quotePrefix="1"/>
    <xf numFmtId="0" fontId="2" fillId="3" borderId="1" xfId="2" applyFill="1" applyAlignment="1">
      <alignment horizontal="right" vertical="center" wrapText="1"/>
    </xf>
    <xf numFmtId="164" fontId="3" fillId="3" borderId="1" xfId="1" applyNumberFormat="1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/>
    </xf>
    <xf numFmtId="0" fontId="2" fillId="2" borderId="1" xfId="2" applyAlignment="1">
      <alignment horizontal="center" vertical="center"/>
    </xf>
    <xf numFmtId="0" fontId="2" fillId="2" borderId="1" xfId="2" quotePrefix="1" applyAlignment="1">
      <alignment horizontal="center" vertical="center"/>
    </xf>
    <xf numFmtId="0" fontId="2" fillId="4" borderId="1" xfId="2" applyFill="1" applyAlignment="1">
      <alignment horizontal="center" vertical="center"/>
    </xf>
  </cellXfs>
  <cellStyles count="5">
    <cellStyle name="Normal" xfId="0" builtinId="0"/>
    <cellStyle name="Percent" xfId="1" builtinId="5"/>
    <cellStyle name="Style 1" xfId="3" xr:uid="{943EEC0E-9146-794C-9A80-6235C65A56C2}"/>
    <cellStyle name="Style 3" xfId="2" xr:uid="{6C131507-5853-A843-A3F2-EDAAC842736C}"/>
    <cellStyle name="Style 6" xfId="4" xr:uid="{997580A5-9758-EC4E-A52B-033C7C284777}"/>
  </cellStyles>
  <dxfs count="0"/>
  <tableStyles count="0" defaultTableStyle="TableStyleMedium2" defaultPivotStyle="PivotStyleLight16"/>
  <colors>
    <mruColors>
      <color rgb="FFEFB9EE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12</xdr:row>
      <xdr:rowOff>38100</xdr:rowOff>
    </xdr:from>
    <xdr:to>
      <xdr:col>9</xdr:col>
      <xdr:colOff>76200</xdr:colOff>
      <xdr:row>16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12B4F3-09B5-D346-8215-EB2C190687E5}"/>
            </a:ext>
          </a:extLst>
        </xdr:cNvPr>
        <xdr:cNvSpPr txBox="1"/>
      </xdr:nvSpPr>
      <xdr:spPr>
        <a:xfrm>
          <a:off x="2616200" y="4978400"/>
          <a:ext cx="4889500" cy="876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On average</a:t>
          </a:r>
          <a:r>
            <a:rPr lang="en-US" sz="1200" b="1" baseline="0"/>
            <a:t> according to baseline EuroMOMO data,  84.9 percent od deaths occur in people ages 65 and above, meaning that a seemingly high 15.1 percent of deaths occur in individuals below 65 years old on average within the EuroMOMO participating countries.</a:t>
          </a:r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BEF7-B17C-8441-95DF-79A06ADCD4FA}">
  <dimension ref="C1:N36"/>
  <sheetViews>
    <sheetView tabSelected="1" workbookViewId="0">
      <selection activeCell="L12" sqref="L12"/>
    </sheetView>
  </sheetViews>
  <sheetFormatPr baseColWidth="10" defaultRowHeight="16" x14ac:dyDescent="0.2"/>
  <sheetData>
    <row r="1" spans="3:14" ht="66" customHeight="1" x14ac:dyDescent="0.2"/>
    <row r="2" spans="3:14" ht="17" thickBot="1" x14ac:dyDescent="0.25"/>
    <row r="3" spans="3:14" ht="17" thickBot="1" x14ac:dyDescent="0.25">
      <c r="D3" s="10" t="s">
        <v>1</v>
      </c>
      <c r="E3" s="11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2" t="s">
        <v>18</v>
      </c>
    </row>
    <row r="4" spans="3:14" ht="29" thickBot="1" x14ac:dyDescent="0.25">
      <c r="C4" s="5" t="s">
        <v>7</v>
      </c>
      <c r="D4" s="4">
        <v>7.1175841356043773E-3</v>
      </c>
      <c r="E4" s="4">
        <v>2.5076112893935652E-2</v>
      </c>
      <c r="F4" s="4">
        <v>0.12832222496502921</v>
      </c>
      <c r="G4" s="4">
        <v>0.16148276145807619</v>
      </c>
      <c r="H4" s="4">
        <v>0.27258701555171561</v>
      </c>
      <c r="I4" s="4">
        <v>0.40541430099563891</v>
      </c>
      <c r="J4" s="9">
        <f>SUM(G4:I4)</f>
        <v>0.83948407800543068</v>
      </c>
    </row>
    <row r="5" spans="3:14" ht="29" thickBot="1" x14ac:dyDescent="0.25">
      <c r="C5" s="5" t="s">
        <v>9</v>
      </c>
      <c r="D5" s="4">
        <v>5.6572818646401027E-3</v>
      </c>
      <c r="E5" s="4">
        <v>2.2459409002621208E-2</v>
      </c>
      <c r="F5" s="4">
        <v>0.12021723962360217</v>
      </c>
      <c r="G5" s="4">
        <v>0.1563861283448679</v>
      </c>
      <c r="H5" s="4">
        <v>0.27205868487054252</v>
      </c>
      <c r="I5" s="4">
        <v>0.42322125629372609</v>
      </c>
      <c r="J5" s="9">
        <f t="shared" ref="J5:J12" si="0">SUM(G5:I5)</f>
        <v>0.85166606950913648</v>
      </c>
    </row>
    <row r="6" spans="3:14" ht="29" thickBot="1" x14ac:dyDescent="0.25">
      <c r="C6" s="5" t="s">
        <v>10</v>
      </c>
      <c r="D6" s="4">
        <v>6.1633281972265025E-3</v>
      </c>
      <c r="E6" s="4">
        <v>2.5413175169385988E-2</v>
      </c>
      <c r="F6" s="4">
        <v>0.1266648373683433</v>
      </c>
      <c r="G6" s="4">
        <v>0.16529117504274227</v>
      </c>
      <c r="H6" s="4">
        <v>0.26643730079996625</v>
      </c>
      <c r="I6" s="4">
        <v>0.41003018342233571</v>
      </c>
      <c r="J6" s="9">
        <f t="shared" si="0"/>
        <v>0.84175865926504423</v>
      </c>
    </row>
    <row r="7" spans="3:14" ht="29" thickBot="1" x14ac:dyDescent="0.25">
      <c r="C7" s="5" t="s">
        <v>11</v>
      </c>
      <c r="D7" s="4">
        <v>5.7046626670876751E-3</v>
      </c>
      <c r="E7" s="4">
        <v>2.5744658457004525E-2</v>
      </c>
      <c r="F7" s="4">
        <v>0.12889169561098832</v>
      </c>
      <c r="G7" s="4">
        <v>0.16474055362593412</v>
      </c>
      <c r="H7" s="4">
        <v>0.26670876749815808</v>
      </c>
      <c r="I7" s="4">
        <v>0.40820966214082727</v>
      </c>
      <c r="J7" s="9">
        <f t="shared" si="0"/>
        <v>0.8396589832649195</v>
      </c>
    </row>
    <row r="8" spans="3:14" ht="29" thickBot="1" x14ac:dyDescent="0.25">
      <c r="C8" s="5" t="s">
        <v>12</v>
      </c>
      <c r="D8" s="4">
        <v>5.5717597786253837E-3</v>
      </c>
      <c r="E8" s="4">
        <v>2.2193553212175605E-2</v>
      </c>
      <c r="F8" s="4">
        <v>0.12123251813626505</v>
      </c>
      <c r="G8" s="4">
        <v>0.16259068132525614</v>
      </c>
      <c r="H8" s="4">
        <v>0.27189439832473261</v>
      </c>
      <c r="I8" s="4">
        <v>0.41651708922294517</v>
      </c>
      <c r="J8" s="9">
        <f t="shared" si="0"/>
        <v>0.8510021688729339</v>
      </c>
      <c r="N8" s="6"/>
    </row>
    <row r="9" spans="3:14" ht="29" thickBot="1" x14ac:dyDescent="0.25">
      <c r="C9" s="5" t="s">
        <v>13</v>
      </c>
      <c r="D9" s="4">
        <v>5.1947081246729952E-3</v>
      </c>
      <c r="E9" s="4">
        <v>2.1544958517079004E-2</v>
      </c>
      <c r="F9" s="4">
        <v>0.11611480678675536</v>
      </c>
      <c r="G9" s="4">
        <v>0.16004559384109426</v>
      </c>
      <c r="H9" s="4">
        <v>0.26584572838029746</v>
      </c>
      <c r="I9" s="4">
        <v>0.43125420435010092</v>
      </c>
      <c r="J9" s="9">
        <f t="shared" si="0"/>
        <v>0.85714552657149268</v>
      </c>
    </row>
    <row r="10" spans="3:14" ht="29" thickBot="1" x14ac:dyDescent="0.25">
      <c r="C10" s="5" t="s">
        <v>14</v>
      </c>
      <c r="D10" s="4">
        <v>4.8336265733454498E-3</v>
      </c>
      <c r="E10" s="4">
        <v>2.2602037856963322E-2</v>
      </c>
      <c r="F10" s="4">
        <v>0.11979660099379362</v>
      </c>
      <c r="G10" s="4">
        <v>0.16355058873571662</v>
      </c>
      <c r="H10" s="4">
        <v>0.26718354246824305</v>
      </c>
      <c r="I10" s="4">
        <v>0.4220336033719379</v>
      </c>
      <c r="J10" s="9">
        <f t="shared" si="0"/>
        <v>0.8527677345758975</v>
      </c>
    </row>
    <row r="11" spans="3:14" ht="29" thickBot="1" x14ac:dyDescent="0.25">
      <c r="C11" s="5" t="s">
        <v>15</v>
      </c>
      <c r="D11" s="4">
        <v>5.1279283169599482E-3</v>
      </c>
      <c r="E11" s="4">
        <v>2.1195437043434451E-2</v>
      </c>
      <c r="F11" s="4">
        <v>0.11522544891863687</v>
      </c>
      <c r="G11" s="4">
        <v>0.1566627082658606</v>
      </c>
      <c r="H11" s="4">
        <v>0.26494296304293063</v>
      </c>
      <c r="I11" s="4">
        <v>0.4368455144121775</v>
      </c>
      <c r="J11" s="9">
        <f t="shared" si="0"/>
        <v>0.85845118572096868</v>
      </c>
    </row>
    <row r="12" spans="3:14" ht="57" thickBot="1" x14ac:dyDescent="0.25">
      <c r="C12" s="7" t="s">
        <v>17</v>
      </c>
      <c r="D12" s="8">
        <f>AVERAGE(D4:D11)</f>
        <v>5.6713599572703038E-3</v>
      </c>
      <c r="E12" s="8">
        <f t="shared" ref="E12:I12" si="1">AVERAGE(E4:E11)</f>
        <v>2.327866776907497E-2</v>
      </c>
      <c r="F12" s="8">
        <f t="shared" si="1"/>
        <v>0.12205817155042673</v>
      </c>
      <c r="G12" s="8">
        <f t="shared" si="1"/>
        <v>0.16134377382994353</v>
      </c>
      <c r="H12" s="8">
        <f t="shared" si="1"/>
        <v>0.26845730011707331</v>
      </c>
      <c r="I12" s="8">
        <f t="shared" si="1"/>
        <v>0.41919072677621122</v>
      </c>
      <c r="J12" s="9">
        <f t="shared" si="0"/>
        <v>0.848991800723228</v>
      </c>
    </row>
    <row r="19" spans="3:10" ht="17" thickBot="1" x14ac:dyDescent="0.25"/>
    <row r="20" spans="3:10" ht="17" thickBot="1" x14ac:dyDescent="0.25">
      <c r="C20" s="1"/>
      <c r="D20" s="1" t="s">
        <v>0</v>
      </c>
      <c r="E20" s="1" t="s">
        <v>1</v>
      </c>
      <c r="F20" s="2" t="s">
        <v>2</v>
      </c>
      <c r="G20" s="1" t="s">
        <v>3</v>
      </c>
      <c r="H20" s="1" t="s">
        <v>4</v>
      </c>
      <c r="I20" s="1" t="s">
        <v>5</v>
      </c>
      <c r="J20" s="1" t="s">
        <v>6</v>
      </c>
    </row>
    <row r="21" spans="3:10" ht="29" thickBot="1" x14ac:dyDescent="0.25">
      <c r="C21" s="5" t="s">
        <v>7</v>
      </c>
      <c r="D21" s="3">
        <v>47927</v>
      </c>
      <c r="E21" s="3">
        <v>346</v>
      </c>
      <c r="F21" s="3">
        <v>1219</v>
      </c>
      <c r="G21" s="3">
        <v>6238</v>
      </c>
      <c r="H21" s="3">
        <v>7850</v>
      </c>
      <c r="I21" s="3">
        <v>13251</v>
      </c>
      <c r="J21" s="3">
        <v>19708</v>
      </c>
    </row>
    <row r="22" spans="3:10" ht="17" thickBot="1" x14ac:dyDescent="0.25">
      <c r="C22" s="5" t="s">
        <v>8</v>
      </c>
      <c r="D22" s="4"/>
      <c r="E22" s="4">
        <f>E21/48612</f>
        <v>7.1175841356043773E-3</v>
      </c>
      <c r="F22" s="4">
        <f>F21/48612</f>
        <v>2.5076112893935652E-2</v>
      </c>
      <c r="G22" s="4">
        <f>G21/48612</f>
        <v>0.12832222496502921</v>
      </c>
      <c r="H22" s="4">
        <f>H21/48612</f>
        <v>0.16148276145807619</v>
      </c>
      <c r="I22" s="4">
        <f>I21/48612</f>
        <v>0.27258701555171561</v>
      </c>
      <c r="J22" s="4">
        <f>J21/48612</f>
        <v>0.40541430099563891</v>
      </c>
    </row>
    <row r="23" spans="3:10" ht="29" thickBot="1" x14ac:dyDescent="0.25">
      <c r="C23" s="5" t="s">
        <v>9</v>
      </c>
      <c r="D23" s="3">
        <v>52307</v>
      </c>
      <c r="E23" s="3">
        <v>300</v>
      </c>
      <c r="F23" s="3">
        <v>1191</v>
      </c>
      <c r="G23" s="3">
        <v>6375</v>
      </c>
      <c r="H23" s="3">
        <v>8293</v>
      </c>
      <c r="I23" s="3">
        <v>14427</v>
      </c>
      <c r="J23" s="3">
        <v>22443</v>
      </c>
    </row>
    <row r="24" spans="3:10" ht="17" thickBot="1" x14ac:dyDescent="0.25">
      <c r="C24" s="5" t="s">
        <v>8</v>
      </c>
      <c r="D24" s="4"/>
      <c r="E24" s="4">
        <f>E23/53029</f>
        <v>5.6572818646401027E-3</v>
      </c>
      <c r="F24" s="4">
        <f>F23/53029</f>
        <v>2.2459409002621208E-2</v>
      </c>
      <c r="G24" s="4">
        <f>G23/53029</f>
        <v>0.12021723962360217</v>
      </c>
      <c r="H24" s="4">
        <f>H23/53029</f>
        <v>0.1563861283448679</v>
      </c>
      <c r="I24" s="4">
        <f>I23/53029</f>
        <v>0.27205868487054252</v>
      </c>
      <c r="J24" s="4">
        <f>J23/53029</f>
        <v>0.42322125629372609</v>
      </c>
    </row>
    <row r="25" spans="3:10" ht="29" thickBot="1" x14ac:dyDescent="0.25">
      <c r="C25" s="5" t="s">
        <v>10</v>
      </c>
      <c r="D25" s="3">
        <v>46801</v>
      </c>
      <c r="E25" s="3">
        <v>292</v>
      </c>
      <c r="F25" s="3">
        <v>1204</v>
      </c>
      <c r="G25" s="3">
        <v>6001</v>
      </c>
      <c r="H25" s="3">
        <v>7831</v>
      </c>
      <c r="I25" s="3">
        <v>12623</v>
      </c>
      <c r="J25" s="3">
        <v>19426</v>
      </c>
    </row>
    <row r="26" spans="3:10" ht="17" thickBot="1" x14ac:dyDescent="0.25">
      <c r="C26" s="5" t="s">
        <v>8</v>
      </c>
      <c r="D26" s="4"/>
      <c r="E26" s="4">
        <f>E25/47377</f>
        <v>6.1633281972265025E-3</v>
      </c>
      <c r="F26" s="4">
        <f>F25/47377</f>
        <v>2.5413175169385988E-2</v>
      </c>
      <c r="G26" s="4">
        <f>G25/47377</f>
        <v>0.1266648373683433</v>
      </c>
      <c r="H26" s="4">
        <f>H25/47377</f>
        <v>0.16529117504274227</v>
      </c>
      <c r="I26" s="4">
        <f>I25/47377</f>
        <v>0.26643730079996625</v>
      </c>
      <c r="J26" s="4">
        <f>J25/47377</f>
        <v>0.41003018342233571</v>
      </c>
    </row>
    <row r="27" spans="3:10" ht="29" thickBot="1" x14ac:dyDescent="0.25">
      <c r="C27" s="5" t="s">
        <v>11</v>
      </c>
      <c r="D27" s="3">
        <v>46914</v>
      </c>
      <c r="E27" s="3">
        <v>271</v>
      </c>
      <c r="F27" s="3">
        <v>1223</v>
      </c>
      <c r="G27" s="3">
        <v>6123</v>
      </c>
      <c r="H27" s="3">
        <v>7826</v>
      </c>
      <c r="I27" s="3">
        <v>12670</v>
      </c>
      <c r="J27" s="3">
        <v>19392</v>
      </c>
    </row>
    <row r="28" spans="3:10" ht="17" thickBot="1" x14ac:dyDescent="0.25">
      <c r="C28" s="5" t="s">
        <v>8</v>
      </c>
      <c r="D28" s="4"/>
      <c r="E28" s="4">
        <f>E27/47505</f>
        <v>5.7046626670876751E-3</v>
      </c>
      <c r="F28" s="4">
        <f>F27/47505</f>
        <v>2.5744658457004525E-2</v>
      </c>
      <c r="G28" s="4">
        <f>G27/47505</f>
        <v>0.12889169561098832</v>
      </c>
      <c r="H28" s="4">
        <f>H27/47505</f>
        <v>0.16474055362593412</v>
      </c>
      <c r="I28" s="4">
        <f>I27/47505</f>
        <v>0.26670876749815808</v>
      </c>
      <c r="J28" s="4">
        <f>J27/47505</f>
        <v>0.40820966214082727</v>
      </c>
    </row>
    <row r="29" spans="3:10" ht="29" thickBot="1" x14ac:dyDescent="0.25">
      <c r="C29" s="5" t="s">
        <v>12</v>
      </c>
      <c r="D29" s="3">
        <v>52770</v>
      </c>
      <c r="E29" s="3">
        <v>298</v>
      </c>
      <c r="F29" s="3">
        <v>1187</v>
      </c>
      <c r="G29" s="3">
        <v>6484</v>
      </c>
      <c r="H29" s="3">
        <v>8696</v>
      </c>
      <c r="I29" s="3">
        <v>14542</v>
      </c>
      <c r="J29" s="3">
        <v>22277</v>
      </c>
    </row>
    <row r="30" spans="3:10" ht="17" thickBot="1" x14ac:dyDescent="0.25">
      <c r="C30" s="5" t="s">
        <v>8</v>
      </c>
      <c r="D30" s="4"/>
      <c r="E30" s="4">
        <f>E29/53484</f>
        <v>5.5717597786253837E-3</v>
      </c>
      <c r="F30" s="4">
        <f>F29/53484</f>
        <v>2.2193553212175605E-2</v>
      </c>
      <c r="G30" s="4">
        <f>G29/53484</f>
        <v>0.12123251813626505</v>
      </c>
      <c r="H30" s="4">
        <f>H29/53484</f>
        <v>0.16259068132525614</v>
      </c>
      <c r="I30" s="4">
        <f>I29/53484</f>
        <v>0.27189439832473261</v>
      </c>
      <c r="J30" s="4">
        <f>J29/53484</f>
        <v>0.41651708922294517</v>
      </c>
    </row>
    <row r="31" spans="3:10" ht="29" thickBot="1" x14ac:dyDescent="0.25">
      <c r="C31" s="5" t="s">
        <v>13</v>
      </c>
      <c r="D31" s="3">
        <v>52776</v>
      </c>
      <c r="E31" s="3">
        <v>278</v>
      </c>
      <c r="F31" s="3">
        <v>1153</v>
      </c>
      <c r="G31" s="3">
        <v>6214</v>
      </c>
      <c r="H31" s="3">
        <v>8565</v>
      </c>
      <c r="I31" s="3">
        <v>14227</v>
      </c>
      <c r="J31" s="3">
        <v>23079</v>
      </c>
    </row>
    <row r="32" spans="3:10" ht="17" thickBot="1" x14ac:dyDescent="0.25">
      <c r="C32" s="5" t="s">
        <v>8</v>
      </c>
      <c r="D32" s="4"/>
      <c r="E32" s="4">
        <f>E31/53516</f>
        <v>5.1947081246729952E-3</v>
      </c>
      <c r="F32" s="4">
        <f>F31/53516</f>
        <v>2.1544958517079004E-2</v>
      </c>
      <c r="G32" s="4">
        <f>G31/53516</f>
        <v>0.11611480678675536</v>
      </c>
      <c r="H32" s="4">
        <f>H31/53516</f>
        <v>0.16004559384109426</v>
      </c>
      <c r="I32" s="4">
        <f>I31/53516</f>
        <v>0.26584572838029746</v>
      </c>
      <c r="J32" s="4">
        <f>J31/53516</f>
        <v>0.43125420435010092</v>
      </c>
    </row>
    <row r="33" spans="3:10" ht="29" thickBot="1" x14ac:dyDescent="0.25">
      <c r="C33" s="5" t="s">
        <v>14</v>
      </c>
      <c r="D33" s="3">
        <v>51025</v>
      </c>
      <c r="E33" s="3">
        <v>250</v>
      </c>
      <c r="F33" s="3">
        <v>1169</v>
      </c>
      <c r="G33" s="3">
        <v>6196</v>
      </c>
      <c r="H33" s="3">
        <v>8459</v>
      </c>
      <c r="I33" s="3">
        <v>13819</v>
      </c>
      <c r="J33" s="3">
        <v>21828</v>
      </c>
    </row>
    <row r="34" spans="3:10" ht="17" thickBot="1" x14ac:dyDescent="0.25">
      <c r="C34" s="5" t="s">
        <v>8</v>
      </c>
      <c r="D34" s="4"/>
      <c r="E34" s="4">
        <f>E33/51721</f>
        <v>4.8336265733454498E-3</v>
      </c>
      <c r="F34" s="4">
        <f>F33/51721</f>
        <v>2.2602037856963322E-2</v>
      </c>
      <c r="G34" s="4">
        <f>G33/51721</f>
        <v>0.11979660099379362</v>
      </c>
      <c r="H34" s="4">
        <f>H33/51721</f>
        <v>0.16355058873571662</v>
      </c>
      <c r="I34" s="4">
        <f>I33/51721</f>
        <v>0.26718354246824305</v>
      </c>
      <c r="J34" s="4">
        <f>J33/51721</f>
        <v>0.4220336033719379</v>
      </c>
    </row>
    <row r="35" spans="3:10" ht="29" thickBot="1" x14ac:dyDescent="0.25">
      <c r="C35" s="5" t="s">
        <v>15</v>
      </c>
      <c r="D35" s="3">
        <v>54765</v>
      </c>
      <c r="E35" s="3">
        <v>285</v>
      </c>
      <c r="F35" s="3">
        <v>1178</v>
      </c>
      <c r="G35" s="3">
        <v>6404</v>
      </c>
      <c r="H35" s="3">
        <v>8707</v>
      </c>
      <c r="I35" s="3">
        <v>14725</v>
      </c>
      <c r="J35" s="3">
        <v>24279</v>
      </c>
    </row>
    <row r="36" spans="3:10" ht="17" thickBot="1" x14ac:dyDescent="0.25">
      <c r="C36" s="5" t="s">
        <v>16</v>
      </c>
      <c r="D36" s="4"/>
      <c r="E36" s="4">
        <f>E35/55578</f>
        <v>5.1279283169599482E-3</v>
      </c>
      <c r="F36" s="4">
        <f>F35/55578</f>
        <v>2.1195437043434451E-2</v>
      </c>
      <c r="G36" s="4">
        <f>G35/55578</f>
        <v>0.11522544891863687</v>
      </c>
      <c r="H36" s="4">
        <f>H35/55578</f>
        <v>0.1566627082658606</v>
      </c>
      <c r="I36" s="4">
        <f>I35/55578</f>
        <v>0.26494296304293063</v>
      </c>
      <c r="J36" s="4">
        <f>J35/55578</f>
        <v>0.4368455144121775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Weiner</dc:creator>
  <cp:lastModifiedBy>Bar Weiner</cp:lastModifiedBy>
  <dcterms:created xsi:type="dcterms:W3CDTF">2020-05-29T08:47:29Z</dcterms:created>
  <dcterms:modified xsi:type="dcterms:W3CDTF">2020-06-05T06:23:01Z</dcterms:modified>
</cp:coreProperties>
</file>