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65E541FC-7220-B145-B5EC-B346B5D3D7D9}" xr6:coauthVersionLast="45" xr6:coauthVersionMax="45" xr10:uidLastSave="{00000000-0000-0000-0000-000000000000}"/>
  <bookViews>
    <workbookView xWindow="6280" yWindow="460" windowWidth="19320" windowHeight="13520" xr2:uid="{00000000-000D-0000-FFFF-FFFF00000000}"/>
    <workbookView minimized="1" xWindow="0" yWindow="460" windowWidth="24560" windowHeight="15540" xr2:uid="{00000000-000D-0000-FFFF-FFFF01000000}"/>
  </bookViews>
  <sheets>
    <sheet name="DELTAS" sheetId="4" r:id="rId1"/>
    <sheet name="5e8c7f09542b299b1" sheetId="1" r:id="rId2"/>
    <sheet name="Sheet1" sheetId="2" r:id="rId3"/>
    <sheet name="Sheet2" sheetId="3" r:id="rId4"/>
  </sheets>
  <definedNames>
    <definedName name="_xlchart.v1.0" hidden="1">DELTAS!$J$7</definedName>
    <definedName name="_xlchart.v1.1" hidden="1">DELTAS!$J$8:$J$59</definedName>
    <definedName name="_xlchart.v1.2" hidden="1">DELTAS!$J$7</definedName>
    <definedName name="_xlchart.v1.3" hidden="1">DELTAS!$J$8:$J$59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3" i="2" l="1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L76" i="2" s="1"/>
  <c r="AH77" i="2"/>
  <c r="AH78" i="2"/>
  <c r="AH79" i="2"/>
  <c r="AH80" i="2"/>
  <c r="AH81" i="2"/>
  <c r="AH82" i="2"/>
  <c r="AH83" i="2"/>
  <c r="AH84" i="2"/>
  <c r="AL84" i="2" s="1"/>
  <c r="AH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60" i="2"/>
  <c r="AF60" i="2"/>
  <c r="AF61" i="2"/>
  <c r="AJ61" i="2" s="1"/>
  <c r="AF62" i="2"/>
  <c r="AF63" i="2"/>
  <c r="AF64" i="2"/>
  <c r="AF65" i="2"/>
  <c r="AJ65" i="2" s="1"/>
  <c r="AF66" i="2"/>
  <c r="AF67" i="2"/>
  <c r="AF68" i="2"/>
  <c r="AF69" i="2"/>
  <c r="AF70" i="2"/>
  <c r="AJ70" i="2" s="1"/>
  <c r="AF71" i="2"/>
  <c r="AF72" i="2"/>
  <c r="AF73" i="2"/>
  <c r="AF74" i="2"/>
  <c r="AF75" i="2"/>
  <c r="AF76" i="2"/>
  <c r="AF77" i="2"/>
  <c r="AF78" i="2"/>
  <c r="AF79" i="2"/>
  <c r="AF80" i="2"/>
  <c r="AF81" i="2"/>
  <c r="AJ81" i="2" s="1"/>
  <c r="AF82" i="2"/>
  <c r="AF83" i="2"/>
  <c r="AF84" i="2"/>
  <c r="AE60" i="2"/>
  <c r="AE61" i="2"/>
  <c r="AE62" i="2"/>
  <c r="AE63" i="2"/>
  <c r="AE64" i="2"/>
  <c r="AE65" i="2"/>
  <c r="AE66" i="2"/>
  <c r="AE67" i="2"/>
  <c r="AE68" i="2"/>
  <c r="AL68" i="2" s="1"/>
  <c r="AE69" i="2"/>
  <c r="AE70" i="2"/>
  <c r="AE71" i="2"/>
  <c r="AE72" i="2"/>
  <c r="AL72" i="2" s="1"/>
  <c r="AE73" i="2"/>
  <c r="AE74" i="2"/>
  <c r="AE75" i="2"/>
  <c r="AE76" i="2"/>
  <c r="AE77" i="2"/>
  <c r="AE78" i="2"/>
  <c r="AE79" i="2"/>
  <c r="AE80" i="2"/>
  <c r="AL80" i="2" s="1"/>
  <c r="AE81" i="2"/>
  <c r="AE82" i="2"/>
  <c r="AK82" i="2" s="1"/>
  <c r="AE83" i="2"/>
  <c r="AE84" i="2"/>
  <c r="V26" i="2"/>
  <c r="V19" i="2"/>
  <c r="V20" i="2"/>
  <c r="V21" i="2"/>
  <c r="V22" i="2" s="1"/>
  <c r="V23" i="2" s="1"/>
  <c r="V24" i="2" s="1"/>
  <c r="V25" i="2" s="1"/>
  <c r="V18" i="2"/>
  <c r="U19" i="2"/>
  <c r="AL83" i="2"/>
  <c r="AJ69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H58" i="2"/>
  <c r="AF59" i="2"/>
  <c r="AG59" i="2"/>
  <c r="AH59" i="2"/>
  <c r="AL63" i="2"/>
  <c r="AL69" i="2"/>
  <c r="AK73" i="2"/>
  <c r="AJ77" i="2"/>
  <c r="AL81" i="2"/>
  <c r="AL61" i="2"/>
  <c r="AJ62" i="2"/>
  <c r="AJ63" i="2"/>
  <c r="AL65" i="2"/>
  <c r="AJ66" i="2"/>
  <c r="AJ67" i="2"/>
  <c r="AE33" i="2"/>
  <c r="AL33" i="2" s="1"/>
  <c r="H15" i="2"/>
  <c r="K19" i="2"/>
  <c r="P2" i="2"/>
  <c r="O2" i="2"/>
  <c r="AL64" i="2" l="1"/>
  <c r="AL60" i="2"/>
  <c r="AK83" i="2"/>
  <c r="AK79" i="2"/>
  <c r="AK75" i="2"/>
  <c r="AK78" i="2"/>
  <c r="AK74" i="2"/>
  <c r="AK70" i="2"/>
  <c r="AJ71" i="2"/>
  <c r="AJ82" i="2"/>
  <c r="AL66" i="2"/>
  <c r="AK71" i="2"/>
  <c r="AL79" i="2"/>
  <c r="AJ75" i="2"/>
  <c r="AK81" i="2"/>
  <c r="AK77" i="2"/>
  <c r="AL82" i="2"/>
  <c r="AL78" i="2"/>
  <c r="AL74" i="2"/>
  <c r="AL70" i="2"/>
  <c r="AL75" i="2"/>
  <c r="AK66" i="2"/>
  <c r="AK62" i="2"/>
  <c r="AL62" i="2"/>
  <c r="AJ74" i="2"/>
  <c r="AK63" i="2"/>
  <c r="AL71" i="2"/>
  <c r="AE34" i="2"/>
  <c r="AK76" i="2"/>
  <c r="AK67" i="2"/>
  <c r="AJ79" i="2"/>
  <c r="AK33" i="2"/>
  <c r="AK80" i="2"/>
  <c r="AK72" i="2"/>
  <c r="AJ83" i="2"/>
  <c r="AJ78" i="2"/>
  <c r="AJ73" i="2"/>
  <c r="AJ68" i="2"/>
  <c r="AJ64" i="2"/>
  <c r="AJ60" i="2"/>
  <c r="AK84" i="2"/>
  <c r="AK69" i="2"/>
  <c r="AK65" i="2"/>
  <c r="AK61" i="2"/>
  <c r="AL77" i="2"/>
  <c r="AL73" i="2"/>
  <c r="AJ84" i="2"/>
  <c r="AJ80" i="2"/>
  <c r="AJ76" i="2"/>
  <c r="AJ72" i="2"/>
  <c r="AL67" i="2"/>
  <c r="AK68" i="2"/>
  <c r="AK64" i="2"/>
  <c r="AK60" i="2"/>
  <c r="P53" i="3"/>
  <c r="P54" i="3"/>
  <c r="P55" i="3"/>
  <c r="P56" i="3"/>
  <c r="P57" i="3"/>
  <c r="O53" i="3"/>
  <c r="O54" i="3"/>
  <c r="O55" i="3"/>
  <c r="O56" i="3"/>
  <c r="O57" i="3"/>
  <c r="AL34" i="2" l="1"/>
  <c r="AJ34" i="2"/>
  <c r="AE35" i="2"/>
  <c r="AK34" i="2"/>
  <c r="P58" i="3"/>
  <c r="O58" i="3"/>
  <c r="N61" i="3"/>
  <c r="M61" i="3"/>
  <c r="N60" i="3"/>
  <c r="M60" i="3"/>
  <c r="AE36" i="2" l="1"/>
  <c r="AJ35" i="2"/>
  <c r="AK35" i="2"/>
  <c r="AL35" i="2"/>
  <c r="P60" i="3"/>
  <c r="O60" i="3"/>
  <c r="AL36" i="2" l="1"/>
  <c r="AJ36" i="2"/>
  <c r="AK36" i="2"/>
  <c r="AE37" i="2"/>
  <c r="D12" i="3"/>
  <c r="H8" i="3" s="1"/>
  <c r="C12" i="3"/>
  <c r="D11" i="3"/>
  <c r="H9" i="3" s="1"/>
  <c r="C11" i="3"/>
  <c r="E4" i="3"/>
  <c r="E5" i="3"/>
  <c r="E6" i="3"/>
  <c r="E7" i="3"/>
  <c r="E8" i="3"/>
  <c r="E9" i="3"/>
  <c r="F4" i="3"/>
  <c r="F5" i="3"/>
  <c r="F6" i="3"/>
  <c r="F7" i="3"/>
  <c r="F8" i="3"/>
  <c r="F9" i="3"/>
  <c r="AL37" i="2" l="1"/>
  <c r="AK37" i="2"/>
  <c r="AJ37" i="2"/>
  <c r="AE38" i="2"/>
  <c r="F11" i="3"/>
  <c r="E11" i="3"/>
  <c r="P58" i="2"/>
  <c r="O58" i="2"/>
  <c r="AE39" i="2" l="1"/>
  <c r="AL38" i="2"/>
  <c r="AJ38" i="2"/>
  <c r="AK38" i="2"/>
  <c r="F65" i="2"/>
  <c r="G65" i="2"/>
  <c r="H65" i="2"/>
  <c r="I65" i="2"/>
  <c r="J65" i="2"/>
  <c r="K65" i="2"/>
  <c r="C63" i="2"/>
  <c r="C65" i="2" s="1"/>
  <c r="D63" i="2"/>
  <c r="D65" i="2" s="1"/>
  <c r="E63" i="2"/>
  <c r="E65" i="2" s="1"/>
  <c r="F63" i="2"/>
  <c r="B63" i="2"/>
  <c r="B65" i="2" s="1"/>
  <c r="AE40" i="2" l="1"/>
  <c r="AJ39" i="2"/>
  <c r="AK39" i="2"/>
  <c r="AL39" i="2"/>
  <c r="Q3" i="2"/>
  <c r="P3" i="2" s="1"/>
  <c r="O3" i="2" s="1"/>
  <c r="A2" i="2"/>
  <c r="B2" i="2"/>
  <c r="C2" i="2"/>
  <c r="D2" i="2"/>
  <c r="E2" i="2"/>
  <c r="F2" i="2"/>
  <c r="G2" i="2"/>
  <c r="H2" i="2"/>
  <c r="I2" i="2"/>
  <c r="R2" i="2" s="1"/>
  <c r="J2" i="2"/>
  <c r="S2" i="2" s="1"/>
  <c r="K2" i="2"/>
  <c r="T2" i="2" s="1"/>
  <c r="L2" i="2"/>
  <c r="U2" i="2" s="1"/>
  <c r="M2" i="2"/>
  <c r="V2" i="2" s="1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B55" i="2" s="1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B1" i="2"/>
  <c r="B56" i="2" s="1"/>
  <c r="C1" i="2"/>
  <c r="C56" i="2" s="1"/>
  <c r="D1" i="2"/>
  <c r="D56" i="2" s="1"/>
  <c r="E1" i="2"/>
  <c r="E56" i="2" s="1"/>
  <c r="F1" i="2"/>
  <c r="F56" i="2" s="1"/>
  <c r="G1" i="2"/>
  <c r="G56" i="2" s="1"/>
  <c r="H1" i="2"/>
  <c r="H56" i="2" s="1"/>
  <c r="I1" i="2"/>
  <c r="R1" i="2" s="1"/>
  <c r="J1" i="2"/>
  <c r="S1" i="2" s="1"/>
  <c r="K1" i="2"/>
  <c r="T1" i="2" s="1"/>
  <c r="L1" i="2"/>
  <c r="U1" i="2" s="1"/>
  <c r="M1" i="2"/>
  <c r="V1" i="2" s="1"/>
  <c r="A1" i="2"/>
  <c r="AL40" i="2" l="1"/>
  <c r="AJ40" i="2"/>
  <c r="AK40" i="2"/>
  <c r="AE41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E55" i="2"/>
  <c r="H55" i="2"/>
  <c r="D55" i="2"/>
  <c r="G55" i="2"/>
  <c r="C55" i="2"/>
  <c r="Q4" i="2"/>
  <c r="P4" i="2" s="1"/>
  <c r="O4" i="2" s="1"/>
  <c r="F55" i="2"/>
  <c r="B61" i="2"/>
  <c r="K55" i="2"/>
  <c r="K56" i="2"/>
  <c r="J55" i="2"/>
  <c r="J56" i="2"/>
  <c r="I55" i="2"/>
  <c r="M56" i="2"/>
  <c r="I56" i="2"/>
  <c r="L55" i="2"/>
  <c r="L56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Y2" i="2"/>
  <c r="X2" i="2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R3" i="2"/>
  <c r="R4" i="2" s="1"/>
  <c r="R5" i="2" s="1"/>
  <c r="AL41" i="2" l="1"/>
  <c r="AJ41" i="2"/>
  <c r="AK41" i="2"/>
  <c r="AE42" i="2"/>
  <c r="F61" i="2"/>
  <c r="F57" i="2"/>
  <c r="D61" i="2"/>
  <c r="D57" i="2"/>
  <c r="I61" i="2"/>
  <c r="I57" i="2"/>
  <c r="K61" i="2"/>
  <c r="K57" i="2"/>
  <c r="H61" i="2"/>
  <c r="H57" i="2"/>
  <c r="Q5" i="2"/>
  <c r="Q6" i="2" s="1"/>
  <c r="Q7" i="2" s="1"/>
  <c r="C61" i="2"/>
  <c r="O55" i="2"/>
  <c r="P55" i="2"/>
  <c r="C57" i="2"/>
  <c r="J61" i="2"/>
  <c r="J57" i="2"/>
  <c r="G61" i="2"/>
  <c r="G57" i="2"/>
  <c r="E61" i="2"/>
  <c r="E57" i="2"/>
  <c r="U15" i="2"/>
  <c r="U16" i="2" s="1"/>
  <c r="U17" i="2" s="1"/>
  <c r="U18" i="2" s="1"/>
  <c r="U65" i="2"/>
  <c r="V15" i="2"/>
  <c r="V16" i="2" s="1"/>
  <c r="V17" i="2" s="1"/>
  <c r="V57" i="2" s="1"/>
  <c r="V65" i="2"/>
  <c r="S15" i="2"/>
  <c r="S16" i="2" s="1"/>
  <c r="S17" i="2" s="1"/>
  <c r="S18" i="2" s="1"/>
  <c r="S65" i="2"/>
  <c r="P5" i="2"/>
  <c r="O5" i="2" s="1"/>
  <c r="T15" i="2"/>
  <c r="T16" i="2" s="1"/>
  <c r="T17" i="2" s="1"/>
  <c r="T18" i="2" s="1"/>
  <c r="T65" i="2"/>
  <c r="X5" i="2"/>
  <c r="Y5" i="2"/>
  <c r="R6" i="2"/>
  <c r="Y4" i="2"/>
  <c r="X4" i="2"/>
  <c r="Y3" i="2"/>
  <c r="X3" i="2"/>
  <c r="AE43" i="2" l="1"/>
  <c r="AL42" i="2"/>
  <c r="AJ42" i="2"/>
  <c r="AK42" i="2"/>
  <c r="Q8" i="2"/>
  <c r="P7" i="2"/>
  <c r="O7" i="2" s="1"/>
  <c r="P6" i="2"/>
  <c r="O6" i="2" s="1"/>
  <c r="O61" i="2"/>
  <c r="O57" i="2"/>
  <c r="S19" i="2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7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7" i="2"/>
  <c r="U20" i="2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7" i="2"/>
  <c r="R7" i="2"/>
  <c r="X6" i="2"/>
  <c r="Y6" i="2"/>
  <c r="AE44" i="2" l="1"/>
  <c r="AJ43" i="2"/>
  <c r="AK43" i="2"/>
  <c r="AL43" i="2"/>
  <c r="Q9" i="2"/>
  <c r="P8" i="2"/>
  <c r="O8" i="2" s="1"/>
  <c r="V56" i="2"/>
  <c r="V63" i="2" s="1"/>
  <c r="R8" i="2"/>
  <c r="Y7" i="2"/>
  <c r="X7" i="2"/>
  <c r="AL44" i="2" l="1"/>
  <c r="AK44" i="2"/>
  <c r="AJ44" i="2"/>
  <c r="AE45" i="2"/>
  <c r="Q10" i="2"/>
  <c r="P9" i="2"/>
  <c r="O9" i="2" s="1"/>
  <c r="R9" i="2"/>
  <c r="Y8" i="2"/>
  <c r="X8" i="2"/>
  <c r="AL45" i="2" l="1"/>
  <c r="AK45" i="2"/>
  <c r="AJ45" i="2"/>
  <c r="AE46" i="2"/>
  <c r="Q11" i="2"/>
  <c r="P10" i="2"/>
  <c r="O10" i="2" s="1"/>
  <c r="R10" i="2"/>
  <c r="R11" i="2" s="1"/>
  <c r="X9" i="2"/>
  <c r="Y9" i="2"/>
  <c r="AE47" i="2" l="1"/>
  <c r="AL46" i="2"/>
  <c r="AJ46" i="2"/>
  <c r="AK46" i="2"/>
  <c r="Q12" i="2"/>
  <c r="P11" i="2"/>
  <c r="O11" i="2" s="1"/>
  <c r="X10" i="2"/>
  <c r="Y10" i="2"/>
  <c r="AE48" i="2" l="1"/>
  <c r="AJ47" i="2"/>
  <c r="AK47" i="2"/>
  <c r="AL47" i="2"/>
  <c r="Q13" i="2"/>
  <c r="P12" i="2"/>
  <c r="O12" i="2" s="1"/>
  <c r="R12" i="2"/>
  <c r="Y11" i="2"/>
  <c r="X11" i="2"/>
  <c r="AL48" i="2" l="1"/>
  <c r="AJ48" i="2"/>
  <c r="AK48" i="2"/>
  <c r="AE49" i="2"/>
  <c r="Q14" i="2"/>
  <c r="P13" i="2"/>
  <c r="O13" i="2" s="1"/>
  <c r="R13" i="2"/>
  <c r="Y12" i="2"/>
  <c r="X12" i="2"/>
  <c r="AL49" i="2" l="1"/>
  <c r="AK49" i="2"/>
  <c r="AJ49" i="2"/>
  <c r="AE50" i="2"/>
  <c r="Q15" i="2"/>
  <c r="P14" i="2"/>
  <c r="O14" i="2" s="1"/>
  <c r="R14" i="2"/>
  <c r="R65" i="2" s="1"/>
  <c r="X13" i="2"/>
  <c r="Y13" i="2"/>
  <c r="AE51" i="2" l="1"/>
  <c r="AL50" i="2"/>
  <c r="AJ50" i="2"/>
  <c r="AK50" i="2"/>
  <c r="Q16" i="2"/>
  <c r="P15" i="2"/>
  <c r="O15" i="2" s="1"/>
  <c r="R15" i="2"/>
  <c r="X14" i="2"/>
  <c r="X65" i="2" s="1"/>
  <c r="Y14" i="2"/>
  <c r="AE52" i="2" l="1"/>
  <c r="AJ51" i="2"/>
  <c r="AK51" i="2"/>
  <c r="AL51" i="2"/>
  <c r="Q17" i="2"/>
  <c r="P16" i="2"/>
  <c r="O16" i="2" s="1"/>
  <c r="V67" i="2"/>
  <c r="V69" i="2" s="1"/>
  <c r="U67" i="2"/>
  <c r="U69" i="2" s="1"/>
  <c r="S67" i="2"/>
  <c r="S69" i="2" s="1"/>
  <c r="T67" i="2"/>
  <c r="T69" i="2" s="1"/>
  <c r="R67" i="2"/>
  <c r="R69" i="2" s="1"/>
  <c r="R16" i="2"/>
  <c r="Y15" i="2"/>
  <c r="X15" i="2"/>
  <c r="AL52" i="2" l="1"/>
  <c r="AJ52" i="2"/>
  <c r="AK52" i="2"/>
  <c r="AE53" i="2"/>
  <c r="Q18" i="2"/>
  <c r="P17" i="2"/>
  <c r="O17" i="2" s="1"/>
  <c r="R17" i="2"/>
  <c r="Y16" i="2"/>
  <c r="X16" i="2"/>
  <c r="AE54" i="2" l="1"/>
  <c r="AL53" i="2"/>
  <c r="AK53" i="2"/>
  <c r="AJ53" i="2"/>
  <c r="Q19" i="2"/>
  <c r="P18" i="2"/>
  <c r="O18" i="2" s="1"/>
  <c r="R18" i="2"/>
  <c r="R57" i="2" s="1"/>
  <c r="X17" i="2"/>
  <c r="Y17" i="2"/>
  <c r="AL54" i="2" l="1"/>
  <c r="AJ54" i="2"/>
  <c r="AK54" i="2"/>
  <c r="AE55" i="2"/>
  <c r="Q20" i="2"/>
  <c r="P19" i="2"/>
  <c r="O19" i="2" s="1"/>
  <c r="R19" i="2"/>
  <c r="X18" i="2"/>
  <c r="X57" i="2" s="1"/>
  <c r="Y18" i="2"/>
  <c r="AE56" i="2" l="1"/>
  <c r="AJ55" i="2"/>
  <c r="AK55" i="2"/>
  <c r="AL55" i="2"/>
  <c r="Q21" i="2"/>
  <c r="P20" i="2"/>
  <c r="O20" i="2" s="1"/>
  <c r="V59" i="2"/>
  <c r="V61" i="2" s="1"/>
  <c r="U59" i="2"/>
  <c r="U61" i="2" s="1"/>
  <c r="T59" i="2"/>
  <c r="T61" i="2" s="1"/>
  <c r="S59" i="2"/>
  <c r="S61" i="2" s="1"/>
  <c r="R59" i="2"/>
  <c r="R61" i="2" s="1"/>
  <c r="R20" i="2"/>
  <c r="Y19" i="2"/>
  <c r="X19" i="2"/>
  <c r="AL56" i="2" l="1"/>
  <c r="AK56" i="2"/>
  <c r="AJ56" i="2"/>
  <c r="AE57" i="2"/>
  <c r="Q22" i="2"/>
  <c r="P21" i="2"/>
  <c r="O21" i="2" s="1"/>
  <c r="R21" i="2"/>
  <c r="Y20" i="2"/>
  <c r="X20" i="2"/>
  <c r="AL57" i="2" l="1"/>
  <c r="AJ57" i="2"/>
  <c r="AK57" i="2"/>
  <c r="AE59" i="2"/>
  <c r="AE58" i="2"/>
  <c r="Q23" i="2"/>
  <c r="P22" i="2"/>
  <c r="O22" i="2" s="1"/>
  <c r="R22" i="2"/>
  <c r="X21" i="2"/>
  <c r="Y21" i="2"/>
  <c r="AL58" i="2" l="1"/>
  <c r="AJ58" i="2"/>
  <c r="AK58" i="2"/>
  <c r="AJ59" i="2"/>
  <c r="AK59" i="2"/>
  <c r="AL59" i="2"/>
  <c r="Q24" i="2"/>
  <c r="P24" i="2" s="1"/>
  <c r="O24" i="2" s="1"/>
  <c r="P23" i="2"/>
  <c r="O23" i="2" s="1"/>
  <c r="R23" i="2"/>
  <c r="X22" i="2"/>
  <c r="Y22" i="2"/>
  <c r="R24" i="2" l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Y23" i="2"/>
  <c r="X23" i="2"/>
</calcChain>
</file>

<file path=xl/sharedStrings.xml><?xml version="1.0" encoding="utf-8"?>
<sst xmlns="http://schemas.openxmlformats.org/spreadsheetml/2006/main" count="76" uniqueCount="44">
  <si>
    <t>Week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</si>
  <si>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</si>
  <si>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</si>
  <si>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</si>
  <si>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</si>
  <si>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</si>
  <si>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</si>
  <si>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</si>
  <si>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</si>
  <si>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</si>
  <si>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</si>
  <si>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</si>
  <si>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</si>
  <si>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2009 pneumonia</t>
  </si>
  <si>
    <t>2010 pneumonia</t>
  </si>
  <si>
    <t>2011 pneumonia</t>
  </si>
  <si>
    <t>2012 pneumonia</t>
  </si>
  <si>
    <t>2013 pneumonia</t>
  </si>
  <si>
    <t>2014 pneumonia</t>
  </si>
  <si>
    <t>2015 pneumonia</t>
  </si>
  <si>
    <t>2016 pneumonia</t>
  </si>
  <si>
    <t>2017 pneumonia</t>
  </si>
  <si>
    <t>2018 pneumonia</t>
  </si>
  <si>
    <t>2019 pneumonia</t>
  </si>
  <si>
    <t>2020 pneumonia</t>
  </si>
  <si>
    <t>Mean 16-19</t>
  </si>
  <si>
    <t>Israel</t>
  </si>
  <si>
    <t>Total</t>
  </si>
  <si>
    <t>Shoshan cbs</t>
  </si>
  <si>
    <t>UN Data</t>
  </si>
  <si>
    <t>MOH</t>
  </si>
  <si>
    <t xml:space="preserve">All </t>
  </si>
  <si>
    <t>Pneumonia</t>
  </si>
  <si>
    <t xml:space="preserve">Delta1 </t>
  </si>
  <si>
    <t xml:space="preserve">Delta2 </t>
  </si>
  <si>
    <t>STDEV</t>
  </si>
  <si>
    <t>AVERAGE</t>
  </si>
  <si>
    <t>Year to Week 19 9/May/20</t>
  </si>
  <si>
    <t xml:space="preserve">https://www.health.gov.il/UnitsOffice/HD/PH/epidemiology/Pages/epidemiology_report.aspx </t>
  </si>
  <si>
    <t>Year to Week 20 16/May/20</t>
  </si>
  <si>
    <t>Deltas</t>
  </si>
  <si>
    <t>2020-2019</t>
  </si>
  <si>
    <t>2020-2018</t>
  </si>
  <si>
    <t>2020-2017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</si>
</sst>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3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4"/>
      <color theme="1"/>
      <name val="Arial"/>
      <family val="2"/>
    </font>
    <font>
      <sz val="22"/>
      <color theme="1"/>
      <name val="Arial"/>
      <family val="2"/>
    </font>
    <font>
      <u/>
      <sz val="10"/>
      <color theme="10"/>
      <name val="Arial"/>
      <family val="2"/>
    </font>
    <font>
      <u/>
      <sz val="24"/>
      <color theme="10"/>
      <name val="Arial"/>
      <family val="2"/>
    </font>
    <font>
      <b/>
      <sz val="1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37" borderId="0" xfId="0" applyFill="1"/>
    <xf numFmtId="165" fontId="0" fillId="0" borderId="0" xfId="1" applyNumberFormat="1" applyFont="1"/>
    <xf numFmtId="14" fontId="0" fillId="37" borderId="0" xfId="0" applyNumberFormat="1" applyFill="1"/>
    <xf numFmtId="0" fontId="18" fillId="36" borderId="0" xfId="0" applyFont="1" applyFill="1"/>
    <xf numFmtId="0" fontId="0" fillId="36" borderId="0" xfId="0" applyFill="1" applyBorder="1"/>
    <xf numFmtId="0" fontId="19" fillId="36" borderId="14" xfId="0" applyFont="1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3" fontId="19" fillId="36" borderId="0" xfId="0" applyNumberFormat="1" applyFont="1" applyFill="1" applyBorder="1"/>
    <xf numFmtId="3" fontId="19" fillId="36" borderId="11" xfId="0" applyNumberFormat="1" applyFont="1" applyFill="1" applyBorder="1" applyAlignment="1">
      <alignment horizontal="center"/>
    </xf>
    <xf numFmtId="0" fontId="19" fillId="36" borderId="0" xfId="0" applyFont="1" applyFill="1" applyBorder="1"/>
    <xf numFmtId="0" fontId="19" fillId="36" borderId="11" xfId="0" applyFont="1" applyFill="1" applyBorder="1"/>
    <xf numFmtId="0" fontId="19" fillId="36" borderId="12" xfId="0" applyFont="1" applyFill="1" applyBorder="1"/>
    <xf numFmtId="0" fontId="19" fillId="36" borderId="13" xfId="0" applyFont="1" applyFill="1" applyBorder="1"/>
    <xf numFmtId="0" fontId="19" fillId="36" borderId="15" xfId="0" applyFont="1" applyFill="1" applyBorder="1" applyAlignment="1">
      <alignment horizontal="center" vertical="center" wrapText="1"/>
    </xf>
    <xf numFmtId="3" fontId="19" fillId="36" borderId="12" xfId="0" applyNumberFormat="1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/>
    </xf>
    <xf numFmtId="0" fontId="19" fillId="36" borderId="16" xfId="0" applyFont="1" applyFill="1" applyBorder="1"/>
    <xf numFmtId="0" fontId="19" fillId="36" borderId="16" xfId="0" applyFont="1" applyFill="1" applyBorder="1" applyAlignment="1">
      <alignment horizontal="right"/>
    </xf>
    <xf numFmtId="0" fontId="19" fillId="36" borderId="17" xfId="0" applyFont="1" applyFill="1" applyBorder="1" applyAlignment="1">
      <alignment horizontal="right"/>
    </xf>
    <xf numFmtId="0" fontId="19" fillId="38" borderId="16" xfId="0" applyFont="1" applyFill="1" applyBorder="1" applyAlignment="1">
      <alignment horizontal="center"/>
    </xf>
    <xf numFmtId="3" fontId="19" fillId="38" borderId="0" xfId="0" applyNumberFormat="1" applyFont="1" applyFill="1" applyBorder="1" applyAlignment="1">
      <alignment horizontal="center"/>
    </xf>
    <xf numFmtId="3" fontId="19" fillId="38" borderId="0" xfId="0" applyNumberFormat="1" applyFont="1" applyFill="1" applyBorder="1"/>
    <xf numFmtId="3" fontId="19" fillId="38" borderId="11" xfId="0" applyNumberFormat="1" applyFont="1" applyFill="1" applyBorder="1" applyAlignment="1">
      <alignment horizontal="center"/>
    </xf>
    <xf numFmtId="0" fontId="21" fillId="0" borderId="0" xfId="43" applyFont="1"/>
    <xf numFmtId="3" fontId="19" fillId="36" borderId="18" xfId="0" applyNumberFormat="1" applyFont="1" applyFill="1" applyBorder="1" applyAlignment="1">
      <alignment horizontal="center"/>
    </xf>
    <xf numFmtId="3" fontId="19" fillId="36" borderId="19" xfId="0" applyNumberFormat="1" applyFont="1" applyFill="1" applyBorder="1" applyAlignment="1">
      <alignment horizontal="center"/>
    </xf>
    <xf numFmtId="3" fontId="19" fillId="38" borderId="19" xfId="0" applyNumberFormat="1" applyFont="1" applyFill="1" applyBorder="1" applyAlignment="1">
      <alignment horizontal="center"/>
    </xf>
    <xf numFmtId="0" fontId="19" fillId="36" borderId="19" xfId="0" applyFont="1" applyFill="1" applyBorder="1"/>
    <xf numFmtId="3" fontId="19" fillId="36" borderId="20" xfId="0" applyNumberFormat="1" applyFont="1" applyFill="1" applyBorder="1" applyAlignment="1">
      <alignment horizontal="center"/>
    </xf>
    <xf numFmtId="0" fontId="19" fillId="39" borderId="16" xfId="0" applyFont="1" applyFill="1" applyBorder="1" applyAlignment="1">
      <alignment horizontal="center"/>
    </xf>
    <xf numFmtId="0" fontId="22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DELTAS!$L$8</c:f>
              <c:strCache>
                <c:ptCount val="1"/>
                <c:pt idx="0">
                  <c:v>2020-2019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DELTAS!$K$9:$K$60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DELTAS!$L$9:$L$60</c:f>
              <c:numCache>
                <c:formatCode>General</c:formatCode>
                <c:ptCount val="52"/>
                <c:pt idx="0">
                  <c:v>1477</c:v>
                </c:pt>
                <c:pt idx="1">
                  <c:v>1517</c:v>
                </c:pt>
                <c:pt idx="2">
                  <c:v>1514</c:v>
                </c:pt>
                <c:pt idx="3">
                  <c:v>1449</c:v>
                </c:pt>
                <c:pt idx="4">
                  <c:v>1400</c:v>
                </c:pt>
                <c:pt idx="5">
                  <c:v>1431</c:v>
                </c:pt>
                <c:pt idx="6">
                  <c:v>1542</c:v>
                </c:pt>
                <c:pt idx="7">
                  <c:v>1475</c:v>
                </c:pt>
                <c:pt idx="8">
                  <c:v>1606</c:v>
                </c:pt>
                <c:pt idx="9">
                  <c:v>1500</c:v>
                </c:pt>
                <c:pt idx="10">
                  <c:v>1507</c:v>
                </c:pt>
                <c:pt idx="11">
                  <c:v>1754</c:v>
                </c:pt>
                <c:pt idx="12">
                  <c:v>1796</c:v>
                </c:pt>
                <c:pt idx="13">
                  <c:v>2086</c:v>
                </c:pt>
                <c:pt idx="14">
                  <c:v>1949</c:v>
                </c:pt>
                <c:pt idx="15">
                  <c:v>1615</c:v>
                </c:pt>
                <c:pt idx="16">
                  <c:v>1508</c:v>
                </c:pt>
                <c:pt idx="17">
                  <c:v>1379</c:v>
                </c:pt>
                <c:pt idx="18">
                  <c:v>1627</c:v>
                </c:pt>
                <c:pt idx="19">
                  <c:v>1714</c:v>
                </c:pt>
                <c:pt idx="20">
                  <c:v>1947</c:v>
                </c:pt>
                <c:pt idx="21">
                  <c:v>1756</c:v>
                </c:pt>
                <c:pt idx="22">
                  <c:v>1890</c:v>
                </c:pt>
                <c:pt idx="23">
                  <c:v>2003</c:v>
                </c:pt>
                <c:pt idx="24">
                  <c:v>1990</c:v>
                </c:pt>
                <c:pt idx="25">
                  <c:v>1982</c:v>
                </c:pt>
                <c:pt idx="26">
                  <c:v>2087</c:v>
                </c:pt>
                <c:pt idx="27">
                  <c:v>2077</c:v>
                </c:pt>
                <c:pt idx="28">
                  <c:v>2055</c:v>
                </c:pt>
                <c:pt idx="29">
                  <c:v>2399</c:v>
                </c:pt>
                <c:pt idx="30">
                  <c:v>2396</c:v>
                </c:pt>
                <c:pt idx="31">
                  <c:v>2212</c:v>
                </c:pt>
                <c:pt idx="32">
                  <c:v>2143</c:v>
                </c:pt>
                <c:pt idx="33">
                  <c:v>2161</c:v>
                </c:pt>
                <c:pt idx="34">
                  <c:v>2097</c:v>
                </c:pt>
                <c:pt idx="35">
                  <c:v>2226</c:v>
                </c:pt>
                <c:pt idx="36">
                  <c:v>2309</c:v>
                </c:pt>
                <c:pt idx="37">
                  <c:v>2339</c:v>
                </c:pt>
                <c:pt idx="38">
                  <c:v>2153</c:v>
                </c:pt>
                <c:pt idx="39">
                  <c:v>2064</c:v>
                </c:pt>
                <c:pt idx="40">
                  <c:v>1957</c:v>
                </c:pt>
                <c:pt idx="41">
                  <c:v>1502</c:v>
                </c:pt>
                <c:pt idx="42">
                  <c:v>1451</c:v>
                </c:pt>
                <c:pt idx="43">
                  <c:v>1463</c:v>
                </c:pt>
                <c:pt idx="44">
                  <c:v>1317</c:v>
                </c:pt>
                <c:pt idx="45">
                  <c:v>1679</c:v>
                </c:pt>
                <c:pt idx="46">
                  <c:v>1778</c:v>
                </c:pt>
                <c:pt idx="47">
                  <c:v>1756</c:v>
                </c:pt>
                <c:pt idx="48">
                  <c:v>1865</c:v>
                </c:pt>
                <c:pt idx="49">
                  <c:v>1811</c:v>
                </c:pt>
                <c:pt idx="50">
                  <c:v>2010</c:v>
                </c:pt>
                <c:pt idx="5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2-B043-8EA2-86FCEE5B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775536"/>
        <c:axId val="1737963776"/>
      </c:lineChart>
      <c:catAx>
        <c:axId val="16657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3776"/>
        <c:crosses val="autoZero"/>
        <c:auto val="1"/>
        <c:lblAlgn val="ctr"/>
        <c:lblOffset val="100"/>
        <c:noMultiLvlLbl val="0"/>
      </c:catAx>
      <c:valAx>
        <c:axId val="17379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7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DELTAS!$M$8</c:f>
              <c:strCache>
                <c:ptCount val="1"/>
                <c:pt idx="0">
                  <c:v>2020-2018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DELTAS!$M$9:$M$60</c:f>
              <c:numCache>
                <c:formatCode>General</c:formatCode>
                <c:ptCount val="52"/>
                <c:pt idx="0">
                  <c:v>71</c:v>
                </c:pt>
                <c:pt idx="1">
                  <c:v>167</c:v>
                </c:pt>
                <c:pt idx="2">
                  <c:v>39</c:v>
                </c:pt>
                <c:pt idx="3">
                  <c:v>6</c:v>
                </c:pt>
                <c:pt idx="4">
                  <c:v>-43</c:v>
                </c:pt>
                <c:pt idx="5">
                  <c:v>-45</c:v>
                </c:pt>
                <c:pt idx="6">
                  <c:v>56</c:v>
                </c:pt>
                <c:pt idx="7">
                  <c:v>128</c:v>
                </c:pt>
                <c:pt idx="8">
                  <c:v>35</c:v>
                </c:pt>
                <c:pt idx="9">
                  <c:v>33</c:v>
                </c:pt>
                <c:pt idx="10">
                  <c:v>82</c:v>
                </c:pt>
                <c:pt idx="11">
                  <c:v>158</c:v>
                </c:pt>
                <c:pt idx="12">
                  <c:v>293</c:v>
                </c:pt>
                <c:pt idx="13">
                  <c:v>222</c:v>
                </c:pt>
                <c:pt idx="14">
                  <c:v>164</c:v>
                </c:pt>
                <c:pt idx="15">
                  <c:v>231</c:v>
                </c:pt>
                <c:pt idx="16">
                  <c:v>-3</c:v>
                </c:pt>
                <c:pt idx="17">
                  <c:v>-285</c:v>
                </c:pt>
                <c:pt idx="18">
                  <c:v>24</c:v>
                </c:pt>
                <c:pt idx="19">
                  <c:v>16</c:v>
                </c:pt>
                <c:pt idx="20">
                  <c:v>205</c:v>
                </c:pt>
                <c:pt idx="21">
                  <c:v>237</c:v>
                </c:pt>
                <c:pt idx="22">
                  <c:v>366</c:v>
                </c:pt>
                <c:pt idx="23">
                  <c:v>446</c:v>
                </c:pt>
                <c:pt idx="24">
                  <c:v>476</c:v>
                </c:pt>
                <c:pt idx="25">
                  <c:v>479</c:v>
                </c:pt>
                <c:pt idx="26">
                  <c:v>622</c:v>
                </c:pt>
                <c:pt idx="27">
                  <c:v>807</c:v>
                </c:pt>
                <c:pt idx="28">
                  <c:v>755</c:v>
                </c:pt>
                <c:pt idx="29">
                  <c:v>1102</c:v>
                </c:pt>
                <c:pt idx="30">
                  <c:v>1125</c:v>
                </c:pt>
                <c:pt idx="31">
                  <c:v>1021</c:v>
                </c:pt>
                <c:pt idx="32">
                  <c:v>987</c:v>
                </c:pt>
                <c:pt idx="33">
                  <c:v>885</c:v>
                </c:pt>
                <c:pt idx="34">
                  <c:v>955</c:v>
                </c:pt>
                <c:pt idx="35">
                  <c:v>1148</c:v>
                </c:pt>
                <c:pt idx="36">
                  <c:v>1200</c:v>
                </c:pt>
                <c:pt idx="37">
                  <c:v>1386</c:v>
                </c:pt>
                <c:pt idx="38">
                  <c:v>1219</c:v>
                </c:pt>
                <c:pt idx="39">
                  <c:v>1186</c:v>
                </c:pt>
                <c:pt idx="40">
                  <c:v>1362</c:v>
                </c:pt>
                <c:pt idx="41">
                  <c:v>1008</c:v>
                </c:pt>
                <c:pt idx="42">
                  <c:v>933</c:v>
                </c:pt>
                <c:pt idx="43">
                  <c:v>926</c:v>
                </c:pt>
                <c:pt idx="44">
                  <c:v>940</c:v>
                </c:pt>
                <c:pt idx="45">
                  <c:v>1339</c:v>
                </c:pt>
                <c:pt idx="46">
                  <c:v>1428</c:v>
                </c:pt>
                <c:pt idx="47">
                  <c:v>1580</c:v>
                </c:pt>
                <c:pt idx="48">
                  <c:v>1680</c:v>
                </c:pt>
                <c:pt idx="49">
                  <c:v>1568</c:v>
                </c:pt>
                <c:pt idx="50">
                  <c:v>1735</c:v>
                </c:pt>
                <c:pt idx="51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1-3D47-939C-F8BF725B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28448"/>
        <c:axId val="1772256816"/>
      </c:lineChart>
      <c:catAx>
        <c:axId val="178312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6816"/>
        <c:crosses val="autoZero"/>
        <c:auto val="1"/>
        <c:lblAlgn val="ctr"/>
        <c:lblOffset val="100"/>
        <c:noMultiLvlLbl val="0"/>
      </c:catAx>
      <c:valAx>
        <c:axId val="1772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DELTAS!$N$8</c:f>
              <c:strCache>
                <c:ptCount val="1"/>
                <c:pt idx="0">
                  <c:v>2020-2017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DELTAS!$N$9:$N$60</c:f>
              <c:numCache>
                <c:formatCode>General</c:formatCode>
                <c:ptCount val="52"/>
                <c:pt idx="0">
                  <c:v>436</c:v>
                </c:pt>
                <c:pt idx="1">
                  <c:v>483</c:v>
                </c:pt>
                <c:pt idx="2">
                  <c:v>515</c:v>
                </c:pt>
                <c:pt idx="3">
                  <c:v>423</c:v>
                </c:pt>
                <c:pt idx="4">
                  <c:v>357</c:v>
                </c:pt>
                <c:pt idx="5">
                  <c:v>300</c:v>
                </c:pt>
                <c:pt idx="6">
                  <c:v>425</c:v>
                </c:pt>
                <c:pt idx="7">
                  <c:v>449</c:v>
                </c:pt>
                <c:pt idx="8">
                  <c:v>376</c:v>
                </c:pt>
                <c:pt idx="9">
                  <c:v>398</c:v>
                </c:pt>
                <c:pt idx="10">
                  <c:v>356</c:v>
                </c:pt>
                <c:pt idx="11">
                  <c:v>554</c:v>
                </c:pt>
                <c:pt idx="12">
                  <c:v>565</c:v>
                </c:pt>
                <c:pt idx="13">
                  <c:v>629</c:v>
                </c:pt>
                <c:pt idx="14">
                  <c:v>634</c:v>
                </c:pt>
                <c:pt idx="15">
                  <c:v>649</c:v>
                </c:pt>
                <c:pt idx="16">
                  <c:v>702</c:v>
                </c:pt>
                <c:pt idx="17">
                  <c:v>554</c:v>
                </c:pt>
                <c:pt idx="18">
                  <c:v>727</c:v>
                </c:pt>
                <c:pt idx="19">
                  <c:v>717</c:v>
                </c:pt>
                <c:pt idx="20">
                  <c:v>869</c:v>
                </c:pt>
                <c:pt idx="21">
                  <c:v>811</c:v>
                </c:pt>
                <c:pt idx="22">
                  <c:v>943</c:v>
                </c:pt>
                <c:pt idx="23">
                  <c:v>1010</c:v>
                </c:pt>
                <c:pt idx="24">
                  <c:v>928</c:v>
                </c:pt>
                <c:pt idx="25">
                  <c:v>853</c:v>
                </c:pt>
                <c:pt idx="26">
                  <c:v>787</c:v>
                </c:pt>
                <c:pt idx="27">
                  <c:v>657</c:v>
                </c:pt>
                <c:pt idx="28">
                  <c:v>645</c:v>
                </c:pt>
                <c:pt idx="29">
                  <c:v>842</c:v>
                </c:pt>
                <c:pt idx="30">
                  <c:v>825</c:v>
                </c:pt>
                <c:pt idx="31">
                  <c:v>587</c:v>
                </c:pt>
                <c:pt idx="32">
                  <c:v>553</c:v>
                </c:pt>
                <c:pt idx="33">
                  <c:v>662</c:v>
                </c:pt>
                <c:pt idx="34">
                  <c:v>510</c:v>
                </c:pt>
                <c:pt idx="35">
                  <c:v>644</c:v>
                </c:pt>
                <c:pt idx="36">
                  <c:v>673</c:v>
                </c:pt>
                <c:pt idx="37">
                  <c:v>624</c:v>
                </c:pt>
                <c:pt idx="38">
                  <c:v>483</c:v>
                </c:pt>
                <c:pt idx="39">
                  <c:v>280</c:v>
                </c:pt>
                <c:pt idx="40">
                  <c:v>216</c:v>
                </c:pt>
                <c:pt idx="41">
                  <c:v>135</c:v>
                </c:pt>
                <c:pt idx="42">
                  <c:v>172</c:v>
                </c:pt>
                <c:pt idx="43">
                  <c:v>50</c:v>
                </c:pt>
                <c:pt idx="44">
                  <c:v>-83</c:v>
                </c:pt>
                <c:pt idx="45">
                  <c:v>171</c:v>
                </c:pt>
                <c:pt idx="46">
                  <c:v>313</c:v>
                </c:pt>
                <c:pt idx="47">
                  <c:v>338</c:v>
                </c:pt>
                <c:pt idx="48">
                  <c:v>684</c:v>
                </c:pt>
                <c:pt idx="49">
                  <c:v>598</c:v>
                </c:pt>
                <c:pt idx="50">
                  <c:v>717</c:v>
                </c:pt>
                <c:pt idx="51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EE4E-930A-2E10E818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930672"/>
        <c:axId val="1266123504"/>
      </c:lineChart>
      <c:catAx>
        <c:axId val="126593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23504"/>
        <c:crosses val="autoZero"/>
        <c:auto val="1"/>
        <c:lblAlgn val="ctr"/>
        <c:lblOffset val="100"/>
        <c:noMultiLvlLbl val="0"/>
      </c:catAx>
      <c:valAx>
        <c:axId val="1266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414867</xdr:colOff>
      <xdr:row>28</xdr:row>
      <xdr:rowOff>101601</xdr:rowOff>
    </xdr:from>
    <xdr:to>
      <xdr:col>19</xdr:col>
      <xdr:colOff>8467</xdr:colOff>
      <xdr:row>44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81800-700C-2E4C-AE50-F164BF84C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414867</xdr:colOff>
      <xdr:row>44</xdr:row>
      <xdr:rowOff>33867</xdr:rowOff>
    </xdr:from>
    <xdr:to>
      <xdr:col>19</xdr:col>
      <xdr:colOff>8467</xdr:colOff>
      <xdr:row>60</xdr:row>
      <xdr:rowOff>67734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5C7FF9-E3D7-E642-8E6F-8112BE6B2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567266</xdr:colOff>
      <xdr:row>61</xdr:row>
      <xdr:rowOff>118533</xdr:rowOff>
    </xdr:from>
    <xdr:to>
      <xdr:col>19</xdr:col>
      <xdr:colOff>160866</xdr:colOff>
      <xdr:row>77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C31E59-4048-5C45-A0DC-AA4AC037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695325</xdr:colOff>
      <xdr:row>63</xdr:row>
      <xdr:rowOff>57150</xdr:rowOff>
    </xdr:from>
    <xdr:to>
      <xdr:col>36</xdr:col>
      <xdr:colOff>397900</xdr:colOff>
      <xdr:row>114</xdr:row>
      <xdr:rowOff>8499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10258425"/>
          <a:ext cx="17200000" cy="8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27</xdr:row>
      <xdr:rowOff>136912</xdr:rowOff>
    </xdr:from>
    <xdr:to>
      <xdr:col>10</xdr:col>
      <xdr:colOff>72128</xdr:colOff>
      <xdr:row>44</xdr:row>
      <xdr:rowOff>97470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974035"/>
          <a:ext cx="9893316" cy="2622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54796</xdr:colOff>
      <xdr:row>2</xdr:row>
      <xdr:rowOff>142423</xdr:rowOff>
    </xdr:from>
    <xdr:to>
      <xdr:col>20</xdr:col>
      <xdr:colOff>138356</xdr:colOff>
      <xdr:row>10</xdr:row>
      <xdr:rowOff>100597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1234" y="690437"/>
          <a:ext cx="9647704" cy="3024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106988</xdr:colOff>
      <xdr:row>11</xdr:row>
      <xdr:rowOff>104384</xdr:rowOff>
    </xdr:from>
    <xdr:to>
      <xdr:col>20</xdr:col>
      <xdr:colOff>168013</xdr:colOff>
      <xdr:row>25</xdr:row>
      <xdr:rowOff>43334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3426" y="4057911"/>
          <a:ext cx="9625169" cy="2509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106988</xdr:colOff>
      <xdr:row>26</xdr:row>
      <xdr:rowOff>130029</xdr:rowOff>
    </xdr:from>
    <xdr:to>
      <xdr:col>20</xdr:col>
      <xdr:colOff>156746</xdr:colOff>
      <xdr:row>44</xdr:row>
      <xdr:rowOff>41695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3426" y="6810577"/>
          <a:ext cx="9613902" cy="2730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34794</xdr:rowOff>
    </xdr:from>
    <xdr:to>
      <xdr:col>10</xdr:col>
      <xdr:colOff>12200</xdr:colOff>
      <xdr:row>41</xdr:row>
      <xdr:rowOff>137078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342"/>
          <a:ext cx="11250830" cy="2607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78287</xdr:colOff>
      <xdr:row>46</xdr:row>
      <xdr:rowOff>65239</xdr:rowOff>
    </xdr:from>
    <xdr:to>
      <xdr:col>10</xdr:col>
      <xdr:colOff>135253</xdr:colOff>
      <xdr:row>56</xdr:row>
      <xdr:rowOff>117431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87" y="9877294"/>
          <a:ext cx="9973404" cy="2896644"/>
        </a:xfrm>
        <a:prstGeom prst="rect">
          <a:avLst/>
        </a:prstGeom>
      </xdr:spPr>
    </xdr:pic>
    <xdr:clientData/>
  </xdr:twoCellAnchor>
  <xdr:twoCellAnchor editAs="oneCell">
    <xdr:from>
      <xdr:col>0</xdr:col>
      <xdr:colOff>156575</xdr:colOff>
      <xdr:row>56</xdr:row>
      <xdr:rowOff>195719</xdr:rowOff>
    </xdr:from>
    <xdr:to>
      <xdr:col>10</xdr:col>
      <xdr:colOff>156576</xdr:colOff>
      <xdr:row>71</xdr:row>
      <xdr:rowOff>136193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575" y="12852226"/>
          <a:ext cx="9916439" cy="32155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13</xdr:col>
      <xdr:colOff>174966</xdr:colOff>
      <xdr:row>102</xdr:row>
      <xdr:rowOff>154577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05205" y="16570890"/>
          <a:ext cx="11174384" cy="43821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77</xdr:row>
      <xdr:rowOff>0</xdr:rowOff>
    </xdr:from>
    <xdr:to>
      <xdr:col>28</xdr:col>
      <xdr:colOff>292397</xdr:colOff>
      <xdr:row>104</xdr:row>
      <xdr:rowOff>154578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4623" y="16884041"/>
          <a:ext cx="11174384" cy="4382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ealth.gov.il/UnitsOffice/HD/PH/epidemiology/Pages/epidemiology_repor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4615-C7AB-F44D-90FF-D677C73611D3}">
  <dimension ref="B3:N60"/>
  <sheetViews>
    <sheetView tabSelected="1" topLeftCell="G45" zoomScale="75" zoomScaleNormal="88" workbookViewId="0">
      <selection activeCell="L75" sqref="L75"/>
    </sheetView>
    <sheetView tabSelected="1" topLeftCell="A28" zoomScale="108" workbookViewId="1">
      <selection activeCell="L58" sqref="L58"/>
    </sheetView>
  </sheetViews>
  <sheetFormatPr baseColWidth="10" defaultRowHeight="13"/>
  <sheetData>
    <row r="3" spans="2:14">
      <c r="G3" t="s">
        <v>40</v>
      </c>
    </row>
    <row r="8" spans="2:14">
      <c r="B8">
        <v>2020</v>
      </c>
      <c r="C8">
        <v>2019</v>
      </c>
      <c r="D8">
        <v>2018</v>
      </c>
      <c r="E8">
        <v>2017</v>
      </c>
      <c r="G8">
        <v>2020</v>
      </c>
      <c r="H8">
        <v>2019</v>
      </c>
      <c r="I8">
        <v>2018</v>
      </c>
      <c r="J8">
        <v>2017</v>
      </c>
      <c r="L8" t="s">
        <v>41</v>
      </c>
      <c r="M8" t="s">
        <v>42</v>
      </c>
      <c r="N8" t="s">
        <v>43</v>
      </c>
    </row>
    <row r="9" spans="2:14">
      <c r="B9">
        <v>23105</v>
      </c>
      <c r="C9">
        <v>21628</v>
      </c>
      <c r="D9">
        <v>23034</v>
      </c>
      <c r="E9">
        <v>22669</v>
      </c>
      <c r="F9">
        <v>1</v>
      </c>
      <c r="G9">
        <v>23105</v>
      </c>
      <c r="H9">
        <v>21628</v>
      </c>
      <c r="I9">
        <v>23034</v>
      </c>
      <c r="J9">
        <v>22669</v>
      </c>
      <c r="K9">
        <v>1</v>
      </c>
      <c r="L9">
        <v>1477</v>
      </c>
      <c r="M9">
        <v>71</v>
      </c>
      <c r="N9">
        <v>436</v>
      </c>
    </row>
    <row r="10" spans="2:14">
      <c r="B10">
        <v>23867</v>
      </c>
      <c r="C10">
        <v>22350</v>
      </c>
      <c r="D10">
        <v>23700</v>
      </c>
      <c r="E10">
        <v>23384</v>
      </c>
      <c r="F10">
        <v>2</v>
      </c>
      <c r="G10">
        <v>23867</v>
      </c>
      <c r="H10">
        <v>22350</v>
      </c>
      <c r="I10">
        <v>23700</v>
      </c>
      <c r="J10">
        <v>23384</v>
      </c>
      <c r="K10">
        <v>2</v>
      </c>
      <c r="L10">
        <v>1517</v>
      </c>
      <c r="M10">
        <v>167</v>
      </c>
      <c r="N10">
        <v>483</v>
      </c>
    </row>
    <row r="11" spans="2:14">
      <c r="B11">
        <v>24594</v>
      </c>
      <c r="C11">
        <v>23080</v>
      </c>
      <c r="D11">
        <v>24555</v>
      </c>
      <c r="E11">
        <v>24079</v>
      </c>
      <c r="F11">
        <v>3</v>
      </c>
      <c r="G11">
        <v>24594</v>
      </c>
      <c r="H11">
        <v>23080</v>
      </c>
      <c r="I11">
        <v>24555</v>
      </c>
      <c r="J11">
        <v>24079</v>
      </c>
      <c r="K11">
        <v>3</v>
      </c>
      <c r="L11">
        <v>1514</v>
      </c>
      <c r="M11">
        <v>39</v>
      </c>
      <c r="N11">
        <v>515</v>
      </c>
    </row>
    <row r="12" spans="2:14">
      <c r="B12">
        <v>25314</v>
      </c>
      <c r="C12">
        <v>23865</v>
      </c>
      <c r="D12">
        <v>25308</v>
      </c>
      <c r="E12">
        <v>24891</v>
      </c>
      <c r="F12">
        <v>4</v>
      </c>
      <c r="G12">
        <v>25314</v>
      </c>
      <c r="H12">
        <v>23865</v>
      </c>
      <c r="I12">
        <v>25308</v>
      </c>
      <c r="J12">
        <v>24891</v>
      </c>
      <c r="K12">
        <v>4</v>
      </c>
      <c r="L12">
        <v>1449</v>
      </c>
      <c r="M12">
        <v>6</v>
      </c>
      <c r="N12">
        <v>423</v>
      </c>
    </row>
    <row r="13" spans="2:14">
      <c r="B13">
        <v>26055</v>
      </c>
      <c r="C13">
        <v>24655</v>
      </c>
      <c r="D13">
        <v>26098</v>
      </c>
      <c r="E13">
        <v>25698</v>
      </c>
      <c r="F13">
        <v>5</v>
      </c>
      <c r="G13">
        <v>26055</v>
      </c>
      <c r="H13">
        <v>24655</v>
      </c>
      <c r="I13">
        <v>26098</v>
      </c>
      <c r="J13">
        <v>25698</v>
      </c>
      <c r="K13">
        <v>5</v>
      </c>
      <c r="L13">
        <v>1400</v>
      </c>
      <c r="M13">
        <v>-43</v>
      </c>
      <c r="N13">
        <v>357</v>
      </c>
    </row>
    <row r="14" spans="2:14">
      <c r="B14">
        <v>26788</v>
      </c>
      <c r="C14">
        <v>25357</v>
      </c>
      <c r="D14">
        <v>26833</v>
      </c>
      <c r="E14">
        <v>26488</v>
      </c>
      <c r="F14">
        <v>6</v>
      </c>
      <c r="G14">
        <v>26788</v>
      </c>
      <c r="H14">
        <v>25357</v>
      </c>
      <c r="I14">
        <v>26833</v>
      </c>
      <c r="J14">
        <v>26488</v>
      </c>
      <c r="K14">
        <v>6</v>
      </c>
      <c r="L14">
        <v>1431</v>
      </c>
      <c r="M14">
        <v>-45</v>
      </c>
      <c r="N14">
        <v>300</v>
      </c>
    </row>
    <row r="15" spans="2:14">
      <c r="B15">
        <v>27600</v>
      </c>
      <c r="C15">
        <v>26058</v>
      </c>
      <c r="D15">
        <v>27544</v>
      </c>
      <c r="E15">
        <v>27175</v>
      </c>
      <c r="F15">
        <v>7</v>
      </c>
      <c r="G15">
        <v>27600</v>
      </c>
      <c r="H15">
        <v>26058</v>
      </c>
      <c r="I15">
        <v>27544</v>
      </c>
      <c r="J15">
        <v>27175</v>
      </c>
      <c r="K15">
        <v>7</v>
      </c>
      <c r="L15">
        <v>1542</v>
      </c>
      <c r="M15">
        <v>56</v>
      </c>
      <c r="N15">
        <v>425</v>
      </c>
    </row>
    <row r="16" spans="2:14">
      <c r="B16">
        <v>28355</v>
      </c>
      <c r="C16">
        <v>26880</v>
      </c>
      <c r="D16">
        <v>28227</v>
      </c>
      <c r="E16">
        <v>27906</v>
      </c>
      <c r="F16">
        <v>8</v>
      </c>
      <c r="G16">
        <v>28355</v>
      </c>
      <c r="H16">
        <v>26880</v>
      </c>
      <c r="I16">
        <v>28227</v>
      </c>
      <c r="J16">
        <v>27906</v>
      </c>
      <c r="K16">
        <v>8</v>
      </c>
      <c r="L16">
        <v>1475</v>
      </c>
      <c r="M16">
        <v>128</v>
      </c>
      <c r="N16">
        <v>449</v>
      </c>
    </row>
    <row r="17" spans="2:14">
      <c r="B17">
        <v>29095</v>
      </c>
      <c r="C17">
        <v>27489</v>
      </c>
      <c r="D17">
        <v>29060</v>
      </c>
      <c r="E17">
        <v>28719</v>
      </c>
      <c r="F17">
        <v>9</v>
      </c>
      <c r="G17">
        <v>29095</v>
      </c>
      <c r="H17">
        <v>27489</v>
      </c>
      <c r="I17">
        <v>29060</v>
      </c>
      <c r="J17">
        <v>28719</v>
      </c>
      <c r="K17">
        <v>9</v>
      </c>
      <c r="L17">
        <v>1606</v>
      </c>
      <c r="M17">
        <v>35</v>
      </c>
      <c r="N17">
        <v>376</v>
      </c>
    </row>
    <row r="18" spans="2:14">
      <c r="B18">
        <v>29794</v>
      </c>
      <c r="C18">
        <v>28294</v>
      </c>
      <c r="D18">
        <v>29761</v>
      </c>
      <c r="E18">
        <v>29396</v>
      </c>
      <c r="F18">
        <v>10</v>
      </c>
      <c r="G18">
        <v>29794</v>
      </c>
      <c r="H18">
        <v>28294</v>
      </c>
      <c r="I18">
        <v>29761</v>
      </c>
      <c r="J18">
        <v>29396</v>
      </c>
      <c r="K18">
        <v>10</v>
      </c>
      <c r="L18">
        <v>1500</v>
      </c>
      <c r="M18">
        <v>33</v>
      </c>
      <c r="N18">
        <v>398</v>
      </c>
    </row>
    <row r="19" spans="2:14">
      <c r="B19">
        <v>30438</v>
      </c>
      <c r="C19">
        <v>28931</v>
      </c>
      <c r="D19">
        <v>30356</v>
      </c>
      <c r="E19">
        <v>30082</v>
      </c>
      <c r="F19">
        <v>11</v>
      </c>
      <c r="G19">
        <v>30438</v>
      </c>
      <c r="H19">
        <v>28931</v>
      </c>
      <c r="I19">
        <v>30356</v>
      </c>
      <c r="J19">
        <v>30082</v>
      </c>
      <c r="K19">
        <v>11</v>
      </c>
      <c r="L19">
        <v>1507</v>
      </c>
      <c r="M19">
        <v>82</v>
      </c>
      <c r="N19">
        <v>356</v>
      </c>
    </row>
    <row r="20" spans="2:14">
      <c r="B20">
        <v>31278</v>
      </c>
      <c r="C20">
        <v>29524</v>
      </c>
      <c r="D20">
        <v>31120</v>
      </c>
      <c r="E20">
        <v>30724</v>
      </c>
      <c r="F20">
        <v>12</v>
      </c>
      <c r="G20">
        <v>31278</v>
      </c>
      <c r="H20">
        <v>29524</v>
      </c>
      <c r="I20">
        <v>31120</v>
      </c>
      <c r="J20">
        <v>30724</v>
      </c>
      <c r="K20">
        <v>12</v>
      </c>
      <c r="L20">
        <v>1754</v>
      </c>
      <c r="M20">
        <v>158</v>
      </c>
      <c r="N20">
        <v>554</v>
      </c>
    </row>
    <row r="21" spans="2:14">
      <c r="B21">
        <v>32012</v>
      </c>
      <c r="C21">
        <v>30216</v>
      </c>
      <c r="D21">
        <v>31719</v>
      </c>
      <c r="E21">
        <v>31447</v>
      </c>
      <c r="F21">
        <v>13</v>
      </c>
      <c r="G21">
        <v>32012</v>
      </c>
      <c r="H21">
        <v>30216</v>
      </c>
      <c r="I21">
        <v>31719</v>
      </c>
      <c r="J21">
        <v>31447</v>
      </c>
      <c r="K21">
        <v>13</v>
      </c>
      <c r="L21">
        <v>1796</v>
      </c>
      <c r="M21">
        <v>293</v>
      </c>
      <c r="N21">
        <v>565</v>
      </c>
    </row>
    <row r="22" spans="2:14">
      <c r="B22">
        <v>32764</v>
      </c>
      <c r="C22">
        <v>30678</v>
      </c>
      <c r="D22">
        <v>32542</v>
      </c>
      <c r="E22">
        <v>32135</v>
      </c>
      <c r="F22">
        <v>14</v>
      </c>
      <c r="G22">
        <v>32764</v>
      </c>
      <c r="H22">
        <v>30678</v>
      </c>
      <c r="I22">
        <v>32542</v>
      </c>
      <c r="J22">
        <v>32135</v>
      </c>
      <c r="K22">
        <v>14</v>
      </c>
      <c r="L22">
        <v>2086</v>
      </c>
      <c r="M22">
        <v>222</v>
      </c>
      <c r="N22">
        <v>629</v>
      </c>
    </row>
    <row r="23" spans="2:14">
      <c r="B23">
        <v>33358</v>
      </c>
      <c r="C23">
        <v>31409</v>
      </c>
      <c r="D23">
        <v>33194</v>
      </c>
      <c r="E23">
        <v>32724</v>
      </c>
      <c r="F23">
        <v>15</v>
      </c>
      <c r="G23">
        <v>33358</v>
      </c>
      <c r="H23">
        <v>31409</v>
      </c>
      <c r="I23">
        <v>33194</v>
      </c>
      <c r="J23">
        <v>32724</v>
      </c>
      <c r="K23">
        <v>15</v>
      </c>
      <c r="L23">
        <v>1949</v>
      </c>
      <c r="M23">
        <v>164</v>
      </c>
      <c r="N23">
        <v>634</v>
      </c>
    </row>
    <row r="24" spans="2:14">
      <c r="B24">
        <v>33989</v>
      </c>
      <c r="C24">
        <v>32374</v>
      </c>
      <c r="D24">
        <v>33758</v>
      </c>
      <c r="E24">
        <v>33340</v>
      </c>
      <c r="F24">
        <v>16</v>
      </c>
      <c r="G24">
        <v>33989</v>
      </c>
      <c r="H24">
        <v>32374</v>
      </c>
      <c r="I24">
        <v>33758</v>
      </c>
      <c r="J24">
        <v>33340</v>
      </c>
      <c r="K24">
        <v>16</v>
      </c>
      <c r="L24">
        <v>1615</v>
      </c>
      <c r="M24">
        <v>231</v>
      </c>
      <c r="N24">
        <v>649</v>
      </c>
    </row>
    <row r="25" spans="2:14">
      <c r="B25">
        <v>34592</v>
      </c>
      <c r="C25">
        <v>33084</v>
      </c>
      <c r="D25">
        <v>34595</v>
      </c>
      <c r="E25">
        <v>33890</v>
      </c>
      <c r="F25">
        <v>17</v>
      </c>
      <c r="G25">
        <v>34592</v>
      </c>
      <c r="H25">
        <v>33084</v>
      </c>
      <c r="I25">
        <v>34595</v>
      </c>
      <c r="J25">
        <v>33890</v>
      </c>
      <c r="K25">
        <v>17</v>
      </c>
      <c r="L25">
        <v>1508</v>
      </c>
      <c r="M25">
        <v>-3</v>
      </c>
      <c r="N25">
        <v>702</v>
      </c>
    </row>
    <row r="26" spans="2:14">
      <c r="B26">
        <v>35293</v>
      </c>
      <c r="C26">
        <v>33914</v>
      </c>
      <c r="D26">
        <v>35578</v>
      </c>
      <c r="E26">
        <v>34739</v>
      </c>
      <c r="F26">
        <v>18</v>
      </c>
      <c r="G26">
        <v>35293</v>
      </c>
      <c r="H26">
        <v>33914</v>
      </c>
      <c r="I26">
        <v>35578</v>
      </c>
      <c r="J26">
        <v>34739</v>
      </c>
      <c r="K26">
        <v>18</v>
      </c>
      <c r="L26">
        <v>1379</v>
      </c>
      <c r="M26">
        <v>-285</v>
      </c>
      <c r="N26">
        <v>554</v>
      </c>
    </row>
    <row r="27" spans="2:14">
      <c r="B27">
        <v>36324</v>
      </c>
      <c r="C27">
        <v>34697</v>
      </c>
      <c r="D27">
        <v>36300</v>
      </c>
      <c r="E27">
        <v>35597</v>
      </c>
      <c r="F27">
        <v>19</v>
      </c>
      <c r="G27">
        <v>36324</v>
      </c>
      <c r="H27">
        <v>34697</v>
      </c>
      <c r="I27">
        <v>36300</v>
      </c>
      <c r="J27">
        <v>35597</v>
      </c>
      <c r="K27">
        <v>19</v>
      </c>
      <c r="L27">
        <v>1627</v>
      </c>
      <c r="M27">
        <v>24</v>
      </c>
      <c r="N27">
        <v>727</v>
      </c>
    </row>
    <row r="28" spans="2:14">
      <c r="B28">
        <v>37223</v>
      </c>
      <c r="C28">
        <v>35509</v>
      </c>
      <c r="D28">
        <v>37207</v>
      </c>
      <c r="E28">
        <v>36506</v>
      </c>
      <c r="F28">
        <v>20</v>
      </c>
      <c r="G28">
        <v>37223</v>
      </c>
      <c r="H28">
        <v>35509</v>
      </c>
      <c r="I28">
        <v>37207</v>
      </c>
      <c r="J28">
        <v>36506</v>
      </c>
      <c r="K28">
        <v>20</v>
      </c>
      <c r="L28">
        <v>1714</v>
      </c>
      <c r="M28">
        <v>16</v>
      </c>
      <c r="N28">
        <v>717</v>
      </c>
    </row>
    <row r="29" spans="2:14">
      <c r="B29">
        <v>38174</v>
      </c>
      <c r="C29">
        <v>36227</v>
      </c>
      <c r="D29">
        <v>37969</v>
      </c>
      <c r="E29">
        <v>37305</v>
      </c>
      <c r="F29">
        <v>21</v>
      </c>
      <c r="G29">
        <v>38174</v>
      </c>
      <c r="H29">
        <v>36227</v>
      </c>
      <c r="I29">
        <v>37969</v>
      </c>
      <c r="J29">
        <v>37305</v>
      </c>
      <c r="K29">
        <v>21</v>
      </c>
      <c r="L29">
        <v>1947</v>
      </c>
      <c r="M29">
        <v>205</v>
      </c>
      <c r="N29">
        <v>869</v>
      </c>
    </row>
    <row r="30" spans="2:14">
      <c r="B30">
        <v>38937</v>
      </c>
      <c r="C30">
        <v>37181</v>
      </c>
      <c r="D30">
        <v>38700</v>
      </c>
      <c r="E30">
        <v>38126</v>
      </c>
      <c r="F30">
        <v>22</v>
      </c>
      <c r="G30">
        <v>38937</v>
      </c>
      <c r="H30">
        <v>37181</v>
      </c>
      <c r="I30">
        <v>38700</v>
      </c>
      <c r="J30">
        <v>38126</v>
      </c>
      <c r="K30">
        <v>22</v>
      </c>
      <c r="L30">
        <v>1756</v>
      </c>
      <c r="M30">
        <v>237</v>
      </c>
      <c r="N30">
        <v>811</v>
      </c>
    </row>
    <row r="31" spans="2:14">
      <c r="B31">
        <v>39918</v>
      </c>
      <c r="C31">
        <v>38028</v>
      </c>
      <c r="D31">
        <v>39552</v>
      </c>
      <c r="E31">
        <v>38975</v>
      </c>
      <c r="F31">
        <v>23</v>
      </c>
      <c r="G31">
        <v>39918</v>
      </c>
      <c r="H31">
        <v>38028</v>
      </c>
      <c r="I31">
        <v>39552</v>
      </c>
      <c r="J31">
        <v>38975</v>
      </c>
      <c r="K31">
        <v>23</v>
      </c>
      <c r="L31">
        <v>1890</v>
      </c>
      <c r="M31">
        <v>366</v>
      </c>
      <c r="N31">
        <v>943</v>
      </c>
    </row>
    <row r="32" spans="2:14">
      <c r="B32">
        <v>40824</v>
      </c>
      <c r="C32">
        <v>38821</v>
      </c>
      <c r="D32">
        <v>40378</v>
      </c>
      <c r="E32">
        <v>39814</v>
      </c>
      <c r="F32">
        <v>24</v>
      </c>
      <c r="G32">
        <v>40824</v>
      </c>
      <c r="H32">
        <v>38821</v>
      </c>
      <c r="I32">
        <v>40378</v>
      </c>
      <c r="J32">
        <v>39814</v>
      </c>
      <c r="K32">
        <v>24</v>
      </c>
      <c r="L32">
        <v>2003</v>
      </c>
      <c r="M32">
        <v>446</v>
      </c>
      <c r="N32">
        <v>1010</v>
      </c>
    </row>
    <row r="33" spans="2:14">
      <c r="B33">
        <v>41624</v>
      </c>
      <c r="C33">
        <v>39634</v>
      </c>
      <c r="D33">
        <v>41148</v>
      </c>
      <c r="E33">
        <v>40696</v>
      </c>
      <c r="F33">
        <v>25</v>
      </c>
      <c r="G33">
        <v>41624</v>
      </c>
      <c r="H33">
        <v>39634</v>
      </c>
      <c r="I33">
        <v>41148</v>
      </c>
      <c r="J33">
        <v>40696</v>
      </c>
      <c r="K33">
        <v>25</v>
      </c>
      <c r="L33">
        <v>1990</v>
      </c>
      <c r="M33">
        <v>476</v>
      </c>
      <c r="N33">
        <v>928</v>
      </c>
    </row>
    <row r="34" spans="2:14">
      <c r="B34">
        <v>42440</v>
      </c>
      <c r="C34">
        <v>40458</v>
      </c>
      <c r="D34">
        <v>41961</v>
      </c>
      <c r="E34">
        <v>41587</v>
      </c>
      <c r="F34">
        <v>26</v>
      </c>
      <c r="G34">
        <v>42440</v>
      </c>
      <c r="H34">
        <v>40458</v>
      </c>
      <c r="I34">
        <v>41961</v>
      </c>
      <c r="J34">
        <v>41587</v>
      </c>
      <c r="K34">
        <v>26</v>
      </c>
      <c r="L34">
        <v>1982</v>
      </c>
      <c r="M34">
        <v>479</v>
      </c>
      <c r="N34">
        <v>853</v>
      </c>
    </row>
    <row r="35" spans="2:14">
      <c r="B35">
        <v>43379</v>
      </c>
      <c r="C35">
        <v>41292</v>
      </c>
      <c r="D35">
        <v>42757</v>
      </c>
      <c r="E35">
        <v>42592</v>
      </c>
      <c r="F35">
        <v>27</v>
      </c>
      <c r="G35">
        <v>43379</v>
      </c>
      <c r="H35">
        <v>41292</v>
      </c>
      <c r="I35">
        <v>42757</v>
      </c>
      <c r="J35">
        <v>42592</v>
      </c>
      <c r="K35">
        <v>27</v>
      </c>
      <c r="L35">
        <v>2087</v>
      </c>
      <c r="M35">
        <v>622</v>
      </c>
      <c r="N35">
        <v>787</v>
      </c>
    </row>
    <row r="36" spans="2:14">
      <c r="B36">
        <v>963</v>
      </c>
      <c r="C36">
        <v>973</v>
      </c>
      <c r="D36">
        <v>778</v>
      </c>
      <c r="E36">
        <v>1093</v>
      </c>
      <c r="F36">
        <v>28</v>
      </c>
      <c r="G36">
        <v>44342</v>
      </c>
      <c r="H36">
        <v>42265</v>
      </c>
      <c r="I36">
        <v>43535</v>
      </c>
      <c r="J36">
        <v>43685</v>
      </c>
      <c r="K36">
        <v>28</v>
      </c>
      <c r="L36">
        <v>2077</v>
      </c>
      <c r="M36">
        <v>807</v>
      </c>
      <c r="N36">
        <v>657</v>
      </c>
    </row>
    <row r="37" spans="2:14">
      <c r="B37">
        <v>1885</v>
      </c>
      <c r="C37">
        <v>1917</v>
      </c>
      <c r="D37">
        <v>1752</v>
      </c>
      <c r="E37">
        <v>2027</v>
      </c>
      <c r="F37">
        <v>29</v>
      </c>
      <c r="G37">
        <v>45264</v>
      </c>
      <c r="H37">
        <v>43209</v>
      </c>
      <c r="I37">
        <v>44509</v>
      </c>
      <c r="J37">
        <v>44619</v>
      </c>
      <c r="K37">
        <v>29</v>
      </c>
      <c r="L37">
        <v>2055</v>
      </c>
      <c r="M37">
        <v>755</v>
      </c>
      <c r="N37">
        <v>645</v>
      </c>
    </row>
    <row r="38" spans="2:14">
      <c r="B38">
        <v>3122</v>
      </c>
      <c r="C38">
        <v>2810</v>
      </c>
      <c r="D38">
        <v>2642</v>
      </c>
      <c r="E38">
        <v>3067</v>
      </c>
      <c r="F38">
        <v>30</v>
      </c>
      <c r="G38">
        <v>46501</v>
      </c>
      <c r="H38">
        <v>44102</v>
      </c>
      <c r="I38">
        <v>45399</v>
      </c>
      <c r="J38">
        <v>45659</v>
      </c>
      <c r="K38">
        <v>30</v>
      </c>
      <c r="L38">
        <v>2399</v>
      </c>
      <c r="M38">
        <v>1102</v>
      </c>
      <c r="N38">
        <v>842</v>
      </c>
    </row>
    <row r="39" spans="2:14">
      <c r="B39">
        <v>4109</v>
      </c>
      <c r="C39">
        <v>3800</v>
      </c>
      <c r="D39">
        <v>3606</v>
      </c>
      <c r="E39">
        <v>4071</v>
      </c>
      <c r="F39">
        <v>31</v>
      </c>
      <c r="G39">
        <v>47488</v>
      </c>
      <c r="H39">
        <v>45092</v>
      </c>
      <c r="I39">
        <v>46363</v>
      </c>
      <c r="J39">
        <v>46663</v>
      </c>
      <c r="K39">
        <v>31</v>
      </c>
      <c r="L39">
        <v>2396</v>
      </c>
      <c r="M39">
        <v>1125</v>
      </c>
      <c r="N39">
        <v>825</v>
      </c>
    </row>
    <row r="40" spans="2:14">
      <c r="B40">
        <v>4945</v>
      </c>
      <c r="C40">
        <v>4820</v>
      </c>
      <c r="D40">
        <v>4546</v>
      </c>
      <c r="E40">
        <v>5145</v>
      </c>
      <c r="F40">
        <v>32</v>
      </c>
      <c r="G40">
        <v>48324</v>
      </c>
      <c r="H40">
        <v>46112</v>
      </c>
      <c r="I40">
        <v>47303</v>
      </c>
      <c r="J40">
        <v>47737</v>
      </c>
      <c r="K40">
        <v>32</v>
      </c>
      <c r="L40">
        <v>2212</v>
      </c>
      <c r="M40">
        <v>1021</v>
      </c>
      <c r="N40">
        <v>587</v>
      </c>
    </row>
    <row r="41" spans="2:14">
      <c r="B41">
        <v>5850</v>
      </c>
      <c r="C41">
        <v>5794</v>
      </c>
      <c r="D41">
        <v>5485</v>
      </c>
      <c r="E41">
        <v>6084</v>
      </c>
      <c r="F41">
        <v>33</v>
      </c>
      <c r="G41">
        <v>49229</v>
      </c>
      <c r="H41">
        <v>47086</v>
      </c>
      <c r="I41">
        <v>48242</v>
      </c>
      <c r="J41">
        <v>48676</v>
      </c>
      <c r="K41">
        <v>33</v>
      </c>
      <c r="L41">
        <v>2143</v>
      </c>
      <c r="M41">
        <v>987</v>
      </c>
      <c r="N41">
        <v>553</v>
      </c>
    </row>
    <row r="42" spans="2:14">
      <c r="B42">
        <v>6813</v>
      </c>
      <c r="C42">
        <v>6739</v>
      </c>
      <c r="D42">
        <v>6550</v>
      </c>
      <c r="E42">
        <v>6938</v>
      </c>
      <c r="F42">
        <v>34</v>
      </c>
      <c r="G42">
        <v>50192</v>
      </c>
      <c r="H42">
        <v>48031</v>
      </c>
      <c r="I42">
        <v>49307</v>
      </c>
      <c r="J42">
        <v>49530</v>
      </c>
      <c r="K42">
        <v>34</v>
      </c>
      <c r="L42">
        <v>2161</v>
      </c>
      <c r="M42">
        <v>885</v>
      </c>
      <c r="N42">
        <v>662</v>
      </c>
    </row>
    <row r="43" spans="2:14">
      <c r="B43">
        <v>7696</v>
      </c>
      <c r="C43">
        <v>7686</v>
      </c>
      <c r="D43">
        <v>7363</v>
      </c>
      <c r="E43">
        <v>7973</v>
      </c>
      <c r="F43">
        <v>35</v>
      </c>
      <c r="G43">
        <v>51075</v>
      </c>
      <c r="H43">
        <v>48978</v>
      </c>
      <c r="I43">
        <v>50120</v>
      </c>
      <c r="J43">
        <v>50565</v>
      </c>
      <c r="K43">
        <v>35</v>
      </c>
      <c r="L43">
        <v>2097</v>
      </c>
      <c r="M43">
        <v>955</v>
      </c>
      <c r="N43">
        <v>510</v>
      </c>
    </row>
    <row r="44" spans="2:14">
      <c r="B44">
        <v>8788</v>
      </c>
      <c r="C44">
        <v>8649</v>
      </c>
      <c r="D44">
        <v>8262</v>
      </c>
      <c r="E44">
        <v>8931</v>
      </c>
      <c r="F44">
        <v>36</v>
      </c>
      <c r="G44">
        <v>52167</v>
      </c>
      <c r="H44">
        <v>49941</v>
      </c>
      <c r="I44">
        <v>51019</v>
      </c>
      <c r="J44">
        <v>51523</v>
      </c>
      <c r="K44">
        <v>36</v>
      </c>
      <c r="L44">
        <v>2226</v>
      </c>
      <c r="M44">
        <v>1148</v>
      </c>
      <c r="N44">
        <v>644</v>
      </c>
    </row>
    <row r="45" spans="2:14">
      <c r="B45">
        <v>9808</v>
      </c>
      <c r="C45">
        <v>9586</v>
      </c>
      <c r="D45">
        <v>9230</v>
      </c>
      <c r="E45">
        <v>9922</v>
      </c>
      <c r="F45">
        <v>37</v>
      </c>
      <c r="G45">
        <v>53187</v>
      </c>
      <c r="H45">
        <v>50878</v>
      </c>
      <c r="I45">
        <v>51987</v>
      </c>
      <c r="J45">
        <v>52514</v>
      </c>
      <c r="K45">
        <v>37</v>
      </c>
      <c r="L45">
        <v>2309</v>
      </c>
      <c r="M45">
        <v>1200</v>
      </c>
      <c r="N45">
        <v>673</v>
      </c>
    </row>
    <row r="46" spans="2:14">
      <c r="B46">
        <v>10751</v>
      </c>
      <c r="C46">
        <v>10499</v>
      </c>
      <c r="D46">
        <v>9987</v>
      </c>
      <c r="E46">
        <v>10914</v>
      </c>
      <c r="F46">
        <v>38</v>
      </c>
      <c r="G46">
        <v>54130</v>
      </c>
      <c r="H46">
        <v>51791</v>
      </c>
      <c r="I46">
        <v>52744</v>
      </c>
      <c r="J46">
        <v>53506</v>
      </c>
      <c r="K46">
        <v>38</v>
      </c>
      <c r="L46">
        <v>2339</v>
      </c>
      <c r="M46">
        <v>1386</v>
      </c>
      <c r="N46">
        <v>624</v>
      </c>
    </row>
    <row r="47" spans="2:14">
      <c r="B47">
        <v>11493</v>
      </c>
      <c r="C47">
        <v>11427</v>
      </c>
      <c r="D47">
        <v>10896</v>
      </c>
      <c r="E47">
        <v>11797</v>
      </c>
      <c r="F47">
        <v>39</v>
      </c>
      <c r="G47">
        <v>54872</v>
      </c>
      <c r="H47">
        <v>52719</v>
      </c>
      <c r="I47">
        <v>53653</v>
      </c>
      <c r="J47">
        <v>54389</v>
      </c>
      <c r="K47">
        <v>39</v>
      </c>
      <c r="L47">
        <v>2153</v>
      </c>
      <c r="M47">
        <v>1219</v>
      </c>
      <c r="N47">
        <v>483</v>
      </c>
    </row>
    <row r="48" spans="2:14">
      <c r="B48">
        <v>12213</v>
      </c>
      <c r="C48">
        <v>12236</v>
      </c>
      <c r="D48">
        <v>11649</v>
      </c>
      <c r="E48">
        <v>12720</v>
      </c>
      <c r="F48">
        <v>40</v>
      </c>
      <c r="G48">
        <v>55592</v>
      </c>
      <c r="H48">
        <v>53528</v>
      </c>
      <c r="I48">
        <v>54406</v>
      </c>
      <c r="J48">
        <v>55312</v>
      </c>
      <c r="K48">
        <v>40</v>
      </c>
      <c r="L48">
        <v>2064</v>
      </c>
      <c r="M48">
        <v>1186</v>
      </c>
      <c r="N48">
        <v>280</v>
      </c>
    </row>
    <row r="49" spans="2:14">
      <c r="B49">
        <v>12912</v>
      </c>
      <c r="C49">
        <v>13042</v>
      </c>
      <c r="D49">
        <v>12172</v>
      </c>
      <c r="E49">
        <v>13483</v>
      </c>
      <c r="F49">
        <v>41</v>
      </c>
      <c r="G49">
        <v>56291</v>
      </c>
      <c r="H49">
        <v>54334</v>
      </c>
      <c r="I49">
        <v>54929</v>
      </c>
      <c r="J49">
        <v>56075</v>
      </c>
      <c r="K49">
        <v>41</v>
      </c>
      <c r="L49">
        <v>1957</v>
      </c>
      <c r="M49">
        <v>1362</v>
      </c>
      <c r="N49">
        <v>216</v>
      </c>
    </row>
    <row r="50" spans="2:14">
      <c r="B50">
        <v>13474</v>
      </c>
      <c r="C50">
        <v>14059</v>
      </c>
      <c r="D50">
        <v>13088</v>
      </c>
      <c r="E50">
        <v>14126</v>
      </c>
      <c r="F50">
        <v>42</v>
      </c>
      <c r="G50">
        <v>56853</v>
      </c>
      <c r="H50">
        <v>55351</v>
      </c>
      <c r="I50">
        <v>55845</v>
      </c>
      <c r="J50">
        <v>56718</v>
      </c>
      <c r="K50">
        <v>42</v>
      </c>
      <c r="L50">
        <v>1502</v>
      </c>
      <c r="M50">
        <v>1008</v>
      </c>
      <c r="N50">
        <v>135</v>
      </c>
    </row>
    <row r="51" spans="2:14">
      <c r="B51">
        <v>14233</v>
      </c>
      <c r="C51">
        <v>14869</v>
      </c>
      <c r="D51">
        <v>13922</v>
      </c>
      <c r="E51">
        <v>14848</v>
      </c>
      <c r="F51">
        <v>43</v>
      </c>
      <c r="G51">
        <v>57612</v>
      </c>
      <c r="H51">
        <v>56161</v>
      </c>
      <c r="I51">
        <v>56679</v>
      </c>
      <c r="J51">
        <v>57440</v>
      </c>
      <c r="K51">
        <v>43</v>
      </c>
      <c r="L51">
        <v>1451</v>
      </c>
      <c r="M51">
        <v>933</v>
      </c>
      <c r="N51">
        <v>172</v>
      </c>
    </row>
    <row r="52" spans="2:14">
      <c r="B52">
        <v>14926</v>
      </c>
      <c r="C52">
        <v>15550</v>
      </c>
      <c r="D52">
        <v>14622</v>
      </c>
      <c r="E52">
        <v>15663</v>
      </c>
      <c r="F52">
        <v>44</v>
      </c>
      <c r="G52">
        <v>58305</v>
      </c>
      <c r="H52">
        <v>56842</v>
      </c>
      <c r="I52">
        <v>57379</v>
      </c>
      <c r="J52">
        <v>58255</v>
      </c>
      <c r="K52">
        <v>44</v>
      </c>
      <c r="L52">
        <v>1463</v>
      </c>
      <c r="M52">
        <v>926</v>
      </c>
      <c r="N52">
        <v>50</v>
      </c>
    </row>
    <row r="53" spans="2:14">
      <c r="B53">
        <v>15748</v>
      </c>
      <c r="C53">
        <v>16518</v>
      </c>
      <c r="D53">
        <v>15430</v>
      </c>
      <c r="E53">
        <v>16618</v>
      </c>
      <c r="F53">
        <v>45</v>
      </c>
      <c r="G53">
        <v>59127</v>
      </c>
      <c r="H53">
        <v>57810</v>
      </c>
      <c r="I53">
        <v>58187</v>
      </c>
      <c r="J53">
        <v>59210</v>
      </c>
      <c r="K53">
        <v>45</v>
      </c>
      <c r="L53">
        <v>1317</v>
      </c>
      <c r="M53">
        <v>940</v>
      </c>
      <c r="N53">
        <v>-83</v>
      </c>
    </row>
    <row r="54" spans="2:14">
      <c r="B54">
        <v>16949</v>
      </c>
      <c r="C54">
        <v>17357</v>
      </c>
      <c r="D54">
        <v>16232</v>
      </c>
      <c r="E54">
        <v>17565</v>
      </c>
      <c r="F54">
        <v>46</v>
      </c>
      <c r="G54">
        <v>60328</v>
      </c>
      <c r="H54">
        <v>58649</v>
      </c>
      <c r="I54">
        <v>58989</v>
      </c>
      <c r="J54">
        <v>60157</v>
      </c>
      <c r="K54">
        <v>46</v>
      </c>
      <c r="L54">
        <v>1679</v>
      </c>
      <c r="M54">
        <v>1339</v>
      </c>
      <c r="N54">
        <v>171</v>
      </c>
    </row>
    <row r="55" spans="2:14">
      <c r="B55">
        <v>17917</v>
      </c>
      <c r="C55">
        <v>18226</v>
      </c>
      <c r="D55">
        <v>17111</v>
      </c>
      <c r="E55">
        <v>18391</v>
      </c>
      <c r="F55">
        <v>47</v>
      </c>
      <c r="G55">
        <v>61296</v>
      </c>
      <c r="H55">
        <v>59518</v>
      </c>
      <c r="I55">
        <v>59868</v>
      </c>
      <c r="J55">
        <v>60983</v>
      </c>
      <c r="K55">
        <v>47</v>
      </c>
      <c r="L55">
        <v>1778</v>
      </c>
      <c r="M55">
        <v>1428</v>
      </c>
      <c r="N55">
        <v>313</v>
      </c>
    </row>
    <row r="56" spans="2:14">
      <c r="B56">
        <v>18734</v>
      </c>
      <c r="C56">
        <v>19065</v>
      </c>
      <c r="D56">
        <v>17776</v>
      </c>
      <c r="E56">
        <v>19183</v>
      </c>
      <c r="F56">
        <v>48</v>
      </c>
      <c r="G56">
        <v>62113</v>
      </c>
      <c r="H56">
        <v>60357</v>
      </c>
      <c r="I56">
        <v>60533</v>
      </c>
      <c r="J56">
        <v>61775</v>
      </c>
      <c r="K56">
        <v>48</v>
      </c>
      <c r="L56">
        <v>1756</v>
      </c>
      <c r="M56">
        <v>1580</v>
      </c>
      <c r="N56">
        <v>338</v>
      </c>
    </row>
    <row r="57" spans="2:14">
      <c r="B57">
        <v>19668</v>
      </c>
      <c r="C57">
        <v>19890</v>
      </c>
      <c r="D57">
        <v>18610</v>
      </c>
      <c r="E57">
        <v>19771</v>
      </c>
      <c r="F57">
        <v>49</v>
      </c>
      <c r="G57">
        <v>63047</v>
      </c>
      <c r="H57">
        <v>61182</v>
      </c>
      <c r="I57">
        <v>61367</v>
      </c>
      <c r="J57">
        <v>62363</v>
      </c>
      <c r="K57">
        <v>49</v>
      </c>
      <c r="L57">
        <v>1865</v>
      </c>
      <c r="M57">
        <v>1680</v>
      </c>
      <c r="N57">
        <v>684</v>
      </c>
    </row>
    <row r="58" spans="2:14">
      <c r="B58">
        <v>20435</v>
      </c>
      <c r="C58">
        <v>20711</v>
      </c>
      <c r="D58">
        <v>19489</v>
      </c>
      <c r="E58">
        <v>20624</v>
      </c>
      <c r="F58">
        <v>50</v>
      </c>
      <c r="G58">
        <v>63814</v>
      </c>
      <c r="H58">
        <v>62003</v>
      </c>
      <c r="I58">
        <v>62246</v>
      </c>
      <c r="J58">
        <v>63216</v>
      </c>
      <c r="K58">
        <v>50</v>
      </c>
      <c r="L58">
        <v>1811</v>
      </c>
      <c r="M58">
        <v>1568</v>
      </c>
      <c r="N58">
        <v>598</v>
      </c>
    </row>
    <row r="59" spans="2:14">
      <c r="B59">
        <v>21416</v>
      </c>
      <c r="C59">
        <v>21493</v>
      </c>
      <c r="D59">
        <v>20303</v>
      </c>
      <c r="E59">
        <v>21486</v>
      </c>
      <c r="F59">
        <v>51</v>
      </c>
      <c r="G59">
        <v>64795</v>
      </c>
      <c r="H59">
        <v>62785</v>
      </c>
      <c r="I59">
        <v>63060</v>
      </c>
      <c r="J59">
        <v>64078</v>
      </c>
      <c r="K59">
        <v>51</v>
      </c>
      <c r="L59">
        <v>2010</v>
      </c>
      <c r="M59">
        <v>1735</v>
      </c>
      <c r="N59">
        <v>717</v>
      </c>
    </row>
    <row r="60" spans="2:14">
      <c r="B60">
        <v>22227</v>
      </c>
      <c r="C60">
        <v>22314</v>
      </c>
      <c r="D60">
        <v>21009</v>
      </c>
      <c r="E60">
        <v>22313</v>
      </c>
      <c r="F60">
        <v>52</v>
      </c>
      <c r="G60">
        <v>65606</v>
      </c>
      <c r="H60">
        <v>63606</v>
      </c>
      <c r="I60">
        <v>63766</v>
      </c>
      <c r="J60">
        <v>64905</v>
      </c>
      <c r="K60">
        <v>52</v>
      </c>
      <c r="L60">
        <v>2000</v>
      </c>
      <c r="M60">
        <v>1840</v>
      </c>
      <c r="N60">
        <v>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opLeftCell="D1" zoomScale="75" workbookViewId="0">
      <selection activeCell="N17" sqref="N17"/>
    </sheetView>
    <sheetView workbookViewId="1">
      <selection activeCell="M18" sqref="M18"/>
    </sheetView>
  </sheetViews>
  <sheetFormatPr baseColWidth="10" defaultColWidth="8.83203125" defaultRowHeight="13"/>
  <cols>
    <col min="1" max="1" width="5.83203125" bestFit="1" customWidth="1"/>
    <col min="14" max="25" width="14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C2">
        <v>769</v>
      </c>
      <c r="D2">
        <v>1035</v>
      </c>
      <c r="E2">
        <v>846</v>
      </c>
      <c r="F2">
        <v>845</v>
      </c>
      <c r="G2">
        <v>914</v>
      </c>
      <c r="H2">
        <v>879</v>
      </c>
      <c r="I2">
        <v>986</v>
      </c>
      <c r="J2">
        <v>1093</v>
      </c>
      <c r="K2">
        <v>778</v>
      </c>
      <c r="L2">
        <v>973</v>
      </c>
      <c r="M2">
        <v>963</v>
      </c>
      <c r="O2">
        <v>97</v>
      </c>
      <c r="P2">
        <v>167</v>
      </c>
      <c r="Q2">
        <v>95</v>
      </c>
      <c r="R2">
        <v>89</v>
      </c>
      <c r="S2">
        <v>81</v>
      </c>
      <c r="T2">
        <v>100</v>
      </c>
      <c r="U2">
        <v>105</v>
      </c>
      <c r="V2">
        <v>130</v>
      </c>
      <c r="W2">
        <v>77</v>
      </c>
      <c r="X2">
        <v>114</v>
      </c>
      <c r="Y2">
        <v>100</v>
      </c>
    </row>
    <row r="3" spans="1:25">
      <c r="A3">
        <v>2</v>
      </c>
      <c r="C3">
        <v>899</v>
      </c>
      <c r="D3">
        <v>914</v>
      </c>
      <c r="E3">
        <v>792</v>
      </c>
      <c r="F3">
        <v>826</v>
      </c>
      <c r="G3">
        <v>949</v>
      </c>
      <c r="H3">
        <v>899</v>
      </c>
      <c r="I3">
        <v>954</v>
      </c>
      <c r="J3">
        <v>934</v>
      </c>
      <c r="K3">
        <v>974</v>
      </c>
      <c r="L3">
        <v>944</v>
      </c>
      <c r="M3">
        <v>922</v>
      </c>
      <c r="O3">
        <v>113</v>
      </c>
      <c r="P3">
        <v>132</v>
      </c>
      <c r="Q3">
        <v>89</v>
      </c>
      <c r="R3">
        <v>74</v>
      </c>
      <c r="S3">
        <v>108</v>
      </c>
      <c r="T3">
        <v>102</v>
      </c>
      <c r="U3">
        <v>115</v>
      </c>
      <c r="V3">
        <v>121</v>
      </c>
      <c r="W3">
        <v>135</v>
      </c>
      <c r="X3">
        <v>106</v>
      </c>
      <c r="Y3">
        <v>99</v>
      </c>
    </row>
    <row r="4" spans="1:25">
      <c r="A4">
        <v>3</v>
      </c>
      <c r="C4">
        <v>686</v>
      </c>
      <c r="D4">
        <v>919</v>
      </c>
      <c r="E4">
        <v>896</v>
      </c>
      <c r="F4">
        <v>925</v>
      </c>
      <c r="G4">
        <v>799</v>
      </c>
      <c r="H4">
        <v>1011</v>
      </c>
      <c r="I4">
        <v>942</v>
      </c>
      <c r="J4">
        <v>1040</v>
      </c>
      <c r="K4">
        <v>890</v>
      </c>
      <c r="L4">
        <v>893</v>
      </c>
      <c r="M4">
        <v>1237</v>
      </c>
      <c r="O4">
        <v>77</v>
      </c>
      <c r="P4">
        <v>134</v>
      </c>
      <c r="Q4">
        <v>100</v>
      </c>
      <c r="R4">
        <v>97</v>
      </c>
      <c r="S4">
        <v>113</v>
      </c>
      <c r="T4">
        <v>141</v>
      </c>
      <c r="U4">
        <v>110</v>
      </c>
      <c r="V4">
        <v>164</v>
      </c>
      <c r="W4">
        <v>109</v>
      </c>
      <c r="X4">
        <v>122</v>
      </c>
      <c r="Y4">
        <v>151</v>
      </c>
    </row>
    <row r="5" spans="1:25">
      <c r="A5">
        <v>4</v>
      </c>
      <c r="C5">
        <v>1020</v>
      </c>
      <c r="D5">
        <v>879</v>
      </c>
      <c r="E5">
        <v>759</v>
      </c>
      <c r="F5">
        <v>845</v>
      </c>
      <c r="G5" s="2"/>
      <c r="H5">
        <v>875</v>
      </c>
      <c r="I5">
        <v>869</v>
      </c>
      <c r="J5">
        <v>1004</v>
      </c>
      <c r="K5">
        <v>964</v>
      </c>
      <c r="L5">
        <v>990</v>
      </c>
      <c r="M5">
        <v>987</v>
      </c>
      <c r="O5">
        <v>119</v>
      </c>
      <c r="P5">
        <v>122</v>
      </c>
      <c r="Q5">
        <v>94</v>
      </c>
      <c r="R5">
        <v>89</v>
      </c>
      <c r="T5">
        <v>102</v>
      </c>
      <c r="U5">
        <v>106</v>
      </c>
      <c r="V5">
        <v>150</v>
      </c>
      <c r="W5">
        <v>151</v>
      </c>
      <c r="X5">
        <v>119</v>
      </c>
      <c r="Y5">
        <v>130</v>
      </c>
    </row>
    <row r="6" spans="1:25">
      <c r="A6">
        <v>5</v>
      </c>
      <c r="C6">
        <v>800</v>
      </c>
      <c r="D6">
        <v>915</v>
      </c>
      <c r="E6">
        <v>951</v>
      </c>
      <c r="F6">
        <v>878</v>
      </c>
      <c r="G6">
        <v>744</v>
      </c>
      <c r="H6">
        <v>875</v>
      </c>
      <c r="I6">
        <v>1100</v>
      </c>
      <c r="J6">
        <v>1074</v>
      </c>
      <c r="K6">
        <v>940</v>
      </c>
      <c r="L6">
        <v>1020</v>
      </c>
      <c r="M6">
        <v>836</v>
      </c>
      <c r="O6">
        <v>108</v>
      </c>
      <c r="P6">
        <v>123</v>
      </c>
      <c r="Q6">
        <v>122</v>
      </c>
      <c r="R6">
        <v>88</v>
      </c>
      <c r="S6">
        <v>95</v>
      </c>
      <c r="T6">
        <v>102</v>
      </c>
      <c r="U6">
        <v>162</v>
      </c>
      <c r="V6">
        <v>146</v>
      </c>
      <c r="W6">
        <v>138</v>
      </c>
      <c r="X6">
        <v>128</v>
      </c>
      <c r="Y6">
        <v>134</v>
      </c>
    </row>
    <row r="7" spans="1:25">
      <c r="A7">
        <v>6</v>
      </c>
      <c r="C7">
        <v>820</v>
      </c>
      <c r="D7">
        <v>859</v>
      </c>
      <c r="E7">
        <v>833</v>
      </c>
      <c r="F7">
        <v>1063</v>
      </c>
      <c r="G7">
        <v>850</v>
      </c>
      <c r="H7">
        <v>994</v>
      </c>
      <c r="I7">
        <v>978</v>
      </c>
      <c r="J7">
        <v>939</v>
      </c>
      <c r="K7">
        <v>939</v>
      </c>
      <c r="L7">
        <v>974</v>
      </c>
      <c r="M7">
        <v>905</v>
      </c>
      <c r="O7">
        <v>75</v>
      </c>
      <c r="P7">
        <v>112</v>
      </c>
      <c r="Q7">
        <v>112</v>
      </c>
      <c r="R7">
        <v>144</v>
      </c>
      <c r="S7">
        <v>101</v>
      </c>
      <c r="T7">
        <v>146</v>
      </c>
      <c r="U7">
        <v>124</v>
      </c>
      <c r="V7">
        <v>145</v>
      </c>
      <c r="W7">
        <v>113</v>
      </c>
      <c r="X7">
        <v>141</v>
      </c>
      <c r="Y7">
        <v>125</v>
      </c>
    </row>
    <row r="8" spans="1:25">
      <c r="A8">
        <v>7</v>
      </c>
      <c r="C8">
        <v>948</v>
      </c>
      <c r="D8">
        <v>946</v>
      </c>
      <c r="E8">
        <v>933</v>
      </c>
      <c r="F8">
        <v>1033</v>
      </c>
      <c r="G8">
        <v>941</v>
      </c>
      <c r="H8">
        <v>1114</v>
      </c>
      <c r="I8">
        <v>1103</v>
      </c>
      <c r="J8">
        <v>854</v>
      </c>
      <c r="K8">
        <v>1065</v>
      </c>
      <c r="L8">
        <v>945</v>
      </c>
      <c r="M8">
        <v>963</v>
      </c>
      <c r="O8">
        <v>123</v>
      </c>
      <c r="P8">
        <v>123</v>
      </c>
      <c r="Q8">
        <v>110</v>
      </c>
      <c r="R8">
        <v>122</v>
      </c>
      <c r="S8">
        <v>92</v>
      </c>
      <c r="T8">
        <v>186</v>
      </c>
      <c r="U8">
        <v>143</v>
      </c>
      <c r="V8">
        <v>126</v>
      </c>
      <c r="W8">
        <v>151</v>
      </c>
      <c r="X8">
        <v>138</v>
      </c>
      <c r="Y8">
        <v>100</v>
      </c>
    </row>
    <row r="9" spans="1:25">
      <c r="A9">
        <v>8</v>
      </c>
      <c r="C9">
        <v>938</v>
      </c>
      <c r="D9">
        <v>919</v>
      </c>
      <c r="E9">
        <v>849</v>
      </c>
      <c r="F9">
        <v>806</v>
      </c>
      <c r="G9">
        <v>972</v>
      </c>
      <c r="H9">
        <v>949</v>
      </c>
      <c r="I9">
        <v>939</v>
      </c>
      <c r="J9">
        <v>1035</v>
      </c>
      <c r="K9">
        <v>813</v>
      </c>
      <c r="L9">
        <v>947</v>
      </c>
      <c r="M9">
        <v>883</v>
      </c>
      <c r="O9">
        <v>105</v>
      </c>
      <c r="P9">
        <v>123</v>
      </c>
      <c r="Q9">
        <v>133</v>
      </c>
      <c r="R9">
        <v>96</v>
      </c>
      <c r="S9">
        <v>107</v>
      </c>
      <c r="T9">
        <v>143</v>
      </c>
      <c r="U9">
        <v>118</v>
      </c>
      <c r="V9">
        <v>150</v>
      </c>
      <c r="W9">
        <v>107</v>
      </c>
      <c r="X9">
        <v>112</v>
      </c>
      <c r="Y9">
        <v>96</v>
      </c>
    </row>
    <row r="10" spans="1:25">
      <c r="A10">
        <v>9</v>
      </c>
      <c r="C10">
        <v>663</v>
      </c>
      <c r="D10">
        <v>883</v>
      </c>
      <c r="E10">
        <v>1091</v>
      </c>
      <c r="F10">
        <v>902</v>
      </c>
      <c r="G10">
        <v>897</v>
      </c>
      <c r="H10">
        <v>884</v>
      </c>
      <c r="I10">
        <v>1025</v>
      </c>
      <c r="J10">
        <v>958</v>
      </c>
      <c r="K10">
        <v>899</v>
      </c>
      <c r="L10">
        <v>963</v>
      </c>
      <c r="M10">
        <v>1092</v>
      </c>
      <c r="O10">
        <v>101</v>
      </c>
      <c r="P10">
        <v>116</v>
      </c>
      <c r="Q10">
        <v>129</v>
      </c>
      <c r="R10">
        <v>106</v>
      </c>
      <c r="S10">
        <v>121</v>
      </c>
      <c r="T10">
        <v>111</v>
      </c>
      <c r="U10">
        <v>146</v>
      </c>
      <c r="V10">
        <v>124</v>
      </c>
      <c r="W10">
        <v>124</v>
      </c>
      <c r="X10">
        <v>152</v>
      </c>
      <c r="Y10">
        <v>136</v>
      </c>
    </row>
    <row r="11" spans="1:25">
      <c r="A11">
        <v>10</v>
      </c>
      <c r="C11">
        <v>812</v>
      </c>
      <c r="D11">
        <v>766</v>
      </c>
      <c r="E11">
        <v>963</v>
      </c>
      <c r="F11">
        <v>1069</v>
      </c>
      <c r="G11">
        <v>853</v>
      </c>
      <c r="H11">
        <v>1077</v>
      </c>
      <c r="I11">
        <v>786</v>
      </c>
      <c r="J11">
        <v>991</v>
      </c>
      <c r="K11">
        <v>968</v>
      </c>
      <c r="L11">
        <v>937</v>
      </c>
      <c r="M11">
        <v>1020</v>
      </c>
      <c r="O11">
        <v>82</v>
      </c>
      <c r="P11">
        <v>103</v>
      </c>
      <c r="Q11">
        <v>124</v>
      </c>
      <c r="R11">
        <v>155</v>
      </c>
      <c r="S11">
        <v>86</v>
      </c>
      <c r="T11">
        <v>168</v>
      </c>
      <c r="U11">
        <v>82</v>
      </c>
      <c r="V11">
        <v>165</v>
      </c>
      <c r="W11">
        <v>119</v>
      </c>
      <c r="X11">
        <v>109</v>
      </c>
      <c r="Y11">
        <v>103</v>
      </c>
    </row>
    <row r="12" spans="1:25">
      <c r="A12">
        <v>11</v>
      </c>
      <c r="C12">
        <v>852</v>
      </c>
      <c r="D12">
        <v>766</v>
      </c>
      <c r="E12">
        <v>788</v>
      </c>
      <c r="F12">
        <v>965</v>
      </c>
      <c r="G12">
        <v>853</v>
      </c>
      <c r="H12">
        <v>953</v>
      </c>
      <c r="I12">
        <v>871</v>
      </c>
      <c r="J12">
        <v>992</v>
      </c>
      <c r="K12">
        <v>757</v>
      </c>
      <c r="L12">
        <v>913</v>
      </c>
      <c r="M12">
        <v>943</v>
      </c>
      <c r="O12">
        <v>115</v>
      </c>
      <c r="P12">
        <v>103</v>
      </c>
      <c r="Q12">
        <v>92</v>
      </c>
      <c r="R12">
        <v>126</v>
      </c>
      <c r="S12">
        <v>102</v>
      </c>
      <c r="T12">
        <v>131</v>
      </c>
      <c r="U12">
        <v>114</v>
      </c>
      <c r="V12">
        <v>115</v>
      </c>
      <c r="W12">
        <v>94</v>
      </c>
      <c r="X12">
        <v>144</v>
      </c>
      <c r="Y12">
        <v>103</v>
      </c>
    </row>
    <row r="13" spans="1:25">
      <c r="A13">
        <v>12</v>
      </c>
      <c r="C13">
        <v>690</v>
      </c>
      <c r="D13">
        <v>867</v>
      </c>
      <c r="E13">
        <v>927</v>
      </c>
      <c r="F13">
        <v>920</v>
      </c>
      <c r="G13">
        <v>1081</v>
      </c>
      <c r="H13">
        <v>837</v>
      </c>
      <c r="I13">
        <v>1026</v>
      </c>
      <c r="J13">
        <v>883</v>
      </c>
      <c r="K13">
        <v>909</v>
      </c>
      <c r="L13">
        <v>928</v>
      </c>
      <c r="M13">
        <v>742</v>
      </c>
      <c r="O13">
        <v>63</v>
      </c>
      <c r="P13">
        <v>116</v>
      </c>
      <c r="Q13">
        <v>108</v>
      </c>
      <c r="R13">
        <v>150</v>
      </c>
      <c r="S13">
        <v>136</v>
      </c>
      <c r="T13">
        <v>76</v>
      </c>
      <c r="U13">
        <v>123</v>
      </c>
      <c r="V13">
        <v>104</v>
      </c>
      <c r="W13">
        <v>131</v>
      </c>
      <c r="X13">
        <v>114</v>
      </c>
      <c r="Y13">
        <v>80</v>
      </c>
    </row>
    <row r="14" spans="1:25">
      <c r="A14">
        <v>13</v>
      </c>
      <c r="C14">
        <v>556</v>
      </c>
      <c r="D14">
        <v>790</v>
      </c>
      <c r="E14">
        <v>1004</v>
      </c>
      <c r="F14">
        <v>778</v>
      </c>
      <c r="G14">
        <v>799</v>
      </c>
      <c r="H14">
        <v>797</v>
      </c>
      <c r="I14">
        <v>860</v>
      </c>
      <c r="J14">
        <v>923</v>
      </c>
      <c r="K14">
        <v>753</v>
      </c>
      <c r="L14">
        <v>809</v>
      </c>
      <c r="M14">
        <v>720</v>
      </c>
      <c r="O14">
        <v>69</v>
      </c>
      <c r="P14">
        <v>109</v>
      </c>
      <c r="Q14">
        <v>144</v>
      </c>
      <c r="R14">
        <v>75</v>
      </c>
      <c r="S14">
        <v>101</v>
      </c>
      <c r="T14">
        <v>101</v>
      </c>
      <c r="U14">
        <v>110</v>
      </c>
      <c r="V14">
        <v>135</v>
      </c>
      <c r="W14">
        <v>78</v>
      </c>
      <c r="X14">
        <v>104</v>
      </c>
      <c r="Y14">
        <v>51</v>
      </c>
    </row>
    <row r="15" spans="1:25">
      <c r="A15">
        <v>14</v>
      </c>
      <c r="C15">
        <v>859</v>
      </c>
      <c r="D15">
        <v>794</v>
      </c>
      <c r="E15">
        <v>855</v>
      </c>
      <c r="F15">
        <v>735</v>
      </c>
      <c r="G15">
        <v>1032</v>
      </c>
      <c r="H15" s="2"/>
      <c r="I15">
        <v>813</v>
      </c>
      <c r="J15">
        <v>763</v>
      </c>
      <c r="K15">
        <v>523</v>
      </c>
      <c r="L15">
        <v>806</v>
      </c>
      <c r="M15" s="1">
        <v>699</v>
      </c>
      <c r="O15">
        <v>92</v>
      </c>
      <c r="P15">
        <v>120</v>
      </c>
      <c r="Q15">
        <v>116</v>
      </c>
      <c r="R15">
        <v>80</v>
      </c>
      <c r="S15">
        <v>100</v>
      </c>
      <c r="U15">
        <v>92</v>
      </c>
      <c r="V15">
        <v>104</v>
      </c>
      <c r="W15">
        <v>75</v>
      </c>
      <c r="X15">
        <v>114</v>
      </c>
    </row>
    <row r="16" spans="1:25">
      <c r="A16">
        <v>15</v>
      </c>
      <c r="C16">
        <v>744</v>
      </c>
      <c r="D16">
        <v>794</v>
      </c>
      <c r="E16">
        <v>644</v>
      </c>
      <c r="F16">
        <v>735</v>
      </c>
      <c r="G16" s="2"/>
      <c r="H16">
        <v>966</v>
      </c>
      <c r="I16">
        <v>737</v>
      </c>
      <c r="J16">
        <v>643</v>
      </c>
      <c r="K16">
        <v>916</v>
      </c>
      <c r="L16">
        <v>1017</v>
      </c>
      <c r="M16" s="1">
        <v>562</v>
      </c>
      <c r="O16">
        <v>72</v>
      </c>
      <c r="P16">
        <v>117</v>
      </c>
      <c r="Q16">
        <v>89</v>
      </c>
      <c r="R16">
        <v>91</v>
      </c>
      <c r="T16">
        <v>132</v>
      </c>
      <c r="U16">
        <v>77</v>
      </c>
      <c r="V16">
        <v>87</v>
      </c>
      <c r="W16">
        <v>147</v>
      </c>
      <c r="X16">
        <v>120</v>
      </c>
    </row>
    <row r="17" spans="1:24">
      <c r="A17">
        <v>16</v>
      </c>
      <c r="C17">
        <v>833</v>
      </c>
      <c r="D17">
        <v>591</v>
      </c>
      <c r="E17">
        <v>876</v>
      </c>
      <c r="F17">
        <v>871</v>
      </c>
      <c r="G17">
        <v>519</v>
      </c>
      <c r="H17">
        <v>1062</v>
      </c>
      <c r="I17">
        <v>732</v>
      </c>
      <c r="J17">
        <v>722</v>
      </c>
      <c r="K17">
        <v>834</v>
      </c>
      <c r="L17">
        <v>810</v>
      </c>
      <c r="M17" s="4">
        <v>759</v>
      </c>
      <c r="O17">
        <v>92</v>
      </c>
      <c r="P17">
        <v>62</v>
      </c>
      <c r="Q17">
        <v>122</v>
      </c>
      <c r="R17">
        <v>103</v>
      </c>
      <c r="S17">
        <v>50</v>
      </c>
      <c r="T17">
        <v>127</v>
      </c>
      <c r="U17">
        <v>69</v>
      </c>
      <c r="V17">
        <v>56</v>
      </c>
      <c r="W17">
        <v>94</v>
      </c>
      <c r="X17">
        <v>81</v>
      </c>
    </row>
    <row r="18" spans="1:24">
      <c r="A18">
        <v>17</v>
      </c>
      <c r="C18">
        <v>720</v>
      </c>
      <c r="D18">
        <v>749</v>
      </c>
      <c r="E18" s="2"/>
      <c r="F18">
        <v>849</v>
      </c>
      <c r="G18">
        <v>989</v>
      </c>
      <c r="H18">
        <v>835</v>
      </c>
      <c r="I18">
        <v>734</v>
      </c>
      <c r="J18">
        <v>815</v>
      </c>
      <c r="K18">
        <v>700</v>
      </c>
      <c r="L18">
        <v>681</v>
      </c>
      <c r="M18" s="4">
        <v>693</v>
      </c>
      <c r="O18">
        <v>84</v>
      </c>
      <c r="P18">
        <v>109</v>
      </c>
      <c r="R18">
        <v>89</v>
      </c>
      <c r="S18">
        <v>103</v>
      </c>
      <c r="T18">
        <v>92</v>
      </c>
      <c r="U18">
        <v>120</v>
      </c>
      <c r="V18">
        <v>113</v>
      </c>
      <c r="W18">
        <v>82</v>
      </c>
      <c r="X18">
        <v>83</v>
      </c>
    </row>
    <row r="19" spans="1:24">
      <c r="A19">
        <v>18</v>
      </c>
      <c r="C19">
        <v>652</v>
      </c>
      <c r="D19">
        <v>848</v>
      </c>
      <c r="E19">
        <v>865</v>
      </c>
      <c r="F19">
        <v>901</v>
      </c>
      <c r="G19">
        <v>703</v>
      </c>
      <c r="H19">
        <v>896</v>
      </c>
      <c r="I19">
        <v>883</v>
      </c>
      <c r="J19">
        <v>955</v>
      </c>
      <c r="K19">
        <v>808</v>
      </c>
      <c r="L19">
        <v>968</v>
      </c>
      <c r="M19" s="1"/>
      <c r="O19">
        <v>83</v>
      </c>
      <c r="P19">
        <v>104</v>
      </c>
      <c r="Q19">
        <v>98</v>
      </c>
      <c r="R19">
        <v>98</v>
      </c>
      <c r="S19">
        <v>84</v>
      </c>
      <c r="T19">
        <v>99</v>
      </c>
      <c r="U19">
        <v>130</v>
      </c>
      <c r="V19">
        <v>118</v>
      </c>
      <c r="W19">
        <v>93</v>
      </c>
      <c r="X19">
        <v>109</v>
      </c>
    </row>
    <row r="20" spans="1:24">
      <c r="A20">
        <v>19</v>
      </c>
      <c r="C20">
        <v>732</v>
      </c>
      <c r="D20">
        <v>836</v>
      </c>
      <c r="E20">
        <v>736</v>
      </c>
      <c r="F20">
        <v>747</v>
      </c>
      <c r="G20">
        <v>656</v>
      </c>
      <c r="H20">
        <v>794</v>
      </c>
      <c r="I20">
        <v>802</v>
      </c>
      <c r="J20">
        <v>947</v>
      </c>
      <c r="K20">
        <v>802</v>
      </c>
      <c r="L20">
        <v>839</v>
      </c>
      <c r="M20" s="1"/>
      <c r="O20">
        <v>68</v>
      </c>
      <c r="P20">
        <v>98</v>
      </c>
      <c r="Q20">
        <v>75</v>
      </c>
      <c r="R20">
        <v>77</v>
      </c>
      <c r="S20">
        <v>84</v>
      </c>
      <c r="T20">
        <v>89</v>
      </c>
      <c r="U20">
        <v>107</v>
      </c>
      <c r="V20">
        <v>124</v>
      </c>
      <c r="W20">
        <v>84</v>
      </c>
      <c r="X20">
        <v>108</v>
      </c>
    </row>
    <row r="21" spans="1:24">
      <c r="A21">
        <v>20</v>
      </c>
      <c r="D21">
        <v>863</v>
      </c>
      <c r="E21">
        <v>835</v>
      </c>
      <c r="F21">
        <v>657</v>
      </c>
      <c r="G21">
        <v>846</v>
      </c>
      <c r="H21">
        <v>925</v>
      </c>
      <c r="I21">
        <v>931</v>
      </c>
      <c r="J21">
        <v>826</v>
      </c>
      <c r="K21">
        <v>879</v>
      </c>
      <c r="L21">
        <v>869</v>
      </c>
      <c r="M21" s="1"/>
      <c r="P21">
        <v>105</v>
      </c>
      <c r="Q21">
        <v>111</v>
      </c>
      <c r="R21">
        <v>68</v>
      </c>
      <c r="S21">
        <v>96</v>
      </c>
      <c r="T21">
        <v>81</v>
      </c>
      <c r="U21">
        <v>105</v>
      </c>
      <c r="V21">
        <v>95</v>
      </c>
      <c r="W21">
        <v>98</v>
      </c>
      <c r="X21">
        <v>85</v>
      </c>
    </row>
    <row r="22" spans="1:24">
      <c r="A22">
        <v>21</v>
      </c>
      <c r="C22">
        <v>742</v>
      </c>
      <c r="D22">
        <v>849</v>
      </c>
      <c r="E22">
        <v>753</v>
      </c>
      <c r="F22">
        <v>726</v>
      </c>
      <c r="G22">
        <v>854</v>
      </c>
      <c r="H22">
        <v>812</v>
      </c>
      <c r="I22">
        <v>726</v>
      </c>
      <c r="J22">
        <v>792</v>
      </c>
      <c r="K22">
        <v>665</v>
      </c>
      <c r="L22">
        <v>839</v>
      </c>
      <c r="M22" s="1"/>
      <c r="O22">
        <v>87</v>
      </c>
      <c r="P22">
        <v>79</v>
      </c>
      <c r="Q22">
        <v>79</v>
      </c>
      <c r="R22">
        <v>79</v>
      </c>
      <c r="S22">
        <v>96</v>
      </c>
      <c r="T22">
        <v>86</v>
      </c>
      <c r="U22">
        <v>81</v>
      </c>
      <c r="V22">
        <v>89</v>
      </c>
      <c r="W22">
        <v>90</v>
      </c>
      <c r="X22">
        <v>79</v>
      </c>
    </row>
    <row r="23" spans="1:24">
      <c r="A23">
        <v>22</v>
      </c>
      <c r="C23">
        <v>723</v>
      </c>
      <c r="D23">
        <v>683</v>
      </c>
      <c r="E23">
        <v>627</v>
      </c>
      <c r="F23">
        <v>802</v>
      </c>
      <c r="G23">
        <v>823</v>
      </c>
      <c r="H23">
        <v>875</v>
      </c>
      <c r="I23">
        <v>865</v>
      </c>
      <c r="J23">
        <v>588</v>
      </c>
      <c r="K23">
        <v>834</v>
      </c>
      <c r="L23">
        <v>825</v>
      </c>
      <c r="M23" s="1"/>
      <c r="O23">
        <v>92</v>
      </c>
      <c r="P23">
        <v>80</v>
      </c>
      <c r="Q23">
        <v>57</v>
      </c>
      <c r="R23">
        <v>89</v>
      </c>
      <c r="S23">
        <v>91</v>
      </c>
      <c r="T23">
        <v>88</v>
      </c>
      <c r="U23">
        <v>89</v>
      </c>
      <c r="V23">
        <v>68</v>
      </c>
      <c r="W23">
        <v>98</v>
      </c>
      <c r="X23">
        <v>95</v>
      </c>
    </row>
    <row r="24" spans="1:24">
      <c r="A24">
        <v>23</v>
      </c>
      <c r="C24">
        <v>693</v>
      </c>
      <c r="D24">
        <v>723</v>
      </c>
      <c r="E24">
        <v>797</v>
      </c>
      <c r="F24">
        <v>899</v>
      </c>
      <c r="G24">
        <v>729</v>
      </c>
      <c r="H24">
        <v>871</v>
      </c>
      <c r="I24">
        <v>874</v>
      </c>
      <c r="J24">
        <v>853</v>
      </c>
      <c r="K24">
        <v>879</v>
      </c>
      <c r="L24">
        <v>821</v>
      </c>
      <c r="M24" s="1"/>
      <c r="O24">
        <v>77</v>
      </c>
      <c r="P24">
        <v>77</v>
      </c>
      <c r="Q24">
        <v>74</v>
      </c>
      <c r="R24">
        <v>114</v>
      </c>
      <c r="S24">
        <v>75</v>
      </c>
      <c r="T24">
        <v>117</v>
      </c>
      <c r="U24">
        <v>114</v>
      </c>
      <c r="V24">
        <v>92</v>
      </c>
      <c r="W24">
        <v>96</v>
      </c>
      <c r="X24">
        <v>74</v>
      </c>
    </row>
    <row r="25" spans="1:24">
      <c r="A25">
        <v>24</v>
      </c>
      <c r="B25">
        <v>664</v>
      </c>
      <c r="C25">
        <v>756</v>
      </c>
      <c r="D25">
        <v>744</v>
      </c>
      <c r="E25">
        <v>699</v>
      </c>
      <c r="F25">
        <v>561</v>
      </c>
      <c r="G25" s="3"/>
      <c r="H25">
        <v>838</v>
      </c>
      <c r="I25">
        <v>660</v>
      </c>
      <c r="J25">
        <v>862</v>
      </c>
      <c r="K25">
        <v>814</v>
      </c>
      <c r="L25">
        <v>782</v>
      </c>
      <c r="N25">
        <v>67</v>
      </c>
      <c r="O25">
        <v>78</v>
      </c>
      <c r="P25">
        <v>72</v>
      </c>
      <c r="Q25">
        <v>84</v>
      </c>
      <c r="R25">
        <v>35</v>
      </c>
      <c r="T25">
        <v>94</v>
      </c>
      <c r="U25">
        <v>48</v>
      </c>
      <c r="V25">
        <v>76</v>
      </c>
      <c r="W25">
        <v>103</v>
      </c>
      <c r="X25">
        <v>92</v>
      </c>
    </row>
    <row r="26" spans="1:24">
      <c r="A26">
        <v>25</v>
      </c>
      <c r="B26">
        <v>679</v>
      </c>
      <c r="C26">
        <v>666</v>
      </c>
      <c r="D26">
        <v>722</v>
      </c>
      <c r="E26">
        <v>746</v>
      </c>
      <c r="F26">
        <v>680</v>
      </c>
      <c r="G26">
        <v>703</v>
      </c>
      <c r="H26">
        <v>790</v>
      </c>
      <c r="I26">
        <v>795</v>
      </c>
      <c r="J26">
        <v>827</v>
      </c>
      <c r="K26">
        <v>706</v>
      </c>
      <c r="L26">
        <v>821</v>
      </c>
      <c r="N26">
        <v>88</v>
      </c>
      <c r="O26">
        <v>71</v>
      </c>
      <c r="P26">
        <v>97</v>
      </c>
      <c r="Q26">
        <v>63</v>
      </c>
      <c r="R26">
        <v>58</v>
      </c>
      <c r="S26">
        <v>60</v>
      </c>
      <c r="T26">
        <v>86</v>
      </c>
      <c r="U26">
        <v>96</v>
      </c>
      <c r="V26">
        <v>100</v>
      </c>
      <c r="W26">
        <v>68</v>
      </c>
      <c r="X26">
        <v>68</v>
      </c>
    </row>
    <row r="27" spans="1:24">
      <c r="A27">
        <v>26</v>
      </c>
      <c r="B27">
        <v>629</v>
      </c>
      <c r="C27">
        <v>653</v>
      </c>
      <c r="E27">
        <v>681</v>
      </c>
      <c r="F27">
        <v>750</v>
      </c>
      <c r="G27">
        <v>661</v>
      </c>
      <c r="H27">
        <v>608</v>
      </c>
      <c r="I27">
        <v>678</v>
      </c>
      <c r="J27">
        <v>721</v>
      </c>
      <c r="K27">
        <v>619</v>
      </c>
      <c r="L27">
        <v>791</v>
      </c>
      <c r="N27">
        <v>71</v>
      </c>
      <c r="O27">
        <v>73</v>
      </c>
      <c r="Q27">
        <v>74</v>
      </c>
      <c r="R27">
        <v>66</v>
      </c>
      <c r="S27">
        <v>49</v>
      </c>
      <c r="T27">
        <v>58</v>
      </c>
      <c r="U27">
        <v>68</v>
      </c>
      <c r="V27">
        <v>70</v>
      </c>
      <c r="W27">
        <v>66</v>
      </c>
      <c r="X27">
        <v>95</v>
      </c>
    </row>
    <row r="28" spans="1:24">
      <c r="A28">
        <v>27</v>
      </c>
      <c r="B28">
        <v>677</v>
      </c>
      <c r="C28">
        <v>697</v>
      </c>
      <c r="D28">
        <v>747</v>
      </c>
      <c r="E28">
        <v>723</v>
      </c>
      <c r="F28">
        <v>751</v>
      </c>
      <c r="G28">
        <v>894</v>
      </c>
      <c r="H28">
        <v>672</v>
      </c>
      <c r="I28">
        <v>715</v>
      </c>
      <c r="J28">
        <v>666</v>
      </c>
      <c r="K28">
        <v>722</v>
      </c>
      <c r="L28">
        <v>762</v>
      </c>
      <c r="N28">
        <v>85</v>
      </c>
      <c r="O28">
        <v>103</v>
      </c>
      <c r="P28">
        <v>85</v>
      </c>
      <c r="Q28">
        <v>87</v>
      </c>
      <c r="R28">
        <v>67</v>
      </c>
      <c r="S28">
        <v>85</v>
      </c>
      <c r="T28">
        <v>66</v>
      </c>
      <c r="U28">
        <v>80</v>
      </c>
      <c r="V28">
        <v>65</v>
      </c>
      <c r="W28">
        <v>86</v>
      </c>
      <c r="X28">
        <v>80</v>
      </c>
    </row>
    <row r="29" spans="1:24">
      <c r="A29">
        <v>28</v>
      </c>
      <c r="B29">
        <v>538</v>
      </c>
      <c r="C29">
        <v>623</v>
      </c>
      <c r="D29">
        <v>672</v>
      </c>
      <c r="E29">
        <v>717</v>
      </c>
      <c r="F29">
        <v>628</v>
      </c>
      <c r="G29">
        <v>689</v>
      </c>
      <c r="H29">
        <v>865</v>
      </c>
      <c r="I29">
        <v>695</v>
      </c>
      <c r="J29">
        <v>855</v>
      </c>
      <c r="K29">
        <v>730</v>
      </c>
      <c r="L29">
        <v>727</v>
      </c>
      <c r="N29">
        <v>59</v>
      </c>
      <c r="O29">
        <v>62</v>
      </c>
      <c r="P29">
        <v>82</v>
      </c>
      <c r="Q29">
        <v>84</v>
      </c>
      <c r="R29">
        <v>49</v>
      </c>
      <c r="S29">
        <v>66</v>
      </c>
      <c r="T29">
        <v>89</v>
      </c>
      <c r="U29">
        <v>58</v>
      </c>
      <c r="V29">
        <v>109</v>
      </c>
      <c r="W29">
        <v>87</v>
      </c>
      <c r="X29">
        <v>82</v>
      </c>
    </row>
    <row r="30" spans="1:24">
      <c r="A30">
        <v>29</v>
      </c>
      <c r="B30">
        <v>627</v>
      </c>
      <c r="C30">
        <v>604</v>
      </c>
      <c r="D30">
        <v>682</v>
      </c>
      <c r="E30">
        <v>746</v>
      </c>
      <c r="F30">
        <v>777</v>
      </c>
      <c r="G30">
        <v>756</v>
      </c>
      <c r="H30">
        <v>937</v>
      </c>
      <c r="I30">
        <v>812</v>
      </c>
      <c r="J30">
        <v>753</v>
      </c>
      <c r="K30">
        <v>785</v>
      </c>
      <c r="L30">
        <v>720</v>
      </c>
      <c r="N30">
        <v>74</v>
      </c>
      <c r="O30">
        <v>58</v>
      </c>
      <c r="P30">
        <v>85</v>
      </c>
      <c r="Q30">
        <v>76</v>
      </c>
      <c r="R30">
        <v>86</v>
      </c>
      <c r="S30">
        <v>67</v>
      </c>
      <c r="T30">
        <v>119</v>
      </c>
      <c r="U30">
        <v>106</v>
      </c>
      <c r="V30">
        <v>66</v>
      </c>
      <c r="W30">
        <v>97</v>
      </c>
      <c r="X30">
        <v>72</v>
      </c>
    </row>
    <row r="31" spans="1:24">
      <c r="A31">
        <v>30</v>
      </c>
      <c r="B31">
        <v>788</v>
      </c>
      <c r="C31">
        <v>621</v>
      </c>
      <c r="D31">
        <v>607</v>
      </c>
      <c r="E31">
        <v>750</v>
      </c>
      <c r="F31">
        <v>687</v>
      </c>
      <c r="G31">
        <v>707</v>
      </c>
      <c r="H31">
        <v>662</v>
      </c>
      <c r="I31">
        <v>807</v>
      </c>
      <c r="J31">
        <v>790</v>
      </c>
      <c r="K31">
        <v>790</v>
      </c>
      <c r="L31">
        <v>741</v>
      </c>
      <c r="N31">
        <v>92</v>
      </c>
      <c r="O31">
        <v>85</v>
      </c>
      <c r="P31">
        <v>76</v>
      </c>
      <c r="Q31">
        <v>65</v>
      </c>
      <c r="R31">
        <v>49</v>
      </c>
      <c r="S31">
        <v>59</v>
      </c>
      <c r="T31">
        <v>65</v>
      </c>
      <c r="U31">
        <v>90</v>
      </c>
      <c r="V31">
        <v>86</v>
      </c>
      <c r="W31">
        <v>79</v>
      </c>
      <c r="X31">
        <v>77</v>
      </c>
    </row>
    <row r="32" spans="1:24">
      <c r="A32">
        <v>31</v>
      </c>
      <c r="B32">
        <v>617</v>
      </c>
      <c r="C32">
        <v>676</v>
      </c>
      <c r="D32">
        <v>829</v>
      </c>
      <c r="E32">
        <v>661</v>
      </c>
      <c r="F32">
        <v>679</v>
      </c>
      <c r="G32">
        <v>771</v>
      </c>
      <c r="H32">
        <v>793</v>
      </c>
      <c r="I32">
        <v>790</v>
      </c>
      <c r="J32">
        <v>735</v>
      </c>
      <c r="K32">
        <v>702</v>
      </c>
      <c r="L32">
        <v>733</v>
      </c>
      <c r="N32">
        <v>71</v>
      </c>
      <c r="O32">
        <v>84</v>
      </c>
      <c r="P32">
        <v>86</v>
      </c>
      <c r="Q32">
        <v>76</v>
      </c>
      <c r="R32">
        <v>76</v>
      </c>
      <c r="S32">
        <v>80</v>
      </c>
      <c r="T32">
        <v>66</v>
      </c>
      <c r="U32">
        <v>87</v>
      </c>
      <c r="V32">
        <v>51</v>
      </c>
      <c r="W32">
        <v>76</v>
      </c>
      <c r="X32">
        <v>65</v>
      </c>
    </row>
    <row r="33" spans="1:24">
      <c r="A33">
        <v>32</v>
      </c>
      <c r="B33">
        <v>673</v>
      </c>
      <c r="C33">
        <v>796</v>
      </c>
      <c r="D33">
        <v>803</v>
      </c>
      <c r="E33">
        <v>734</v>
      </c>
      <c r="G33">
        <v>618</v>
      </c>
      <c r="H33">
        <v>870</v>
      </c>
      <c r="I33">
        <v>687</v>
      </c>
      <c r="J33">
        <v>711</v>
      </c>
      <c r="K33">
        <v>701</v>
      </c>
      <c r="L33">
        <v>812</v>
      </c>
      <c r="N33">
        <v>62</v>
      </c>
      <c r="O33">
        <v>97</v>
      </c>
      <c r="P33">
        <v>88</v>
      </c>
      <c r="Q33">
        <v>86</v>
      </c>
      <c r="S33">
        <v>60</v>
      </c>
      <c r="T33">
        <v>104</v>
      </c>
      <c r="U33">
        <v>62</v>
      </c>
      <c r="V33">
        <v>45</v>
      </c>
      <c r="W33">
        <v>74</v>
      </c>
      <c r="X33">
        <v>68</v>
      </c>
    </row>
    <row r="34" spans="1:24">
      <c r="A34">
        <v>33</v>
      </c>
      <c r="B34">
        <v>650</v>
      </c>
      <c r="C34">
        <v>623</v>
      </c>
      <c r="D34">
        <v>642</v>
      </c>
      <c r="E34">
        <v>560</v>
      </c>
      <c r="F34">
        <v>789</v>
      </c>
      <c r="G34">
        <v>732</v>
      </c>
      <c r="H34">
        <v>791</v>
      </c>
      <c r="I34">
        <v>731</v>
      </c>
      <c r="J34">
        <v>683</v>
      </c>
      <c r="K34">
        <v>822</v>
      </c>
      <c r="L34">
        <v>755</v>
      </c>
      <c r="N34">
        <v>84</v>
      </c>
      <c r="O34">
        <v>72</v>
      </c>
      <c r="P34">
        <v>75</v>
      </c>
      <c r="Q34">
        <v>55</v>
      </c>
      <c r="R34">
        <v>59</v>
      </c>
      <c r="S34">
        <v>66</v>
      </c>
      <c r="T34">
        <v>81</v>
      </c>
      <c r="U34">
        <v>86</v>
      </c>
      <c r="V34">
        <v>68</v>
      </c>
      <c r="W34">
        <v>99</v>
      </c>
      <c r="X34">
        <v>85</v>
      </c>
    </row>
    <row r="35" spans="1:24">
      <c r="A35">
        <v>34</v>
      </c>
      <c r="B35">
        <v>726</v>
      </c>
      <c r="C35">
        <v>601</v>
      </c>
      <c r="D35">
        <v>691</v>
      </c>
      <c r="E35">
        <v>733</v>
      </c>
      <c r="F35">
        <v>703</v>
      </c>
      <c r="G35">
        <v>705</v>
      </c>
      <c r="H35">
        <v>757</v>
      </c>
      <c r="I35">
        <v>813</v>
      </c>
      <c r="J35">
        <v>833</v>
      </c>
      <c r="K35">
        <v>609</v>
      </c>
      <c r="L35">
        <v>740</v>
      </c>
      <c r="N35">
        <v>90</v>
      </c>
      <c r="O35">
        <v>75</v>
      </c>
      <c r="P35">
        <v>79</v>
      </c>
      <c r="Q35">
        <v>85</v>
      </c>
      <c r="R35">
        <v>75</v>
      </c>
      <c r="S35">
        <v>52</v>
      </c>
      <c r="T35">
        <v>86</v>
      </c>
      <c r="U35">
        <v>72</v>
      </c>
      <c r="V35">
        <v>91</v>
      </c>
      <c r="W35">
        <v>64</v>
      </c>
      <c r="X35">
        <v>53</v>
      </c>
    </row>
    <row r="36" spans="1:24">
      <c r="A36">
        <v>35</v>
      </c>
      <c r="B36">
        <v>689</v>
      </c>
      <c r="C36">
        <v>704</v>
      </c>
      <c r="D36">
        <v>754</v>
      </c>
      <c r="E36">
        <v>823</v>
      </c>
      <c r="F36">
        <v>756</v>
      </c>
      <c r="G36">
        <v>804</v>
      </c>
      <c r="H36">
        <v>520</v>
      </c>
      <c r="I36">
        <v>677</v>
      </c>
      <c r="J36">
        <v>701</v>
      </c>
      <c r="K36">
        <v>805</v>
      </c>
      <c r="L36">
        <v>699</v>
      </c>
      <c r="N36">
        <v>86</v>
      </c>
      <c r="O36">
        <v>79</v>
      </c>
      <c r="P36">
        <v>99</v>
      </c>
      <c r="Q36">
        <v>110</v>
      </c>
      <c r="R36">
        <v>68</v>
      </c>
      <c r="S36">
        <v>77</v>
      </c>
      <c r="T36">
        <v>67</v>
      </c>
      <c r="U36">
        <v>70</v>
      </c>
      <c r="V36">
        <v>67</v>
      </c>
      <c r="W36">
        <v>101</v>
      </c>
      <c r="X36">
        <v>84</v>
      </c>
    </row>
    <row r="37" spans="1:24">
      <c r="A37">
        <v>36</v>
      </c>
      <c r="B37">
        <v>821</v>
      </c>
      <c r="C37">
        <v>607</v>
      </c>
      <c r="D37">
        <v>739</v>
      </c>
      <c r="E37">
        <v>651</v>
      </c>
      <c r="F37">
        <v>0</v>
      </c>
      <c r="G37">
        <v>671</v>
      </c>
      <c r="H37">
        <v>683</v>
      </c>
      <c r="I37">
        <v>686</v>
      </c>
      <c r="J37">
        <v>595</v>
      </c>
      <c r="K37">
        <v>637</v>
      </c>
      <c r="L37">
        <v>644</v>
      </c>
      <c r="N37">
        <v>107</v>
      </c>
      <c r="O37">
        <v>73</v>
      </c>
      <c r="P37">
        <v>78</v>
      </c>
      <c r="Q37">
        <v>68</v>
      </c>
      <c r="R37">
        <v>0</v>
      </c>
      <c r="S37">
        <v>63</v>
      </c>
      <c r="T37">
        <v>70</v>
      </c>
      <c r="U37">
        <v>66</v>
      </c>
      <c r="V37">
        <v>55</v>
      </c>
      <c r="W37">
        <v>84</v>
      </c>
      <c r="X37">
        <v>74</v>
      </c>
    </row>
    <row r="38" spans="1:24">
      <c r="A38">
        <v>37</v>
      </c>
      <c r="B38">
        <v>624</v>
      </c>
      <c r="C38">
        <v>784</v>
      </c>
      <c r="D38">
        <v>647</v>
      </c>
      <c r="E38">
        <v>812</v>
      </c>
      <c r="F38">
        <v>0</v>
      </c>
      <c r="G38">
        <v>705</v>
      </c>
      <c r="H38">
        <v>638</v>
      </c>
      <c r="I38">
        <v>642</v>
      </c>
      <c r="J38">
        <v>764</v>
      </c>
      <c r="K38">
        <v>593</v>
      </c>
      <c r="L38">
        <v>840</v>
      </c>
      <c r="N38">
        <v>70</v>
      </c>
      <c r="O38">
        <v>112</v>
      </c>
      <c r="P38">
        <v>63</v>
      </c>
      <c r="Q38">
        <v>94</v>
      </c>
      <c r="R38">
        <v>0</v>
      </c>
      <c r="S38">
        <v>72</v>
      </c>
      <c r="T38">
        <v>71</v>
      </c>
      <c r="U38">
        <v>87</v>
      </c>
      <c r="V38">
        <v>84</v>
      </c>
      <c r="W38">
        <v>64</v>
      </c>
      <c r="X38">
        <v>98</v>
      </c>
    </row>
    <row r="39" spans="1:24">
      <c r="A39">
        <v>38</v>
      </c>
      <c r="B39">
        <v>614</v>
      </c>
      <c r="C39">
        <v>601</v>
      </c>
      <c r="D39">
        <v>663</v>
      </c>
      <c r="E39">
        <v>492</v>
      </c>
      <c r="F39">
        <v>740</v>
      </c>
      <c r="G39">
        <v>730</v>
      </c>
      <c r="H39">
        <v>655</v>
      </c>
      <c r="I39">
        <v>723</v>
      </c>
      <c r="J39">
        <v>599</v>
      </c>
      <c r="K39">
        <v>692</v>
      </c>
      <c r="L39">
        <v>734</v>
      </c>
      <c r="N39">
        <v>69</v>
      </c>
      <c r="O39">
        <v>80</v>
      </c>
      <c r="P39">
        <v>62</v>
      </c>
      <c r="Q39">
        <v>30</v>
      </c>
      <c r="R39">
        <v>66</v>
      </c>
      <c r="S39">
        <v>68</v>
      </c>
      <c r="T39">
        <v>74</v>
      </c>
      <c r="U39">
        <v>99</v>
      </c>
      <c r="V39">
        <v>63</v>
      </c>
      <c r="W39">
        <v>80</v>
      </c>
      <c r="X39">
        <v>90</v>
      </c>
    </row>
    <row r="40" spans="1:24">
      <c r="A40">
        <v>39</v>
      </c>
      <c r="B40">
        <v>615</v>
      </c>
      <c r="C40">
        <v>520</v>
      </c>
      <c r="D40">
        <v>573</v>
      </c>
      <c r="E40">
        <v>648</v>
      </c>
      <c r="G40">
        <v>658</v>
      </c>
      <c r="H40">
        <v>602</v>
      </c>
      <c r="I40">
        <v>688</v>
      </c>
      <c r="J40">
        <v>823</v>
      </c>
      <c r="K40">
        <v>462</v>
      </c>
      <c r="L40">
        <v>752</v>
      </c>
      <c r="N40">
        <v>67</v>
      </c>
      <c r="O40">
        <v>62</v>
      </c>
      <c r="P40">
        <v>60</v>
      </c>
      <c r="Q40">
        <v>59</v>
      </c>
      <c r="S40">
        <v>82</v>
      </c>
      <c r="T40">
        <v>40</v>
      </c>
      <c r="U40">
        <v>57</v>
      </c>
      <c r="V40">
        <v>91</v>
      </c>
      <c r="W40">
        <v>39</v>
      </c>
      <c r="X40">
        <v>70</v>
      </c>
    </row>
    <row r="41" spans="1:24">
      <c r="A41">
        <v>40</v>
      </c>
      <c r="B41">
        <v>502</v>
      </c>
      <c r="C41">
        <v>868</v>
      </c>
      <c r="D41">
        <v>709</v>
      </c>
      <c r="E41">
        <v>528</v>
      </c>
      <c r="F41">
        <v>811</v>
      </c>
      <c r="G41">
        <v>764</v>
      </c>
      <c r="H41">
        <v>824</v>
      </c>
      <c r="I41">
        <v>589</v>
      </c>
      <c r="J41">
        <v>652</v>
      </c>
      <c r="K41">
        <v>731</v>
      </c>
      <c r="L41">
        <v>594</v>
      </c>
      <c r="N41">
        <v>48</v>
      </c>
      <c r="O41">
        <v>121</v>
      </c>
      <c r="P41">
        <v>77</v>
      </c>
      <c r="Q41">
        <v>55</v>
      </c>
      <c r="R41">
        <v>83</v>
      </c>
      <c r="S41">
        <v>93</v>
      </c>
      <c r="T41">
        <v>73</v>
      </c>
      <c r="U41">
        <v>55</v>
      </c>
      <c r="V41">
        <v>66</v>
      </c>
      <c r="W41">
        <v>87</v>
      </c>
      <c r="X41">
        <v>62</v>
      </c>
    </row>
    <row r="42" spans="1:24">
      <c r="A42">
        <v>41</v>
      </c>
      <c r="B42">
        <v>970</v>
      </c>
      <c r="C42">
        <v>822</v>
      </c>
      <c r="D42">
        <v>654</v>
      </c>
      <c r="E42">
        <v>823</v>
      </c>
      <c r="F42">
        <v>933</v>
      </c>
      <c r="G42">
        <v>623</v>
      </c>
      <c r="H42">
        <v>906</v>
      </c>
      <c r="I42">
        <v>616</v>
      </c>
      <c r="J42">
        <v>564</v>
      </c>
      <c r="K42">
        <v>965</v>
      </c>
      <c r="L42">
        <v>631</v>
      </c>
      <c r="N42">
        <v>118</v>
      </c>
      <c r="O42">
        <v>113</v>
      </c>
      <c r="P42">
        <v>77</v>
      </c>
      <c r="Q42">
        <v>90</v>
      </c>
      <c r="R42">
        <v>72</v>
      </c>
      <c r="S42">
        <v>64</v>
      </c>
      <c r="T42">
        <v>97</v>
      </c>
      <c r="U42">
        <v>58</v>
      </c>
      <c r="V42">
        <v>78</v>
      </c>
      <c r="W42">
        <v>133</v>
      </c>
      <c r="X42">
        <v>79</v>
      </c>
    </row>
    <row r="43" spans="1:24">
      <c r="A43">
        <v>42</v>
      </c>
      <c r="B43">
        <v>799</v>
      </c>
      <c r="C43">
        <v>637</v>
      </c>
      <c r="E43">
        <v>682</v>
      </c>
      <c r="F43">
        <v>819</v>
      </c>
      <c r="G43">
        <v>647</v>
      </c>
      <c r="H43">
        <v>942</v>
      </c>
      <c r="I43">
        <v>550</v>
      </c>
      <c r="J43">
        <v>837</v>
      </c>
      <c r="K43">
        <v>710</v>
      </c>
      <c r="L43">
        <v>603</v>
      </c>
      <c r="N43">
        <v>79</v>
      </c>
      <c r="O43">
        <v>67</v>
      </c>
      <c r="Q43">
        <v>62</v>
      </c>
      <c r="R43">
        <v>83</v>
      </c>
      <c r="S43">
        <v>43</v>
      </c>
      <c r="T43">
        <v>101</v>
      </c>
      <c r="U43">
        <v>61</v>
      </c>
      <c r="V43">
        <v>113</v>
      </c>
      <c r="W43">
        <v>96</v>
      </c>
      <c r="X43">
        <v>91</v>
      </c>
    </row>
    <row r="44" spans="1:24">
      <c r="A44">
        <v>43</v>
      </c>
      <c r="B44">
        <v>644</v>
      </c>
      <c r="C44">
        <v>755</v>
      </c>
      <c r="D44">
        <v>917</v>
      </c>
      <c r="E44">
        <v>1042</v>
      </c>
      <c r="F44">
        <v>693</v>
      </c>
      <c r="G44">
        <v>911</v>
      </c>
      <c r="H44">
        <v>935</v>
      </c>
      <c r="I44">
        <v>849</v>
      </c>
      <c r="J44">
        <v>983</v>
      </c>
      <c r="K44">
        <v>830</v>
      </c>
      <c r="L44">
        <v>701</v>
      </c>
      <c r="N44">
        <v>71</v>
      </c>
      <c r="O44">
        <v>79</v>
      </c>
      <c r="P44">
        <v>92</v>
      </c>
      <c r="Q44">
        <v>133</v>
      </c>
      <c r="R44">
        <v>65</v>
      </c>
      <c r="S44">
        <v>118</v>
      </c>
      <c r="T44">
        <v>95</v>
      </c>
      <c r="U44">
        <v>82</v>
      </c>
      <c r="V44">
        <v>137</v>
      </c>
      <c r="W44">
        <v>103</v>
      </c>
      <c r="X44">
        <v>73</v>
      </c>
    </row>
    <row r="45" spans="1:24">
      <c r="A45">
        <v>44</v>
      </c>
      <c r="B45">
        <v>760</v>
      </c>
      <c r="C45">
        <v>647</v>
      </c>
      <c r="D45">
        <v>776</v>
      </c>
      <c r="E45">
        <v>552</v>
      </c>
      <c r="F45">
        <v>752</v>
      </c>
      <c r="G45">
        <v>888</v>
      </c>
      <c r="H45">
        <v>939</v>
      </c>
      <c r="I45">
        <v>858</v>
      </c>
      <c r="J45">
        <v>722</v>
      </c>
      <c r="K45">
        <v>783</v>
      </c>
      <c r="L45">
        <v>1031</v>
      </c>
      <c r="N45">
        <v>96</v>
      </c>
      <c r="O45">
        <v>71</v>
      </c>
      <c r="P45">
        <v>94</v>
      </c>
      <c r="Q45">
        <v>35</v>
      </c>
      <c r="R45">
        <v>80</v>
      </c>
      <c r="S45">
        <v>100</v>
      </c>
      <c r="T45">
        <v>121</v>
      </c>
      <c r="U45">
        <v>113</v>
      </c>
      <c r="V45">
        <v>66</v>
      </c>
      <c r="W45">
        <v>89</v>
      </c>
      <c r="X45">
        <v>82</v>
      </c>
    </row>
    <row r="46" spans="1:24">
      <c r="A46">
        <v>45</v>
      </c>
      <c r="B46">
        <v>757</v>
      </c>
      <c r="C46">
        <v>755</v>
      </c>
      <c r="D46">
        <v>781</v>
      </c>
      <c r="E46">
        <v>926</v>
      </c>
      <c r="F46">
        <v>781</v>
      </c>
      <c r="G46">
        <v>800</v>
      </c>
      <c r="H46">
        <v>880</v>
      </c>
      <c r="I46">
        <v>909</v>
      </c>
      <c r="J46">
        <v>907</v>
      </c>
      <c r="K46">
        <v>812</v>
      </c>
      <c r="L46">
        <v>899</v>
      </c>
      <c r="N46">
        <v>101</v>
      </c>
      <c r="O46">
        <v>96</v>
      </c>
      <c r="P46">
        <v>87</v>
      </c>
      <c r="Q46">
        <v>104</v>
      </c>
      <c r="R46">
        <v>85</v>
      </c>
      <c r="S46">
        <v>63</v>
      </c>
      <c r="T46">
        <v>81</v>
      </c>
      <c r="U46">
        <v>101</v>
      </c>
      <c r="V46">
        <v>88</v>
      </c>
      <c r="W46">
        <v>94</v>
      </c>
      <c r="X46">
        <v>115</v>
      </c>
    </row>
    <row r="47" spans="1:24">
      <c r="A47">
        <v>46</v>
      </c>
      <c r="B47">
        <v>648</v>
      </c>
      <c r="C47">
        <v>700</v>
      </c>
      <c r="D47">
        <v>761</v>
      </c>
      <c r="E47">
        <v>760</v>
      </c>
      <c r="F47">
        <v>785</v>
      </c>
      <c r="G47">
        <v>955</v>
      </c>
      <c r="H47">
        <v>855</v>
      </c>
      <c r="I47">
        <v>799</v>
      </c>
      <c r="J47">
        <v>762</v>
      </c>
      <c r="K47">
        <v>718</v>
      </c>
      <c r="L47">
        <v>951</v>
      </c>
      <c r="N47">
        <v>69</v>
      </c>
      <c r="O47">
        <v>102</v>
      </c>
      <c r="P47">
        <v>72</v>
      </c>
      <c r="Q47">
        <v>60</v>
      </c>
      <c r="R47">
        <v>66</v>
      </c>
      <c r="S47">
        <v>101</v>
      </c>
      <c r="T47">
        <v>92</v>
      </c>
      <c r="U47">
        <v>111</v>
      </c>
      <c r="V47">
        <v>89</v>
      </c>
      <c r="W47">
        <v>92</v>
      </c>
      <c r="X47">
        <v>106</v>
      </c>
    </row>
    <row r="48" spans="1:24">
      <c r="A48">
        <v>47</v>
      </c>
      <c r="C48">
        <v>794</v>
      </c>
      <c r="D48">
        <v>857</v>
      </c>
      <c r="E48">
        <v>723</v>
      </c>
      <c r="F48">
        <v>736</v>
      </c>
      <c r="G48">
        <v>848</v>
      </c>
      <c r="H48">
        <v>825</v>
      </c>
      <c r="I48">
        <v>821</v>
      </c>
      <c r="J48">
        <v>731</v>
      </c>
      <c r="K48">
        <v>954</v>
      </c>
      <c r="L48">
        <v>763</v>
      </c>
      <c r="O48">
        <v>90</v>
      </c>
      <c r="P48">
        <v>99</v>
      </c>
      <c r="Q48">
        <v>77</v>
      </c>
      <c r="R48">
        <v>76</v>
      </c>
      <c r="S48">
        <v>100</v>
      </c>
      <c r="T48">
        <v>85</v>
      </c>
      <c r="U48">
        <v>68</v>
      </c>
      <c r="V48">
        <v>101</v>
      </c>
      <c r="W48">
        <v>93</v>
      </c>
      <c r="X48">
        <v>79</v>
      </c>
    </row>
    <row r="49" spans="1:24">
      <c r="A49">
        <v>48</v>
      </c>
      <c r="B49">
        <v>665</v>
      </c>
      <c r="C49">
        <v>778</v>
      </c>
      <c r="D49">
        <v>757</v>
      </c>
      <c r="E49">
        <v>784</v>
      </c>
      <c r="F49">
        <v>708</v>
      </c>
      <c r="G49">
        <v>697</v>
      </c>
      <c r="H49">
        <v>794</v>
      </c>
      <c r="I49">
        <v>849</v>
      </c>
      <c r="J49">
        <v>852</v>
      </c>
      <c r="K49">
        <v>847</v>
      </c>
      <c r="L49">
        <v>981</v>
      </c>
      <c r="N49">
        <v>56</v>
      </c>
      <c r="O49">
        <v>71</v>
      </c>
      <c r="P49">
        <v>88</v>
      </c>
      <c r="Q49">
        <v>97</v>
      </c>
      <c r="R49">
        <v>60</v>
      </c>
      <c r="S49">
        <v>67</v>
      </c>
      <c r="T49">
        <v>95</v>
      </c>
      <c r="U49">
        <v>88</v>
      </c>
      <c r="V49">
        <v>87</v>
      </c>
      <c r="W49">
        <v>94</v>
      </c>
      <c r="X49">
        <v>111</v>
      </c>
    </row>
    <row r="50" spans="1:24">
      <c r="A50">
        <v>49</v>
      </c>
      <c r="B50">
        <v>749</v>
      </c>
      <c r="D50">
        <v>883</v>
      </c>
      <c r="E50">
        <v>783</v>
      </c>
      <c r="F50">
        <v>694</v>
      </c>
      <c r="G50">
        <v>914</v>
      </c>
      <c r="H50">
        <v>865</v>
      </c>
      <c r="I50">
        <v>839</v>
      </c>
      <c r="J50">
        <v>826</v>
      </c>
      <c r="K50">
        <v>793</v>
      </c>
      <c r="L50">
        <v>906</v>
      </c>
      <c r="N50">
        <v>74</v>
      </c>
      <c r="P50">
        <v>95</v>
      </c>
      <c r="Q50">
        <v>80</v>
      </c>
      <c r="R50">
        <v>73</v>
      </c>
      <c r="S50">
        <v>81</v>
      </c>
      <c r="T50">
        <v>80</v>
      </c>
      <c r="U50">
        <v>107</v>
      </c>
      <c r="V50">
        <v>85</v>
      </c>
      <c r="W50">
        <v>89</v>
      </c>
      <c r="X50">
        <v>92</v>
      </c>
    </row>
    <row r="51" spans="1:24">
      <c r="A51">
        <v>50</v>
      </c>
      <c r="B51">
        <v>755</v>
      </c>
      <c r="C51">
        <v>708</v>
      </c>
      <c r="D51">
        <v>856</v>
      </c>
      <c r="E51">
        <v>868</v>
      </c>
      <c r="F51">
        <v>753</v>
      </c>
      <c r="G51">
        <v>825</v>
      </c>
      <c r="H51">
        <v>809</v>
      </c>
      <c r="I51">
        <v>882</v>
      </c>
      <c r="J51">
        <v>770</v>
      </c>
      <c r="K51">
        <v>813</v>
      </c>
      <c r="L51">
        <v>800</v>
      </c>
      <c r="N51">
        <v>95</v>
      </c>
      <c r="O51">
        <v>74</v>
      </c>
      <c r="P51">
        <v>110</v>
      </c>
      <c r="Q51">
        <v>112</v>
      </c>
      <c r="R51">
        <v>57</v>
      </c>
      <c r="S51">
        <v>89</v>
      </c>
      <c r="T51">
        <v>86</v>
      </c>
      <c r="U51">
        <v>90</v>
      </c>
      <c r="V51">
        <v>109</v>
      </c>
      <c r="W51">
        <v>75</v>
      </c>
      <c r="X51">
        <v>95</v>
      </c>
    </row>
    <row r="52" spans="1:24">
      <c r="A52">
        <v>51</v>
      </c>
      <c r="B52">
        <v>887</v>
      </c>
      <c r="C52">
        <v>875</v>
      </c>
      <c r="E52">
        <v>790</v>
      </c>
      <c r="F52">
        <v>799</v>
      </c>
      <c r="G52">
        <v>842</v>
      </c>
      <c r="H52">
        <v>895</v>
      </c>
      <c r="I52">
        <v>891</v>
      </c>
      <c r="J52">
        <v>813</v>
      </c>
      <c r="K52">
        <v>824</v>
      </c>
      <c r="L52">
        <v>816</v>
      </c>
      <c r="N52">
        <v>130</v>
      </c>
      <c r="O52">
        <v>118</v>
      </c>
      <c r="Q52">
        <v>95</v>
      </c>
      <c r="R52">
        <v>75</v>
      </c>
      <c r="S52">
        <v>77</v>
      </c>
      <c r="T52">
        <v>98</v>
      </c>
      <c r="U52">
        <v>97</v>
      </c>
      <c r="V52">
        <v>77</v>
      </c>
      <c r="W52">
        <v>103</v>
      </c>
      <c r="X52">
        <v>94</v>
      </c>
    </row>
    <row r="53" spans="1:24">
      <c r="A53">
        <v>52</v>
      </c>
      <c r="B53">
        <v>698</v>
      </c>
      <c r="C53">
        <v>766</v>
      </c>
      <c r="D53">
        <v>932</v>
      </c>
      <c r="E53">
        <v>838</v>
      </c>
      <c r="F53">
        <v>838</v>
      </c>
      <c r="G53">
        <v>676</v>
      </c>
      <c r="H53">
        <v>997</v>
      </c>
      <c r="I53">
        <v>1005</v>
      </c>
      <c r="J53">
        <v>796</v>
      </c>
      <c r="K53">
        <v>834</v>
      </c>
      <c r="L53">
        <v>939</v>
      </c>
      <c r="N53">
        <v>106</v>
      </c>
      <c r="O53">
        <v>86</v>
      </c>
      <c r="P53">
        <v>104</v>
      </c>
      <c r="Q53">
        <v>74</v>
      </c>
      <c r="R53">
        <v>77</v>
      </c>
      <c r="S53">
        <v>59</v>
      </c>
      <c r="T53">
        <v>117</v>
      </c>
      <c r="U53">
        <v>112</v>
      </c>
      <c r="V53">
        <v>113</v>
      </c>
      <c r="W53">
        <v>87</v>
      </c>
      <c r="X53">
        <v>97</v>
      </c>
    </row>
    <row r="66" spans="4:8">
      <c r="D66">
        <v>1</v>
      </c>
      <c r="E66" s="2" t="s">
        <v>8</v>
      </c>
      <c r="F66" s="2" t="s">
        <v>9</v>
      </c>
      <c r="G66" s="2" t="s">
        <v>10</v>
      </c>
      <c r="H66" s="2" t="s">
        <v>11</v>
      </c>
    </row>
    <row r="67" spans="4:8">
      <c r="D67">
        <v>2</v>
      </c>
      <c r="E67">
        <v>986</v>
      </c>
      <c r="F67">
        <v>1093</v>
      </c>
      <c r="G67">
        <v>778</v>
      </c>
      <c r="H67">
        <v>973</v>
      </c>
    </row>
    <row r="68" spans="4:8">
      <c r="D68">
        <v>3</v>
      </c>
      <c r="E68">
        <v>954</v>
      </c>
      <c r="F68">
        <v>934</v>
      </c>
      <c r="G68">
        <v>974</v>
      </c>
      <c r="H68">
        <v>944</v>
      </c>
    </row>
    <row r="69" spans="4:8">
      <c r="D69">
        <v>4</v>
      </c>
      <c r="E69">
        <v>942</v>
      </c>
      <c r="F69">
        <v>1040</v>
      </c>
      <c r="G69">
        <v>890</v>
      </c>
      <c r="H69">
        <v>893</v>
      </c>
    </row>
    <row r="70" spans="4:8">
      <c r="D70">
        <v>5</v>
      </c>
      <c r="E70">
        <v>869</v>
      </c>
      <c r="F70">
        <v>1004</v>
      </c>
      <c r="G70">
        <v>964</v>
      </c>
      <c r="H70">
        <v>990</v>
      </c>
    </row>
    <row r="71" spans="4:8">
      <c r="D71">
        <v>6</v>
      </c>
      <c r="E71">
        <v>1100</v>
      </c>
      <c r="F71">
        <v>1074</v>
      </c>
      <c r="G71">
        <v>940</v>
      </c>
      <c r="H71">
        <v>1020</v>
      </c>
    </row>
    <row r="72" spans="4:8">
      <c r="D72">
        <v>7</v>
      </c>
      <c r="E72">
        <v>978</v>
      </c>
      <c r="F72">
        <v>939</v>
      </c>
      <c r="G72">
        <v>939</v>
      </c>
      <c r="H72">
        <v>974</v>
      </c>
    </row>
    <row r="73" spans="4:8">
      <c r="D73">
        <v>8</v>
      </c>
      <c r="E73">
        <v>1103</v>
      </c>
      <c r="F73">
        <v>854</v>
      </c>
      <c r="G73">
        <v>1065</v>
      </c>
      <c r="H73">
        <v>945</v>
      </c>
    </row>
    <row r="74" spans="4:8">
      <c r="D74">
        <v>9</v>
      </c>
      <c r="E74">
        <v>939</v>
      </c>
      <c r="F74">
        <v>1035</v>
      </c>
      <c r="G74">
        <v>813</v>
      </c>
      <c r="H74">
        <v>947</v>
      </c>
    </row>
    <row r="75" spans="4:8">
      <c r="D75">
        <v>10</v>
      </c>
      <c r="E75">
        <v>1025</v>
      </c>
      <c r="F75">
        <v>958</v>
      </c>
      <c r="G75">
        <v>899</v>
      </c>
      <c r="H75">
        <v>963</v>
      </c>
    </row>
    <row r="76" spans="4:8">
      <c r="D76">
        <v>11</v>
      </c>
      <c r="E76">
        <v>786</v>
      </c>
      <c r="F76">
        <v>991</v>
      </c>
      <c r="G76">
        <v>968</v>
      </c>
      <c r="H76">
        <v>937</v>
      </c>
    </row>
    <row r="77" spans="4:8">
      <c r="D77">
        <v>12</v>
      </c>
      <c r="E77">
        <v>871</v>
      </c>
      <c r="F77">
        <v>992</v>
      </c>
      <c r="G77">
        <v>757</v>
      </c>
      <c r="H77">
        <v>913</v>
      </c>
    </row>
    <row r="78" spans="4:8">
      <c r="D78">
        <v>13</v>
      </c>
      <c r="E78">
        <v>1026</v>
      </c>
      <c r="F78">
        <v>883</v>
      </c>
      <c r="G78">
        <v>909</v>
      </c>
      <c r="H78">
        <v>928</v>
      </c>
    </row>
    <row r="79" spans="4:8">
      <c r="D79">
        <v>14</v>
      </c>
      <c r="E79">
        <v>860</v>
      </c>
      <c r="F79">
        <v>923</v>
      </c>
      <c r="G79">
        <v>753</v>
      </c>
      <c r="H79">
        <v>809</v>
      </c>
    </row>
    <row r="80" spans="4:8">
      <c r="D80">
        <v>15</v>
      </c>
      <c r="E80">
        <v>813</v>
      </c>
      <c r="F80">
        <v>763</v>
      </c>
      <c r="G80">
        <v>523</v>
      </c>
      <c r="H80">
        <v>806</v>
      </c>
    </row>
    <row r="81" spans="4:8">
      <c r="D81">
        <v>16</v>
      </c>
      <c r="E81">
        <v>737</v>
      </c>
      <c r="F81">
        <v>643</v>
      </c>
      <c r="G81">
        <v>916</v>
      </c>
      <c r="H81">
        <v>1017</v>
      </c>
    </row>
    <row r="82" spans="4:8">
      <c r="D82">
        <v>17</v>
      </c>
      <c r="E82">
        <v>732</v>
      </c>
      <c r="F82">
        <v>722</v>
      </c>
      <c r="G82">
        <v>834</v>
      </c>
      <c r="H82">
        <v>810</v>
      </c>
    </row>
    <row r="83" spans="4:8">
      <c r="D83">
        <v>18</v>
      </c>
      <c r="E83">
        <v>734</v>
      </c>
      <c r="F83">
        <v>815</v>
      </c>
      <c r="G83">
        <v>700</v>
      </c>
      <c r="H83">
        <v>681</v>
      </c>
    </row>
    <row r="84" spans="4:8">
      <c r="D84">
        <v>19</v>
      </c>
      <c r="E84">
        <v>883</v>
      </c>
      <c r="F84">
        <v>955</v>
      </c>
      <c r="G84">
        <v>808</v>
      </c>
      <c r="H84">
        <v>968</v>
      </c>
    </row>
    <row r="85" spans="4:8">
      <c r="D85">
        <v>20</v>
      </c>
      <c r="E85">
        <v>802</v>
      </c>
      <c r="F85">
        <v>947</v>
      </c>
      <c r="G85">
        <v>802</v>
      </c>
      <c r="H85">
        <v>839</v>
      </c>
    </row>
    <row r="86" spans="4:8">
      <c r="D86">
        <v>21</v>
      </c>
      <c r="E86">
        <v>931</v>
      </c>
      <c r="F86">
        <v>826</v>
      </c>
      <c r="G86">
        <v>879</v>
      </c>
      <c r="H86">
        <v>869</v>
      </c>
    </row>
    <row r="87" spans="4:8">
      <c r="D87">
        <v>22</v>
      </c>
      <c r="E87">
        <v>726</v>
      </c>
      <c r="F87">
        <v>792</v>
      </c>
      <c r="G87">
        <v>665</v>
      </c>
      <c r="H87">
        <v>839</v>
      </c>
    </row>
    <row r="88" spans="4:8">
      <c r="D88">
        <v>23</v>
      </c>
      <c r="E88">
        <v>865</v>
      </c>
      <c r="F88">
        <v>588</v>
      </c>
      <c r="G88">
        <v>834</v>
      </c>
      <c r="H88">
        <v>825</v>
      </c>
    </row>
    <row r="89" spans="4:8">
      <c r="D89">
        <v>24</v>
      </c>
      <c r="E89">
        <v>874</v>
      </c>
      <c r="F89">
        <v>853</v>
      </c>
      <c r="G89">
        <v>879</v>
      </c>
      <c r="H89">
        <v>821</v>
      </c>
    </row>
    <row r="90" spans="4:8">
      <c r="D90">
        <v>25</v>
      </c>
      <c r="E90">
        <v>660</v>
      </c>
      <c r="F90">
        <v>862</v>
      </c>
      <c r="G90">
        <v>814</v>
      </c>
      <c r="H90">
        <v>782</v>
      </c>
    </row>
    <row r="91" spans="4:8">
      <c r="D91">
        <v>26</v>
      </c>
      <c r="E91">
        <v>795</v>
      </c>
      <c r="F91">
        <v>827</v>
      </c>
      <c r="G91">
        <v>706</v>
      </c>
      <c r="H91">
        <v>821</v>
      </c>
    </row>
    <row r="92" spans="4:8">
      <c r="D92">
        <v>27</v>
      </c>
      <c r="E92">
        <v>678</v>
      </c>
      <c r="F92">
        <v>721</v>
      </c>
      <c r="G92">
        <v>619</v>
      </c>
      <c r="H92">
        <v>791</v>
      </c>
    </row>
    <row r="93" spans="4:8">
      <c r="D93">
        <v>28</v>
      </c>
      <c r="E93">
        <v>715</v>
      </c>
      <c r="F93">
        <v>666</v>
      </c>
      <c r="G93">
        <v>722</v>
      </c>
      <c r="H93">
        <v>762</v>
      </c>
    </row>
    <row r="94" spans="4:8">
      <c r="D94">
        <v>29</v>
      </c>
      <c r="E94">
        <v>695</v>
      </c>
      <c r="F94">
        <v>855</v>
      </c>
      <c r="G94">
        <v>730</v>
      </c>
      <c r="H94">
        <v>727</v>
      </c>
    </row>
    <row r="95" spans="4:8">
      <c r="D95">
        <v>30</v>
      </c>
      <c r="E95">
        <v>812</v>
      </c>
      <c r="F95">
        <v>753</v>
      </c>
      <c r="G95">
        <v>785</v>
      </c>
      <c r="H95">
        <v>720</v>
      </c>
    </row>
    <row r="96" spans="4:8">
      <c r="D96">
        <v>31</v>
      </c>
      <c r="E96">
        <v>807</v>
      </c>
      <c r="F96">
        <v>790</v>
      </c>
      <c r="G96">
        <v>790</v>
      </c>
      <c r="H96">
        <v>741</v>
      </c>
    </row>
    <row r="97" spans="4:8">
      <c r="D97">
        <v>32</v>
      </c>
      <c r="E97">
        <v>790</v>
      </c>
      <c r="F97">
        <v>735</v>
      </c>
      <c r="G97">
        <v>702</v>
      </c>
      <c r="H97">
        <v>733</v>
      </c>
    </row>
    <row r="98" spans="4:8">
      <c r="D98">
        <v>33</v>
      </c>
      <c r="E98">
        <v>687</v>
      </c>
      <c r="F98">
        <v>711</v>
      </c>
      <c r="G98">
        <v>701</v>
      </c>
      <c r="H98">
        <v>812</v>
      </c>
    </row>
    <row r="99" spans="4:8">
      <c r="D99">
        <v>34</v>
      </c>
      <c r="E99">
        <v>731</v>
      </c>
      <c r="F99">
        <v>683</v>
      </c>
      <c r="G99">
        <v>822</v>
      </c>
      <c r="H99">
        <v>755</v>
      </c>
    </row>
    <row r="100" spans="4:8">
      <c r="D100">
        <v>35</v>
      </c>
      <c r="E100">
        <v>813</v>
      </c>
      <c r="F100">
        <v>833</v>
      </c>
      <c r="G100">
        <v>609</v>
      </c>
      <c r="H100">
        <v>740</v>
      </c>
    </row>
    <row r="101" spans="4:8">
      <c r="D101">
        <v>36</v>
      </c>
      <c r="E101">
        <v>677</v>
      </c>
      <c r="F101">
        <v>701</v>
      </c>
      <c r="G101">
        <v>805</v>
      </c>
      <c r="H101">
        <v>699</v>
      </c>
    </row>
    <row r="102" spans="4:8">
      <c r="D102">
        <v>37</v>
      </c>
      <c r="E102">
        <v>686</v>
      </c>
      <c r="F102">
        <v>595</v>
      </c>
      <c r="G102">
        <v>637</v>
      </c>
      <c r="H102">
        <v>644</v>
      </c>
    </row>
    <row r="103" spans="4:8">
      <c r="D103">
        <v>38</v>
      </c>
      <c r="E103">
        <v>642</v>
      </c>
      <c r="F103">
        <v>764</v>
      </c>
      <c r="G103">
        <v>593</v>
      </c>
      <c r="H103">
        <v>840</v>
      </c>
    </row>
    <row r="104" spans="4:8">
      <c r="D104">
        <v>39</v>
      </c>
      <c r="E104">
        <v>723</v>
      </c>
      <c r="F104">
        <v>599</v>
      </c>
      <c r="G104">
        <v>692</v>
      </c>
      <c r="H104">
        <v>734</v>
      </c>
    </row>
    <row r="105" spans="4:8">
      <c r="D105">
        <v>40</v>
      </c>
      <c r="E105">
        <v>688</v>
      </c>
      <c r="F105">
        <v>823</v>
      </c>
      <c r="G105">
        <v>462</v>
      </c>
      <c r="H105">
        <v>752</v>
      </c>
    </row>
    <row r="106" spans="4:8">
      <c r="D106">
        <v>41</v>
      </c>
      <c r="E106">
        <v>589</v>
      </c>
      <c r="F106">
        <v>652</v>
      </c>
      <c r="G106">
        <v>731</v>
      </c>
      <c r="H106">
        <v>594</v>
      </c>
    </row>
    <row r="107" spans="4:8">
      <c r="D107">
        <v>42</v>
      </c>
      <c r="E107">
        <v>616</v>
      </c>
      <c r="F107">
        <v>564</v>
      </c>
      <c r="G107">
        <v>965</v>
      </c>
      <c r="H107">
        <v>631</v>
      </c>
    </row>
    <row r="108" spans="4:8">
      <c r="D108">
        <v>43</v>
      </c>
      <c r="E108">
        <v>550</v>
      </c>
      <c r="F108">
        <v>837</v>
      </c>
      <c r="G108">
        <v>710</v>
      </c>
      <c r="H108">
        <v>603</v>
      </c>
    </row>
    <row r="109" spans="4:8">
      <c r="D109">
        <v>44</v>
      </c>
      <c r="E109">
        <v>849</v>
      </c>
      <c r="F109">
        <v>983</v>
      </c>
      <c r="G109">
        <v>830</v>
      </c>
      <c r="H109">
        <v>701</v>
      </c>
    </row>
    <row r="110" spans="4:8">
      <c r="D110">
        <v>45</v>
      </c>
      <c r="E110">
        <v>858</v>
      </c>
      <c r="F110">
        <v>722</v>
      </c>
      <c r="G110">
        <v>783</v>
      </c>
      <c r="H110">
        <v>1031</v>
      </c>
    </row>
    <row r="111" spans="4:8">
      <c r="D111">
        <v>46</v>
      </c>
      <c r="E111">
        <v>909</v>
      </c>
      <c r="F111">
        <v>907</v>
      </c>
      <c r="G111">
        <v>812</v>
      </c>
      <c r="H111">
        <v>899</v>
      </c>
    </row>
    <row r="112" spans="4:8">
      <c r="D112">
        <v>47</v>
      </c>
      <c r="E112">
        <v>799</v>
      </c>
      <c r="F112">
        <v>762</v>
      </c>
      <c r="G112">
        <v>718</v>
      </c>
      <c r="H112">
        <v>951</v>
      </c>
    </row>
    <row r="113" spans="4:8">
      <c r="D113">
        <v>48</v>
      </c>
      <c r="E113">
        <v>821</v>
      </c>
      <c r="F113">
        <v>731</v>
      </c>
      <c r="G113">
        <v>954</v>
      </c>
      <c r="H113">
        <v>763</v>
      </c>
    </row>
    <row r="114" spans="4:8">
      <c r="D114">
        <v>49</v>
      </c>
      <c r="E114">
        <v>849</v>
      </c>
      <c r="F114">
        <v>852</v>
      </c>
      <c r="G114">
        <v>847</v>
      </c>
      <c r="H114">
        <v>981</v>
      </c>
    </row>
    <row r="115" spans="4:8">
      <c r="D115">
        <v>50</v>
      </c>
      <c r="E115">
        <v>839</v>
      </c>
      <c r="F115">
        <v>826</v>
      </c>
      <c r="G115">
        <v>793</v>
      </c>
      <c r="H115">
        <v>906</v>
      </c>
    </row>
    <row r="116" spans="4:8">
      <c r="D116">
        <v>51</v>
      </c>
      <c r="E116">
        <v>882</v>
      </c>
      <c r="F116">
        <v>770</v>
      </c>
      <c r="G116">
        <v>813</v>
      </c>
      <c r="H116">
        <v>800</v>
      </c>
    </row>
    <row r="117" spans="4:8">
      <c r="D117">
        <v>52</v>
      </c>
      <c r="E117">
        <v>891</v>
      </c>
      <c r="F117">
        <v>813</v>
      </c>
      <c r="G117">
        <v>824</v>
      </c>
      <c r="H117">
        <v>816</v>
      </c>
    </row>
    <row r="118" spans="4:8">
      <c r="E118">
        <v>1005</v>
      </c>
      <c r="F118">
        <v>796</v>
      </c>
      <c r="G118">
        <v>834</v>
      </c>
      <c r="H118">
        <v>939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4"/>
  <sheetViews>
    <sheetView topLeftCell="W15" zoomScale="84" workbookViewId="0">
      <selection activeCell="AK77" sqref="AK77"/>
    </sheetView>
    <sheetView topLeftCell="K23" zoomScale="110" workbookViewId="1">
      <selection activeCell="Z28" sqref="Z28:AM84"/>
    </sheetView>
  </sheetViews>
  <sheetFormatPr baseColWidth="10" defaultColWidth="8.83203125" defaultRowHeight="13"/>
  <cols>
    <col min="15" max="15" width="7.5" customWidth="1"/>
    <col min="17" max="17" width="9.1640625" style="7"/>
    <col min="25" max="25" width="9.5" bestFit="1" customWidth="1"/>
  </cols>
  <sheetData>
    <row r="1" spans="1:25">
      <c r="A1" t="str">
        <f>'5e8c7f09542b299b1'!A1</f>
        <v>Week</v>
      </c>
      <c r="B1" t="str">
        <f>'5e8c7f09542b299b1'!B1</f>
        <v>2009 total</v>
      </c>
      <c r="C1" t="str">
        <f>'5e8c7f09542b299b1'!C1</f>
        <v>2010 total</v>
      </c>
      <c r="D1" t="str">
        <f>'5e8c7f09542b299b1'!D1</f>
        <v>2011 total</v>
      </c>
      <c r="E1" t="str">
        <f>'5e8c7f09542b299b1'!E1</f>
        <v>2012 total</v>
      </c>
      <c r="F1" t="str">
        <f>'5e8c7f09542b299b1'!F1</f>
        <v>2013 total</v>
      </c>
      <c r="G1" t="str">
        <f>'5e8c7f09542b299b1'!G1</f>
        <v>2014 total</v>
      </c>
      <c r="H1" t="str">
        <f>'5e8c7f09542b299b1'!H1</f>
        <v>2015 total</v>
      </c>
      <c r="I1" t="str">
        <f>'5e8c7f09542b299b1'!I1</f>
        <v>2016 total</v>
      </c>
      <c r="J1" t="str">
        <f>'5e8c7f09542b299b1'!J1</f>
        <v>2017 total</v>
      </c>
      <c r="K1" t="str">
        <f>'5e8c7f09542b299b1'!K1</f>
        <v>2018 total</v>
      </c>
      <c r="L1" t="str">
        <f>'5e8c7f09542b299b1'!L1</f>
        <v>2019 total</v>
      </c>
      <c r="M1" t="str">
        <f>'5e8c7f09542b299b1'!M1</f>
        <v>2020 total</v>
      </c>
      <c r="Q1" s="8">
        <v>43831</v>
      </c>
      <c r="R1" t="str">
        <f t="shared" ref="R1:U2" si="0">I1</f>
        <v>2016 total</v>
      </c>
      <c r="S1" t="str">
        <f t="shared" si="0"/>
        <v>2017 total</v>
      </c>
      <c r="T1" t="str">
        <f t="shared" si="0"/>
        <v>2018 total</v>
      </c>
      <c r="U1" t="str">
        <f t="shared" si="0"/>
        <v>2019 total</v>
      </c>
      <c r="V1" t="str">
        <f>M1</f>
        <v>2020 total</v>
      </c>
      <c r="X1" t="s">
        <v>25</v>
      </c>
    </row>
    <row r="2" spans="1:25">
      <c r="A2">
        <f>'5e8c7f09542b299b1'!A2</f>
        <v>1</v>
      </c>
      <c r="B2">
        <f>'5e8c7f09542b299b1'!B2</f>
        <v>0</v>
      </c>
      <c r="C2">
        <f>'5e8c7f09542b299b1'!C2</f>
        <v>769</v>
      </c>
      <c r="D2">
        <f>'5e8c7f09542b299b1'!D2</f>
        <v>1035</v>
      </c>
      <c r="E2">
        <f>'5e8c7f09542b299b1'!E2</f>
        <v>846</v>
      </c>
      <c r="F2">
        <f>'5e8c7f09542b299b1'!F2</f>
        <v>845</v>
      </c>
      <c r="G2">
        <f>'5e8c7f09542b299b1'!G2</f>
        <v>914</v>
      </c>
      <c r="H2">
        <f>'5e8c7f09542b299b1'!H2</f>
        <v>879</v>
      </c>
      <c r="I2">
        <f>'5e8c7f09542b299b1'!I2</f>
        <v>986</v>
      </c>
      <c r="J2">
        <f>'5e8c7f09542b299b1'!J2</f>
        <v>1093</v>
      </c>
      <c r="K2">
        <f>'5e8c7f09542b299b1'!K2</f>
        <v>778</v>
      </c>
      <c r="L2">
        <f>'5e8c7f09542b299b1'!L2</f>
        <v>973</v>
      </c>
      <c r="M2">
        <f>'5e8c7f09542b299b1'!M2</f>
        <v>963</v>
      </c>
      <c r="O2" s="9">
        <f>P2</f>
        <v>43831</v>
      </c>
      <c r="P2" s="6">
        <f>Q$1+Q2</f>
        <v>43831</v>
      </c>
      <c r="Q2" s="7">
        <v>0</v>
      </c>
      <c r="R2">
        <f t="shared" si="0"/>
        <v>986</v>
      </c>
      <c r="S2">
        <f t="shared" si="0"/>
        <v>1093</v>
      </c>
      <c r="T2">
        <f t="shared" si="0"/>
        <v>778</v>
      </c>
      <c r="U2">
        <f t="shared" si="0"/>
        <v>973</v>
      </c>
      <c r="V2">
        <f>M2</f>
        <v>963</v>
      </c>
      <c r="X2" s="6">
        <f>AVERAGE(R2:U2)</f>
        <v>957.5</v>
      </c>
      <c r="Y2" s="5">
        <f>STDEV(R2:U2)</f>
        <v>131.19070088996401</v>
      </c>
    </row>
    <row r="3" spans="1:25">
      <c r="A3">
        <f>'5e8c7f09542b299b1'!A3</f>
        <v>2</v>
      </c>
      <c r="B3">
        <f>'5e8c7f09542b299b1'!B3</f>
        <v>0</v>
      </c>
      <c r="C3">
        <f>'5e8c7f09542b299b1'!C3</f>
        <v>899</v>
      </c>
      <c r="D3">
        <f>'5e8c7f09542b299b1'!D3</f>
        <v>914</v>
      </c>
      <c r="E3">
        <f>'5e8c7f09542b299b1'!E3</f>
        <v>792</v>
      </c>
      <c r="F3">
        <f>'5e8c7f09542b299b1'!F3</f>
        <v>826</v>
      </c>
      <c r="G3">
        <f>'5e8c7f09542b299b1'!G3</f>
        <v>949</v>
      </c>
      <c r="H3">
        <f>'5e8c7f09542b299b1'!H3</f>
        <v>899</v>
      </c>
      <c r="I3">
        <f>'5e8c7f09542b299b1'!I3</f>
        <v>954</v>
      </c>
      <c r="J3">
        <f>'5e8c7f09542b299b1'!J3</f>
        <v>934</v>
      </c>
      <c r="K3">
        <f>'5e8c7f09542b299b1'!K3</f>
        <v>974</v>
      </c>
      <c r="L3">
        <f>'5e8c7f09542b299b1'!L3</f>
        <v>944</v>
      </c>
      <c r="M3">
        <f>'5e8c7f09542b299b1'!M3</f>
        <v>922</v>
      </c>
      <c r="O3" s="9">
        <f t="shared" ref="O3:O24" si="1">P3</f>
        <v>43838</v>
      </c>
      <c r="P3" s="6">
        <f t="shared" ref="P3:P24" si="2">Q$1+Q3</f>
        <v>43838</v>
      </c>
      <c r="Q3" s="7">
        <f>7+Q2</f>
        <v>7</v>
      </c>
      <c r="R3">
        <f>I3+R2</f>
        <v>1940</v>
      </c>
      <c r="S3">
        <f>J3+S2</f>
        <v>2027</v>
      </c>
      <c r="T3">
        <f>K3+T2</f>
        <v>1752</v>
      </c>
      <c r="U3">
        <f>L3+U2</f>
        <v>1917</v>
      </c>
      <c r="V3">
        <f>M3+V2</f>
        <v>1885</v>
      </c>
      <c r="X3" s="6">
        <f t="shared" ref="X3:X23" si="3">AVERAGE(R3:U3)</f>
        <v>1909</v>
      </c>
      <c r="Y3" s="5">
        <f t="shared" ref="Y3:Y23" si="4">STDEV(R3:U3)</f>
        <v>114.88835159986122</v>
      </c>
    </row>
    <row r="4" spans="1:25">
      <c r="A4">
        <f>'5e8c7f09542b299b1'!A4</f>
        <v>3</v>
      </c>
      <c r="B4">
        <f>'5e8c7f09542b299b1'!B4</f>
        <v>0</v>
      </c>
      <c r="C4">
        <f>'5e8c7f09542b299b1'!C4</f>
        <v>686</v>
      </c>
      <c r="D4">
        <f>'5e8c7f09542b299b1'!D4</f>
        <v>919</v>
      </c>
      <c r="E4">
        <f>'5e8c7f09542b299b1'!E4</f>
        <v>896</v>
      </c>
      <c r="F4">
        <f>'5e8c7f09542b299b1'!F4</f>
        <v>925</v>
      </c>
      <c r="G4">
        <f>'5e8c7f09542b299b1'!G4</f>
        <v>799</v>
      </c>
      <c r="H4">
        <f>'5e8c7f09542b299b1'!H4</f>
        <v>1011</v>
      </c>
      <c r="I4">
        <f>'5e8c7f09542b299b1'!I4</f>
        <v>942</v>
      </c>
      <c r="J4">
        <f>'5e8c7f09542b299b1'!J4</f>
        <v>1040</v>
      </c>
      <c r="K4">
        <f>'5e8c7f09542b299b1'!K4</f>
        <v>890</v>
      </c>
      <c r="L4">
        <f>'5e8c7f09542b299b1'!L4</f>
        <v>893</v>
      </c>
      <c r="M4">
        <f>'5e8c7f09542b299b1'!M4</f>
        <v>1237</v>
      </c>
      <c r="O4" s="9">
        <f t="shared" si="1"/>
        <v>43845</v>
      </c>
      <c r="P4" s="6">
        <f t="shared" si="2"/>
        <v>43845</v>
      </c>
      <c r="Q4" s="7">
        <f t="shared" ref="Q4:Q24" si="5">7+Q3</f>
        <v>14</v>
      </c>
      <c r="R4">
        <f t="shared" ref="R4:R40" si="6">I4+R3</f>
        <v>2882</v>
      </c>
      <c r="S4">
        <f t="shared" ref="S4:S40" si="7">J4+S3</f>
        <v>3067</v>
      </c>
      <c r="T4">
        <f t="shared" ref="T4:T40" si="8">K4+T3</f>
        <v>2642</v>
      </c>
      <c r="U4">
        <f t="shared" ref="U4:U40" si="9">L4+U3</f>
        <v>2810</v>
      </c>
      <c r="V4">
        <f t="shared" ref="V4:V18" si="10">M4+V3</f>
        <v>3122</v>
      </c>
      <c r="X4" s="6">
        <f t="shared" si="3"/>
        <v>2850.25</v>
      </c>
      <c r="Y4" s="5">
        <f t="shared" si="4"/>
        <v>176.04615871980849</v>
      </c>
    </row>
    <row r="5" spans="1:25">
      <c r="A5">
        <f>'5e8c7f09542b299b1'!A5</f>
        <v>4</v>
      </c>
      <c r="B5">
        <f>'5e8c7f09542b299b1'!B5</f>
        <v>0</v>
      </c>
      <c r="C5">
        <f>'5e8c7f09542b299b1'!C5</f>
        <v>1020</v>
      </c>
      <c r="D5">
        <f>'5e8c7f09542b299b1'!D5</f>
        <v>879</v>
      </c>
      <c r="E5">
        <f>'5e8c7f09542b299b1'!E5</f>
        <v>759</v>
      </c>
      <c r="F5">
        <f>'5e8c7f09542b299b1'!F5</f>
        <v>845</v>
      </c>
      <c r="G5" s="10">
        <f>'5e8c7f09542b299b1'!G5</f>
        <v>0</v>
      </c>
      <c r="H5">
        <f>'5e8c7f09542b299b1'!H5</f>
        <v>875</v>
      </c>
      <c r="I5">
        <f>'5e8c7f09542b299b1'!I5</f>
        <v>869</v>
      </c>
      <c r="J5">
        <f>'5e8c7f09542b299b1'!J5</f>
        <v>1004</v>
      </c>
      <c r="K5">
        <f>'5e8c7f09542b299b1'!K5</f>
        <v>964</v>
      </c>
      <c r="L5">
        <f>'5e8c7f09542b299b1'!L5</f>
        <v>990</v>
      </c>
      <c r="M5">
        <f>'5e8c7f09542b299b1'!M5</f>
        <v>987</v>
      </c>
      <c r="O5" s="9">
        <f t="shared" si="1"/>
        <v>43852</v>
      </c>
      <c r="P5" s="6">
        <f t="shared" si="2"/>
        <v>43852</v>
      </c>
      <c r="Q5" s="7">
        <f t="shared" si="5"/>
        <v>21</v>
      </c>
      <c r="R5">
        <f t="shared" si="6"/>
        <v>3751</v>
      </c>
      <c r="S5">
        <f t="shared" si="7"/>
        <v>4071</v>
      </c>
      <c r="T5">
        <f t="shared" si="8"/>
        <v>3606</v>
      </c>
      <c r="U5">
        <f t="shared" si="9"/>
        <v>3800</v>
      </c>
      <c r="V5">
        <f t="shared" si="10"/>
        <v>4109</v>
      </c>
      <c r="X5" s="6">
        <f t="shared" si="3"/>
        <v>3807</v>
      </c>
      <c r="Y5" s="5">
        <f t="shared" si="4"/>
        <v>194.3210402058065</v>
      </c>
    </row>
    <row r="6" spans="1:25">
      <c r="A6">
        <f>'5e8c7f09542b299b1'!A6</f>
        <v>5</v>
      </c>
      <c r="B6">
        <f>'5e8c7f09542b299b1'!B6</f>
        <v>0</v>
      </c>
      <c r="C6">
        <f>'5e8c7f09542b299b1'!C6</f>
        <v>800</v>
      </c>
      <c r="D6">
        <f>'5e8c7f09542b299b1'!D6</f>
        <v>915</v>
      </c>
      <c r="E6">
        <f>'5e8c7f09542b299b1'!E6</f>
        <v>951</v>
      </c>
      <c r="F6">
        <f>'5e8c7f09542b299b1'!F6</f>
        <v>878</v>
      </c>
      <c r="G6">
        <f>'5e8c7f09542b299b1'!G6</f>
        <v>744</v>
      </c>
      <c r="H6">
        <f>'5e8c7f09542b299b1'!H6</f>
        <v>875</v>
      </c>
      <c r="I6">
        <f>'5e8c7f09542b299b1'!I6</f>
        <v>1100</v>
      </c>
      <c r="J6">
        <f>'5e8c7f09542b299b1'!J6</f>
        <v>1074</v>
      </c>
      <c r="K6">
        <f>'5e8c7f09542b299b1'!K6</f>
        <v>940</v>
      </c>
      <c r="L6">
        <f>'5e8c7f09542b299b1'!L6</f>
        <v>1020</v>
      </c>
      <c r="M6">
        <f>'5e8c7f09542b299b1'!M6</f>
        <v>836</v>
      </c>
      <c r="O6" s="9">
        <f t="shared" si="1"/>
        <v>43859</v>
      </c>
      <c r="P6" s="6">
        <f t="shared" si="2"/>
        <v>43859</v>
      </c>
      <c r="Q6" s="7">
        <f t="shared" si="5"/>
        <v>28</v>
      </c>
      <c r="R6">
        <f t="shared" si="6"/>
        <v>4851</v>
      </c>
      <c r="S6">
        <f t="shared" si="7"/>
        <v>5145</v>
      </c>
      <c r="T6">
        <f t="shared" si="8"/>
        <v>4546</v>
      </c>
      <c r="U6">
        <f t="shared" si="9"/>
        <v>4820</v>
      </c>
      <c r="V6">
        <f t="shared" si="10"/>
        <v>4945</v>
      </c>
      <c r="X6" s="6">
        <f t="shared" si="3"/>
        <v>4840.5</v>
      </c>
      <c r="Y6" s="5">
        <f t="shared" si="4"/>
        <v>244.93604607461651</v>
      </c>
    </row>
    <row r="7" spans="1:25">
      <c r="A7">
        <f>'5e8c7f09542b299b1'!A7</f>
        <v>6</v>
      </c>
      <c r="B7">
        <f>'5e8c7f09542b299b1'!B7</f>
        <v>0</v>
      </c>
      <c r="C7">
        <f>'5e8c7f09542b299b1'!C7</f>
        <v>820</v>
      </c>
      <c r="D7">
        <f>'5e8c7f09542b299b1'!D7</f>
        <v>859</v>
      </c>
      <c r="E7">
        <f>'5e8c7f09542b299b1'!E7</f>
        <v>833</v>
      </c>
      <c r="F7">
        <f>'5e8c7f09542b299b1'!F7</f>
        <v>1063</v>
      </c>
      <c r="G7">
        <f>'5e8c7f09542b299b1'!G7</f>
        <v>850</v>
      </c>
      <c r="H7">
        <f>'5e8c7f09542b299b1'!H7</f>
        <v>994</v>
      </c>
      <c r="I7">
        <f>'5e8c7f09542b299b1'!I7</f>
        <v>978</v>
      </c>
      <c r="J7">
        <f>'5e8c7f09542b299b1'!J7</f>
        <v>939</v>
      </c>
      <c r="K7">
        <f>'5e8c7f09542b299b1'!K7</f>
        <v>939</v>
      </c>
      <c r="L7">
        <f>'5e8c7f09542b299b1'!L7</f>
        <v>974</v>
      </c>
      <c r="M7">
        <f>'5e8c7f09542b299b1'!M7</f>
        <v>905</v>
      </c>
      <c r="O7" s="9">
        <f t="shared" si="1"/>
        <v>43866</v>
      </c>
      <c r="P7" s="6">
        <f t="shared" si="2"/>
        <v>43866</v>
      </c>
      <c r="Q7" s="7">
        <f t="shared" si="5"/>
        <v>35</v>
      </c>
      <c r="R7">
        <f t="shared" si="6"/>
        <v>5829</v>
      </c>
      <c r="S7">
        <f t="shared" si="7"/>
        <v>6084</v>
      </c>
      <c r="T7">
        <f t="shared" si="8"/>
        <v>5485</v>
      </c>
      <c r="U7">
        <f t="shared" si="9"/>
        <v>5794</v>
      </c>
      <c r="V7">
        <f t="shared" si="10"/>
        <v>5850</v>
      </c>
      <c r="X7" s="6">
        <f t="shared" si="3"/>
        <v>5798</v>
      </c>
      <c r="Y7" s="5">
        <f t="shared" si="4"/>
        <v>245.45332210694019</v>
      </c>
    </row>
    <row r="8" spans="1:25">
      <c r="A8">
        <f>'5e8c7f09542b299b1'!A8</f>
        <v>7</v>
      </c>
      <c r="B8">
        <f>'5e8c7f09542b299b1'!B8</f>
        <v>0</v>
      </c>
      <c r="C8">
        <f>'5e8c7f09542b299b1'!C8</f>
        <v>948</v>
      </c>
      <c r="D8">
        <f>'5e8c7f09542b299b1'!D8</f>
        <v>946</v>
      </c>
      <c r="E8">
        <f>'5e8c7f09542b299b1'!E8</f>
        <v>933</v>
      </c>
      <c r="F8">
        <f>'5e8c7f09542b299b1'!F8</f>
        <v>1033</v>
      </c>
      <c r="G8">
        <f>'5e8c7f09542b299b1'!G8</f>
        <v>941</v>
      </c>
      <c r="H8">
        <f>'5e8c7f09542b299b1'!H8</f>
        <v>1114</v>
      </c>
      <c r="I8">
        <f>'5e8c7f09542b299b1'!I8</f>
        <v>1103</v>
      </c>
      <c r="J8">
        <f>'5e8c7f09542b299b1'!J8</f>
        <v>854</v>
      </c>
      <c r="K8">
        <f>'5e8c7f09542b299b1'!K8</f>
        <v>1065</v>
      </c>
      <c r="L8">
        <f>'5e8c7f09542b299b1'!L8</f>
        <v>945</v>
      </c>
      <c r="M8">
        <f>'5e8c7f09542b299b1'!M8</f>
        <v>963</v>
      </c>
      <c r="O8" s="9">
        <f t="shared" si="1"/>
        <v>43873</v>
      </c>
      <c r="P8" s="6">
        <f t="shared" si="2"/>
        <v>43873</v>
      </c>
      <c r="Q8" s="7">
        <f t="shared" si="5"/>
        <v>42</v>
      </c>
      <c r="R8">
        <f t="shared" si="6"/>
        <v>6932</v>
      </c>
      <c r="S8">
        <f t="shared" si="7"/>
        <v>6938</v>
      </c>
      <c r="T8">
        <f t="shared" si="8"/>
        <v>6550</v>
      </c>
      <c r="U8">
        <f t="shared" si="9"/>
        <v>6739</v>
      </c>
      <c r="V8">
        <f t="shared" si="10"/>
        <v>6813</v>
      </c>
      <c r="X8" s="6">
        <f t="shared" si="3"/>
        <v>6789.75</v>
      </c>
      <c r="Y8" s="5">
        <f t="shared" si="4"/>
        <v>184.63364626560713</v>
      </c>
    </row>
    <row r="9" spans="1:25">
      <c r="A9">
        <f>'5e8c7f09542b299b1'!A9</f>
        <v>8</v>
      </c>
      <c r="B9">
        <f>'5e8c7f09542b299b1'!B9</f>
        <v>0</v>
      </c>
      <c r="C9">
        <f>'5e8c7f09542b299b1'!C9</f>
        <v>938</v>
      </c>
      <c r="D9">
        <f>'5e8c7f09542b299b1'!D9</f>
        <v>919</v>
      </c>
      <c r="E9">
        <f>'5e8c7f09542b299b1'!E9</f>
        <v>849</v>
      </c>
      <c r="F9">
        <f>'5e8c7f09542b299b1'!F9</f>
        <v>806</v>
      </c>
      <c r="G9">
        <f>'5e8c7f09542b299b1'!G9</f>
        <v>972</v>
      </c>
      <c r="H9">
        <f>'5e8c7f09542b299b1'!H9</f>
        <v>949</v>
      </c>
      <c r="I9">
        <f>'5e8c7f09542b299b1'!I9</f>
        <v>939</v>
      </c>
      <c r="J9">
        <f>'5e8c7f09542b299b1'!J9</f>
        <v>1035</v>
      </c>
      <c r="K9">
        <f>'5e8c7f09542b299b1'!K9</f>
        <v>813</v>
      </c>
      <c r="L9">
        <f>'5e8c7f09542b299b1'!L9</f>
        <v>947</v>
      </c>
      <c r="M9">
        <f>'5e8c7f09542b299b1'!M9</f>
        <v>883</v>
      </c>
      <c r="O9" s="9">
        <f t="shared" si="1"/>
        <v>43880</v>
      </c>
      <c r="P9" s="6">
        <f t="shared" si="2"/>
        <v>43880</v>
      </c>
      <c r="Q9" s="7">
        <f t="shared" si="5"/>
        <v>49</v>
      </c>
      <c r="R9">
        <f t="shared" si="6"/>
        <v>7871</v>
      </c>
      <c r="S9">
        <f t="shared" si="7"/>
        <v>7973</v>
      </c>
      <c r="T9">
        <f t="shared" si="8"/>
        <v>7363</v>
      </c>
      <c r="U9">
        <f t="shared" si="9"/>
        <v>7686</v>
      </c>
      <c r="V9">
        <f t="shared" si="10"/>
        <v>7696</v>
      </c>
      <c r="X9" s="6">
        <f t="shared" si="3"/>
        <v>7723.25</v>
      </c>
      <c r="Y9" s="5">
        <f t="shared" si="4"/>
        <v>267.93827025392744</v>
      </c>
    </row>
    <row r="10" spans="1:25">
      <c r="A10">
        <f>'5e8c7f09542b299b1'!A10</f>
        <v>9</v>
      </c>
      <c r="B10">
        <f>'5e8c7f09542b299b1'!B10</f>
        <v>0</v>
      </c>
      <c r="C10">
        <f>'5e8c7f09542b299b1'!C10</f>
        <v>663</v>
      </c>
      <c r="D10">
        <f>'5e8c7f09542b299b1'!D10</f>
        <v>883</v>
      </c>
      <c r="E10">
        <f>'5e8c7f09542b299b1'!E10</f>
        <v>1091</v>
      </c>
      <c r="F10">
        <f>'5e8c7f09542b299b1'!F10</f>
        <v>902</v>
      </c>
      <c r="G10">
        <f>'5e8c7f09542b299b1'!G10</f>
        <v>897</v>
      </c>
      <c r="H10">
        <f>'5e8c7f09542b299b1'!H10</f>
        <v>884</v>
      </c>
      <c r="I10">
        <f>'5e8c7f09542b299b1'!I10</f>
        <v>1025</v>
      </c>
      <c r="J10">
        <f>'5e8c7f09542b299b1'!J10</f>
        <v>958</v>
      </c>
      <c r="K10">
        <f>'5e8c7f09542b299b1'!K10</f>
        <v>899</v>
      </c>
      <c r="L10">
        <f>'5e8c7f09542b299b1'!L10</f>
        <v>963</v>
      </c>
      <c r="M10">
        <f>'5e8c7f09542b299b1'!M10</f>
        <v>1092</v>
      </c>
      <c r="O10" s="9">
        <f t="shared" si="1"/>
        <v>43887</v>
      </c>
      <c r="P10" s="6">
        <f t="shared" si="2"/>
        <v>43887</v>
      </c>
      <c r="Q10" s="7">
        <f t="shared" si="5"/>
        <v>56</v>
      </c>
      <c r="R10">
        <f t="shared" si="6"/>
        <v>8896</v>
      </c>
      <c r="S10">
        <f t="shared" si="7"/>
        <v>8931</v>
      </c>
      <c r="T10">
        <f t="shared" si="8"/>
        <v>8262</v>
      </c>
      <c r="U10">
        <f t="shared" si="9"/>
        <v>8649</v>
      </c>
      <c r="V10">
        <f t="shared" si="10"/>
        <v>8788</v>
      </c>
      <c r="X10" s="6">
        <f t="shared" si="3"/>
        <v>8684.5</v>
      </c>
      <c r="Y10" s="5">
        <f t="shared" si="4"/>
        <v>308.36180048767392</v>
      </c>
    </row>
    <row r="11" spans="1:25">
      <c r="A11">
        <f>'5e8c7f09542b299b1'!A11</f>
        <v>10</v>
      </c>
      <c r="B11">
        <f>'5e8c7f09542b299b1'!B11</f>
        <v>0</v>
      </c>
      <c r="C11">
        <f>'5e8c7f09542b299b1'!C11</f>
        <v>812</v>
      </c>
      <c r="D11">
        <f>'5e8c7f09542b299b1'!D11</f>
        <v>766</v>
      </c>
      <c r="E11">
        <f>'5e8c7f09542b299b1'!E11</f>
        <v>963</v>
      </c>
      <c r="F11">
        <f>'5e8c7f09542b299b1'!F11</f>
        <v>1069</v>
      </c>
      <c r="G11">
        <f>'5e8c7f09542b299b1'!G11</f>
        <v>853</v>
      </c>
      <c r="H11">
        <f>'5e8c7f09542b299b1'!H11</f>
        <v>1077</v>
      </c>
      <c r="I11">
        <f>'5e8c7f09542b299b1'!I11</f>
        <v>786</v>
      </c>
      <c r="J11">
        <f>'5e8c7f09542b299b1'!J11</f>
        <v>991</v>
      </c>
      <c r="K11">
        <f>'5e8c7f09542b299b1'!K11</f>
        <v>968</v>
      </c>
      <c r="L11">
        <f>'5e8c7f09542b299b1'!L11</f>
        <v>937</v>
      </c>
      <c r="M11">
        <f>'5e8c7f09542b299b1'!M11</f>
        <v>1020</v>
      </c>
      <c r="O11" s="12">
        <f t="shared" si="1"/>
        <v>43894</v>
      </c>
      <c r="P11" s="6">
        <f t="shared" si="2"/>
        <v>43894</v>
      </c>
      <c r="Q11" s="7">
        <f t="shared" si="5"/>
        <v>63</v>
      </c>
      <c r="R11" s="10">
        <f>I11+R10</f>
        <v>9682</v>
      </c>
      <c r="S11" s="10">
        <f t="shared" si="7"/>
        <v>9922</v>
      </c>
      <c r="T11" s="10">
        <f t="shared" si="8"/>
        <v>9230</v>
      </c>
      <c r="U11" s="10">
        <f t="shared" si="9"/>
        <v>9586</v>
      </c>
      <c r="V11" s="10">
        <f t="shared" si="10"/>
        <v>9808</v>
      </c>
      <c r="W11">
        <v>1</v>
      </c>
      <c r="X11" s="6">
        <f t="shared" si="3"/>
        <v>9605</v>
      </c>
      <c r="Y11" s="5">
        <f t="shared" si="4"/>
        <v>287.17242207426534</v>
      </c>
    </row>
    <row r="12" spans="1:25">
      <c r="A12">
        <f>'5e8c7f09542b299b1'!A12</f>
        <v>11</v>
      </c>
      <c r="B12">
        <f>'5e8c7f09542b299b1'!B12</f>
        <v>0</v>
      </c>
      <c r="C12">
        <f>'5e8c7f09542b299b1'!C12</f>
        <v>852</v>
      </c>
      <c r="D12">
        <f>'5e8c7f09542b299b1'!D12</f>
        <v>766</v>
      </c>
      <c r="E12">
        <f>'5e8c7f09542b299b1'!E12</f>
        <v>788</v>
      </c>
      <c r="F12">
        <f>'5e8c7f09542b299b1'!F12</f>
        <v>965</v>
      </c>
      <c r="G12">
        <f>'5e8c7f09542b299b1'!G12</f>
        <v>853</v>
      </c>
      <c r="H12">
        <f>'5e8c7f09542b299b1'!H12</f>
        <v>953</v>
      </c>
      <c r="I12">
        <f>'5e8c7f09542b299b1'!I12</f>
        <v>871</v>
      </c>
      <c r="J12">
        <f>'5e8c7f09542b299b1'!J12</f>
        <v>992</v>
      </c>
      <c r="K12">
        <f>'5e8c7f09542b299b1'!K12</f>
        <v>757</v>
      </c>
      <c r="L12">
        <f>'5e8c7f09542b299b1'!L12</f>
        <v>913</v>
      </c>
      <c r="M12">
        <f>'5e8c7f09542b299b1'!M12</f>
        <v>943</v>
      </c>
      <c r="O12" s="12">
        <f t="shared" si="1"/>
        <v>43901</v>
      </c>
      <c r="P12" s="6">
        <f t="shared" si="2"/>
        <v>43901</v>
      </c>
      <c r="Q12" s="7">
        <f t="shared" si="5"/>
        <v>70</v>
      </c>
      <c r="R12" s="10">
        <f t="shared" si="6"/>
        <v>10553</v>
      </c>
      <c r="S12" s="10">
        <f t="shared" si="7"/>
        <v>10914</v>
      </c>
      <c r="T12" s="10">
        <f t="shared" si="8"/>
        <v>9987</v>
      </c>
      <c r="U12" s="10">
        <f t="shared" si="9"/>
        <v>10499</v>
      </c>
      <c r="V12" s="10">
        <f t="shared" si="10"/>
        <v>10751</v>
      </c>
      <c r="W12">
        <v>2</v>
      </c>
      <c r="X12" s="6">
        <f t="shared" si="3"/>
        <v>10488.25</v>
      </c>
      <c r="Y12" s="5">
        <f t="shared" si="4"/>
        <v>381.58561730407678</v>
      </c>
    </row>
    <row r="13" spans="1:25">
      <c r="A13">
        <f>'5e8c7f09542b299b1'!A13</f>
        <v>12</v>
      </c>
      <c r="B13">
        <f>'5e8c7f09542b299b1'!B13</f>
        <v>0</v>
      </c>
      <c r="C13">
        <f>'5e8c7f09542b299b1'!C13</f>
        <v>690</v>
      </c>
      <c r="D13">
        <f>'5e8c7f09542b299b1'!D13</f>
        <v>867</v>
      </c>
      <c r="E13">
        <f>'5e8c7f09542b299b1'!E13</f>
        <v>927</v>
      </c>
      <c r="F13">
        <f>'5e8c7f09542b299b1'!F13</f>
        <v>920</v>
      </c>
      <c r="G13">
        <f>'5e8c7f09542b299b1'!G13</f>
        <v>1081</v>
      </c>
      <c r="H13">
        <f>'5e8c7f09542b299b1'!H13</f>
        <v>837</v>
      </c>
      <c r="I13">
        <f>'5e8c7f09542b299b1'!I13</f>
        <v>1026</v>
      </c>
      <c r="J13">
        <f>'5e8c7f09542b299b1'!J13</f>
        <v>883</v>
      </c>
      <c r="K13">
        <f>'5e8c7f09542b299b1'!K13</f>
        <v>909</v>
      </c>
      <c r="L13">
        <f>'5e8c7f09542b299b1'!L13</f>
        <v>928</v>
      </c>
      <c r="M13">
        <f>'5e8c7f09542b299b1'!M13</f>
        <v>742</v>
      </c>
      <c r="O13" s="12">
        <f t="shared" si="1"/>
        <v>43908</v>
      </c>
      <c r="P13" s="6">
        <f t="shared" si="2"/>
        <v>43908</v>
      </c>
      <c r="Q13" s="7">
        <f t="shared" si="5"/>
        <v>77</v>
      </c>
      <c r="R13" s="10">
        <f t="shared" si="6"/>
        <v>11579</v>
      </c>
      <c r="S13" s="10">
        <f t="shared" si="7"/>
        <v>11797</v>
      </c>
      <c r="T13" s="10">
        <f t="shared" si="8"/>
        <v>10896</v>
      </c>
      <c r="U13" s="10">
        <f t="shared" si="9"/>
        <v>11427</v>
      </c>
      <c r="V13" s="10">
        <f t="shared" si="10"/>
        <v>11493</v>
      </c>
      <c r="W13">
        <v>3</v>
      </c>
      <c r="X13" s="6">
        <f t="shared" si="3"/>
        <v>11424.75</v>
      </c>
      <c r="Y13" s="5">
        <f t="shared" si="4"/>
        <v>383.81625378124187</v>
      </c>
    </row>
    <row r="14" spans="1:25">
      <c r="A14">
        <f>'5e8c7f09542b299b1'!A14</f>
        <v>13</v>
      </c>
      <c r="B14">
        <f>'5e8c7f09542b299b1'!B14</f>
        <v>0</v>
      </c>
      <c r="C14">
        <f>'5e8c7f09542b299b1'!C14</f>
        <v>556</v>
      </c>
      <c r="D14">
        <f>'5e8c7f09542b299b1'!D14</f>
        <v>790</v>
      </c>
      <c r="E14">
        <f>'5e8c7f09542b299b1'!E14</f>
        <v>1004</v>
      </c>
      <c r="F14">
        <f>'5e8c7f09542b299b1'!F14</f>
        <v>778</v>
      </c>
      <c r="G14">
        <f>'5e8c7f09542b299b1'!G14</f>
        <v>799</v>
      </c>
      <c r="H14">
        <f>'5e8c7f09542b299b1'!H14</f>
        <v>797</v>
      </c>
      <c r="I14">
        <f>'5e8c7f09542b299b1'!I14</f>
        <v>860</v>
      </c>
      <c r="J14">
        <f>'5e8c7f09542b299b1'!J14</f>
        <v>923</v>
      </c>
      <c r="K14">
        <f>'5e8c7f09542b299b1'!K14</f>
        <v>753</v>
      </c>
      <c r="L14">
        <f>'5e8c7f09542b299b1'!L14</f>
        <v>809</v>
      </c>
      <c r="M14">
        <f>'5e8c7f09542b299b1'!M14</f>
        <v>720</v>
      </c>
      <c r="O14" s="12">
        <f t="shared" si="1"/>
        <v>43915</v>
      </c>
      <c r="P14" s="6">
        <f t="shared" si="2"/>
        <v>43915</v>
      </c>
      <c r="Q14" s="7">
        <f t="shared" si="5"/>
        <v>84</v>
      </c>
      <c r="R14" s="10">
        <f t="shared" si="6"/>
        <v>12439</v>
      </c>
      <c r="S14" s="10">
        <f t="shared" si="7"/>
        <v>12720</v>
      </c>
      <c r="T14" s="10">
        <f t="shared" si="8"/>
        <v>11649</v>
      </c>
      <c r="U14" s="10">
        <f t="shared" si="9"/>
        <v>12236</v>
      </c>
      <c r="V14" s="10">
        <f t="shared" si="10"/>
        <v>12213</v>
      </c>
      <c r="W14">
        <v>4</v>
      </c>
      <c r="X14" s="6">
        <f t="shared" si="3"/>
        <v>12261</v>
      </c>
      <c r="Y14" s="5">
        <f t="shared" si="4"/>
        <v>453.70107633404029</v>
      </c>
    </row>
    <row r="15" spans="1:25">
      <c r="A15">
        <f>'5e8c7f09542b299b1'!A15</f>
        <v>14</v>
      </c>
      <c r="B15">
        <f>'5e8c7f09542b299b1'!B15</f>
        <v>0</v>
      </c>
      <c r="C15">
        <f>'5e8c7f09542b299b1'!C15</f>
        <v>859</v>
      </c>
      <c r="D15">
        <f>'5e8c7f09542b299b1'!D15</f>
        <v>794</v>
      </c>
      <c r="E15">
        <f>'5e8c7f09542b299b1'!E15</f>
        <v>855</v>
      </c>
      <c r="F15">
        <f>'5e8c7f09542b299b1'!F15</f>
        <v>735</v>
      </c>
      <c r="G15">
        <f>'5e8c7f09542b299b1'!G15</f>
        <v>1032</v>
      </c>
      <c r="H15" s="10">
        <f>'5e8c7f09542b299b1'!H15</f>
        <v>0</v>
      </c>
      <c r="I15">
        <f>'5e8c7f09542b299b1'!I15</f>
        <v>813</v>
      </c>
      <c r="J15">
        <f>'5e8c7f09542b299b1'!J15</f>
        <v>763</v>
      </c>
      <c r="K15">
        <f>'5e8c7f09542b299b1'!K15</f>
        <v>523</v>
      </c>
      <c r="L15">
        <f>'5e8c7f09542b299b1'!L15</f>
        <v>806</v>
      </c>
      <c r="M15">
        <f>'5e8c7f09542b299b1'!M15</f>
        <v>699</v>
      </c>
      <c r="O15" s="12">
        <f t="shared" si="1"/>
        <v>43922</v>
      </c>
      <c r="P15" s="6">
        <f t="shared" si="2"/>
        <v>43922</v>
      </c>
      <c r="Q15" s="7">
        <f t="shared" si="5"/>
        <v>91</v>
      </c>
      <c r="R15" s="10">
        <f t="shared" si="6"/>
        <v>13252</v>
      </c>
      <c r="S15" s="10">
        <f t="shared" si="7"/>
        <v>13483</v>
      </c>
      <c r="T15" s="10">
        <f t="shared" si="8"/>
        <v>12172</v>
      </c>
      <c r="U15" s="10">
        <f t="shared" si="9"/>
        <v>13042</v>
      </c>
      <c r="V15" s="10">
        <f t="shared" si="10"/>
        <v>12912</v>
      </c>
      <c r="W15">
        <v>5</v>
      </c>
      <c r="X15" s="6">
        <f t="shared" si="3"/>
        <v>12987.25</v>
      </c>
      <c r="Y15" s="5">
        <f t="shared" si="4"/>
        <v>572.56462517343834</v>
      </c>
    </row>
    <row r="16" spans="1:25">
      <c r="A16">
        <f>'5e8c7f09542b299b1'!A16</f>
        <v>15</v>
      </c>
      <c r="B16">
        <f>'5e8c7f09542b299b1'!B16</f>
        <v>0</v>
      </c>
      <c r="C16">
        <f>'5e8c7f09542b299b1'!C16</f>
        <v>744</v>
      </c>
      <c r="D16">
        <f>'5e8c7f09542b299b1'!D16</f>
        <v>794</v>
      </c>
      <c r="E16">
        <f>'5e8c7f09542b299b1'!E16</f>
        <v>644</v>
      </c>
      <c r="F16">
        <f>'5e8c7f09542b299b1'!F16</f>
        <v>735</v>
      </c>
      <c r="G16" s="10">
        <f>'5e8c7f09542b299b1'!G16</f>
        <v>0</v>
      </c>
      <c r="H16">
        <f>'5e8c7f09542b299b1'!H16</f>
        <v>966</v>
      </c>
      <c r="I16">
        <f>'5e8c7f09542b299b1'!I16</f>
        <v>737</v>
      </c>
      <c r="J16">
        <f>'5e8c7f09542b299b1'!J16</f>
        <v>643</v>
      </c>
      <c r="K16">
        <f>'5e8c7f09542b299b1'!K16</f>
        <v>916</v>
      </c>
      <c r="L16">
        <f>'5e8c7f09542b299b1'!L16</f>
        <v>1017</v>
      </c>
      <c r="M16">
        <f>'5e8c7f09542b299b1'!M16</f>
        <v>562</v>
      </c>
      <c r="O16" s="12">
        <f t="shared" si="1"/>
        <v>43929</v>
      </c>
      <c r="P16" s="6">
        <f t="shared" si="2"/>
        <v>43929</v>
      </c>
      <c r="Q16" s="7">
        <f t="shared" si="5"/>
        <v>98</v>
      </c>
      <c r="R16" s="10">
        <f t="shared" si="6"/>
        <v>13989</v>
      </c>
      <c r="S16" s="10">
        <f t="shared" si="7"/>
        <v>14126</v>
      </c>
      <c r="T16" s="10">
        <f t="shared" si="8"/>
        <v>13088</v>
      </c>
      <c r="U16" s="10">
        <f t="shared" si="9"/>
        <v>14059</v>
      </c>
      <c r="V16" s="10">
        <f t="shared" si="10"/>
        <v>13474</v>
      </c>
      <c r="W16">
        <v>6</v>
      </c>
      <c r="X16" s="6">
        <f t="shared" si="3"/>
        <v>13815.5</v>
      </c>
      <c r="Y16" s="5">
        <f t="shared" si="4"/>
        <v>488.21477514170613</v>
      </c>
    </row>
    <row r="17" spans="1:38">
      <c r="A17">
        <f>'5e8c7f09542b299b1'!A17</f>
        <v>16</v>
      </c>
      <c r="B17">
        <f>'5e8c7f09542b299b1'!B17</f>
        <v>0</v>
      </c>
      <c r="C17">
        <f>'5e8c7f09542b299b1'!C17</f>
        <v>833</v>
      </c>
      <c r="D17">
        <f>'5e8c7f09542b299b1'!D17</f>
        <v>591</v>
      </c>
      <c r="E17">
        <f>'5e8c7f09542b299b1'!E17</f>
        <v>876</v>
      </c>
      <c r="F17">
        <f>'5e8c7f09542b299b1'!F17</f>
        <v>871</v>
      </c>
      <c r="G17">
        <f>'5e8c7f09542b299b1'!G17</f>
        <v>519</v>
      </c>
      <c r="H17">
        <f>'5e8c7f09542b299b1'!H17</f>
        <v>1062</v>
      </c>
      <c r="I17">
        <f>'5e8c7f09542b299b1'!I17</f>
        <v>732</v>
      </c>
      <c r="J17">
        <f>'5e8c7f09542b299b1'!J17</f>
        <v>722</v>
      </c>
      <c r="K17">
        <f>'5e8c7f09542b299b1'!K17</f>
        <v>834</v>
      </c>
      <c r="L17">
        <f>'5e8c7f09542b299b1'!L17</f>
        <v>810</v>
      </c>
      <c r="M17">
        <f>'5e8c7f09542b299b1'!M17</f>
        <v>759</v>
      </c>
      <c r="O17" s="12">
        <f t="shared" si="1"/>
        <v>43936</v>
      </c>
      <c r="P17" s="6">
        <f t="shared" si="2"/>
        <v>43936</v>
      </c>
      <c r="Q17" s="7">
        <f t="shared" si="5"/>
        <v>105</v>
      </c>
      <c r="R17" s="10">
        <f t="shared" si="6"/>
        <v>14721</v>
      </c>
      <c r="S17" s="10">
        <f t="shared" si="7"/>
        <v>14848</v>
      </c>
      <c r="T17" s="10">
        <f t="shared" si="8"/>
        <v>13922</v>
      </c>
      <c r="U17" s="10">
        <f t="shared" si="9"/>
        <v>14869</v>
      </c>
      <c r="V17" s="10">
        <f t="shared" si="10"/>
        <v>14233</v>
      </c>
      <c r="W17">
        <v>7</v>
      </c>
      <c r="X17" s="6">
        <f t="shared" si="3"/>
        <v>14590</v>
      </c>
      <c r="Y17" s="5">
        <f t="shared" si="4"/>
        <v>450.10739459229802</v>
      </c>
    </row>
    <row r="18" spans="1:38">
      <c r="A18">
        <f>'5e8c7f09542b299b1'!A18</f>
        <v>17</v>
      </c>
      <c r="B18">
        <f>'5e8c7f09542b299b1'!B18</f>
        <v>0</v>
      </c>
      <c r="C18">
        <f>'5e8c7f09542b299b1'!C18</f>
        <v>720</v>
      </c>
      <c r="D18">
        <f>'5e8c7f09542b299b1'!D18</f>
        <v>749</v>
      </c>
      <c r="E18">
        <f>'5e8c7f09542b299b1'!E18</f>
        <v>0</v>
      </c>
      <c r="F18">
        <f>'5e8c7f09542b299b1'!F18</f>
        <v>849</v>
      </c>
      <c r="G18">
        <f>'5e8c7f09542b299b1'!G18</f>
        <v>989</v>
      </c>
      <c r="H18">
        <f>'5e8c7f09542b299b1'!H18</f>
        <v>835</v>
      </c>
      <c r="I18">
        <f>'5e8c7f09542b299b1'!I18</f>
        <v>734</v>
      </c>
      <c r="J18">
        <f>'5e8c7f09542b299b1'!J18</f>
        <v>815</v>
      </c>
      <c r="K18">
        <f>'5e8c7f09542b299b1'!K18</f>
        <v>700</v>
      </c>
      <c r="L18">
        <f>'5e8c7f09542b299b1'!L18</f>
        <v>681</v>
      </c>
      <c r="M18">
        <f>'5e8c7f09542b299b1'!M18</f>
        <v>693</v>
      </c>
      <c r="O18" s="12">
        <f t="shared" si="1"/>
        <v>43943</v>
      </c>
      <c r="P18" s="6">
        <f t="shared" si="2"/>
        <v>43943</v>
      </c>
      <c r="Q18" s="7">
        <f t="shared" si="5"/>
        <v>112</v>
      </c>
      <c r="R18" s="10">
        <f t="shared" si="6"/>
        <v>15455</v>
      </c>
      <c r="S18" s="10">
        <f t="shared" si="7"/>
        <v>15663</v>
      </c>
      <c r="T18" s="10">
        <f t="shared" si="8"/>
        <v>14622</v>
      </c>
      <c r="U18" s="10">
        <f t="shared" si="9"/>
        <v>15550</v>
      </c>
      <c r="V18" s="10">
        <f>M18+V17</f>
        <v>14926</v>
      </c>
      <c r="W18">
        <v>8</v>
      </c>
      <c r="X18" s="6">
        <f t="shared" si="3"/>
        <v>15322.5</v>
      </c>
      <c r="Y18" s="5">
        <f t="shared" si="4"/>
        <v>474.6763809867378</v>
      </c>
    </row>
    <row r="19" spans="1:38">
      <c r="A19">
        <f>'5e8c7f09542b299b1'!A19</f>
        <v>18</v>
      </c>
      <c r="B19">
        <f>'5e8c7f09542b299b1'!B19</f>
        <v>0</v>
      </c>
      <c r="C19">
        <f>'5e8c7f09542b299b1'!C19</f>
        <v>652</v>
      </c>
      <c r="D19">
        <f>'5e8c7f09542b299b1'!D19</f>
        <v>848</v>
      </c>
      <c r="E19">
        <f>'5e8c7f09542b299b1'!E19</f>
        <v>865</v>
      </c>
      <c r="F19">
        <f>'5e8c7f09542b299b1'!F19</f>
        <v>901</v>
      </c>
      <c r="G19">
        <f>'5e8c7f09542b299b1'!G19</f>
        <v>703</v>
      </c>
      <c r="H19">
        <f>'5e8c7f09542b299b1'!H19</f>
        <v>896</v>
      </c>
      <c r="I19">
        <f>'5e8c7f09542b299b1'!I19</f>
        <v>883</v>
      </c>
      <c r="J19">
        <f>'5e8c7f09542b299b1'!J19</f>
        <v>955</v>
      </c>
      <c r="K19">
        <f>'5e8c7f09542b299b1'!K19</f>
        <v>808</v>
      </c>
      <c r="L19">
        <f>'5e8c7f09542b299b1'!L19</f>
        <v>968</v>
      </c>
      <c r="M19">
        <v>822</v>
      </c>
      <c r="O19" s="9">
        <f t="shared" si="1"/>
        <v>43950</v>
      </c>
      <c r="P19" s="6">
        <f t="shared" si="2"/>
        <v>43950</v>
      </c>
      <c r="Q19" s="7">
        <f t="shared" si="5"/>
        <v>119</v>
      </c>
      <c r="R19">
        <f t="shared" si="6"/>
        <v>16338</v>
      </c>
      <c r="S19">
        <f t="shared" si="7"/>
        <v>16618</v>
      </c>
      <c r="T19">
        <f t="shared" si="8"/>
        <v>15430</v>
      </c>
      <c r="U19">
        <f>L19+U18</f>
        <v>16518</v>
      </c>
      <c r="V19" s="10">
        <f t="shared" ref="V19:V27" si="11">M19+V18</f>
        <v>15748</v>
      </c>
      <c r="X19" s="6">
        <f t="shared" si="3"/>
        <v>16226</v>
      </c>
      <c r="Y19" s="5">
        <f t="shared" si="4"/>
        <v>543.16602741089514</v>
      </c>
    </row>
    <row r="20" spans="1:38">
      <c r="A20">
        <f>'5e8c7f09542b299b1'!A20</f>
        <v>19</v>
      </c>
      <c r="B20">
        <f>'5e8c7f09542b299b1'!B20</f>
        <v>0</v>
      </c>
      <c r="C20">
        <f>'5e8c7f09542b299b1'!C20</f>
        <v>732</v>
      </c>
      <c r="D20">
        <f>'5e8c7f09542b299b1'!D20</f>
        <v>836</v>
      </c>
      <c r="E20">
        <f>'5e8c7f09542b299b1'!E20</f>
        <v>736</v>
      </c>
      <c r="F20">
        <f>'5e8c7f09542b299b1'!F20</f>
        <v>747</v>
      </c>
      <c r="G20">
        <f>'5e8c7f09542b299b1'!G20</f>
        <v>656</v>
      </c>
      <c r="H20">
        <f>'5e8c7f09542b299b1'!H20</f>
        <v>794</v>
      </c>
      <c r="I20">
        <f>'5e8c7f09542b299b1'!I20</f>
        <v>802</v>
      </c>
      <c r="J20">
        <f>'5e8c7f09542b299b1'!J20</f>
        <v>947</v>
      </c>
      <c r="K20">
        <f>'5e8c7f09542b299b1'!K20</f>
        <v>802</v>
      </c>
      <c r="L20">
        <f>'5e8c7f09542b299b1'!L20</f>
        <v>839</v>
      </c>
      <c r="M20">
        <v>1201</v>
      </c>
      <c r="O20" s="9">
        <f t="shared" si="1"/>
        <v>43957</v>
      </c>
      <c r="P20" s="6">
        <f t="shared" si="2"/>
        <v>43957</v>
      </c>
      <c r="Q20" s="7">
        <f t="shared" si="5"/>
        <v>126</v>
      </c>
      <c r="R20">
        <f t="shared" si="6"/>
        <v>17140</v>
      </c>
      <c r="S20">
        <f t="shared" si="7"/>
        <v>17565</v>
      </c>
      <c r="T20">
        <f t="shared" si="8"/>
        <v>16232</v>
      </c>
      <c r="U20">
        <f t="shared" si="9"/>
        <v>17357</v>
      </c>
      <c r="V20" s="10">
        <f t="shared" si="11"/>
        <v>16949</v>
      </c>
      <c r="X20" s="6">
        <f t="shared" si="3"/>
        <v>17073.5</v>
      </c>
      <c r="Y20" s="5">
        <f t="shared" si="4"/>
        <v>587.22199095969381</v>
      </c>
    </row>
    <row r="21" spans="1:38">
      <c r="A21">
        <f>'5e8c7f09542b299b1'!A21</f>
        <v>20</v>
      </c>
      <c r="B21">
        <f>'5e8c7f09542b299b1'!B21</f>
        <v>0</v>
      </c>
      <c r="C21">
        <f>'5e8c7f09542b299b1'!C21</f>
        <v>0</v>
      </c>
      <c r="D21">
        <f>'5e8c7f09542b299b1'!D21</f>
        <v>863</v>
      </c>
      <c r="E21">
        <f>'5e8c7f09542b299b1'!E21</f>
        <v>835</v>
      </c>
      <c r="F21">
        <f>'5e8c7f09542b299b1'!F21</f>
        <v>657</v>
      </c>
      <c r="G21">
        <f>'5e8c7f09542b299b1'!G21</f>
        <v>846</v>
      </c>
      <c r="H21">
        <f>'5e8c7f09542b299b1'!H21</f>
        <v>925</v>
      </c>
      <c r="I21">
        <f>'5e8c7f09542b299b1'!I21</f>
        <v>931</v>
      </c>
      <c r="J21">
        <f>'5e8c7f09542b299b1'!J21</f>
        <v>826</v>
      </c>
      <c r="K21">
        <f>'5e8c7f09542b299b1'!K21</f>
        <v>879</v>
      </c>
      <c r="L21">
        <f>'5e8c7f09542b299b1'!L21</f>
        <v>869</v>
      </c>
      <c r="M21">
        <v>968</v>
      </c>
      <c r="O21" s="9">
        <f t="shared" si="1"/>
        <v>43964</v>
      </c>
      <c r="P21" s="6">
        <f t="shared" si="2"/>
        <v>43964</v>
      </c>
      <c r="Q21" s="7">
        <f t="shared" si="5"/>
        <v>133</v>
      </c>
      <c r="R21">
        <f t="shared" si="6"/>
        <v>18071</v>
      </c>
      <c r="S21">
        <f t="shared" si="7"/>
        <v>18391</v>
      </c>
      <c r="T21">
        <f t="shared" si="8"/>
        <v>17111</v>
      </c>
      <c r="U21">
        <f t="shared" si="9"/>
        <v>18226</v>
      </c>
      <c r="V21" s="10">
        <f t="shared" si="11"/>
        <v>17917</v>
      </c>
      <c r="X21" s="6">
        <f t="shared" si="3"/>
        <v>17949.75</v>
      </c>
      <c r="Y21" s="5">
        <f t="shared" si="4"/>
        <v>574.22955630421302</v>
      </c>
    </row>
    <row r="22" spans="1:38">
      <c r="A22">
        <f>'5e8c7f09542b299b1'!A22</f>
        <v>21</v>
      </c>
      <c r="B22">
        <f>'5e8c7f09542b299b1'!B22</f>
        <v>0</v>
      </c>
      <c r="C22">
        <f>'5e8c7f09542b299b1'!C22</f>
        <v>742</v>
      </c>
      <c r="D22">
        <f>'5e8c7f09542b299b1'!D22</f>
        <v>849</v>
      </c>
      <c r="E22">
        <f>'5e8c7f09542b299b1'!E22</f>
        <v>753</v>
      </c>
      <c r="F22">
        <f>'5e8c7f09542b299b1'!F22</f>
        <v>726</v>
      </c>
      <c r="G22">
        <f>'5e8c7f09542b299b1'!G22</f>
        <v>854</v>
      </c>
      <c r="H22">
        <f>'5e8c7f09542b299b1'!H22</f>
        <v>812</v>
      </c>
      <c r="I22">
        <f>'5e8c7f09542b299b1'!I22</f>
        <v>726</v>
      </c>
      <c r="J22">
        <f>'5e8c7f09542b299b1'!J22</f>
        <v>792</v>
      </c>
      <c r="K22">
        <f>'5e8c7f09542b299b1'!K22</f>
        <v>665</v>
      </c>
      <c r="L22">
        <f>'5e8c7f09542b299b1'!L22</f>
        <v>839</v>
      </c>
      <c r="M22">
        <v>817</v>
      </c>
      <c r="O22" s="9">
        <f t="shared" si="1"/>
        <v>43971</v>
      </c>
      <c r="P22" s="6">
        <f t="shared" si="2"/>
        <v>43971</v>
      </c>
      <c r="Q22" s="7">
        <f t="shared" si="5"/>
        <v>140</v>
      </c>
      <c r="R22">
        <f t="shared" si="6"/>
        <v>18797</v>
      </c>
      <c r="S22">
        <f t="shared" si="7"/>
        <v>19183</v>
      </c>
      <c r="T22">
        <f t="shared" si="8"/>
        <v>17776</v>
      </c>
      <c r="U22">
        <f t="shared" si="9"/>
        <v>19065</v>
      </c>
      <c r="V22" s="10">
        <f t="shared" si="11"/>
        <v>18734</v>
      </c>
      <c r="X22" s="6">
        <f t="shared" si="3"/>
        <v>18705.25</v>
      </c>
      <c r="Y22" s="5">
        <f t="shared" si="4"/>
        <v>640.20537069495651</v>
      </c>
    </row>
    <row r="23" spans="1:38">
      <c r="A23">
        <f>'5e8c7f09542b299b1'!A23</f>
        <v>22</v>
      </c>
      <c r="B23">
        <f>'5e8c7f09542b299b1'!B23</f>
        <v>0</v>
      </c>
      <c r="C23">
        <f>'5e8c7f09542b299b1'!C23</f>
        <v>723</v>
      </c>
      <c r="D23">
        <f>'5e8c7f09542b299b1'!D23</f>
        <v>683</v>
      </c>
      <c r="E23">
        <f>'5e8c7f09542b299b1'!E23</f>
        <v>627</v>
      </c>
      <c r="F23">
        <f>'5e8c7f09542b299b1'!F23</f>
        <v>802</v>
      </c>
      <c r="G23">
        <f>'5e8c7f09542b299b1'!G23</f>
        <v>823</v>
      </c>
      <c r="H23">
        <f>'5e8c7f09542b299b1'!H23</f>
        <v>875</v>
      </c>
      <c r="I23">
        <f>'5e8c7f09542b299b1'!I23</f>
        <v>865</v>
      </c>
      <c r="J23">
        <f>'5e8c7f09542b299b1'!J23</f>
        <v>588</v>
      </c>
      <c r="K23">
        <f>'5e8c7f09542b299b1'!K23</f>
        <v>834</v>
      </c>
      <c r="L23">
        <f>'5e8c7f09542b299b1'!L23</f>
        <v>825</v>
      </c>
      <c r="M23">
        <v>934</v>
      </c>
      <c r="O23" s="9">
        <f t="shared" si="1"/>
        <v>43978</v>
      </c>
      <c r="P23" s="6">
        <f t="shared" si="2"/>
        <v>43978</v>
      </c>
      <c r="Q23" s="7">
        <f t="shared" si="5"/>
        <v>147</v>
      </c>
      <c r="R23">
        <f t="shared" si="6"/>
        <v>19662</v>
      </c>
      <c r="S23">
        <f t="shared" si="7"/>
        <v>19771</v>
      </c>
      <c r="T23">
        <f t="shared" si="8"/>
        <v>18610</v>
      </c>
      <c r="U23">
        <f t="shared" si="9"/>
        <v>19890</v>
      </c>
      <c r="V23" s="10">
        <f t="shared" si="11"/>
        <v>19668</v>
      </c>
      <c r="X23" s="6">
        <f t="shared" si="3"/>
        <v>19483.25</v>
      </c>
      <c r="Y23" s="5">
        <f t="shared" si="4"/>
        <v>589.56558866112027</v>
      </c>
    </row>
    <row r="24" spans="1:38">
      <c r="A24">
        <f>'5e8c7f09542b299b1'!A24</f>
        <v>23</v>
      </c>
      <c r="B24">
        <f>'5e8c7f09542b299b1'!B24</f>
        <v>0</v>
      </c>
      <c r="C24">
        <f>'5e8c7f09542b299b1'!C24</f>
        <v>693</v>
      </c>
      <c r="D24">
        <f>'5e8c7f09542b299b1'!D24</f>
        <v>723</v>
      </c>
      <c r="E24">
        <f>'5e8c7f09542b299b1'!E24</f>
        <v>797</v>
      </c>
      <c r="F24">
        <f>'5e8c7f09542b299b1'!F24</f>
        <v>899</v>
      </c>
      <c r="G24">
        <f>'5e8c7f09542b299b1'!G24</f>
        <v>729</v>
      </c>
      <c r="H24">
        <f>'5e8c7f09542b299b1'!H24</f>
        <v>871</v>
      </c>
      <c r="I24">
        <f>'5e8c7f09542b299b1'!I24</f>
        <v>874</v>
      </c>
      <c r="J24">
        <f>'5e8c7f09542b299b1'!J24</f>
        <v>853</v>
      </c>
      <c r="K24">
        <f>'5e8c7f09542b299b1'!K24</f>
        <v>879</v>
      </c>
      <c r="L24">
        <f>'5e8c7f09542b299b1'!L24</f>
        <v>821</v>
      </c>
      <c r="M24">
        <v>767</v>
      </c>
      <c r="O24" s="9">
        <f t="shared" si="1"/>
        <v>43985</v>
      </c>
      <c r="P24" s="6">
        <f t="shared" si="2"/>
        <v>43985</v>
      </c>
      <c r="Q24" s="7">
        <f t="shared" si="5"/>
        <v>154</v>
      </c>
      <c r="R24">
        <f t="shared" si="6"/>
        <v>20536</v>
      </c>
      <c r="S24">
        <f t="shared" si="7"/>
        <v>20624</v>
      </c>
      <c r="T24">
        <f t="shared" si="8"/>
        <v>19489</v>
      </c>
      <c r="U24">
        <f t="shared" si="9"/>
        <v>20711</v>
      </c>
      <c r="V24" s="10">
        <f t="shared" si="11"/>
        <v>20435</v>
      </c>
    </row>
    <row r="25" spans="1:38">
      <c r="A25">
        <f>'5e8c7f09542b299b1'!A25</f>
        <v>24</v>
      </c>
      <c r="B25">
        <f>'5e8c7f09542b299b1'!B25</f>
        <v>664</v>
      </c>
      <c r="C25">
        <f>'5e8c7f09542b299b1'!C25</f>
        <v>756</v>
      </c>
      <c r="D25">
        <f>'5e8c7f09542b299b1'!D25</f>
        <v>744</v>
      </c>
      <c r="E25">
        <f>'5e8c7f09542b299b1'!E25</f>
        <v>699</v>
      </c>
      <c r="F25">
        <f>'5e8c7f09542b299b1'!F25</f>
        <v>561</v>
      </c>
      <c r="G25" s="10">
        <f>'5e8c7f09542b299b1'!G25</f>
        <v>0</v>
      </c>
      <c r="H25">
        <f>'5e8c7f09542b299b1'!H25</f>
        <v>838</v>
      </c>
      <c r="I25">
        <f>'5e8c7f09542b299b1'!I25</f>
        <v>660</v>
      </c>
      <c r="J25">
        <f>'5e8c7f09542b299b1'!J25</f>
        <v>862</v>
      </c>
      <c r="K25">
        <f>'5e8c7f09542b299b1'!K25</f>
        <v>814</v>
      </c>
      <c r="L25">
        <f>'5e8c7f09542b299b1'!L25</f>
        <v>782</v>
      </c>
      <c r="M25">
        <v>981</v>
      </c>
      <c r="O25" s="9"/>
      <c r="R25">
        <f t="shared" si="6"/>
        <v>21196</v>
      </c>
      <c r="S25">
        <f t="shared" si="7"/>
        <v>21486</v>
      </c>
      <c r="T25">
        <f t="shared" si="8"/>
        <v>20303</v>
      </c>
      <c r="U25">
        <f t="shared" si="9"/>
        <v>21493</v>
      </c>
      <c r="V25" s="10">
        <f t="shared" si="11"/>
        <v>21416</v>
      </c>
    </row>
    <row r="26" spans="1:38">
      <c r="A26">
        <f>'5e8c7f09542b299b1'!A26</f>
        <v>25</v>
      </c>
      <c r="B26">
        <f>'5e8c7f09542b299b1'!B26</f>
        <v>679</v>
      </c>
      <c r="C26">
        <f>'5e8c7f09542b299b1'!C26</f>
        <v>666</v>
      </c>
      <c r="D26">
        <f>'5e8c7f09542b299b1'!D26</f>
        <v>722</v>
      </c>
      <c r="E26">
        <f>'5e8c7f09542b299b1'!E26</f>
        <v>746</v>
      </c>
      <c r="F26">
        <f>'5e8c7f09542b299b1'!F26</f>
        <v>680</v>
      </c>
      <c r="G26">
        <f>'5e8c7f09542b299b1'!G26</f>
        <v>703</v>
      </c>
      <c r="H26">
        <f>'5e8c7f09542b299b1'!H26</f>
        <v>790</v>
      </c>
      <c r="I26">
        <f>'5e8c7f09542b299b1'!I26</f>
        <v>795</v>
      </c>
      <c r="J26">
        <f>'5e8c7f09542b299b1'!J26</f>
        <v>827</v>
      </c>
      <c r="K26">
        <f>'5e8c7f09542b299b1'!K26</f>
        <v>706</v>
      </c>
      <c r="L26">
        <f>'5e8c7f09542b299b1'!L26</f>
        <v>821</v>
      </c>
      <c r="M26">
        <v>811</v>
      </c>
      <c r="O26" s="9"/>
      <c r="R26">
        <f t="shared" si="6"/>
        <v>21991</v>
      </c>
      <c r="S26">
        <f t="shared" si="7"/>
        <v>22313</v>
      </c>
      <c r="T26">
        <f t="shared" si="8"/>
        <v>21009</v>
      </c>
      <c r="U26">
        <f t="shared" si="9"/>
        <v>22314</v>
      </c>
      <c r="V26" s="10">
        <f>M26+V25</f>
        <v>22227</v>
      </c>
    </row>
    <row r="27" spans="1:38">
      <c r="A27">
        <f>'5e8c7f09542b299b1'!A27</f>
        <v>26</v>
      </c>
      <c r="B27">
        <f>'5e8c7f09542b299b1'!B27</f>
        <v>629</v>
      </c>
      <c r="C27">
        <f>'5e8c7f09542b299b1'!C27</f>
        <v>653</v>
      </c>
      <c r="D27">
        <f>'5e8c7f09542b299b1'!D27</f>
        <v>0</v>
      </c>
      <c r="E27">
        <f>'5e8c7f09542b299b1'!E27</f>
        <v>681</v>
      </c>
      <c r="F27">
        <f>'5e8c7f09542b299b1'!F27</f>
        <v>750</v>
      </c>
      <c r="G27">
        <f>'5e8c7f09542b299b1'!G27</f>
        <v>661</v>
      </c>
      <c r="H27">
        <f>'5e8c7f09542b299b1'!H27</f>
        <v>608</v>
      </c>
      <c r="I27">
        <f>'5e8c7f09542b299b1'!I27</f>
        <v>678</v>
      </c>
      <c r="J27">
        <f>'5e8c7f09542b299b1'!J27</f>
        <v>721</v>
      </c>
      <c r="K27">
        <f>'5e8c7f09542b299b1'!K27</f>
        <v>619</v>
      </c>
      <c r="L27">
        <f>'5e8c7f09542b299b1'!L27</f>
        <v>791</v>
      </c>
      <c r="M27">
        <f>'5e8c7f09542b299b1'!M27</f>
        <v>0</v>
      </c>
      <c r="O27" s="9"/>
      <c r="R27">
        <f t="shared" si="6"/>
        <v>22669</v>
      </c>
      <c r="S27">
        <f t="shared" si="7"/>
        <v>23034</v>
      </c>
      <c r="T27">
        <f t="shared" si="8"/>
        <v>21628</v>
      </c>
      <c r="U27">
        <f t="shared" si="9"/>
        <v>23105</v>
      </c>
      <c r="V27" s="10"/>
    </row>
    <row r="28" spans="1:38" ht="23">
      <c r="A28">
        <f>'5e8c7f09542b299b1'!A28</f>
        <v>27</v>
      </c>
      <c r="B28">
        <f>'5e8c7f09542b299b1'!B28</f>
        <v>677</v>
      </c>
      <c r="C28">
        <f>'5e8c7f09542b299b1'!C28</f>
        <v>697</v>
      </c>
      <c r="D28">
        <f>'5e8c7f09542b299b1'!D28</f>
        <v>747</v>
      </c>
      <c r="E28">
        <f>'5e8c7f09542b299b1'!E28</f>
        <v>723</v>
      </c>
      <c r="F28">
        <f>'5e8c7f09542b299b1'!F28</f>
        <v>751</v>
      </c>
      <c r="G28">
        <f>'5e8c7f09542b299b1'!G28</f>
        <v>894</v>
      </c>
      <c r="H28">
        <f>'5e8c7f09542b299b1'!H28</f>
        <v>672</v>
      </c>
      <c r="I28">
        <f>'5e8c7f09542b299b1'!I28</f>
        <v>715</v>
      </c>
      <c r="J28">
        <f>'5e8c7f09542b299b1'!J28</f>
        <v>666</v>
      </c>
      <c r="K28">
        <f>'5e8c7f09542b299b1'!K28</f>
        <v>722</v>
      </c>
      <c r="L28">
        <f>'5e8c7f09542b299b1'!L28</f>
        <v>762</v>
      </c>
      <c r="M28">
        <f>'5e8c7f09542b299b1'!M28</f>
        <v>0</v>
      </c>
      <c r="O28" s="9"/>
      <c r="R28">
        <f t="shared" si="6"/>
        <v>23384</v>
      </c>
      <c r="S28">
        <f t="shared" si="7"/>
        <v>23700</v>
      </c>
      <c r="T28">
        <f t="shared" si="8"/>
        <v>22350</v>
      </c>
      <c r="U28">
        <f t="shared" si="9"/>
        <v>23867</v>
      </c>
      <c r="AE28" s="41" t="s">
        <v>40</v>
      </c>
    </row>
    <row r="29" spans="1:38">
      <c r="A29">
        <f>'5e8c7f09542b299b1'!A29</f>
        <v>28</v>
      </c>
      <c r="B29">
        <f>'5e8c7f09542b299b1'!B29</f>
        <v>538</v>
      </c>
      <c r="C29">
        <f>'5e8c7f09542b299b1'!C29</f>
        <v>623</v>
      </c>
      <c r="D29">
        <f>'5e8c7f09542b299b1'!D29</f>
        <v>672</v>
      </c>
      <c r="E29">
        <f>'5e8c7f09542b299b1'!E29</f>
        <v>717</v>
      </c>
      <c r="F29">
        <f>'5e8c7f09542b299b1'!F29</f>
        <v>628</v>
      </c>
      <c r="G29">
        <f>'5e8c7f09542b299b1'!G29</f>
        <v>689</v>
      </c>
      <c r="H29">
        <f>'5e8c7f09542b299b1'!H29</f>
        <v>865</v>
      </c>
      <c r="I29">
        <f>'5e8c7f09542b299b1'!I29</f>
        <v>695</v>
      </c>
      <c r="J29">
        <f>'5e8c7f09542b299b1'!J29</f>
        <v>855</v>
      </c>
      <c r="K29">
        <f>'5e8c7f09542b299b1'!K29</f>
        <v>730</v>
      </c>
      <c r="L29">
        <f>'5e8c7f09542b299b1'!L29</f>
        <v>727</v>
      </c>
      <c r="M29">
        <f>'5e8c7f09542b299b1'!M29</f>
        <v>0</v>
      </c>
      <c r="O29" s="9"/>
      <c r="R29">
        <f t="shared" si="6"/>
        <v>24079</v>
      </c>
      <c r="S29">
        <f t="shared" si="7"/>
        <v>24555</v>
      </c>
      <c r="T29">
        <f t="shared" si="8"/>
        <v>23080</v>
      </c>
      <c r="U29">
        <f t="shared" si="9"/>
        <v>24594</v>
      </c>
    </row>
    <row r="30" spans="1:38">
      <c r="A30">
        <f>'5e8c7f09542b299b1'!A30</f>
        <v>29</v>
      </c>
      <c r="B30">
        <f>'5e8c7f09542b299b1'!B30</f>
        <v>627</v>
      </c>
      <c r="C30">
        <f>'5e8c7f09542b299b1'!C30</f>
        <v>604</v>
      </c>
      <c r="D30">
        <f>'5e8c7f09542b299b1'!D30</f>
        <v>682</v>
      </c>
      <c r="E30">
        <f>'5e8c7f09542b299b1'!E30</f>
        <v>746</v>
      </c>
      <c r="F30">
        <f>'5e8c7f09542b299b1'!F30</f>
        <v>777</v>
      </c>
      <c r="G30">
        <f>'5e8c7f09542b299b1'!G30</f>
        <v>756</v>
      </c>
      <c r="H30">
        <f>'5e8c7f09542b299b1'!H30</f>
        <v>937</v>
      </c>
      <c r="I30">
        <f>'5e8c7f09542b299b1'!I30</f>
        <v>812</v>
      </c>
      <c r="J30">
        <f>'5e8c7f09542b299b1'!J30</f>
        <v>753</v>
      </c>
      <c r="K30">
        <f>'5e8c7f09542b299b1'!K30</f>
        <v>785</v>
      </c>
      <c r="L30">
        <f>'5e8c7f09542b299b1'!L30</f>
        <v>720</v>
      </c>
      <c r="M30">
        <f>'5e8c7f09542b299b1'!M30</f>
        <v>0</v>
      </c>
      <c r="O30" s="9"/>
      <c r="R30">
        <f t="shared" si="6"/>
        <v>24891</v>
      </c>
      <c r="S30">
        <f t="shared" si="7"/>
        <v>25308</v>
      </c>
      <c r="T30">
        <f t="shared" si="8"/>
        <v>23865</v>
      </c>
      <c r="U30">
        <f t="shared" si="9"/>
        <v>25314</v>
      </c>
    </row>
    <row r="31" spans="1:38">
      <c r="A31">
        <f>'5e8c7f09542b299b1'!A31</f>
        <v>30</v>
      </c>
      <c r="B31">
        <f>'5e8c7f09542b299b1'!B31</f>
        <v>788</v>
      </c>
      <c r="C31">
        <f>'5e8c7f09542b299b1'!C31</f>
        <v>621</v>
      </c>
      <c r="D31">
        <f>'5e8c7f09542b299b1'!D31</f>
        <v>607</v>
      </c>
      <c r="E31">
        <f>'5e8c7f09542b299b1'!E31</f>
        <v>750</v>
      </c>
      <c r="F31">
        <f>'5e8c7f09542b299b1'!F31</f>
        <v>687</v>
      </c>
      <c r="G31">
        <f>'5e8c7f09542b299b1'!G31</f>
        <v>707</v>
      </c>
      <c r="H31">
        <f>'5e8c7f09542b299b1'!H31</f>
        <v>662</v>
      </c>
      <c r="I31">
        <f>'5e8c7f09542b299b1'!I31</f>
        <v>807</v>
      </c>
      <c r="J31">
        <f>'5e8c7f09542b299b1'!J31</f>
        <v>790</v>
      </c>
      <c r="K31">
        <f>'5e8c7f09542b299b1'!K31</f>
        <v>790</v>
      </c>
      <c r="L31">
        <f>'5e8c7f09542b299b1'!L31</f>
        <v>741</v>
      </c>
      <c r="M31">
        <f>'5e8c7f09542b299b1'!M31</f>
        <v>0</v>
      </c>
      <c r="O31" s="9"/>
      <c r="R31">
        <f t="shared" si="6"/>
        <v>25698</v>
      </c>
      <c r="S31">
        <f t="shared" si="7"/>
        <v>26098</v>
      </c>
      <c r="T31">
        <f t="shared" si="8"/>
        <v>24655</v>
      </c>
      <c r="U31">
        <f t="shared" si="9"/>
        <v>26055</v>
      </c>
    </row>
    <row r="32" spans="1:38">
      <c r="A32">
        <f>'5e8c7f09542b299b1'!A32</f>
        <v>31</v>
      </c>
      <c r="B32">
        <f>'5e8c7f09542b299b1'!B32</f>
        <v>617</v>
      </c>
      <c r="C32">
        <f>'5e8c7f09542b299b1'!C32</f>
        <v>676</v>
      </c>
      <c r="D32">
        <f>'5e8c7f09542b299b1'!D32</f>
        <v>829</v>
      </c>
      <c r="E32">
        <f>'5e8c7f09542b299b1'!E32</f>
        <v>661</v>
      </c>
      <c r="F32">
        <f>'5e8c7f09542b299b1'!F32</f>
        <v>679</v>
      </c>
      <c r="G32">
        <f>'5e8c7f09542b299b1'!G32</f>
        <v>771</v>
      </c>
      <c r="H32">
        <f>'5e8c7f09542b299b1'!H32</f>
        <v>793</v>
      </c>
      <c r="I32">
        <f>'5e8c7f09542b299b1'!I32</f>
        <v>790</v>
      </c>
      <c r="J32">
        <f>'5e8c7f09542b299b1'!J32</f>
        <v>735</v>
      </c>
      <c r="K32">
        <f>'5e8c7f09542b299b1'!K32</f>
        <v>702</v>
      </c>
      <c r="L32">
        <f>'5e8c7f09542b299b1'!L32</f>
        <v>733</v>
      </c>
      <c r="M32">
        <f>'5e8c7f09542b299b1'!M32</f>
        <v>0</v>
      </c>
      <c r="O32" s="9"/>
      <c r="R32">
        <f t="shared" si="6"/>
        <v>26488</v>
      </c>
      <c r="S32">
        <f t="shared" si="7"/>
        <v>26833</v>
      </c>
      <c r="T32">
        <f t="shared" si="8"/>
        <v>25357</v>
      </c>
      <c r="U32">
        <f t="shared" si="9"/>
        <v>26788</v>
      </c>
      <c r="Z32">
        <v>2020</v>
      </c>
      <c r="AA32">
        <v>2019</v>
      </c>
      <c r="AB32">
        <v>2018</v>
      </c>
      <c r="AC32">
        <v>2017</v>
      </c>
      <c r="AE32">
        <v>2020</v>
      </c>
      <c r="AF32">
        <v>2019</v>
      </c>
      <c r="AG32">
        <v>2018</v>
      </c>
      <c r="AH32">
        <v>2017</v>
      </c>
      <c r="AJ32" t="s">
        <v>41</v>
      </c>
      <c r="AK32" t="s">
        <v>42</v>
      </c>
      <c r="AL32" t="s">
        <v>43</v>
      </c>
    </row>
    <row r="33" spans="1:38">
      <c r="A33">
        <f>'5e8c7f09542b299b1'!A33</f>
        <v>32</v>
      </c>
      <c r="B33">
        <f>'5e8c7f09542b299b1'!B33</f>
        <v>673</v>
      </c>
      <c r="C33">
        <f>'5e8c7f09542b299b1'!C33</f>
        <v>796</v>
      </c>
      <c r="D33">
        <f>'5e8c7f09542b299b1'!D33</f>
        <v>803</v>
      </c>
      <c r="E33">
        <f>'5e8c7f09542b299b1'!E33</f>
        <v>734</v>
      </c>
      <c r="F33">
        <f>'5e8c7f09542b299b1'!F33</f>
        <v>0</v>
      </c>
      <c r="G33">
        <f>'5e8c7f09542b299b1'!G33</f>
        <v>618</v>
      </c>
      <c r="H33">
        <f>'5e8c7f09542b299b1'!H33</f>
        <v>870</v>
      </c>
      <c r="I33">
        <f>'5e8c7f09542b299b1'!I33</f>
        <v>687</v>
      </c>
      <c r="J33">
        <f>'5e8c7f09542b299b1'!J33</f>
        <v>711</v>
      </c>
      <c r="K33">
        <f>'5e8c7f09542b299b1'!K33</f>
        <v>701</v>
      </c>
      <c r="L33">
        <f>'5e8c7f09542b299b1'!L33</f>
        <v>812</v>
      </c>
      <c r="M33">
        <f>'5e8c7f09542b299b1'!M33</f>
        <v>0</v>
      </c>
      <c r="O33" s="9"/>
      <c r="R33">
        <f t="shared" si="6"/>
        <v>27175</v>
      </c>
      <c r="S33">
        <f t="shared" si="7"/>
        <v>27544</v>
      </c>
      <c r="T33">
        <f t="shared" si="8"/>
        <v>26058</v>
      </c>
      <c r="U33">
        <f t="shared" si="9"/>
        <v>27600</v>
      </c>
      <c r="Z33">
        <v>23105</v>
      </c>
      <c r="AA33">
        <v>21628</v>
      </c>
      <c r="AB33">
        <v>23034</v>
      </c>
      <c r="AC33">
        <v>22669</v>
      </c>
      <c r="AD33">
        <v>1</v>
      </c>
      <c r="AE33">
        <f>Z33</f>
        <v>23105</v>
      </c>
      <c r="AF33">
        <f t="shared" ref="AF33:AH48" si="12">AA33</f>
        <v>21628</v>
      </c>
      <c r="AG33">
        <f t="shared" si="12"/>
        <v>23034</v>
      </c>
      <c r="AH33">
        <f t="shared" si="12"/>
        <v>22669</v>
      </c>
      <c r="AI33">
        <v>1</v>
      </c>
      <c r="AJ33">
        <f>AE33-AF33</f>
        <v>1477</v>
      </c>
      <c r="AK33">
        <f>AE33-AG33</f>
        <v>71</v>
      </c>
      <c r="AL33">
        <f>AE33-AH33</f>
        <v>436</v>
      </c>
    </row>
    <row r="34" spans="1:38">
      <c r="A34">
        <f>'5e8c7f09542b299b1'!A34</f>
        <v>33</v>
      </c>
      <c r="B34">
        <f>'5e8c7f09542b299b1'!B34</f>
        <v>650</v>
      </c>
      <c r="C34">
        <f>'5e8c7f09542b299b1'!C34</f>
        <v>623</v>
      </c>
      <c r="D34">
        <f>'5e8c7f09542b299b1'!D34</f>
        <v>642</v>
      </c>
      <c r="E34">
        <f>'5e8c7f09542b299b1'!E34</f>
        <v>560</v>
      </c>
      <c r="F34">
        <f>'5e8c7f09542b299b1'!F34</f>
        <v>789</v>
      </c>
      <c r="G34">
        <f>'5e8c7f09542b299b1'!G34</f>
        <v>732</v>
      </c>
      <c r="H34">
        <f>'5e8c7f09542b299b1'!H34</f>
        <v>791</v>
      </c>
      <c r="I34">
        <f>'5e8c7f09542b299b1'!I34</f>
        <v>731</v>
      </c>
      <c r="J34">
        <f>'5e8c7f09542b299b1'!J34</f>
        <v>683</v>
      </c>
      <c r="K34">
        <f>'5e8c7f09542b299b1'!K34</f>
        <v>822</v>
      </c>
      <c r="L34">
        <f>'5e8c7f09542b299b1'!L34</f>
        <v>755</v>
      </c>
      <c r="M34">
        <f>'5e8c7f09542b299b1'!M34</f>
        <v>0</v>
      </c>
      <c r="O34" s="9"/>
      <c r="R34">
        <f t="shared" si="6"/>
        <v>27906</v>
      </c>
      <c r="S34">
        <f t="shared" si="7"/>
        <v>28227</v>
      </c>
      <c r="T34">
        <f t="shared" si="8"/>
        <v>26880</v>
      </c>
      <c r="U34">
        <f t="shared" si="9"/>
        <v>28355</v>
      </c>
      <c r="Z34">
        <v>23867</v>
      </c>
      <c r="AA34">
        <v>22350</v>
      </c>
      <c r="AB34">
        <v>23700</v>
      </c>
      <c r="AC34">
        <v>23384</v>
      </c>
      <c r="AD34">
        <v>2</v>
      </c>
      <c r="AE34">
        <f t="shared" ref="AE34:AE67" si="13">Z34</f>
        <v>23867</v>
      </c>
      <c r="AF34">
        <f t="shared" si="12"/>
        <v>22350</v>
      </c>
      <c r="AG34">
        <f t="shared" si="12"/>
        <v>23700</v>
      </c>
      <c r="AH34">
        <f t="shared" si="12"/>
        <v>23384</v>
      </c>
      <c r="AI34">
        <v>2</v>
      </c>
      <c r="AJ34">
        <f t="shared" ref="AJ34:AJ84" si="14">AE34-AF34</f>
        <v>1517</v>
      </c>
      <c r="AK34">
        <f t="shared" ref="AK34:AK84" si="15">AE34-AG34</f>
        <v>167</v>
      </c>
      <c r="AL34">
        <f t="shared" ref="AL34:AL84" si="16">AE34-AH34</f>
        <v>483</v>
      </c>
    </row>
    <row r="35" spans="1:38">
      <c r="A35">
        <f>'5e8c7f09542b299b1'!A35</f>
        <v>34</v>
      </c>
      <c r="B35">
        <f>'5e8c7f09542b299b1'!B35</f>
        <v>726</v>
      </c>
      <c r="C35">
        <f>'5e8c7f09542b299b1'!C35</f>
        <v>601</v>
      </c>
      <c r="D35">
        <f>'5e8c7f09542b299b1'!D35</f>
        <v>691</v>
      </c>
      <c r="E35">
        <f>'5e8c7f09542b299b1'!E35</f>
        <v>733</v>
      </c>
      <c r="F35">
        <f>'5e8c7f09542b299b1'!F35</f>
        <v>703</v>
      </c>
      <c r="G35">
        <f>'5e8c7f09542b299b1'!G35</f>
        <v>705</v>
      </c>
      <c r="H35">
        <f>'5e8c7f09542b299b1'!H35</f>
        <v>757</v>
      </c>
      <c r="I35">
        <f>'5e8c7f09542b299b1'!I35</f>
        <v>813</v>
      </c>
      <c r="J35">
        <f>'5e8c7f09542b299b1'!J35</f>
        <v>833</v>
      </c>
      <c r="K35">
        <f>'5e8c7f09542b299b1'!K35</f>
        <v>609</v>
      </c>
      <c r="L35">
        <f>'5e8c7f09542b299b1'!L35</f>
        <v>740</v>
      </c>
      <c r="M35">
        <f>'5e8c7f09542b299b1'!M35</f>
        <v>0</v>
      </c>
      <c r="O35" s="9"/>
      <c r="R35">
        <f t="shared" si="6"/>
        <v>28719</v>
      </c>
      <c r="S35">
        <f t="shared" si="7"/>
        <v>29060</v>
      </c>
      <c r="T35">
        <f t="shared" si="8"/>
        <v>27489</v>
      </c>
      <c r="U35">
        <f t="shared" si="9"/>
        <v>29095</v>
      </c>
      <c r="Z35">
        <v>24594</v>
      </c>
      <c r="AA35">
        <v>23080</v>
      </c>
      <c r="AB35">
        <v>24555</v>
      </c>
      <c r="AC35">
        <v>24079</v>
      </c>
      <c r="AD35">
        <v>3</v>
      </c>
      <c r="AE35">
        <f t="shared" si="13"/>
        <v>24594</v>
      </c>
      <c r="AF35">
        <f t="shared" si="12"/>
        <v>23080</v>
      </c>
      <c r="AG35">
        <f t="shared" si="12"/>
        <v>24555</v>
      </c>
      <c r="AH35">
        <f t="shared" si="12"/>
        <v>24079</v>
      </c>
      <c r="AI35">
        <v>3</v>
      </c>
      <c r="AJ35">
        <f t="shared" si="14"/>
        <v>1514</v>
      </c>
      <c r="AK35">
        <f t="shared" si="15"/>
        <v>39</v>
      </c>
      <c r="AL35">
        <f t="shared" si="16"/>
        <v>515</v>
      </c>
    </row>
    <row r="36" spans="1:38">
      <c r="A36">
        <f>'5e8c7f09542b299b1'!A36</f>
        <v>35</v>
      </c>
      <c r="B36">
        <f>'5e8c7f09542b299b1'!B36</f>
        <v>689</v>
      </c>
      <c r="C36">
        <f>'5e8c7f09542b299b1'!C36</f>
        <v>704</v>
      </c>
      <c r="D36">
        <f>'5e8c7f09542b299b1'!D36</f>
        <v>754</v>
      </c>
      <c r="E36">
        <f>'5e8c7f09542b299b1'!E36</f>
        <v>823</v>
      </c>
      <c r="F36">
        <f>'5e8c7f09542b299b1'!F36</f>
        <v>756</v>
      </c>
      <c r="G36">
        <f>'5e8c7f09542b299b1'!G36</f>
        <v>804</v>
      </c>
      <c r="H36">
        <f>'5e8c7f09542b299b1'!H36</f>
        <v>520</v>
      </c>
      <c r="I36">
        <f>'5e8c7f09542b299b1'!I36</f>
        <v>677</v>
      </c>
      <c r="J36">
        <f>'5e8c7f09542b299b1'!J36</f>
        <v>701</v>
      </c>
      <c r="K36">
        <f>'5e8c7f09542b299b1'!K36</f>
        <v>805</v>
      </c>
      <c r="L36">
        <f>'5e8c7f09542b299b1'!L36</f>
        <v>699</v>
      </c>
      <c r="M36">
        <f>'5e8c7f09542b299b1'!M36</f>
        <v>0</v>
      </c>
      <c r="O36" s="9"/>
      <c r="R36">
        <f t="shared" si="6"/>
        <v>29396</v>
      </c>
      <c r="S36">
        <f t="shared" si="7"/>
        <v>29761</v>
      </c>
      <c r="T36">
        <f t="shared" si="8"/>
        <v>28294</v>
      </c>
      <c r="U36">
        <f t="shared" si="9"/>
        <v>29794</v>
      </c>
      <c r="Z36">
        <v>25314</v>
      </c>
      <c r="AA36">
        <v>23865</v>
      </c>
      <c r="AB36">
        <v>25308</v>
      </c>
      <c r="AC36">
        <v>24891</v>
      </c>
      <c r="AD36">
        <v>4</v>
      </c>
      <c r="AE36">
        <f t="shared" si="13"/>
        <v>25314</v>
      </c>
      <c r="AF36">
        <f t="shared" si="12"/>
        <v>23865</v>
      </c>
      <c r="AG36">
        <f t="shared" si="12"/>
        <v>25308</v>
      </c>
      <c r="AH36">
        <f t="shared" si="12"/>
        <v>24891</v>
      </c>
      <c r="AI36">
        <v>4</v>
      </c>
      <c r="AJ36">
        <f t="shared" si="14"/>
        <v>1449</v>
      </c>
      <c r="AK36">
        <f t="shared" si="15"/>
        <v>6</v>
      </c>
      <c r="AL36">
        <f t="shared" si="16"/>
        <v>423</v>
      </c>
    </row>
    <row r="37" spans="1:38">
      <c r="A37">
        <f>'5e8c7f09542b299b1'!A37</f>
        <v>36</v>
      </c>
      <c r="B37">
        <f>'5e8c7f09542b299b1'!B37</f>
        <v>821</v>
      </c>
      <c r="C37">
        <f>'5e8c7f09542b299b1'!C37</f>
        <v>607</v>
      </c>
      <c r="D37">
        <f>'5e8c7f09542b299b1'!D37</f>
        <v>739</v>
      </c>
      <c r="E37">
        <f>'5e8c7f09542b299b1'!E37</f>
        <v>651</v>
      </c>
      <c r="F37">
        <f>'5e8c7f09542b299b1'!F37</f>
        <v>0</v>
      </c>
      <c r="G37">
        <f>'5e8c7f09542b299b1'!G37</f>
        <v>671</v>
      </c>
      <c r="H37">
        <f>'5e8c7f09542b299b1'!H37</f>
        <v>683</v>
      </c>
      <c r="I37">
        <f>'5e8c7f09542b299b1'!I37</f>
        <v>686</v>
      </c>
      <c r="J37">
        <f>'5e8c7f09542b299b1'!J37</f>
        <v>595</v>
      </c>
      <c r="K37">
        <f>'5e8c7f09542b299b1'!K37</f>
        <v>637</v>
      </c>
      <c r="L37">
        <f>'5e8c7f09542b299b1'!L37</f>
        <v>644</v>
      </c>
      <c r="M37">
        <f>'5e8c7f09542b299b1'!M37</f>
        <v>0</v>
      </c>
      <c r="O37" s="9"/>
      <c r="R37">
        <f t="shared" si="6"/>
        <v>30082</v>
      </c>
      <c r="S37">
        <f t="shared" si="7"/>
        <v>30356</v>
      </c>
      <c r="T37">
        <f t="shared" si="8"/>
        <v>28931</v>
      </c>
      <c r="U37">
        <f t="shared" si="9"/>
        <v>30438</v>
      </c>
      <c r="Z37">
        <v>26055</v>
      </c>
      <c r="AA37">
        <v>24655</v>
      </c>
      <c r="AB37">
        <v>26098</v>
      </c>
      <c r="AC37">
        <v>25698</v>
      </c>
      <c r="AD37">
        <v>5</v>
      </c>
      <c r="AE37">
        <f t="shared" si="13"/>
        <v>26055</v>
      </c>
      <c r="AF37">
        <f t="shared" si="12"/>
        <v>24655</v>
      </c>
      <c r="AG37">
        <f t="shared" si="12"/>
        <v>26098</v>
      </c>
      <c r="AH37">
        <f t="shared" si="12"/>
        <v>25698</v>
      </c>
      <c r="AI37">
        <v>5</v>
      </c>
      <c r="AJ37">
        <f t="shared" si="14"/>
        <v>1400</v>
      </c>
      <c r="AK37">
        <f t="shared" si="15"/>
        <v>-43</v>
      </c>
      <c r="AL37">
        <f t="shared" si="16"/>
        <v>357</v>
      </c>
    </row>
    <row r="38" spans="1:38">
      <c r="A38">
        <f>'5e8c7f09542b299b1'!A38</f>
        <v>37</v>
      </c>
      <c r="B38">
        <f>'5e8c7f09542b299b1'!B38</f>
        <v>624</v>
      </c>
      <c r="C38">
        <f>'5e8c7f09542b299b1'!C38</f>
        <v>784</v>
      </c>
      <c r="D38">
        <f>'5e8c7f09542b299b1'!D38</f>
        <v>647</v>
      </c>
      <c r="E38">
        <f>'5e8c7f09542b299b1'!E38</f>
        <v>812</v>
      </c>
      <c r="F38">
        <f>'5e8c7f09542b299b1'!F38</f>
        <v>0</v>
      </c>
      <c r="G38">
        <f>'5e8c7f09542b299b1'!G38</f>
        <v>705</v>
      </c>
      <c r="H38">
        <f>'5e8c7f09542b299b1'!H38</f>
        <v>638</v>
      </c>
      <c r="I38">
        <f>'5e8c7f09542b299b1'!I38</f>
        <v>642</v>
      </c>
      <c r="J38">
        <f>'5e8c7f09542b299b1'!J38</f>
        <v>764</v>
      </c>
      <c r="K38">
        <f>'5e8c7f09542b299b1'!K38</f>
        <v>593</v>
      </c>
      <c r="L38">
        <f>'5e8c7f09542b299b1'!L38</f>
        <v>840</v>
      </c>
      <c r="M38">
        <f>'5e8c7f09542b299b1'!M38</f>
        <v>0</v>
      </c>
      <c r="O38" s="9"/>
      <c r="R38">
        <f t="shared" si="6"/>
        <v>30724</v>
      </c>
      <c r="S38">
        <f t="shared" si="7"/>
        <v>31120</v>
      </c>
      <c r="T38">
        <f t="shared" si="8"/>
        <v>29524</v>
      </c>
      <c r="U38">
        <f t="shared" si="9"/>
        <v>31278</v>
      </c>
      <c r="Z38">
        <v>26788</v>
      </c>
      <c r="AA38">
        <v>25357</v>
      </c>
      <c r="AB38">
        <v>26833</v>
      </c>
      <c r="AC38">
        <v>26488</v>
      </c>
      <c r="AD38">
        <v>6</v>
      </c>
      <c r="AE38">
        <f t="shared" si="13"/>
        <v>26788</v>
      </c>
      <c r="AF38">
        <f t="shared" si="12"/>
        <v>25357</v>
      </c>
      <c r="AG38">
        <f t="shared" si="12"/>
        <v>26833</v>
      </c>
      <c r="AH38">
        <f t="shared" si="12"/>
        <v>26488</v>
      </c>
      <c r="AI38">
        <v>6</v>
      </c>
      <c r="AJ38">
        <f t="shared" si="14"/>
        <v>1431</v>
      </c>
      <c r="AK38">
        <f t="shared" si="15"/>
        <v>-45</v>
      </c>
      <c r="AL38">
        <f t="shared" si="16"/>
        <v>300</v>
      </c>
    </row>
    <row r="39" spans="1:38">
      <c r="A39">
        <f>'5e8c7f09542b299b1'!A39</f>
        <v>38</v>
      </c>
      <c r="B39">
        <f>'5e8c7f09542b299b1'!B39</f>
        <v>614</v>
      </c>
      <c r="C39">
        <f>'5e8c7f09542b299b1'!C39</f>
        <v>601</v>
      </c>
      <c r="D39">
        <f>'5e8c7f09542b299b1'!D39</f>
        <v>663</v>
      </c>
      <c r="E39">
        <f>'5e8c7f09542b299b1'!E39</f>
        <v>492</v>
      </c>
      <c r="F39">
        <f>'5e8c7f09542b299b1'!F39</f>
        <v>740</v>
      </c>
      <c r="G39">
        <f>'5e8c7f09542b299b1'!G39</f>
        <v>730</v>
      </c>
      <c r="H39">
        <f>'5e8c7f09542b299b1'!H39</f>
        <v>655</v>
      </c>
      <c r="I39">
        <f>'5e8c7f09542b299b1'!I39</f>
        <v>723</v>
      </c>
      <c r="J39">
        <f>'5e8c7f09542b299b1'!J39</f>
        <v>599</v>
      </c>
      <c r="K39">
        <f>'5e8c7f09542b299b1'!K39</f>
        <v>692</v>
      </c>
      <c r="L39">
        <f>'5e8c7f09542b299b1'!L39</f>
        <v>734</v>
      </c>
      <c r="M39">
        <f>'5e8c7f09542b299b1'!M39</f>
        <v>0</v>
      </c>
      <c r="O39" s="9"/>
      <c r="R39">
        <f t="shared" si="6"/>
        <v>31447</v>
      </c>
      <c r="S39">
        <f t="shared" si="7"/>
        <v>31719</v>
      </c>
      <c r="T39">
        <f t="shared" si="8"/>
        <v>30216</v>
      </c>
      <c r="U39">
        <f t="shared" si="9"/>
        <v>32012</v>
      </c>
      <c r="Z39">
        <v>27600</v>
      </c>
      <c r="AA39">
        <v>26058</v>
      </c>
      <c r="AB39">
        <v>27544</v>
      </c>
      <c r="AC39">
        <v>27175</v>
      </c>
      <c r="AD39">
        <v>7</v>
      </c>
      <c r="AE39">
        <f t="shared" si="13"/>
        <v>27600</v>
      </c>
      <c r="AF39">
        <f t="shared" si="12"/>
        <v>26058</v>
      </c>
      <c r="AG39">
        <f t="shared" si="12"/>
        <v>27544</v>
      </c>
      <c r="AH39">
        <f t="shared" si="12"/>
        <v>27175</v>
      </c>
      <c r="AI39">
        <v>7</v>
      </c>
      <c r="AJ39">
        <f t="shared" si="14"/>
        <v>1542</v>
      </c>
      <c r="AK39">
        <f t="shared" si="15"/>
        <v>56</v>
      </c>
      <c r="AL39">
        <f t="shared" si="16"/>
        <v>425</v>
      </c>
    </row>
    <row r="40" spans="1:38">
      <c r="A40">
        <f>'5e8c7f09542b299b1'!A40</f>
        <v>39</v>
      </c>
      <c r="B40">
        <f>'5e8c7f09542b299b1'!B40</f>
        <v>615</v>
      </c>
      <c r="C40">
        <f>'5e8c7f09542b299b1'!C40</f>
        <v>520</v>
      </c>
      <c r="D40">
        <f>'5e8c7f09542b299b1'!D40</f>
        <v>573</v>
      </c>
      <c r="E40">
        <f>'5e8c7f09542b299b1'!E40</f>
        <v>648</v>
      </c>
      <c r="F40">
        <f>'5e8c7f09542b299b1'!F40</f>
        <v>0</v>
      </c>
      <c r="G40">
        <f>'5e8c7f09542b299b1'!G40</f>
        <v>658</v>
      </c>
      <c r="H40">
        <f>'5e8c7f09542b299b1'!H40</f>
        <v>602</v>
      </c>
      <c r="I40">
        <f>'5e8c7f09542b299b1'!I40</f>
        <v>688</v>
      </c>
      <c r="J40">
        <f>'5e8c7f09542b299b1'!J40</f>
        <v>823</v>
      </c>
      <c r="K40">
        <f>'5e8c7f09542b299b1'!K40</f>
        <v>462</v>
      </c>
      <c r="L40">
        <f>'5e8c7f09542b299b1'!L40</f>
        <v>752</v>
      </c>
      <c r="M40">
        <f>'5e8c7f09542b299b1'!M40</f>
        <v>0</v>
      </c>
      <c r="O40" s="9"/>
      <c r="R40">
        <f t="shared" si="6"/>
        <v>32135</v>
      </c>
      <c r="S40">
        <f t="shared" si="7"/>
        <v>32542</v>
      </c>
      <c r="T40">
        <f t="shared" si="8"/>
        <v>30678</v>
      </c>
      <c r="U40">
        <f t="shared" si="9"/>
        <v>32764</v>
      </c>
      <c r="Z40">
        <v>28355</v>
      </c>
      <c r="AA40">
        <v>26880</v>
      </c>
      <c r="AB40">
        <v>28227</v>
      </c>
      <c r="AC40">
        <v>27906</v>
      </c>
      <c r="AD40">
        <v>8</v>
      </c>
      <c r="AE40">
        <f t="shared" si="13"/>
        <v>28355</v>
      </c>
      <c r="AF40">
        <f t="shared" si="12"/>
        <v>26880</v>
      </c>
      <c r="AG40">
        <f t="shared" si="12"/>
        <v>28227</v>
      </c>
      <c r="AH40">
        <f t="shared" si="12"/>
        <v>27906</v>
      </c>
      <c r="AI40">
        <v>8</v>
      </c>
      <c r="AJ40">
        <f t="shared" si="14"/>
        <v>1475</v>
      </c>
      <c r="AK40">
        <f t="shared" si="15"/>
        <v>128</v>
      </c>
      <c r="AL40">
        <f t="shared" si="16"/>
        <v>449</v>
      </c>
    </row>
    <row r="41" spans="1:38">
      <c r="A41">
        <f>'5e8c7f09542b299b1'!A41</f>
        <v>40</v>
      </c>
      <c r="B41">
        <f>'5e8c7f09542b299b1'!B41</f>
        <v>502</v>
      </c>
      <c r="C41">
        <f>'5e8c7f09542b299b1'!C41</f>
        <v>868</v>
      </c>
      <c r="D41">
        <f>'5e8c7f09542b299b1'!D41</f>
        <v>709</v>
      </c>
      <c r="E41">
        <f>'5e8c7f09542b299b1'!E41</f>
        <v>528</v>
      </c>
      <c r="F41">
        <f>'5e8c7f09542b299b1'!F41</f>
        <v>811</v>
      </c>
      <c r="G41">
        <f>'5e8c7f09542b299b1'!G41</f>
        <v>764</v>
      </c>
      <c r="H41">
        <f>'5e8c7f09542b299b1'!H41</f>
        <v>824</v>
      </c>
      <c r="I41">
        <f>'5e8c7f09542b299b1'!I41</f>
        <v>589</v>
      </c>
      <c r="J41">
        <f>'5e8c7f09542b299b1'!J41</f>
        <v>652</v>
      </c>
      <c r="K41">
        <f>'5e8c7f09542b299b1'!K41</f>
        <v>731</v>
      </c>
      <c r="L41">
        <f>'5e8c7f09542b299b1'!L41</f>
        <v>594</v>
      </c>
      <c r="M41">
        <f>'5e8c7f09542b299b1'!M41</f>
        <v>0</v>
      </c>
      <c r="R41">
        <f t="shared" ref="R41:R53" si="17">I41+R40</f>
        <v>32724</v>
      </c>
      <c r="S41">
        <f t="shared" ref="S41:S53" si="18">J41+S40</f>
        <v>33194</v>
      </c>
      <c r="T41">
        <f t="shared" ref="T41:T53" si="19">K41+T40</f>
        <v>31409</v>
      </c>
      <c r="U41">
        <f t="shared" ref="U41:U53" si="20">L41+U40</f>
        <v>33358</v>
      </c>
      <c r="Z41">
        <v>29095</v>
      </c>
      <c r="AA41">
        <v>27489</v>
      </c>
      <c r="AB41">
        <v>29060</v>
      </c>
      <c r="AC41">
        <v>28719</v>
      </c>
      <c r="AD41">
        <v>9</v>
      </c>
      <c r="AE41">
        <f t="shared" si="13"/>
        <v>29095</v>
      </c>
      <c r="AF41">
        <f t="shared" si="12"/>
        <v>27489</v>
      </c>
      <c r="AG41">
        <f t="shared" si="12"/>
        <v>29060</v>
      </c>
      <c r="AH41">
        <f t="shared" si="12"/>
        <v>28719</v>
      </c>
      <c r="AI41">
        <v>9</v>
      </c>
      <c r="AJ41">
        <f t="shared" si="14"/>
        <v>1606</v>
      </c>
      <c r="AK41">
        <f t="shared" si="15"/>
        <v>35</v>
      </c>
      <c r="AL41">
        <f t="shared" si="16"/>
        <v>376</v>
      </c>
    </row>
    <row r="42" spans="1:38">
      <c r="A42">
        <f>'5e8c7f09542b299b1'!A42</f>
        <v>41</v>
      </c>
      <c r="B42">
        <f>'5e8c7f09542b299b1'!B42</f>
        <v>970</v>
      </c>
      <c r="C42">
        <f>'5e8c7f09542b299b1'!C42</f>
        <v>822</v>
      </c>
      <c r="D42">
        <f>'5e8c7f09542b299b1'!D42</f>
        <v>654</v>
      </c>
      <c r="E42">
        <f>'5e8c7f09542b299b1'!E42</f>
        <v>823</v>
      </c>
      <c r="F42">
        <f>'5e8c7f09542b299b1'!F42</f>
        <v>933</v>
      </c>
      <c r="G42">
        <f>'5e8c7f09542b299b1'!G42</f>
        <v>623</v>
      </c>
      <c r="H42">
        <f>'5e8c7f09542b299b1'!H42</f>
        <v>906</v>
      </c>
      <c r="I42">
        <f>'5e8c7f09542b299b1'!I42</f>
        <v>616</v>
      </c>
      <c r="J42">
        <f>'5e8c7f09542b299b1'!J42</f>
        <v>564</v>
      </c>
      <c r="K42">
        <f>'5e8c7f09542b299b1'!K42</f>
        <v>965</v>
      </c>
      <c r="L42">
        <f>'5e8c7f09542b299b1'!L42</f>
        <v>631</v>
      </c>
      <c r="M42">
        <f>'5e8c7f09542b299b1'!M42</f>
        <v>0</v>
      </c>
      <c r="R42">
        <f t="shared" si="17"/>
        <v>33340</v>
      </c>
      <c r="S42">
        <f t="shared" si="18"/>
        <v>33758</v>
      </c>
      <c r="T42">
        <f t="shared" si="19"/>
        <v>32374</v>
      </c>
      <c r="U42">
        <f t="shared" si="20"/>
        <v>33989</v>
      </c>
      <c r="Z42">
        <v>29794</v>
      </c>
      <c r="AA42">
        <v>28294</v>
      </c>
      <c r="AB42">
        <v>29761</v>
      </c>
      <c r="AC42">
        <v>29396</v>
      </c>
      <c r="AD42">
        <v>10</v>
      </c>
      <c r="AE42">
        <f t="shared" si="13"/>
        <v>29794</v>
      </c>
      <c r="AF42">
        <f t="shared" si="12"/>
        <v>28294</v>
      </c>
      <c r="AG42">
        <f t="shared" si="12"/>
        <v>29761</v>
      </c>
      <c r="AH42">
        <f t="shared" si="12"/>
        <v>29396</v>
      </c>
      <c r="AI42">
        <v>10</v>
      </c>
      <c r="AJ42">
        <f t="shared" si="14"/>
        <v>1500</v>
      </c>
      <c r="AK42">
        <f t="shared" si="15"/>
        <v>33</v>
      </c>
      <c r="AL42">
        <f t="shared" si="16"/>
        <v>398</v>
      </c>
    </row>
    <row r="43" spans="1:38">
      <c r="A43">
        <f>'5e8c7f09542b299b1'!A43</f>
        <v>42</v>
      </c>
      <c r="B43">
        <f>'5e8c7f09542b299b1'!B43</f>
        <v>799</v>
      </c>
      <c r="C43">
        <f>'5e8c7f09542b299b1'!C43</f>
        <v>637</v>
      </c>
      <c r="D43">
        <f>'5e8c7f09542b299b1'!D43</f>
        <v>0</v>
      </c>
      <c r="E43">
        <f>'5e8c7f09542b299b1'!E43</f>
        <v>682</v>
      </c>
      <c r="F43">
        <f>'5e8c7f09542b299b1'!F43</f>
        <v>819</v>
      </c>
      <c r="G43">
        <f>'5e8c7f09542b299b1'!G43</f>
        <v>647</v>
      </c>
      <c r="H43">
        <f>'5e8c7f09542b299b1'!H43</f>
        <v>942</v>
      </c>
      <c r="I43">
        <f>'5e8c7f09542b299b1'!I43</f>
        <v>550</v>
      </c>
      <c r="J43">
        <f>'5e8c7f09542b299b1'!J43</f>
        <v>837</v>
      </c>
      <c r="K43">
        <f>'5e8c7f09542b299b1'!K43</f>
        <v>710</v>
      </c>
      <c r="L43">
        <f>'5e8c7f09542b299b1'!L43</f>
        <v>603</v>
      </c>
      <c r="M43">
        <f>'5e8c7f09542b299b1'!M43</f>
        <v>0</v>
      </c>
      <c r="R43">
        <f t="shared" si="17"/>
        <v>33890</v>
      </c>
      <c r="S43">
        <f t="shared" si="18"/>
        <v>34595</v>
      </c>
      <c r="T43">
        <f t="shared" si="19"/>
        <v>33084</v>
      </c>
      <c r="U43">
        <f t="shared" si="20"/>
        <v>34592</v>
      </c>
      <c r="Z43">
        <v>30438</v>
      </c>
      <c r="AA43">
        <v>28931</v>
      </c>
      <c r="AB43">
        <v>30356</v>
      </c>
      <c r="AC43">
        <v>30082</v>
      </c>
      <c r="AD43">
        <v>11</v>
      </c>
      <c r="AE43">
        <f t="shared" si="13"/>
        <v>30438</v>
      </c>
      <c r="AF43">
        <f t="shared" si="12"/>
        <v>28931</v>
      </c>
      <c r="AG43">
        <f t="shared" si="12"/>
        <v>30356</v>
      </c>
      <c r="AH43">
        <f t="shared" si="12"/>
        <v>30082</v>
      </c>
      <c r="AI43">
        <v>11</v>
      </c>
      <c r="AJ43">
        <f t="shared" si="14"/>
        <v>1507</v>
      </c>
      <c r="AK43">
        <f t="shared" si="15"/>
        <v>82</v>
      </c>
      <c r="AL43">
        <f t="shared" si="16"/>
        <v>356</v>
      </c>
    </row>
    <row r="44" spans="1:38">
      <c r="A44">
        <f>'5e8c7f09542b299b1'!A44</f>
        <v>43</v>
      </c>
      <c r="B44">
        <f>'5e8c7f09542b299b1'!B44</f>
        <v>644</v>
      </c>
      <c r="C44">
        <f>'5e8c7f09542b299b1'!C44</f>
        <v>755</v>
      </c>
      <c r="D44">
        <f>'5e8c7f09542b299b1'!D44</f>
        <v>917</v>
      </c>
      <c r="E44">
        <f>'5e8c7f09542b299b1'!E44</f>
        <v>1042</v>
      </c>
      <c r="F44">
        <f>'5e8c7f09542b299b1'!F44</f>
        <v>693</v>
      </c>
      <c r="G44">
        <f>'5e8c7f09542b299b1'!G44</f>
        <v>911</v>
      </c>
      <c r="H44">
        <f>'5e8c7f09542b299b1'!H44</f>
        <v>935</v>
      </c>
      <c r="I44">
        <f>'5e8c7f09542b299b1'!I44</f>
        <v>849</v>
      </c>
      <c r="J44">
        <f>'5e8c7f09542b299b1'!J44</f>
        <v>983</v>
      </c>
      <c r="K44">
        <f>'5e8c7f09542b299b1'!K44</f>
        <v>830</v>
      </c>
      <c r="L44">
        <f>'5e8c7f09542b299b1'!L44</f>
        <v>701</v>
      </c>
      <c r="M44">
        <f>'5e8c7f09542b299b1'!M44</f>
        <v>0</v>
      </c>
      <c r="R44">
        <f t="shared" si="17"/>
        <v>34739</v>
      </c>
      <c r="S44">
        <f t="shared" si="18"/>
        <v>35578</v>
      </c>
      <c r="T44">
        <f t="shared" si="19"/>
        <v>33914</v>
      </c>
      <c r="U44">
        <f t="shared" si="20"/>
        <v>35293</v>
      </c>
      <c r="Z44">
        <v>31278</v>
      </c>
      <c r="AA44">
        <v>29524</v>
      </c>
      <c r="AB44">
        <v>31120</v>
      </c>
      <c r="AC44">
        <v>30724</v>
      </c>
      <c r="AD44">
        <v>12</v>
      </c>
      <c r="AE44">
        <f t="shared" si="13"/>
        <v>31278</v>
      </c>
      <c r="AF44">
        <f t="shared" si="12"/>
        <v>29524</v>
      </c>
      <c r="AG44">
        <f t="shared" si="12"/>
        <v>31120</v>
      </c>
      <c r="AH44">
        <f t="shared" si="12"/>
        <v>30724</v>
      </c>
      <c r="AI44">
        <v>12</v>
      </c>
      <c r="AJ44">
        <f t="shared" si="14"/>
        <v>1754</v>
      </c>
      <c r="AK44">
        <f t="shared" si="15"/>
        <v>158</v>
      </c>
      <c r="AL44">
        <f t="shared" si="16"/>
        <v>554</v>
      </c>
    </row>
    <row r="45" spans="1:38">
      <c r="A45">
        <f>'5e8c7f09542b299b1'!A45</f>
        <v>44</v>
      </c>
      <c r="B45">
        <f>'5e8c7f09542b299b1'!B45</f>
        <v>760</v>
      </c>
      <c r="C45">
        <f>'5e8c7f09542b299b1'!C45</f>
        <v>647</v>
      </c>
      <c r="D45">
        <f>'5e8c7f09542b299b1'!D45</f>
        <v>776</v>
      </c>
      <c r="E45">
        <f>'5e8c7f09542b299b1'!E45</f>
        <v>552</v>
      </c>
      <c r="F45">
        <f>'5e8c7f09542b299b1'!F45</f>
        <v>752</v>
      </c>
      <c r="G45">
        <f>'5e8c7f09542b299b1'!G45</f>
        <v>888</v>
      </c>
      <c r="H45">
        <f>'5e8c7f09542b299b1'!H45</f>
        <v>939</v>
      </c>
      <c r="I45">
        <f>'5e8c7f09542b299b1'!I45</f>
        <v>858</v>
      </c>
      <c r="J45">
        <f>'5e8c7f09542b299b1'!J45</f>
        <v>722</v>
      </c>
      <c r="K45">
        <f>'5e8c7f09542b299b1'!K45</f>
        <v>783</v>
      </c>
      <c r="L45">
        <f>'5e8c7f09542b299b1'!L45</f>
        <v>1031</v>
      </c>
      <c r="M45">
        <f>'5e8c7f09542b299b1'!M45</f>
        <v>0</v>
      </c>
      <c r="R45">
        <f t="shared" si="17"/>
        <v>35597</v>
      </c>
      <c r="S45">
        <f t="shared" si="18"/>
        <v>36300</v>
      </c>
      <c r="T45">
        <f t="shared" si="19"/>
        <v>34697</v>
      </c>
      <c r="U45">
        <f t="shared" si="20"/>
        <v>36324</v>
      </c>
      <c r="Z45">
        <v>32012</v>
      </c>
      <c r="AA45">
        <v>30216</v>
      </c>
      <c r="AB45">
        <v>31719</v>
      </c>
      <c r="AC45">
        <v>31447</v>
      </c>
      <c r="AD45">
        <v>13</v>
      </c>
      <c r="AE45">
        <f t="shared" si="13"/>
        <v>32012</v>
      </c>
      <c r="AF45">
        <f t="shared" si="12"/>
        <v>30216</v>
      </c>
      <c r="AG45">
        <f t="shared" si="12"/>
        <v>31719</v>
      </c>
      <c r="AH45">
        <f t="shared" si="12"/>
        <v>31447</v>
      </c>
      <c r="AI45">
        <v>13</v>
      </c>
      <c r="AJ45">
        <f t="shared" si="14"/>
        <v>1796</v>
      </c>
      <c r="AK45">
        <f t="shared" si="15"/>
        <v>293</v>
      </c>
      <c r="AL45">
        <f t="shared" si="16"/>
        <v>565</v>
      </c>
    </row>
    <row r="46" spans="1:38">
      <c r="A46">
        <f>'5e8c7f09542b299b1'!A46</f>
        <v>45</v>
      </c>
      <c r="B46">
        <f>'5e8c7f09542b299b1'!B46</f>
        <v>757</v>
      </c>
      <c r="C46">
        <f>'5e8c7f09542b299b1'!C46</f>
        <v>755</v>
      </c>
      <c r="D46">
        <f>'5e8c7f09542b299b1'!D46</f>
        <v>781</v>
      </c>
      <c r="E46">
        <f>'5e8c7f09542b299b1'!E46</f>
        <v>926</v>
      </c>
      <c r="F46">
        <f>'5e8c7f09542b299b1'!F46</f>
        <v>781</v>
      </c>
      <c r="G46">
        <f>'5e8c7f09542b299b1'!G46</f>
        <v>800</v>
      </c>
      <c r="H46">
        <f>'5e8c7f09542b299b1'!H46</f>
        <v>880</v>
      </c>
      <c r="I46">
        <f>'5e8c7f09542b299b1'!I46</f>
        <v>909</v>
      </c>
      <c r="J46">
        <f>'5e8c7f09542b299b1'!J46</f>
        <v>907</v>
      </c>
      <c r="K46">
        <f>'5e8c7f09542b299b1'!K46</f>
        <v>812</v>
      </c>
      <c r="L46">
        <f>'5e8c7f09542b299b1'!L46</f>
        <v>899</v>
      </c>
      <c r="M46">
        <f>'5e8c7f09542b299b1'!M46</f>
        <v>0</v>
      </c>
      <c r="R46">
        <f t="shared" si="17"/>
        <v>36506</v>
      </c>
      <c r="S46">
        <f t="shared" si="18"/>
        <v>37207</v>
      </c>
      <c r="T46">
        <f t="shared" si="19"/>
        <v>35509</v>
      </c>
      <c r="U46">
        <f t="shared" si="20"/>
        <v>37223</v>
      </c>
      <c r="Z46">
        <v>32764</v>
      </c>
      <c r="AA46">
        <v>30678</v>
      </c>
      <c r="AB46">
        <v>32542</v>
      </c>
      <c r="AC46">
        <v>32135</v>
      </c>
      <c r="AD46">
        <v>14</v>
      </c>
      <c r="AE46">
        <f t="shared" si="13"/>
        <v>32764</v>
      </c>
      <c r="AF46">
        <f t="shared" si="12"/>
        <v>30678</v>
      </c>
      <c r="AG46">
        <f t="shared" si="12"/>
        <v>32542</v>
      </c>
      <c r="AH46">
        <f t="shared" si="12"/>
        <v>32135</v>
      </c>
      <c r="AI46">
        <v>14</v>
      </c>
      <c r="AJ46">
        <f t="shared" si="14"/>
        <v>2086</v>
      </c>
      <c r="AK46">
        <f t="shared" si="15"/>
        <v>222</v>
      </c>
      <c r="AL46">
        <f t="shared" si="16"/>
        <v>629</v>
      </c>
    </row>
    <row r="47" spans="1:38">
      <c r="A47">
        <f>'5e8c7f09542b299b1'!A47</f>
        <v>46</v>
      </c>
      <c r="B47">
        <f>'5e8c7f09542b299b1'!B47</f>
        <v>648</v>
      </c>
      <c r="C47">
        <f>'5e8c7f09542b299b1'!C47</f>
        <v>700</v>
      </c>
      <c r="D47">
        <f>'5e8c7f09542b299b1'!D47</f>
        <v>761</v>
      </c>
      <c r="E47">
        <f>'5e8c7f09542b299b1'!E47</f>
        <v>760</v>
      </c>
      <c r="F47">
        <f>'5e8c7f09542b299b1'!F47</f>
        <v>785</v>
      </c>
      <c r="G47">
        <f>'5e8c7f09542b299b1'!G47</f>
        <v>955</v>
      </c>
      <c r="H47">
        <f>'5e8c7f09542b299b1'!H47</f>
        <v>855</v>
      </c>
      <c r="I47">
        <f>'5e8c7f09542b299b1'!I47</f>
        <v>799</v>
      </c>
      <c r="J47">
        <f>'5e8c7f09542b299b1'!J47</f>
        <v>762</v>
      </c>
      <c r="K47">
        <f>'5e8c7f09542b299b1'!K47</f>
        <v>718</v>
      </c>
      <c r="L47">
        <f>'5e8c7f09542b299b1'!L47</f>
        <v>951</v>
      </c>
      <c r="M47">
        <f>'5e8c7f09542b299b1'!M47</f>
        <v>0</v>
      </c>
      <c r="R47">
        <f t="shared" si="17"/>
        <v>37305</v>
      </c>
      <c r="S47">
        <f t="shared" si="18"/>
        <v>37969</v>
      </c>
      <c r="T47">
        <f t="shared" si="19"/>
        <v>36227</v>
      </c>
      <c r="U47">
        <f t="shared" si="20"/>
        <v>38174</v>
      </c>
      <c r="Z47">
        <v>33358</v>
      </c>
      <c r="AA47">
        <v>31409</v>
      </c>
      <c r="AB47">
        <v>33194</v>
      </c>
      <c r="AC47">
        <v>32724</v>
      </c>
      <c r="AD47">
        <v>15</v>
      </c>
      <c r="AE47">
        <f t="shared" si="13"/>
        <v>33358</v>
      </c>
      <c r="AF47">
        <f t="shared" si="12"/>
        <v>31409</v>
      </c>
      <c r="AG47">
        <f t="shared" si="12"/>
        <v>33194</v>
      </c>
      <c r="AH47">
        <f t="shared" si="12"/>
        <v>32724</v>
      </c>
      <c r="AI47">
        <v>15</v>
      </c>
      <c r="AJ47">
        <f t="shared" si="14"/>
        <v>1949</v>
      </c>
      <c r="AK47">
        <f t="shared" si="15"/>
        <v>164</v>
      </c>
      <c r="AL47">
        <f t="shared" si="16"/>
        <v>634</v>
      </c>
    </row>
    <row r="48" spans="1:38">
      <c r="A48">
        <f>'5e8c7f09542b299b1'!A48</f>
        <v>47</v>
      </c>
      <c r="B48">
        <f>'5e8c7f09542b299b1'!B48</f>
        <v>0</v>
      </c>
      <c r="C48">
        <f>'5e8c7f09542b299b1'!C48</f>
        <v>794</v>
      </c>
      <c r="D48">
        <f>'5e8c7f09542b299b1'!D48</f>
        <v>857</v>
      </c>
      <c r="E48">
        <f>'5e8c7f09542b299b1'!E48</f>
        <v>723</v>
      </c>
      <c r="F48">
        <f>'5e8c7f09542b299b1'!F48</f>
        <v>736</v>
      </c>
      <c r="G48">
        <f>'5e8c7f09542b299b1'!G48</f>
        <v>848</v>
      </c>
      <c r="H48">
        <f>'5e8c7f09542b299b1'!H48</f>
        <v>825</v>
      </c>
      <c r="I48">
        <f>'5e8c7f09542b299b1'!I48</f>
        <v>821</v>
      </c>
      <c r="J48">
        <f>'5e8c7f09542b299b1'!J48</f>
        <v>731</v>
      </c>
      <c r="K48">
        <f>'5e8c7f09542b299b1'!K48</f>
        <v>954</v>
      </c>
      <c r="L48">
        <f>'5e8c7f09542b299b1'!L48</f>
        <v>763</v>
      </c>
      <c r="M48">
        <f>'5e8c7f09542b299b1'!M48</f>
        <v>0</v>
      </c>
      <c r="R48">
        <f t="shared" si="17"/>
        <v>38126</v>
      </c>
      <c r="S48">
        <f t="shared" si="18"/>
        <v>38700</v>
      </c>
      <c r="T48">
        <f t="shared" si="19"/>
        <v>37181</v>
      </c>
      <c r="U48">
        <f t="shared" si="20"/>
        <v>38937</v>
      </c>
      <c r="Z48">
        <v>33989</v>
      </c>
      <c r="AA48">
        <v>32374</v>
      </c>
      <c r="AB48">
        <v>33758</v>
      </c>
      <c r="AC48">
        <v>33340</v>
      </c>
      <c r="AD48">
        <v>16</v>
      </c>
      <c r="AE48">
        <f t="shared" si="13"/>
        <v>33989</v>
      </c>
      <c r="AF48">
        <f t="shared" si="12"/>
        <v>32374</v>
      </c>
      <c r="AG48">
        <f t="shared" si="12"/>
        <v>33758</v>
      </c>
      <c r="AH48">
        <f t="shared" si="12"/>
        <v>33340</v>
      </c>
      <c r="AI48">
        <v>16</v>
      </c>
      <c r="AJ48">
        <f t="shared" si="14"/>
        <v>1615</v>
      </c>
      <c r="AK48">
        <f t="shared" si="15"/>
        <v>231</v>
      </c>
      <c r="AL48">
        <f t="shared" si="16"/>
        <v>649</v>
      </c>
    </row>
    <row r="49" spans="1:38">
      <c r="A49">
        <f>'5e8c7f09542b299b1'!A49</f>
        <v>48</v>
      </c>
      <c r="B49">
        <f>'5e8c7f09542b299b1'!B49</f>
        <v>665</v>
      </c>
      <c r="C49">
        <f>'5e8c7f09542b299b1'!C49</f>
        <v>778</v>
      </c>
      <c r="D49">
        <f>'5e8c7f09542b299b1'!D49</f>
        <v>757</v>
      </c>
      <c r="E49">
        <f>'5e8c7f09542b299b1'!E49</f>
        <v>784</v>
      </c>
      <c r="F49">
        <f>'5e8c7f09542b299b1'!F49</f>
        <v>708</v>
      </c>
      <c r="G49">
        <f>'5e8c7f09542b299b1'!G49</f>
        <v>697</v>
      </c>
      <c r="H49">
        <f>'5e8c7f09542b299b1'!H49</f>
        <v>794</v>
      </c>
      <c r="I49">
        <f>'5e8c7f09542b299b1'!I49</f>
        <v>849</v>
      </c>
      <c r="J49">
        <f>'5e8c7f09542b299b1'!J49</f>
        <v>852</v>
      </c>
      <c r="K49">
        <f>'5e8c7f09542b299b1'!K49</f>
        <v>847</v>
      </c>
      <c r="L49">
        <f>'5e8c7f09542b299b1'!L49</f>
        <v>981</v>
      </c>
      <c r="M49">
        <f>'5e8c7f09542b299b1'!M49</f>
        <v>0</v>
      </c>
      <c r="R49">
        <f t="shared" si="17"/>
        <v>38975</v>
      </c>
      <c r="S49">
        <f t="shared" si="18"/>
        <v>39552</v>
      </c>
      <c r="T49">
        <f t="shared" si="19"/>
        <v>38028</v>
      </c>
      <c r="U49">
        <f t="shared" si="20"/>
        <v>39918</v>
      </c>
      <c r="Z49">
        <v>34592</v>
      </c>
      <c r="AA49">
        <v>33084</v>
      </c>
      <c r="AB49">
        <v>34595</v>
      </c>
      <c r="AC49">
        <v>33890</v>
      </c>
      <c r="AD49">
        <v>17</v>
      </c>
      <c r="AE49">
        <f t="shared" si="13"/>
        <v>34592</v>
      </c>
      <c r="AF49">
        <f t="shared" ref="AF49:AF82" si="21">AA49</f>
        <v>33084</v>
      </c>
      <c r="AG49">
        <f t="shared" ref="AG49:AG82" si="22">AB49</f>
        <v>34595</v>
      </c>
      <c r="AH49">
        <f t="shared" ref="AH49:AH82" si="23">AC49</f>
        <v>33890</v>
      </c>
      <c r="AI49">
        <v>17</v>
      </c>
      <c r="AJ49">
        <f t="shared" si="14"/>
        <v>1508</v>
      </c>
      <c r="AK49">
        <f t="shared" si="15"/>
        <v>-3</v>
      </c>
      <c r="AL49">
        <f t="shared" si="16"/>
        <v>702</v>
      </c>
    </row>
    <row r="50" spans="1:38">
      <c r="A50">
        <f>'5e8c7f09542b299b1'!A50</f>
        <v>49</v>
      </c>
      <c r="B50">
        <f>'5e8c7f09542b299b1'!B50</f>
        <v>749</v>
      </c>
      <c r="C50">
        <f>'5e8c7f09542b299b1'!C50</f>
        <v>0</v>
      </c>
      <c r="D50">
        <f>'5e8c7f09542b299b1'!D50</f>
        <v>883</v>
      </c>
      <c r="E50">
        <f>'5e8c7f09542b299b1'!E50</f>
        <v>783</v>
      </c>
      <c r="F50">
        <f>'5e8c7f09542b299b1'!F50</f>
        <v>694</v>
      </c>
      <c r="G50">
        <f>'5e8c7f09542b299b1'!G50</f>
        <v>914</v>
      </c>
      <c r="H50">
        <f>'5e8c7f09542b299b1'!H50</f>
        <v>865</v>
      </c>
      <c r="I50">
        <f>'5e8c7f09542b299b1'!I50</f>
        <v>839</v>
      </c>
      <c r="J50">
        <f>'5e8c7f09542b299b1'!J50</f>
        <v>826</v>
      </c>
      <c r="K50">
        <f>'5e8c7f09542b299b1'!K50</f>
        <v>793</v>
      </c>
      <c r="L50">
        <f>'5e8c7f09542b299b1'!L50</f>
        <v>906</v>
      </c>
      <c r="M50">
        <f>'5e8c7f09542b299b1'!M50</f>
        <v>0</v>
      </c>
      <c r="R50">
        <f t="shared" si="17"/>
        <v>39814</v>
      </c>
      <c r="S50">
        <f t="shared" si="18"/>
        <v>40378</v>
      </c>
      <c r="T50">
        <f t="shared" si="19"/>
        <v>38821</v>
      </c>
      <c r="U50">
        <f t="shared" si="20"/>
        <v>40824</v>
      </c>
      <c r="Z50">
        <v>35293</v>
      </c>
      <c r="AA50">
        <v>33914</v>
      </c>
      <c r="AB50">
        <v>35578</v>
      </c>
      <c r="AC50">
        <v>34739</v>
      </c>
      <c r="AD50">
        <v>18</v>
      </c>
      <c r="AE50">
        <f t="shared" si="13"/>
        <v>35293</v>
      </c>
      <c r="AF50">
        <f t="shared" si="21"/>
        <v>33914</v>
      </c>
      <c r="AG50">
        <f t="shared" si="22"/>
        <v>35578</v>
      </c>
      <c r="AH50">
        <f t="shared" si="23"/>
        <v>34739</v>
      </c>
      <c r="AI50">
        <v>18</v>
      </c>
      <c r="AJ50">
        <f t="shared" si="14"/>
        <v>1379</v>
      </c>
      <c r="AK50">
        <f t="shared" si="15"/>
        <v>-285</v>
      </c>
      <c r="AL50">
        <f t="shared" si="16"/>
        <v>554</v>
      </c>
    </row>
    <row r="51" spans="1:38">
      <c r="A51">
        <f>'5e8c7f09542b299b1'!A51</f>
        <v>50</v>
      </c>
      <c r="B51">
        <f>'5e8c7f09542b299b1'!B51</f>
        <v>755</v>
      </c>
      <c r="C51">
        <f>'5e8c7f09542b299b1'!C51</f>
        <v>708</v>
      </c>
      <c r="D51">
        <f>'5e8c7f09542b299b1'!D51</f>
        <v>856</v>
      </c>
      <c r="E51">
        <f>'5e8c7f09542b299b1'!E51</f>
        <v>868</v>
      </c>
      <c r="F51">
        <f>'5e8c7f09542b299b1'!F51</f>
        <v>753</v>
      </c>
      <c r="G51">
        <f>'5e8c7f09542b299b1'!G51</f>
        <v>825</v>
      </c>
      <c r="H51">
        <f>'5e8c7f09542b299b1'!H51</f>
        <v>809</v>
      </c>
      <c r="I51">
        <f>'5e8c7f09542b299b1'!I51</f>
        <v>882</v>
      </c>
      <c r="J51">
        <f>'5e8c7f09542b299b1'!J51</f>
        <v>770</v>
      </c>
      <c r="K51">
        <f>'5e8c7f09542b299b1'!K51</f>
        <v>813</v>
      </c>
      <c r="L51">
        <f>'5e8c7f09542b299b1'!L51</f>
        <v>800</v>
      </c>
      <c r="M51">
        <f>'5e8c7f09542b299b1'!M51</f>
        <v>0</v>
      </c>
      <c r="R51">
        <f t="shared" si="17"/>
        <v>40696</v>
      </c>
      <c r="S51">
        <f t="shared" si="18"/>
        <v>41148</v>
      </c>
      <c r="T51">
        <f t="shared" si="19"/>
        <v>39634</v>
      </c>
      <c r="U51">
        <f t="shared" si="20"/>
        <v>41624</v>
      </c>
      <c r="Z51">
        <v>36324</v>
      </c>
      <c r="AA51">
        <v>34697</v>
      </c>
      <c r="AB51">
        <v>36300</v>
      </c>
      <c r="AC51">
        <v>35597</v>
      </c>
      <c r="AD51">
        <v>19</v>
      </c>
      <c r="AE51">
        <f t="shared" si="13"/>
        <v>36324</v>
      </c>
      <c r="AF51">
        <f t="shared" si="21"/>
        <v>34697</v>
      </c>
      <c r="AG51">
        <f t="shared" si="22"/>
        <v>36300</v>
      </c>
      <c r="AH51">
        <f t="shared" si="23"/>
        <v>35597</v>
      </c>
      <c r="AI51">
        <v>19</v>
      </c>
      <c r="AJ51">
        <f t="shared" si="14"/>
        <v>1627</v>
      </c>
      <c r="AK51">
        <f t="shared" si="15"/>
        <v>24</v>
      </c>
      <c r="AL51">
        <f t="shared" si="16"/>
        <v>727</v>
      </c>
    </row>
    <row r="52" spans="1:38">
      <c r="A52">
        <f>'5e8c7f09542b299b1'!A52</f>
        <v>51</v>
      </c>
      <c r="B52">
        <f>'5e8c7f09542b299b1'!B52</f>
        <v>887</v>
      </c>
      <c r="C52">
        <f>'5e8c7f09542b299b1'!C52</f>
        <v>875</v>
      </c>
      <c r="D52">
        <f>'5e8c7f09542b299b1'!D52</f>
        <v>0</v>
      </c>
      <c r="E52">
        <f>'5e8c7f09542b299b1'!E52</f>
        <v>790</v>
      </c>
      <c r="F52">
        <f>'5e8c7f09542b299b1'!F52</f>
        <v>799</v>
      </c>
      <c r="G52">
        <f>'5e8c7f09542b299b1'!G52</f>
        <v>842</v>
      </c>
      <c r="H52">
        <f>'5e8c7f09542b299b1'!H52</f>
        <v>895</v>
      </c>
      <c r="I52">
        <f>'5e8c7f09542b299b1'!I52</f>
        <v>891</v>
      </c>
      <c r="J52">
        <f>'5e8c7f09542b299b1'!J52</f>
        <v>813</v>
      </c>
      <c r="K52">
        <f>'5e8c7f09542b299b1'!K52</f>
        <v>824</v>
      </c>
      <c r="L52">
        <f>'5e8c7f09542b299b1'!L52</f>
        <v>816</v>
      </c>
      <c r="M52">
        <f>'5e8c7f09542b299b1'!M52</f>
        <v>0</v>
      </c>
      <c r="R52">
        <f t="shared" si="17"/>
        <v>41587</v>
      </c>
      <c r="S52">
        <f t="shared" si="18"/>
        <v>41961</v>
      </c>
      <c r="T52">
        <f t="shared" si="19"/>
        <v>40458</v>
      </c>
      <c r="U52">
        <f t="shared" si="20"/>
        <v>42440</v>
      </c>
      <c r="Z52">
        <v>37223</v>
      </c>
      <c r="AA52">
        <v>35509</v>
      </c>
      <c r="AB52">
        <v>37207</v>
      </c>
      <c r="AC52">
        <v>36506</v>
      </c>
      <c r="AD52">
        <v>20</v>
      </c>
      <c r="AE52">
        <f t="shared" si="13"/>
        <v>37223</v>
      </c>
      <c r="AF52">
        <f t="shared" si="21"/>
        <v>35509</v>
      </c>
      <c r="AG52">
        <f t="shared" si="22"/>
        <v>37207</v>
      </c>
      <c r="AH52">
        <f t="shared" si="23"/>
        <v>36506</v>
      </c>
      <c r="AI52">
        <v>20</v>
      </c>
      <c r="AJ52">
        <f t="shared" si="14"/>
        <v>1714</v>
      </c>
      <c r="AK52">
        <f t="shared" si="15"/>
        <v>16</v>
      </c>
      <c r="AL52">
        <f t="shared" si="16"/>
        <v>717</v>
      </c>
    </row>
    <row r="53" spans="1:38">
      <c r="A53">
        <f>'5e8c7f09542b299b1'!A53</f>
        <v>52</v>
      </c>
      <c r="B53">
        <f>'5e8c7f09542b299b1'!B53</f>
        <v>698</v>
      </c>
      <c r="C53">
        <f>'5e8c7f09542b299b1'!C53</f>
        <v>766</v>
      </c>
      <c r="D53">
        <f>'5e8c7f09542b299b1'!D53</f>
        <v>932</v>
      </c>
      <c r="E53">
        <f>'5e8c7f09542b299b1'!E53</f>
        <v>838</v>
      </c>
      <c r="F53">
        <f>'5e8c7f09542b299b1'!F53</f>
        <v>838</v>
      </c>
      <c r="G53">
        <f>'5e8c7f09542b299b1'!G53</f>
        <v>676</v>
      </c>
      <c r="H53">
        <f>'5e8c7f09542b299b1'!H53</f>
        <v>997</v>
      </c>
      <c r="I53">
        <f>'5e8c7f09542b299b1'!I53</f>
        <v>1005</v>
      </c>
      <c r="J53">
        <f>'5e8c7f09542b299b1'!J53</f>
        <v>796</v>
      </c>
      <c r="K53">
        <f>'5e8c7f09542b299b1'!K53</f>
        <v>834</v>
      </c>
      <c r="L53">
        <f>'5e8c7f09542b299b1'!L53</f>
        <v>939</v>
      </c>
      <c r="M53">
        <f>'5e8c7f09542b299b1'!M53</f>
        <v>0</v>
      </c>
      <c r="R53">
        <f t="shared" si="17"/>
        <v>42592</v>
      </c>
      <c r="S53">
        <f t="shared" si="18"/>
        <v>42757</v>
      </c>
      <c r="T53">
        <f t="shared" si="19"/>
        <v>41292</v>
      </c>
      <c r="U53">
        <f t="shared" si="20"/>
        <v>43379</v>
      </c>
      <c r="Z53">
        <v>38174</v>
      </c>
      <c r="AA53">
        <v>36227</v>
      </c>
      <c r="AB53">
        <v>37969</v>
      </c>
      <c r="AC53">
        <v>37305</v>
      </c>
      <c r="AD53">
        <v>21</v>
      </c>
      <c r="AE53">
        <f t="shared" si="13"/>
        <v>38174</v>
      </c>
      <c r="AF53">
        <f t="shared" si="21"/>
        <v>36227</v>
      </c>
      <c r="AG53">
        <f t="shared" si="22"/>
        <v>37969</v>
      </c>
      <c r="AH53">
        <f t="shared" si="23"/>
        <v>37305</v>
      </c>
      <c r="AI53">
        <v>21</v>
      </c>
      <c r="AJ53">
        <f t="shared" si="14"/>
        <v>1947</v>
      </c>
      <c r="AK53">
        <f t="shared" si="15"/>
        <v>205</v>
      </c>
      <c r="AL53">
        <f t="shared" si="16"/>
        <v>869</v>
      </c>
    </row>
    <row r="54" spans="1:38">
      <c r="Z54">
        <v>38937</v>
      </c>
      <c r="AA54">
        <v>37181</v>
      </c>
      <c r="AB54">
        <v>38700</v>
      </c>
      <c r="AC54">
        <v>38126</v>
      </c>
      <c r="AD54">
        <v>22</v>
      </c>
      <c r="AE54">
        <f t="shared" si="13"/>
        <v>38937</v>
      </c>
      <c r="AF54">
        <f t="shared" si="21"/>
        <v>37181</v>
      </c>
      <c r="AG54">
        <f t="shared" si="22"/>
        <v>38700</v>
      </c>
      <c r="AH54">
        <f t="shared" si="23"/>
        <v>38126</v>
      </c>
      <c r="AI54">
        <v>22</v>
      </c>
      <c r="AJ54">
        <f t="shared" si="14"/>
        <v>1756</v>
      </c>
      <c r="AK54">
        <f t="shared" si="15"/>
        <v>237</v>
      </c>
      <c r="AL54">
        <f t="shared" si="16"/>
        <v>811</v>
      </c>
    </row>
    <row r="55" spans="1:38">
      <c r="A55" t="s">
        <v>30</v>
      </c>
      <c r="B55">
        <f>-B6</f>
        <v>0</v>
      </c>
      <c r="C55">
        <f t="shared" ref="C55:L55" si="24">SUM(C2:C53)</f>
        <v>36788</v>
      </c>
      <c r="D55">
        <f t="shared" si="24"/>
        <v>38586</v>
      </c>
      <c r="E55">
        <f t="shared" si="24"/>
        <v>39895</v>
      </c>
      <c r="F55">
        <f t="shared" si="24"/>
        <v>38380</v>
      </c>
      <c r="G55">
        <f t="shared" si="24"/>
        <v>38997</v>
      </c>
      <c r="H55">
        <f t="shared" si="24"/>
        <v>43327</v>
      </c>
      <c r="I55">
        <f t="shared" si="24"/>
        <v>42592</v>
      </c>
      <c r="J55">
        <f t="shared" si="24"/>
        <v>42757</v>
      </c>
      <c r="K55">
        <f t="shared" si="24"/>
        <v>41292</v>
      </c>
      <c r="L55">
        <f t="shared" si="24"/>
        <v>43379</v>
      </c>
      <c r="O55">
        <f>AVERAGE(C55:L55)</f>
        <v>40599.300000000003</v>
      </c>
      <c r="P55">
        <f>STDEV(C55:L55)</f>
        <v>2376.774567443123</v>
      </c>
      <c r="Z55">
        <v>39918</v>
      </c>
      <c r="AA55">
        <v>38028</v>
      </c>
      <c r="AB55">
        <v>39552</v>
      </c>
      <c r="AC55">
        <v>38975</v>
      </c>
      <c r="AD55">
        <v>23</v>
      </c>
      <c r="AE55">
        <f t="shared" si="13"/>
        <v>39918</v>
      </c>
      <c r="AF55">
        <f t="shared" si="21"/>
        <v>38028</v>
      </c>
      <c r="AG55">
        <f t="shared" si="22"/>
        <v>39552</v>
      </c>
      <c r="AH55">
        <f t="shared" si="23"/>
        <v>38975</v>
      </c>
      <c r="AI55">
        <v>23</v>
      </c>
      <c r="AJ55">
        <f t="shared" si="14"/>
        <v>1890</v>
      </c>
      <c r="AK55">
        <f t="shared" si="15"/>
        <v>366</v>
      </c>
      <c r="AL55">
        <f t="shared" si="16"/>
        <v>943</v>
      </c>
    </row>
    <row r="56" spans="1:38">
      <c r="B56" t="str">
        <f t="shared" ref="B56:L56" si="25">B1</f>
        <v>2009 total</v>
      </c>
      <c r="C56" t="str">
        <f t="shared" si="25"/>
        <v>2010 total</v>
      </c>
      <c r="D56" t="str">
        <f t="shared" si="25"/>
        <v>2011 total</v>
      </c>
      <c r="E56" t="str">
        <f t="shared" si="25"/>
        <v>2012 total</v>
      </c>
      <c r="F56" t="str">
        <f t="shared" si="25"/>
        <v>2013 total</v>
      </c>
      <c r="G56" t="str">
        <f t="shared" si="25"/>
        <v>2014 total</v>
      </c>
      <c r="H56" t="str">
        <f t="shared" si="25"/>
        <v>2015 total</v>
      </c>
      <c r="I56" t="str">
        <f t="shared" si="25"/>
        <v>2016 total</v>
      </c>
      <c r="J56" t="str">
        <f t="shared" si="25"/>
        <v>2017 total</v>
      </c>
      <c r="K56" t="str">
        <f t="shared" si="25"/>
        <v>2018 total</v>
      </c>
      <c r="L56" t="str">
        <f t="shared" si="25"/>
        <v>2019 total</v>
      </c>
      <c r="M56" t="str">
        <f>M1</f>
        <v>2020 total</v>
      </c>
      <c r="V56">
        <f>U57-V57</f>
        <v>846</v>
      </c>
      <c r="Z56">
        <v>40824</v>
      </c>
      <c r="AA56">
        <v>38821</v>
      </c>
      <c r="AB56">
        <v>40378</v>
      </c>
      <c r="AC56">
        <v>39814</v>
      </c>
      <c r="AD56">
        <v>24</v>
      </c>
      <c r="AE56">
        <f t="shared" si="13"/>
        <v>40824</v>
      </c>
      <c r="AF56">
        <f t="shared" si="21"/>
        <v>38821</v>
      </c>
      <c r="AG56">
        <f t="shared" si="22"/>
        <v>40378</v>
      </c>
      <c r="AH56">
        <f t="shared" si="23"/>
        <v>39814</v>
      </c>
      <c r="AI56">
        <v>24</v>
      </c>
      <c r="AJ56">
        <f t="shared" si="14"/>
        <v>2003</v>
      </c>
      <c r="AK56">
        <f t="shared" si="15"/>
        <v>446</v>
      </c>
      <c r="AL56">
        <f t="shared" si="16"/>
        <v>1010</v>
      </c>
    </row>
    <row r="57" spans="1:38">
      <c r="C57">
        <f t="shared" ref="C57:J57" si="26">C58/C55</f>
        <v>1.0767913450038056</v>
      </c>
      <c r="D57">
        <f t="shared" si="26"/>
        <v>1.0596848597937076</v>
      </c>
      <c r="E57">
        <f t="shared" si="26"/>
        <v>1.0552700839704223</v>
      </c>
      <c r="F57">
        <f t="shared" si="26"/>
        <v>1.0860604481500782</v>
      </c>
      <c r="G57">
        <f t="shared" si="26"/>
        <v>1.088724773700541</v>
      </c>
      <c r="H57">
        <f t="shared" si="26"/>
        <v>1.027234749694186</v>
      </c>
      <c r="I57">
        <f t="shared" si="26"/>
        <v>1.038786626596544</v>
      </c>
      <c r="J57">
        <f t="shared" si="26"/>
        <v>1.0493486446663705</v>
      </c>
      <c r="K57">
        <f>K58/K55</f>
        <v>1.0760922212535116</v>
      </c>
      <c r="O57">
        <f>O58/O55</f>
        <v>1.0530942378043189</v>
      </c>
      <c r="R57" s="10">
        <f t="shared" ref="R57:U57" si="27">R18-R11</f>
        <v>5773</v>
      </c>
      <c r="S57" s="10">
        <f t="shared" si="27"/>
        <v>5741</v>
      </c>
      <c r="T57" s="10">
        <f t="shared" si="27"/>
        <v>5392</v>
      </c>
      <c r="U57" s="10">
        <f t="shared" si="27"/>
        <v>5964</v>
      </c>
      <c r="V57" s="10">
        <f>V18-V11</f>
        <v>5118</v>
      </c>
      <c r="X57" s="10">
        <f>X18-X11</f>
        <v>5717.5</v>
      </c>
      <c r="Z57">
        <v>41624</v>
      </c>
      <c r="AA57">
        <v>39634</v>
      </c>
      <c r="AB57">
        <v>41148</v>
      </c>
      <c r="AC57">
        <v>40696</v>
      </c>
      <c r="AD57">
        <v>25</v>
      </c>
      <c r="AE57">
        <f t="shared" si="13"/>
        <v>41624</v>
      </c>
      <c r="AF57">
        <f t="shared" si="21"/>
        <v>39634</v>
      </c>
      <c r="AG57">
        <f t="shared" si="22"/>
        <v>41148</v>
      </c>
      <c r="AH57">
        <f t="shared" si="23"/>
        <v>40696</v>
      </c>
      <c r="AI57">
        <v>25</v>
      </c>
      <c r="AJ57">
        <f t="shared" si="14"/>
        <v>1990</v>
      </c>
      <c r="AK57">
        <f t="shared" si="15"/>
        <v>476</v>
      </c>
      <c r="AL57">
        <f t="shared" si="16"/>
        <v>928</v>
      </c>
    </row>
    <row r="58" spans="1:38">
      <c r="A58" t="s">
        <v>29</v>
      </c>
      <c r="B58">
        <v>38812</v>
      </c>
      <c r="C58">
        <v>39613</v>
      </c>
      <c r="D58">
        <v>40889</v>
      </c>
      <c r="E58">
        <v>42100</v>
      </c>
      <c r="F58">
        <v>41683</v>
      </c>
      <c r="G58">
        <v>42457</v>
      </c>
      <c r="H58">
        <v>44507</v>
      </c>
      <c r="I58">
        <v>44244</v>
      </c>
      <c r="J58">
        <v>44867</v>
      </c>
      <c r="K58">
        <v>44434</v>
      </c>
      <c r="O58" s="6">
        <f>AVERAGE(C58:L58)</f>
        <v>42754.888888888891</v>
      </c>
      <c r="P58">
        <f>STDEV(C58:L58)</f>
        <v>1856.9916157891266</v>
      </c>
      <c r="Z58">
        <v>42440</v>
      </c>
      <c r="AA58">
        <v>40458</v>
      </c>
      <c r="AB58">
        <v>41961</v>
      </c>
      <c r="AC58">
        <v>41587</v>
      </c>
      <c r="AD58">
        <v>26</v>
      </c>
      <c r="AE58">
        <f t="shared" si="13"/>
        <v>42440</v>
      </c>
      <c r="AF58">
        <f t="shared" si="21"/>
        <v>40458</v>
      </c>
      <c r="AG58">
        <f t="shared" si="22"/>
        <v>41961</v>
      </c>
      <c r="AH58">
        <f t="shared" si="23"/>
        <v>41587</v>
      </c>
      <c r="AI58">
        <v>26</v>
      </c>
      <c r="AJ58">
        <f t="shared" si="14"/>
        <v>1982</v>
      </c>
      <c r="AK58">
        <f t="shared" si="15"/>
        <v>479</v>
      </c>
      <c r="AL58">
        <f t="shared" si="16"/>
        <v>853</v>
      </c>
    </row>
    <row r="59" spans="1:38">
      <c r="B59">
        <v>2009</v>
      </c>
      <c r="C59">
        <v>2010</v>
      </c>
      <c r="D59">
        <v>2011</v>
      </c>
      <c r="E59">
        <v>2012</v>
      </c>
      <c r="F59">
        <v>2013</v>
      </c>
      <c r="G59">
        <v>2014</v>
      </c>
      <c r="H59">
        <v>2015</v>
      </c>
      <c r="I59">
        <v>2016</v>
      </c>
      <c r="J59">
        <v>2017</v>
      </c>
      <c r="K59">
        <v>2018</v>
      </c>
      <c r="R59" s="6">
        <f t="shared" ref="R59:U59" si="28">R57-$X57</f>
        <v>55.5</v>
      </c>
      <c r="S59" s="6">
        <f t="shared" si="28"/>
        <v>23.5</v>
      </c>
      <c r="T59" s="6">
        <f t="shared" si="28"/>
        <v>-325.5</v>
      </c>
      <c r="U59" s="6">
        <f t="shared" si="28"/>
        <v>246.5</v>
      </c>
      <c r="V59" s="6">
        <f>V57-$X57</f>
        <v>-599.5</v>
      </c>
      <c r="Z59">
        <v>43379</v>
      </c>
      <c r="AA59">
        <v>41292</v>
      </c>
      <c r="AB59">
        <v>42757</v>
      </c>
      <c r="AC59">
        <v>42592</v>
      </c>
      <c r="AD59">
        <v>27</v>
      </c>
      <c r="AE59">
        <f t="shared" si="13"/>
        <v>43379</v>
      </c>
      <c r="AF59">
        <f t="shared" si="21"/>
        <v>41292</v>
      </c>
      <c r="AG59">
        <f t="shared" si="22"/>
        <v>42757</v>
      </c>
      <c r="AH59">
        <f t="shared" si="23"/>
        <v>42592</v>
      </c>
      <c r="AI59">
        <v>27</v>
      </c>
      <c r="AJ59">
        <f t="shared" si="14"/>
        <v>2087</v>
      </c>
      <c r="AK59">
        <f t="shared" si="15"/>
        <v>622</v>
      </c>
      <c r="AL59">
        <f t="shared" si="16"/>
        <v>787</v>
      </c>
    </row>
    <row r="60" spans="1:38">
      <c r="Z60">
        <v>963</v>
      </c>
      <c r="AA60">
        <v>973</v>
      </c>
      <c r="AB60">
        <v>778</v>
      </c>
      <c r="AC60">
        <v>1093</v>
      </c>
      <c r="AD60">
        <v>28</v>
      </c>
      <c r="AE60">
        <f>Z60+$Z$59</f>
        <v>44342</v>
      </c>
      <c r="AF60">
        <f>AA60 ++$AA$59</f>
        <v>42265</v>
      </c>
      <c r="AG60">
        <f>AB60+$AB$59</f>
        <v>43535</v>
      </c>
      <c r="AH60">
        <f>AC60+$AC$59</f>
        <v>43685</v>
      </c>
      <c r="AI60">
        <v>28</v>
      </c>
      <c r="AJ60">
        <f t="shared" si="14"/>
        <v>2077</v>
      </c>
      <c r="AK60">
        <f t="shared" si="15"/>
        <v>807</v>
      </c>
      <c r="AL60">
        <f t="shared" si="16"/>
        <v>657</v>
      </c>
    </row>
    <row r="61" spans="1:38">
      <c r="B61">
        <f t="shared" ref="B61:J61" si="29">B58-B55</f>
        <v>38812</v>
      </c>
      <c r="C61">
        <f t="shared" si="29"/>
        <v>2825</v>
      </c>
      <c r="D61">
        <f t="shared" si="29"/>
        <v>2303</v>
      </c>
      <c r="E61">
        <f t="shared" si="29"/>
        <v>2205</v>
      </c>
      <c r="F61">
        <f t="shared" si="29"/>
        <v>3303</v>
      </c>
      <c r="G61">
        <f t="shared" si="29"/>
        <v>3460</v>
      </c>
      <c r="H61">
        <f t="shared" si="29"/>
        <v>1180</v>
      </c>
      <c r="I61">
        <f t="shared" si="29"/>
        <v>1652</v>
      </c>
      <c r="J61">
        <f t="shared" si="29"/>
        <v>2110</v>
      </c>
      <c r="K61">
        <f>K58-K55</f>
        <v>3142</v>
      </c>
      <c r="O61" s="6">
        <f>O58-O55</f>
        <v>2155.5888888888876</v>
      </c>
      <c r="R61" s="11">
        <f>R59/R57</f>
        <v>9.6137190368958941E-3</v>
      </c>
      <c r="S61" s="11">
        <f t="shared" ref="S61:V61" si="30">S59/S57</f>
        <v>4.0933635255182028E-3</v>
      </c>
      <c r="T61" s="11">
        <f t="shared" si="30"/>
        <v>-6.0367210682492581E-2</v>
      </c>
      <c r="U61" s="11">
        <f t="shared" si="30"/>
        <v>4.1331321260898723E-2</v>
      </c>
      <c r="V61" s="11">
        <f t="shared" si="30"/>
        <v>-0.11713559984368895</v>
      </c>
      <c r="Z61">
        <v>1885</v>
      </c>
      <c r="AA61">
        <v>1917</v>
      </c>
      <c r="AB61">
        <v>1752</v>
      </c>
      <c r="AC61">
        <v>2027</v>
      </c>
      <c r="AD61">
        <v>29</v>
      </c>
      <c r="AE61">
        <f t="shared" ref="AE61:AE84" si="31">Z61+$Z$59</f>
        <v>45264</v>
      </c>
      <c r="AF61">
        <f t="shared" ref="AF61:AF84" si="32">AA61 ++$AA$59</f>
        <v>43209</v>
      </c>
      <c r="AG61">
        <f t="shared" ref="AG61:AG84" si="33">AB61+$AB$59</f>
        <v>44509</v>
      </c>
      <c r="AH61">
        <f>AC61+$AC$59</f>
        <v>44619</v>
      </c>
      <c r="AI61">
        <v>29</v>
      </c>
      <c r="AJ61">
        <f t="shared" si="14"/>
        <v>2055</v>
      </c>
      <c r="AK61">
        <f t="shared" si="15"/>
        <v>755</v>
      </c>
      <c r="AL61">
        <f t="shared" si="16"/>
        <v>645</v>
      </c>
    </row>
    <row r="62" spans="1:38">
      <c r="Z62">
        <v>3122</v>
      </c>
      <c r="AA62">
        <v>2810</v>
      </c>
      <c r="AB62">
        <v>2642</v>
      </c>
      <c r="AC62">
        <v>3067</v>
      </c>
      <c r="AD62">
        <v>30</v>
      </c>
      <c r="AE62">
        <f t="shared" si="31"/>
        <v>46501</v>
      </c>
      <c r="AF62">
        <f t="shared" si="32"/>
        <v>44102</v>
      </c>
      <c r="AG62">
        <f t="shared" si="33"/>
        <v>45399</v>
      </c>
      <c r="AH62">
        <f t="shared" ref="AH61:AH84" si="34">AC62+$AC$59</f>
        <v>45659</v>
      </c>
      <c r="AI62">
        <v>30</v>
      </c>
      <c r="AJ62">
        <f t="shared" si="14"/>
        <v>2399</v>
      </c>
      <c r="AK62">
        <f t="shared" si="15"/>
        <v>1102</v>
      </c>
      <c r="AL62">
        <f t="shared" si="16"/>
        <v>842</v>
      </c>
    </row>
    <row r="63" spans="1:38">
      <c r="A63" t="s">
        <v>28</v>
      </c>
      <c r="B63">
        <f>B58</f>
        <v>38812</v>
      </c>
      <c r="C63">
        <f t="shared" ref="C63:F63" si="35">C58</f>
        <v>39613</v>
      </c>
      <c r="D63">
        <f t="shared" si="35"/>
        <v>40889</v>
      </c>
      <c r="E63">
        <f t="shared" si="35"/>
        <v>42100</v>
      </c>
      <c r="F63">
        <f t="shared" si="35"/>
        <v>41683</v>
      </c>
      <c r="G63">
        <v>42457</v>
      </c>
      <c r="H63">
        <v>44507</v>
      </c>
      <c r="I63">
        <v>44244</v>
      </c>
      <c r="J63">
        <v>44923</v>
      </c>
      <c r="K63">
        <v>44802</v>
      </c>
      <c r="L63">
        <v>45961</v>
      </c>
      <c r="V63" s="11">
        <f>V56/U57</f>
        <v>0.14185110663983905</v>
      </c>
      <c r="Z63">
        <v>4109</v>
      </c>
      <c r="AA63">
        <v>3800</v>
      </c>
      <c r="AB63">
        <v>3606</v>
      </c>
      <c r="AC63">
        <v>4071</v>
      </c>
      <c r="AD63">
        <v>31</v>
      </c>
      <c r="AE63">
        <f t="shared" si="31"/>
        <v>47488</v>
      </c>
      <c r="AF63">
        <f t="shared" si="32"/>
        <v>45092</v>
      </c>
      <c r="AG63">
        <f t="shared" si="33"/>
        <v>46363</v>
      </c>
      <c r="AH63">
        <f t="shared" si="34"/>
        <v>46663</v>
      </c>
      <c r="AI63">
        <v>31</v>
      </c>
      <c r="AJ63">
        <f t="shared" si="14"/>
        <v>2396</v>
      </c>
      <c r="AK63">
        <f t="shared" si="15"/>
        <v>1125</v>
      </c>
      <c r="AL63">
        <f t="shared" si="16"/>
        <v>825</v>
      </c>
    </row>
    <row r="64" spans="1:38">
      <c r="Z64">
        <v>4945</v>
      </c>
      <c r="AA64">
        <v>4820</v>
      </c>
      <c r="AB64">
        <v>4546</v>
      </c>
      <c r="AC64">
        <v>5145</v>
      </c>
      <c r="AD64">
        <v>32</v>
      </c>
      <c r="AE64">
        <f t="shared" si="31"/>
        <v>48324</v>
      </c>
      <c r="AF64">
        <f t="shared" si="32"/>
        <v>46112</v>
      </c>
      <c r="AG64">
        <f t="shared" si="33"/>
        <v>47303</v>
      </c>
      <c r="AH64">
        <f t="shared" si="34"/>
        <v>47737</v>
      </c>
      <c r="AI64">
        <v>32</v>
      </c>
      <c r="AJ64">
        <f t="shared" si="14"/>
        <v>2212</v>
      </c>
      <c r="AK64">
        <f t="shared" si="15"/>
        <v>1021</v>
      </c>
      <c r="AL64">
        <f t="shared" si="16"/>
        <v>587</v>
      </c>
    </row>
    <row r="65" spans="1:38">
      <c r="B65">
        <f>B63-B58</f>
        <v>0</v>
      </c>
      <c r="C65">
        <f t="shared" ref="C65:K65" si="36">C63-C58</f>
        <v>0</v>
      </c>
      <c r="D65">
        <f t="shared" si="36"/>
        <v>0</v>
      </c>
      <c r="E65">
        <f t="shared" si="36"/>
        <v>0</v>
      </c>
      <c r="F65">
        <f t="shared" si="36"/>
        <v>0</v>
      </c>
      <c r="G65">
        <f t="shared" si="36"/>
        <v>0</v>
      </c>
      <c r="H65">
        <f t="shared" si="36"/>
        <v>0</v>
      </c>
      <c r="I65">
        <f t="shared" si="36"/>
        <v>0</v>
      </c>
      <c r="J65">
        <f t="shared" si="36"/>
        <v>56</v>
      </c>
      <c r="K65">
        <f t="shared" si="36"/>
        <v>368</v>
      </c>
      <c r="R65">
        <f>R14-R11</f>
        <v>2757</v>
      </c>
      <c r="S65">
        <f t="shared" ref="S65:V65" si="37">S14-S11</f>
        <v>2798</v>
      </c>
      <c r="T65">
        <f t="shared" si="37"/>
        <v>2419</v>
      </c>
      <c r="U65">
        <f t="shared" si="37"/>
        <v>2650</v>
      </c>
      <c r="V65">
        <f t="shared" si="37"/>
        <v>2405</v>
      </c>
      <c r="X65" s="6">
        <f>X14-X11</f>
        <v>2656</v>
      </c>
      <c r="Z65">
        <v>5850</v>
      </c>
      <c r="AA65">
        <v>5794</v>
      </c>
      <c r="AB65">
        <v>5485</v>
      </c>
      <c r="AC65">
        <v>6084</v>
      </c>
      <c r="AD65">
        <v>33</v>
      </c>
      <c r="AE65">
        <f t="shared" si="31"/>
        <v>49229</v>
      </c>
      <c r="AF65">
        <f t="shared" si="32"/>
        <v>47086</v>
      </c>
      <c r="AG65">
        <f t="shared" si="33"/>
        <v>48242</v>
      </c>
      <c r="AH65">
        <f t="shared" si="34"/>
        <v>48676</v>
      </c>
      <c r="AI65">
        <v>33</v>
      </c>
      <c r="AJ65">
        <f t="shared" si="14"/>
        <v>2143</v>
      </c>
      <c r="AK65">
        <f t="shared" si="15"/>
        <v>987</v>
      </c>
      <c r="AL65">
        <f t="shared" si="16"/>
        <v>553</v>
      </c>
    </row>
    <row r="66" spans="1:38">
      <c r="Z66">
        <v>6813</v>
      </c>
      <c r="AA66">
        <v>6739</v>
      </c>
      <c r="AB66">
        <v>6550</v>
      </c>
      <c r="AC66">
        <v>6938</v>
      </c>
      <c r="AD66">
        <v>34</v>
      </c>
      <c r="AE66">
        <f t="shared" si="31"/>
        <v>50192</v>
      </c>
      <c r="AF66">
        <f t="shared" si="32"/>
        <v>48031</v>
      </c>
      <c r="AG66">
        <f t="shared" si="33"/>
        <v>49307</v>
      </c>
      <c r="AH66">
        <f t="shared" si="34"/>
        <v>49530</v>
      </c>
      <c r="AI66">
        <v>34</v>
      </c>
      <c r="AJ66">
        <f t="shared" si="14"/>
        <v>2161</v>
      </c>
      <c r="AK66">
        <f t="shared" si="15"/>
        <v>885</v>
      </c>
      <c r="AL66">
        <f t="shared" si="16"/>
        <v>662</v>
      </c>
    </row>
    <row r="67" spans="1:38">
      <c r="R67" s="6">
        <f t="shared" ref="R67:U67" si="38">R65-$X65</f>
        <v>101</v>
      </c>
      <c r="S67" s="6">
        <f t="shared" si="38"/>
        <v>142</v>
      </c>
      <c r="T67" s="6">
        <f t="shared" si="38"/>
        <v>-237</v>
      </c>
      <c r="U67" s="6">
        <f t="shared" si="38"/>
        <v>-6</v>
      </c>
      <c r="V67" s="6">
        <f>V65-$X65</f>
        <v>-251</v>
      </c>
      <c r="Z67">
        <v>7696</v>
      </c>
      <c r="AA67">
        <v>7686</v>
      </c>
      <c r="AB67">
        <v>7363</v>
      </c>
      <c r="AC67">
        <v>7973</v>
      </c>
      <c r="AD67">
        <v>35</v>
      </c>
      <c r="AE67">
        <f t="shared" si="31"/>
        <v>51075</v>
      </c>
      <c r="AF67">
        <f t="shared" si="32"/>
        <v>48978</v>
      </c>
      <c r="AG67">
        <f t="shared" si="33"/>
        <v>50120</v>
      </c>
      <c r="AH67">
        <f t="shared" si="34"/>
        <v>50565</v>
      </c>
      <c r="AI67">
        <v>35</v>
      </c>
      <c r="AJ67">
        <f t="shared" si="14"/>
        <v>2097</v>
      </c>
      <c r="AK67">
        <f t="shared" si="15"/>
        <v>955</v>
      </c>
      <c r="AL67">
        <f t="shared" si="16"/>
        <v>510</v>
      </c>
    </row>
    <row r="68" spans="1:38">
      <c r="Z68">
        <v>8788</v>
      </c>
      <c r="AA68">
        <v>8649</v>
      </c>
      <c r="AB68">
        <v>8262</v>
      </c>
      <c r="AC68">
        <v>8931</v>
      </c>
      <c r="AD68">
        <v>36</v>
      </c>
      <c r="AE68">
        <f t="shared" si="31"/>
        <v>52167</v>
      </c>
      <c r="AF68">
        <f t="shared" si="32"/>
        <v>49941</v>
      </c>
      <c r="AG68">
        <f t="shared" si="33"/>
        <v>51019</v>
      </c>
      <c r="AH68">
        <f t="shared" si="34"/>
        <v>51523</v>
      </c>
      <c r="AI68">
        <v>36</v>
      </c>
      <c r="AJ68">
        <f t="shared" si="14"/>
        <v>2226</v>
      </c>
      <c r="AK68">
        <f t="shared" si="15"/>
        <v>1148</v>
      </c>
      <c r="AL68">
        <f t="shared" si="16"/>
        <v>644</v>
      </c>
    </row>
    <row r="69" spans="1:38">
      <c r="R69" s="11">
        <f>R67/R65</f>
        <v>3.6634022488211827E-2</v>
      </c>
      <c r="S69" s="11">
        <f t="shared" ref="S69:V69" si="39">S67/S65</f>
        <v>5.0750536097212293E-2</v>
      </c>
      <c r="T69" s="11">
        <f t="shared" si="39"/>
        <v>-9.7974369574204218E-2</v>
      </c>
      <c r="U69" s="11">
        <f t="shared" si="39"/>
        <v>-2.2641509433962265E-3</v>
      </c>
      <c r="V69" s="11">
        <f t="shared" si="39"/>
        <v>-0.10436590436590437</v>
      </c>
      <c r="Z69">
        <v>9808</v>
      </c>
      <c r="AA69">
        <v>9586</v>
      </c>
      <c r="AB69">
        <v>9230</v>
      </c>
      <c r="AC69">
        <v>9922</v>
      </c>
      <c r="AD69">
        <v>37</v>
      </c>
      <c r="AE69">
        <f t="shared" si="31"/>
        <v>53187</v>
      </c>
      <c r="AF69">
        <f t="shared" si="32"/>
        <v>50878</v>
      </c>
      <c r="AG69">
        <f t="shared" si="33"/>
        <v>51987</v>
      </c>
      <c r="AH69">
        <f t="shared" si="34"/>
        <v>52514</v>
      </c>
      <c r="AI69">
        <v>37</v>
      </c>
      <c r="AJ69">
        <f t="shared" si="14"/>
        <v>2309</v>
      </c>
      <c r="AK69">
        <f t="shared" si="15"/>
        <v>1200</v>
      </c>
      <c r="AL69">
        <f t="shared" si="16"/>
        <v>673</v>
      </c>
    </row>
    <row r="70" spans="1:38">
      <c r="Z70">
        <v>10751</v>
      </c>
      <c r="AA70">
        <v>10499</v>
      </c>
      <c r="AB70">
        <v>9987</v>
      </c>
      <c r="AC70">
        <v>10914</v>
      </c>
      <c r="AD70">
        <v>38</v>
      </c>
      <c r="AE70">
        <f t="shared" si="31"/>
        <v>54130</v>
      </c>
      <c r="AF70">
        <f t="shared" si="32"/>
        <v>51791</v>
      </c>
      <c r="AG70">
        <f t="shared" si="33"/>
        <v>52744</v>
      </c>
      <c r="AH70">
        <f t="shared" si="34"/>
        <v>53506</v>
      </c>
      <c r="AI70">
        <v>38</v>
      </c>
      <c r="AJ70">
        <f t="shared" si="14"/>
        <v>2339</v>
      </c>
      <c r="AK70">
        <f t="shared" si="15"/>
        <v>1386</v>
      </c>
      <c r="AL70">
        <f t="shared" si="16"/>
        <v>624</v>
      </c>
    </row>
    <row r="71" spans="1:38">
      <c r="Z71">
        <v>11493</v>
      </c>
      <c r="AA71">
        <v>11427</v>
      </c>
      <c r="AB71">
        <v>10896</v>
      </c>
      <c r="AC71">
        <v>11797</v>
      </c>
      <c r="AD71">
        <v>39</v>
      </c>
      <c r="AE71">
        <f t="shared" si="31"/>
        <v>54872</v>
      </c>
      <c r="AF71">
        <f t="shared" si="32"/>
        <v>52719</v>
      </c>
      <c r="AG71">
        <f t="shared" si="33"/>
        <v>53653</v>
      </c>
      <c r="AH71">
        <f t="shared" si="34"/>
        <v>54389</v>
      </c>
      <c r="AI71">
        <v>39</v>
      </c>
      <c r="AJ71">
        <f t="shared" si="14"/>
        <v>2153</v>
      </c>
      <c r="AK71">
        <f t="shared" si="15"/>
        <v>1219</v>
      </c>
      <c r="AL71">
        <f t="shared" si="16"/>
        <v>483</v>
      </c>
    </row>
    <row r="72" spans="1:38">
      <c r="Z72">
        <v>12213</v>
      </c>
      <c r="AA72">
        <v>12236</v>
      </c>
      <c r="AB72">
        <v>11649</v>
      </c>
      <c r="AC72">
        <v>12720</v>
      </c>
      <c r="AD72">
        <v>40</v>
      </c>
      <c r="AE72">
        <f t="shared" si="31"/>
        <v>55592</v>
      </c>
      <c r="AF72">
        <f t="shared" si="32"/>
        <v>53528</v>
      </c>
      <c r="AG72">
        <f t="shared" si="33"/>
        <v>54406</v>
      </c>
      <c r="AH72">
        <f t="shared" si="34"/>
        <v>55312</v>
      </c>
      <c r="AI72">
        <v>40</v>
      </c>
      <c r="AJ72">
        <f t="shared" si="14"/>
        <v>2064</v>
      </c>
      <c r="AK72">
        <f t="shared" si="15"/>
        <v>1186</v>
      </c>
      <c r="AL72">
        <f t="shared" si="16"/>
        <v>280</v>
      </c>
    </row>
    <row r="73" spans="1:38">
      <c r="Z73">
        <v>12912</v>
      </c>
      <c r="AA73">
        <v>13042</v>
      </c>
      <c r="AB73">
        <v>12172</v>
      </c>
      <c r="AC73">
        <v>13483</v>
      </c>
      <c r="AD73">
        <v>41</v>
      </c>
      <c r="AE73">
        <f t="shared" si="31"/>
        <v>56291</v>
      </c>
      <c r="AF73">
        <f t="shared" si="32"/>
        <v>54334</v>
      </c>
      <c r="AG73">
        <f t="shared" si="33"/>
        <v>54929</v>
      </c>
      <c r="AH73">
        <f t="shared" si="34"/>
        <v>56075</v>
      </c>
      <c r="AI73">
        <v>41</v>
      </c>
      <c r="AJ73">
        <f t="shared" si="14"/>
        <v>1957</v>
      </c>
      <c r="AK73">
        <f t="shared" si="15"/>
        <v>1362</v>
      </c>
      <c r="AL73">
        <f t="shared" si="16"/>
        <v>216</v>
      </c>
    </row>
    <row r="74" spans="1:38">
      <c r="Z74">
        <v>13474</v>
      </c>
      <c r="AA74">
        <v>14059</v>
      </c>
      <c r="AB74">
        <v>13088</v>
      </c>
      <c r="AC74">
        <v>14126</v>
      </c>
      <c r="AD74">
        <v>42</v>
      </c>
      <c r="AE74">
        <f t="shared" si="31"/>
        <v>56853</v>
      </c>
      <c r="AF74">
        <f t="shared" si="32"/>
        <v>55351</v>
      </c>
      <c r="AG74">
        <f t="shared" si="33"/>
        <v>55845</v>
      </c>
      <c r="AH74">
        <f t="shared" si="34"/>
        <v>56718</v>
      </c>
      <c r="AI74">
        <v>42</v>
      </c>
      <c r="AJ74">
        <f t="shared" si="14"/>
        <v>1502</v>
      </c>
      <c r="AK74">
        <f t="shared" si="15"/>
        <v>1008</v>
      </c>
      <c r="AL74">
        <f t="shared" si="16"/>
        <v>135</v>
      </c>
    </row>
    <row r="75" spans="1:38">
      <c r="A75" t="s">
        <v>26</v>
      </c>
      <c r="B75">
        <v>2009</v>
      </c>
      <c r="C75" t="s">
        <v>27</v>
      </c>
      <c r="D75">
        <v>38812</v>
      </c>
      <c r="Z75">
        <v>14233</v>
      </c>
      <c r="AA75">
        <v>14869</v>
      </c>
      <c r="AB75">
        <v>13922</v>
      </c>
      <c r="AC75">
        <v>14848</v>
      </c>
      <c r="AD75">
        <v>43</v>
      </c>
      <c r="AE75">
        <f t="shared" si="31"/>
        <v>57612</v>
      </c>
      <c r="AF75">
        <f t="shared" si="32"/>
        <v>56161</v>
      </c>
      <c r="AG75">
        <f t="shared" si="33"/>
        <v>56679</v>
      </c>
      <c r="AH75">
        <f t="shared" si="34"/>
        <v>57440</v>
      </c>
      <c r="AI75">
        <v>43</v>
      </c>
      <c r="AJ75">
        <f t="shared" si="14"/>
        <v>1451</v>
      </c>
      <c r="AK75">
        <f t="shared" si="15"/>
        <v>933</v>
      </c>
      <c r="AL75">
        <f t="shared" si="16"/>
        <v>172</v>
      </c>
    </row>
    <row r="76" spans="1:38">
      <c r="A76" t="s">
        <v>26</v>
      </c>
      <c r="B76">
        <v>2010</v>
      </c>
      <c r="C76" t="s">
        <v>27</v>
      </c>
      <c r="D76">
        <v>39613</v>
      </c>
      <c r="Z76">
        <v>14926</v>
      </c>
      <c r="AA76">
        <v>15550</v>
      </c>
      <c r="AB76">
        <v>14622</v>
      </c>
      <c r="AC76">
        <v>15663</v>
      </c>
      <c r="AD76">
        <v>44</v>
      </c>
      <c r="AE76">
        <f t="shared" si="31"/>
        <v>58305</v>
      </c>
      <c r="AF76">
        <f t="shared" si="32"/>
        <v>56842</v>
      </c>
      <c r="AG76">
        <f t="shared" si="33"/>
        <v>57379</v>
      </c>
      <c r="AH76">
        <f t="shared" si="34"/>
        <v>58255</v>
      </c>
      <c r="AI76">
        <v>44</v>
      </c>
      <c r="AJ76">
        <f t="shared" si="14"/>
        <v>1463</v>
      </c>
      <c r="AK76">
        <f t="shared" si="15"/>
        <v>926</v>
      </c>
      <c r="AL76">
        <f t="shared" si="16"/>
        <v>50</v>
      </c>
    </row>
    <row r="77" spans="1:38">
      <c r="A77" t="s">
        <v>26</v>
      </c>
      <c r="B77">
        <v>2011</v>
      </c>
      <c r="C77" t="s">
        <v>27</v>
      </c>
      <c r="D77">
        <v>40889</v>
      </c>
      <c r="Z77">
        <v>15748</v>
      </c>
      <c r="AA77">
        <v>16518</v>
      </c>
      <c r="AB77">
        <v>15430</v>
      </c>
      <c r="AC77">
        <v>16618</v>
      </c>
      <c r="AD77">
        <v>45</v>
      </c>
      <c r="AE77">
        <f t="shared" si="31"/>
        <v>59127</v>
      </c>
      <c r="AF77">
        <f t="shared" si="32"/>
        <v>57810</v>
      </c>
      <c r="AG77">
        <f t="shared" si="33"/>
        <v>58187</v>
      </c>
      <c r="AH77">
        <f t="shared" si="34"/>
        <v>59210</v>
      </c>
      <c r="AI77">
        <v>45</v>
      </c>
      <c r="AJ77">
        <f t="shared" si="14"/>
        <v>1317</v>
      </c>
      <c r="AK77">
        <f t="shared" si="15"/>
        <v>940</v>
      </c>
      <c r="AL77">
        <f t="shared" si="16"/>
        <v>-83</v>
      </c>
    </row>
    <row r="78" spans="1:38">
      <c r="A78" t="s">
        <v>26</v>
      </c>
      <c r="B78">
        <v>2012</v>
      </c>
      <c r="C78" t="s">
        <v>27</v>
      </c>
      <c r="D78">
        <v>42100</v>
      </c>
      <c r="Z78">
        <v>16949</v>
      </c>
      <c r="AA78">
        <v>17357</v>
      </c>
      <c r="AB78">
        <v>16232</v>
      </c>
      <c r="AC78">
        <v>17565</v>
      </c>
      <c r="AD78">
        <v>46</v>
      </c>
      <c r="AE78">
        <f t="shared" si="31"/>
        <v>60328</v>
      </c>
      <c r="AF78">
        <f t="shared" si="32"/>
        <v>58649</v>
      </c>
      <c r="AG78">
        <f t="shared" si="33"/>
        <v>58989</v>
      </c>
      <c r="AH78">
        <f t="shared" si="34"/>
        <v>60157</v>
      </c>
      <c r="AI78">
        <v>46</v>
      </c>
      <c r="AJ78">
        <f t="shared" si="14"/>
        <v>1679</v>
      </c>
      <c r="AK78">
        <f t="shared" si="15"/>
        <v>1339</v>
      </c>
      <c r="AL78">
        <f t="shared" si="16"/>
        <v>171</v>
      </c>
    </row>
    <row r="79" spans="1:38">
      <c r="A79" t="s">
        <v>26</v>
      </c>
      <c r="B79">
        <v>2013</v>
      </c>
      <c r="C79" t="s">
        <v>27</v>
      </c>
      <c r="D79">
        <v>41683</v>
      </c>
      <c r="Z79">
        <v>17917</v>
      </c>
      <c r="AA79">
        <v>18226</v>
      </c>
      <c r="AB79">
        <v>17111</v>
      </c>
      <c r="AC79">
        <v>18391</v>
      </c>
      <c r="AD79">
        <v>47</v>
      </c>
      <c r="AE79">
        <f t="shared" si="31"/>
        <v>61296</v>
      </c>
      <c r="AF79">
        <f t="shared" si="32"/>
        <v>59518</v>
      </c>
      <c r="AG79">
        <f t="shared" si="33"/>
        <v>59868</v>
      </c>
      <c r="AH79">
        <f t="shared" si="34"/>
        <v>60983</v>
      </c>
      <c r="AI79">
        <v>47</v>
      </c>
      <c r="AJ79">
        <f t="shared" si="14"/>
        <v>1778</v>
      </c>
      <c r="AK79">
        <f t="shared" si="15"/>
        <v>1428</v>
      </c>
      <c r="AL79">
        <f t="shared" si="16"/>
        <v>313</v>
      </c>
    </row>
    <row r="80" spans="1:38">
      <c r="A80" t="s">
        <v>26</v>
      </c>
      <c r="B80">
        <v>2014</v>
      </c>
      <c r="C80" t="s">
        <v>27</v>
      </c>
      <c r="D80">
        <v>42457</v>
      </c>
      <c r="Z80">
        <v>18734</v>
      </c>
      <c r="AA80">
        <v>19065</v>
      </c>
      <c r="AB80">
        <v>17776</v>
      </c>
      <c r="AC80">
        <v>19183</v>
      </c>
      <c r="AD80">
        <v>48</v>
      </c>
      <c r="AE80">
        <f t="shared" si="31"/>
        <v>62113</v>
      </c>
      <c r="AF80">
        <f t="shared" si="32"/>
        <v>60357</v>
      </c>
      <c r="AG80">
        <f t="shared" si="33"/>
        <v>60533</v>
      </c>
      <c r="AH80">
        <f t="shared" si="34"/>
        <v>61775</v>
      </c>
      <c r="AI80">
        <v>48</v>
      </c>
      <c r="AJ80">
        <f t="shared" si="14"/>
        <v>1756</v>
      </c>
      <c r="AK80">
        <f t="shared" si="15"/>
        <v>1580</v>
      </c>
      <c r="AL80">
        <f t="shared" si="16"/>
        <v>338</v>
      </c>
    </row>
    <row r="81" spans="1:38">
      <c r="A81" t="s">
        <v>26</v>
      </c>
      <c r="B81">
        <v>2015</v>
      </c>
      <c r="C81" t="s">
        <v>27</v>
      </c>
      <c r="D81">
        <v>44507</v>
      </c>
      <c r="Z81">
        <v>19668</v>
      </c>
      <c r="AA81">
        <v>19890</v>
      </c>
      <c r="AB81">
        <v>18610</v>
      </c>
      <c r="AC81">
        <v>19771</v>
      </c>
      <c r="AD81">
        <v>49</v>
      </c>
      <c r="AE81">
        <f t="shared" si="31"/>
        <v>63047</v>
      </c>
      <c r="AF81">
        <f t="shared" si="32"/>
        <v>61182</v>
      </c>
      <c r="AG81">
        <f t="shared" si="33"/>
        <v>61367</v>
      </c>
      <c r="AH81">
        <f t="shared" si="34"/>
        <v>62363</v>
      </c>
      <c r="AI81">
        <v>49</v>
      </c>
      <c r="AJ81">
        <f t="shared" si="14"/>
        <v>1865</v>
      </c>
      <c r="AK81">
        <f t="shared" si="15"/>
        <v>1680</v>
      </c>
      <c r="AL81">
        <f t="shared" si="16"/>
        <v>684</v>
      </c>
    </row>
    <row r="82" spans="1:38">
      <c r="A82" t="s">
        <v>26</v>
      </c>
      <c r="B82">
        <v>2016</v>
      </c>
      <c r="C82" t="s">
        <v>27</v>
      </c>
      <c r="D82">
        <v>44244</v>
      </c>
      <c r="Z82">
        <v>20435</v>
      </c>
      <c r="AA82">
        <v>20711</v>
      </c>
      <c r="AB82">
        <v>19489</v>
      </c>
      <c r="AC82">
        <v>20624</v>
      </c>
      <c r="AD82">
        <v>50</v>
      </c>
      <c r="AE82">
        <f t="shared" si="31"/>
        <v>63814</v>
      </c>
      <c r="AF82">
        <f t="shared" si="32"/>
        <v>62003</v>
      </c>
      <c r="AG82">
        <f t="shared" si="33"/>
        <v>62246</v>
      </c>
      <c r="AH82">
        <f t="shared" si="34"/>
        <v>63216</v>
      </c>
      <c r="AI82">
        <v>50</v>
      </c>
      <c r="AJ82">
        <f t="shared" si="14"/>
        <v>1811</v>
      </c>
      <c r="AK82">
        <f t="shared" si="15"/>
        <v>1568</v>
      </c>
      <c r="AL82">
        <f t="shared" si="16"/>
        <v>598</v>
      </c>
    </row>
    <row r="83" spans="1:38">
      <c r="A83" t="s">
        <v>26</v>
      </c>
      <c r="B83">
        <v>2017</v>
      </c>
      <c r="C83" t="s">
        <v>27</v>
      </c>
      <c r="D83">
        <v>44867</v>
      </c>
      <c r="Z83">
        <v>21416</v>
      </c>
      <c r="AA83">
        <v>21493</v>
      </c>
      <c r="AB83">
        <v>20303</v>
      </c>
      <c r="AC83">
        <v>21486</v>
      </c>
      <c r="AD83">
        <v>51</v>
      </c>
      <c r="AE83">
        <f t="shared" si="31"/>
        <v>64795</v>
      </c>
      <c r="AF83">
        <f t="shared" si="32"/>
        <v>62785</v>
      </c>
      <c r="AG83">
        <f t="shared" si="33"/>
        <v>63060</v>
      </c>
      <c r="AH83">
        <f t="shared" si="34"/>
        <v>64078</v>
      </c>
      <c r="AI83">
        <v>51</v>
      </c>
      <c r="AJ83">
        <f t="shared" si="14"/>
        <v>2010</v>
      </c>
      <c r="AK83">
        <f t="shared" si="15"/>
        <v>1735</v>
      </c>
      <c r="AL83">
        <f t="shared" si="16"/>
        <v>717</v>
      </c>
    </row>
    <row r="84" spans="1:38">
      <c r="A84" t="s">
        <v>26</v>
      </c>
      <c r="B84">
        <v>2018</v>
      </c>
      <c r="C84" t="s">
        <v>27</v>
      </c>
      <c r="D84">
        <v>44434</v>
      </c>
      <c r="Z84">
        <v>22227</v>
      </c>
      <c r="AA84">
        <v>22314</v>
      </c>
      <c r="AB84">
        <v>21009</v>
      </c>
      <c r="AC84">
        <v>22313</v>
      </c>
      <c r="AD84">
        <v>52</v>
      </c>
      <c r="AE84">
        <f t="shared" si="31"/>
        <v>65606</v>
      </c>
      <c r="AF84">
        <f t="shared" si="32"/>
        <v>63606</v>
      </c>
      <c r="AG84">
        <f t="shared" si="33"/>
        <v>63766</v>
      </c>
      <c r="AH84">
        <f t="shared" si="34"/>
        <v>64905</v>
      </c>
      <c r="AI84">
        <v>52</v>
      </c>
      <c r="AJ84">
        <f t="shared" si="14"/>
        <v>2000</v>
      </c>
      <c r="AK84">
        <f t="shared" si="15"/>
        <v>1840</v>
      </c>
      <c r="AL84">
        <f t="shared" si="16"/>
        <v>701</v>
      </c>
    </row>
  </sheetData>
  <sortState xmlns:xlrd2="http://schemas.microsoft.com/office/spreadsheetml/2017/richdata2" ref="A75:D84">
    <sortCondition ref="B64:B7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"/>
  <sheetViews>
    <sheetView zoomScale="50" workbookViewId="0">
      <selection activeCell="C1" sqref="C1"/>
    </sheetView>
    <sheetView zoomScale="90" zoomScaleNormal="73" workbookViewId="1">
      <selection activeCell="U69" sqref="U69"/>
    </sheetView>
  </sheetViews>
  <sheetFormatPr baseColWidth="10" defaultColWidth="8.83203125" defaultRowHeight="13"/>
  <cols>
    <col min="2" max="2" width="28.5" bestFit="1" customWidth="1"/>
    <col min="3" max="3" width="16.6640625" customWidth="1"/>
    <col min="4" max="4" width="22.5" bestFit="1" customWidth="1"/>
    <col min="5" max="6" width="17.5" customWidth="1"/>
    <col min="12" max="12" width="30.1640625" customWidth="1"/>
    <col min="13" max="13" width="14.5" bestFit="1" customWidth="1"/>
    <col min="14" max="14" width="22.5" customWidth="1"/>
    <col min="15" max="15" width="14.5" bestFit="1" customWidth="1"/>
    <col min="16" max="16" width="15.83203125" customWidth="1"/>
  </cols>
  <sheetData>
    <row r="1" spans="1:2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1" thickBot="1">
      <c r="A2" s="4"/>
      <c r="B2" s="34" t="s">
        <v>38</v>
      </c>
      <c r="C2" s="13"/>
      <c r="D2" s="13"/>
      <c r="E2" s="1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59" thickBot="1">
      <c r="A3" s="4"/>
      <c r="B3" s="25" t="s">
        <v>37</v>
      </c>
      <c r="C3" s="15" t="s">
        <v>31</v>
      </c>
      <c r="D3" s="15" t="s">
        <v>32</v>
      </c>
      <c r="E3" s="15" t="s">
        <v>33</v>
      </c>
      <c r="F3" s="23" t="s">
        <v>34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">
      <c r="A4" s="4"/>
      <c r="B4" s="26">
        <v>2015</v>
      </c>
      <c r="C4" s="16">
        <v>17486</v>
      </c>
      <c r="D4" s="16">
        <v>2061</v>
      </c>
      <c r="E4" s="17">
        <f t="shared" ref="E4:E8" si="0">C4-C$9</f>
        <v>261</v>
      </c>
      <c r="F4" s="18">
        <f t="shared" ref="F4:F8" si="1">D4-D$9</f>
        <v>291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8">
      <c r="A5" s="4"/>
      <c r="B5" s="26">
        <v>2016</v>
      </c>
      <c r="C5" s="16">
        <v>17140</v>
      </c>
      <c r="D5" s="16">
        <v>1811</v>
      </c>
      <c r="E5" s="17">
        <f t="shared" si="0"/>
        <v>-85</v>
      </c>
      <c r="F5" s="18">
        <f t="shared" si="1"/>
        <v>41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8">
      <c r="A6" s="4"/>
      <c r="B6" s="26">
        <v>2017</v>
      </c>
      <c r="C6" s="16">
        <v>17565</v>
      </c>
      <c r="D6" s="16">
        <v>2173</v>
      </c>
      <c r="E6" s="17">
        <f t="shared" si="0"/>
        <v>340</v>
      </c>
      <c r="F6" s="18">
        <f t="shared" si="1"/>
        <v>403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8">
      <c r="A7" s="4"/>
      <c r="B7" s="26">
        <v>2018</v>
      </c>
      <c r="C7" s="16">
        <v>16232</v>
      </c>
      <c r="D7" s="16">
        <v>1867</v>
      </c>
      <c r="E7" s="17">
        <f t="shared" si="0"/>
        <v>-993</v>
      </c>
      <c r="F7" s="18">
        <f t="shared" si="1"/>
        <v>97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8">
      <c r="A8" s="4"/>
      <c r="B8" s="26">
        <v>2019</v>
      </c>
      <c r="C8" s="16">
        <v>17357</v>
      </c>
      <c r="D8" s="16">
        <v>2031</v>
      </c>
      <c r="E8" s="17">
        <f t="shared" si="0"/>
        <v>132</v>
      </c>
      <c r="F8" s="18">
        <f t="shared" si="1"/>
        <v>261</v>
      </c>
      <c r="G8" s="4"/>
      <c r="H8" s="4">
        <f>(D9-D6)/D12</f>
        <v>-2.5267293638648103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8">
      <c r="A9" s="4"/>
      <c r="B9" s="30">
        <v>2020</v>
      </c>
      <c r="C9" s="31">
        <v>17225</v>
      </c>
      <c r="D9" s="31">
        <v>1770</v>
      </c>
      <c r="E9" s="32">
        <f>C9-C$9</f>
        <v>0</v>
      </c>
      <c r="F9" s="33">
        <f>D9-D$9</f>
        <v>0</v>
      </c>
      <c r="G9" s="4"/>
      <c r="H9" s="4">
        <f>(D9-D11)/D12</f>
        <v>-1.142148550332605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8">
      <c r="A10" s="4"/>
      <c r="B10" s="27"/>
      <c r="C10" s="19"/>
      <c r="D10" s="19"/>
      <c r="E10" s="19"/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8">
      <c r="A11" s="4"/>
      <c r="B11" s="28" t="s">
        <v>36</v>
      </c>
      <c r="C11" s="16">
        <f>AVERAGE(C4:C9)</f>
        <v>17167.5</v>
      </c>
      <c r="D11" s="16">
        <f t="shared" ref="D11:F11" si="2">AVERAGE(D4:D9)</f>
        <v>1952.1666666666667</v>
      </c>
      <c r="E11" s="17">
        <f t="shared" si="2"/>
        <v>-57.5</v>
      </c>
      <c r="F11" s="18">
        <f t="shared" si="2"/>
        <v>182.16666666666666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9" thickBot="1">
      <c r="A12" s="4"/>
      <c r="B12" s="29" t="s">
        <v>35</v>
      </c>
      <c r="C12" s="24">
        <f>STDEV(C4:C9)</f>
        <v>484.68164809491185</v>
      </c>
      <c r="D12" s="24">
        <f>STDEV(D4:D9)</f>
        <v>159.49472300570534</v>
      </c>
      <c r="E12" s="2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28">
      <c r="A13" s="14"/>
      <c r="B13" s="19"/>
      <c r="C13" s="19"/>
      <c r="D13" s="19"/>
      <c r="E13" s="19"/>
      <c r="F13" s="19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4" thickBo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59" thickBo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25" t="s">
        <v>39</v>
      </c>
      <c r="M52" s="15" t="s">
        <v>31</v>
      </c>
      <c r="N52" s="15" t="s">
        <v>32</v>
      </c>
      <c r="O52" s="15" t="s">
        <v>33</v>
      </c>
      <c r="P52" s="23" t="s">
        <v>34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26">
        <v>2015</v>
      </c>
      <c r="M53" s="35">
        <v>18411</v>
      </c>
      <c r="N53" s="16">
        <v>2131</v>
      </c>
      <c r="O53" s="31">
        <f t="shared" ref="O53:O57" si="3">M53-M$58</f>
        <v>218</v>
      </c>
      <c r="P53" s="33">
        <f t="shared" ref="P53:P57" si="4">N53-N$58</f>
        <v>256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28">
      <c r="L54" s="26">
        <v>2016</v>
      </c>
      <c r="M54" s="16">
        <v>18071</v>
      </c>
      <c r="N54" s="16">
        <v>1894</v>
      </c>
      <c r="O54" s="31">
        <f t="shared" si="3"/>
        <v>-122</v>
      </c>
      <c r="P54" s="33">
        <f t="shared" si="4"/>
        <v>19</v>
      </c>
    </row>
    <row r="55" spans="1:29" ht="28">
      <c r="L55" s="26">
        <v>2017</v>
      </c>
      <c r="M55" s="36">
        <v>18391</v>
      </c>
      <c r="N55" s="16">
        <v>2257</v>
      </c>
      <c r="O55" s="31">
        <f t="shared" si="3"/>
        <v>198</v>
      </c>
      <c r="P55" s="33">
        <f t="shared" si="4"/>
        <v>382</v>
      </c>
    </row>
    <row r="56" spans="1:29" ht="28">
      <c r="L56" s="26">
        <v>2018</v>
      </c>
      <c r="M56" s="36">
        <v>17111</v>
      </c>
      <c r="N56" s="16">
        <v>1955</v>
      </c>
      <c r="O56" s="31">
        <f t="shared" si="3"/>
        <v>-1082</v>
      </c>
      <c r="P56" s="33">
        <f t="shared" si="4"/>
        <v>80</v>
      </c>
    </row>
    <row r="57" spans="1:29" ht="28">
      <c r="L57" s="40">
        <v>2019</v>
      </c>
      <c r="M57" s="36">
        <v>18226</v>
      </c>
      <c r="N57" s="16">
        <v>2113</v>
      </c>
      <c r="O57" s="31">
        <f t="shared" si="3"/>
        <v>33</v>
      </c>
      <c r="P57" s="33">
        <f t="shared" si="4"/>
        <v>238</v>
      </c>
    </row>
    <row r="58" spans="1:29" ht="28">
      <c r="L58" s="40">
        <v>2020</v>
      </c>
      <c r="M58" s="37">
        <v>18193</v>
      </c>
      <c r="N58" s="31">
        <v>1875</v>
      </c>
      <c r="O58" s="31">
        <f>M58-M$58</f>
        <v>0</v>
      </c>
      <c r="P58" s="33">
        <f>N58-N$58</f>
        <v>0</v>
      </c>
    </row>
    <row r="59" spans="1:29" ht="28">
      <c r="L59" s="27"/>
      <c r="M59" s="38"/>
      <c r="N59" s="19"/>
      <c r="O59" s="19"/>
      <c r="P59" s="20"/>
    </row>
    <row r="60" spans="1:29" ht="28">
      <c r="L60" s="28" t="s">
        <v>36</v>
      </c>
      <c r="M60" s="36">
        <f>AVERAGE(M53:M58)</f>
        <v>18067.166666666668</v>
      </c>
      <c r="N60" s="16">
        <f t="shared" ref="N60:P60" si="5">AVERAGE(N53:N58)</f>
        <v>2037.5</v>
      </c>
      <c r="O60" s="17">
        <f t="shared" si="5"/>
        <v>-125.83333333333333</v>
      </c>
      <c r="P60" s="18">
        <f t="shared" si="5"/>
        <v>162.5</v>
      </c>
    </row>
    <row r="61" spans="1:29" ht="29" thickBot="1">
      <c r="L61" s="29" t="s">
        <v>35</v>
      </c>
      <c r="M61" s="39">
        <f>STDEV(M53:M58)</f>
        <v>485.47313691559356</v>
      </c>
      <c r="N61" s="24">
        <f>STDEV(N53:N58)</f>
        <v>152.5958715037861</v>
      </c>
      <c r="O61" s="21"/>
      <c r="P61" s="22"/>
    </row>
  </sheetData>
  <hyperlinks>
    <hyperlink ref="B2" r:id="rId1" display="https://www.health.gov.il/UnitsOffice/HD/PH/epidemiology/Pages/epidemiology_report.aspx" xr:uid="{00000000-0004-0000-0200-000000000000}"/>
  </hyperlinks>
  <pageMargins left="0.2" right="0.2" top="0.5" bottom="0.75" header="0.3" footer="0.3"/>
  <pageSetup scale="4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DELTAS</vt:lpstr>
      <vt:lpstr>5e8c7f09542b299b1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levitt</dc:creator>
  <cp:lastModifiedBy>Bar Weiner</cp:lastModifiedBy>
  <cp:lastPrinted>2020-05-19T11:13:41Z</cp:lastPrinted>
  <dcterms:created xsi:type="dcterms:W3CDTF">2020-05-05T08:47:48Z</dcterms:created>
  <dcterms:modified xsi:type="dcterms:W3CDTF">2020-07-03T08:15:07Z</dcterms:modified>
</cp:coreProperties>
</file>