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weiner/Desktop/"/>
    </mc:Choice>
  </mc:AlternateContent>
  <xr:revisionPtr revIDLastSave="0" documentId="8_{9EC23A92-C8C8-024B-9386-5A7B8FCCAD75}" xr6:coauthVersionLast="45" xr6:coauthVersionMax="45" xr10:uidLastSave="{00000000-0000-0000-0000-000000000000}"/>
  <bookViews>
    <workbookView xWindow="18380" yWindow="460" windowWidth="21080" windowHeight="21140" xr2:uid="{C9B22DF6-3E76-5648-BCFD-7368D96355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3" i="1"/>
  <c r="Q9" i="1"/>
  <c r="P4" i="1"/>
  <c r="P5" i="1"/>
  <c r="P6" i="1"/>
  <c r="P7" i="1"/>
  <c r="P8" i="1"/>
  <c r="P3" i="1"/>
  <c r="O9" i="1"/>
  <c r="N4" i="1"/>
  <c r="N5" i="1"/>
  <c r="N6" i="1"/>
  <c r="N7" i="1"/>
  <c r="N8" i="1"/>
  <c r="N3" i="1"/>
  <c r="M9" i="1"/>
  <c r="L4" i="1"/>
  <c r="L5" i="1"/>
  <c r="L6" i="1"/>
  <c r="L7" i="1"/>
  <c r="L8" i="1"/>
  <c r="L3" i="1"/>
  <c r="K9" i="1"/>
  <c r="J4" i="1"/>
  <c r="J5" i="1"/>
  <c r="J6" i="1"/>
  <c r="J7" i="1"/>
  <c r="J8" i="1"/>
  <c r="J3" i="1"/>
  <c r="I9" i="1"/>
  <c r="H4" i="1"/>
  <c r="H5" i="1"/>
  <c r="H6" i="1"/>
  <c r="H7" i="1"/>
  <c r="H8" i="1"/>
  <c r="H3" i="1"/>
  <c r="G9" i="1"/>
  <c r="F4" i="1"/>
  <c r="F5" i="1"/>
  <c r="F6" i="1"/>
  <c r="F7" i="1"/>
  <c r="F8" i="1"/>
  <c r="F3" i="1"/>
  <c r="E9" i="1"/>
  <c r="D4" i="1"/>
  <c r="D5" i="1"/>
  <c r="D6" i="1"/>
  <c r="D7" i="1"/>
  <c r="D8" i="1"/>
  <c r="D3" i="1"/>
  <c r="C9" i="1" l="1"/>
</calcChain>
</file>

<file path=xl/sharedStrings.xml><?xml version="1.0" encoding="utf-8"?>
<sst xmlns="http://schemas.openxmlformats.org/spreadsheetml/2006/main" count="23" uniqueCount="17">
  <si>
    <t>Total</t>
  </si>
  <si>
    <t>0-14</t>
  </si>
  <si>
    <t>15-44</t>
  </si>
  <si>
    <t>45-64</t>
  </si>
  <si>
    <t>65-74</t>
  </si>
  <si>
    <t>75-84</t>
  </si>
  <si>
    <t>85+</t>
  </si>
  <si>
    <t>Baseline: 2016-21</t>
  </si>
  <si>
    <t>Percent</t>
  </si>
  <si>
    <t>Baseline 2017-11</t>
  </si>
  <si>
    <t>Baseline 2017-33</t>
  </si>
  <si>
    <t>Baseline 2018-33</t>
  </si>
  <si>
    <t>Baseline 2018-48</t>
  </si>
  <si>
    <t>Baseline 2019-12</t>
  </si>
  <si>
    <t>Baseline 2019-43</t>
  </si>
  <si>
    <t>Baseline 2020-8</t>
  </si>
  <si>
    <t>Perccent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</si>
</sst>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1">
      <alignment horizontal="right" vertical="center"/>
    </xf>
    <xf numFmtId="0" fontId="2" fillId="2" borderId="1">
      <alignment horizontal="right" vertical="center" textRotation="90" wrapText="1"/>
    </xf>
    <xf numFmtId="3" fontId="3" fillId="0" borderId="1">
      <alignment horizontal="center" vertical="center"/>
    </xf>
  </cellStyleXfs>
  <cellXfs count="6">
    <xf numFmtId="0" fontId="0" fillId="0" borderId="0" xfId="0"/>
    <xf numFmtId="0" fontId="2" fillId="2" borderId="1" xfId="2">
      <alignment horizontal="right" vertical="center"/>
    </xf>
    <xf numFmtId="0" fontId="2" fillId="2" borderId="1" xfId="2" quotePrefix="1">
      <alignment horizontal="right" vertical="center"/>
    </xf>
    <xf numFmtId="0" fontId="2" fillId="2" borderId="1" xfId="3">
      <alignment horizontal="right" vertical="center" textRotation="90" wrapText="1"/>
    </xf>
    <xf numFmtId="3" fontId="3" fillId="0" borderId="1" xfId="4">
      <alignment horizontal="center" vertical="center"/>
    </xf>
    <xf numFmtId="164" fontId="3" fillId="0" borderId="1" xfId="1" applyNumberFormat="1" applyFont="1" applyBorder="1" applyAlignment="1">
      <alignment horizontal="center" vertical="center"/>
    </xf>
  </cellXfs>
  <cellStyles count="5">
    <cellStyle name="Normal" xfId="0" builtinId="0"/>
    <cellStyle name="Percent" xfId="1" builtinId="5"/>
    <cellStyle name="Style 1" xfId="3" xr:uid="{943EEC0E-9146-794C-9A80-6235C65A56C2}"/>
    <cellStyle name="Style 3" xfId="2" xr:uid="{6C131507-5853-A843-A3F2-EDAAC842736C}"/>
    <cellStyle name="Style 6" xfId="4" xr:uid="{997580A5-9758-EC4E-A52B-033C7C2847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0BEF7-B17C-8441-95DF-79A06ADCD4FA}">
  <dimension ref="B1:R9"/>
  <sheetViews>
    <sheetView tabSelected="1" zoomScale="75" workbookViewId="0">
      <selection activeCell="H19" sqref="H19"/>
    </sheetView>
  </sheetViews>
  <sheetFormatPr baseColWidth="10" defaultRowHeight="16" x14ac:dyDescent="0.2"/>
  <sheetData>
    <row r="1" spans="2:18" ht="66" customHeight="1" thickBot="1" x14ac:dyDescent="0.25">
      <c r="C1" s="3" t="s">
        <v>7</v>
      </c>
      <c r="D1" s="3" t="s">
        <v>8</v>
      </c>
      <c r="E1" s="3" t="s">
        <v>9</v>
      </c>
      <c r="F1" s="3" t="s">
        <v>8</v>
      </c>
      <c r="G1" s="3" t="s">
        <v>10</v>
      </c>
      <c r="H1" s="3" t="s">
        <v>8</v>
      </c>
      <c r="I1" s="3" t="s">
        <v>11</v>
      </c>
      <c r="J1" s="3" t="s">
        <v>8</v>
      </c>
      <c r="K1" s="3" t="s">
        <v>12</v>
      </c>
      <c r="L1" s="3" t="s">
        <v>8</v>
      </c>
      <c r="M1" s="3" t="s">
        <v>13</v>
      </c>
      <c r="N1" s="3" t="s">
        <v>8</v>
      </c>
      <c r="O1" s="3" t="s">
        <v>14</v>
      </c>
      <c r="P1" s="3" t="s">
        <v>8</v>
      </c>
      <c r="Q1" s="3" t="s">
        <v>15</v>
      </c>
      <c r="R1" s="3" t="s">
        <v>16</v>
      </c>
    </row>
    <row r="2" spans="2:18" ht="17" thickBot="1" x14ac:dyDescent="0.25">
      <c r="B2" s="1" t="s">
        <v>0</v>
      </c>
      <c r="C2" s="4">
        <v>47927</v>
      </c>
      <c r="D2" s="5"/>
      <c r="E2" s="4">
        <v>52307</v>
      </c>
      <c r="F2" s="5"/>
      <c r="G2" s="4">
        <v>46801</v>
      </c>
      <c r="H2" s="5"/>
      <c r="I2" s="4">
        <v>46914</v>
      </c>
      <c r="J2" s="5"/>
      <c r="K2" s="4">
        <v>52770</v>
      </c>
      <c r="L2" s="5"/>
      <c r="M2" s="4">
        <v>52776</v>
      </c>
      <c r="N2" s="5"/>
      <c r="O2" s="4">
        <v>51025</v>
      </c>
      <c r="P2" s="5"/>
      <c r="Q2" s="4">
        <v>54765</v>
      </c>
      <c r="R2" s="5"/>
    </row>
    <row r="3" spans="2:18" ht="17" thickBot="1" x14ac:dyDescent="0.25">
      <c r="B3" s="1" t="s">
        <v>1</v>
      </c>
      <c r="C3" s="4">
        <v>346</v>
      </c>
      <c r="D3" s="5">
        <f>C3/48612</f>
        <v>7.1175841356043773E-3</v>
      </c>
      <c r="E3" s="4">
        <v>300</v>
      </c>
      <c r="F3" s="5">
        <f>E3/53029</f>
        <v>5.6572818646401027E-3</v>
      </c>
      <c r="G3" s="4">
        <v>292</v>
      </c>
      <c r="H3" s="5">
        <f>G3/47377</f>
        <v>6.1633281972265025E-3</v>
      </c>
      <c r="I3" s="4">
        <v>271</v>
      </c>
      <c r="J3" s="5">
        <f>I3/47505</f>
        <v>5.7046626670876751E-3</v>
      </c>
      <c r="K3" s="4">
        <v>298</v>
      </c>
      <c r="L3" s="5">
        <f>K3/53484</f>
        <v>5.5717597786253837E-3</v>
      </c>
      <c r="M3" s="4">
        <v>278</v>
      </c>
      <c r="N3" s="5">
        <f>M3/53516</f>
        <v>5.1947081246729952E-3</v>
      </c>
      <c r="O3" s="4">
        <v>250</v>
      </c>
      <c r="P3" s="5">
        <f>O3/51721</f>
        <v>4.8336265733454498E-3</v>
      </c>
      <c r="Q3" s="4">
        <v>285</v>
      </c>
      <c r="R3" s="5">
        <f>Q3/55578</f>
        <v>5.1279283169599482E-3</v>
      </c>
    </row>
    <row r="4" spans="2:18" ht="17" thickBot="1" x14ac:dyDescent="0.25">
      <c r="B4" s="2" t="s">
        <v>2</v>
      </c>
      <c r="C4" s="4">
        <v>1219</v>
      </c>
      <c r="D4" s="5">
        <f t="shared" ref="D4:D8" si="0">C4/48612</f>
        <v>2.5076112893935652E-2</v>
      </c>
      <c r="E4" s="4">
        <v>1191</v>
      </c>
      <c r="F4" s="5">
        <f t="shared" ref="F4:F8" si="1">E4/53029</f>
        <v>2.2459409002621208E-2</v>
      </c>
      <c r="G4" s="4">
        <v>1204</v>
      </c>
      <c r="H4" s="5">
        <f t="shared" ref="H4:H8" si="2">G4/47377</f>
        <v>2.5413175169385988E-2</v>
      </c>
      <c r="I4" s="4">
        <v>1223</v>
      </c>
      <c r="J4" s="5">
        <f t="shared" ref="J4:J8" si="3">I4/47505</f>
        <v>2.5744658457004525E-2</v>
      </c>
      <c r="K4" s="4">
        <v>1187</v>
      </c>
      <c r="L4" s="5">
        <f t="shared" ref="L4:L8" si="4">K4/53484</f>
        <v>2.2193553212175605E-2</v>
      </c>
      <c r="M4" s="4">
        <v>1153</v>
      </c>
      <c r="N4" s="5">
        <f t="shared" ref="N4:N8" si="5">M4/53516</f>
        <v>2.1544958517079004E-2</v>
      </c>
      <c r="O4" s="4">
        <v>1169</v>
      </c>
      <c r="P4" s="5">
        <f t="shared" ref="P4:P9" si="6">O4/51721</f>
        <v>2.2602037856963322E-2</v>
      </c>
      <c r="Q4" s="4">
        <v>1178</v>
      </c>
      <c r="R4" s="5">
        <f t="shared" ref="R4:R8" si="7">Q4/55578</f>
        <v>2.1195437043434451E-2</v>
      </c>
    </row>
    <row r="5" spans="2:18" ht="17" thickBot="1" x14ac:dyDescent="0.25">
      <c r="B5" s="1" t="s">
        <v>3</v>
      </c>
      <c r="C5" s="4">
        <v>6238</v>
      </c>
      <c r="D5" s="5">
        <f t="shared" si="0"/>
        <v>0.12832222496502921</v>
      </c>
      <c r="E5" s="4">
        <v>6375</v>
      </c>
      <c r="F5" s="5">
        <f t="shared" si="1"/>
        <v>0.12021723962360217</v>
      </c>
      <c r="G5" s="4">
        <v>6001</v>
      </c>
      <c r="H5" s="5">
        <f t="shared" si="2"/>
        <v>0.1266648373683433</v>
      </c>
      <c r="I5" s="4">
        <v>6123</v>
      </c>
      <c r="J5" s="5">
        <f t="shared" si="3"/>
        <v>0.12889169561098832</v>
      </c>
      <c r="K5" s="4">
        <v>6484</v>
      </c>
      <c r="L5" s="5">
        <f t="shared" si="4"/>
        <v>0.12123251813626505</v>
      </c>
      <c r="M5" s="4">
        <v>6214</v>
      </c>
      <c r="N5" s="5">
        <f t="shared" si="5"/>
        <v>0.11611480678675536</v>
      </c>
      <c r="O5" s="4">
        <v>6196</v>
      </c>
      <c r="P5" s="5">
        <f t="shared" si="6"/>
        <v>0.11979660099379362</v>
      </c>
      <c r="Q5" s="4">
        <v>6404</v>
      </c>
      <c r="R5" s="5">
        <f t="shared" si="7"/>
        <v>0.11522544891863687</v>
      </c>
    </row>
    <row r="6" spans="2:18" ht="17" thickBot="1" x14ac:dyDescent="0.25">
      <c r="B6" s="1" t="s">
        <v>4</v>
      </c>
      <c r="C6" s="4">
        <v>7850</v>
      </c>
      <c r="D6" s="5">
        <f t="shared" si="0"/>
        <v>0.16148276145807619</v>
      </c>
      <c r="E6" s="4">
        <v>8293</v>
      </c>
      <c r="F6" s="5">
        <f t="shared" si="1"/>
        <v>0.1563861283448679</v>
      </c>
      <c r="G6" s="4">
        <v>7831</v>
      </c>
      <c r="H6" s="5">
        <f t="shared" si="2"/>
        <v>0.16529117504274227</v>
      </c>
      <c r="I6" s="4">
        <v>7826</v>
      </c>
      <c r="J6" s="5">
        <f t="shared" si="3"/>
        <v>0.16474055362593412</v>
      </c>
      <c r="K6" s="4">
        <v>8696</v>
      </c>
      <c r="L6" s="5">
        <f t="shared" si="4"/>
        <v>0.16259068132525614</v>
      </c>
      <c r="M6" s="4">
        <v>8565</v>
      </c>
      <c r="N6" s="5">
        <f t="shared" si="5"/>
        <v>0.16004559384109426</v>
      </c>
      <c r="O6" s="4">
        <v>8459</v>
      </c>
      <c r="P6" s="5">
        <f t="shared" si="6"/>
        <v>0.16355058873571662</v>
      </c>
      <c r="Q6" s="4">
        <v>8707</v>
      </c>
      <c r="R6" s="5">
        <f t="shared" si="7"/>
        <v>0.1566627082658606</v>
      </c>
    </row>
    <row r="7" spans="2:18" ht="17" thickBot="1" x14ac:dyDescent="0.25">
      <c r="B7" s="1" t="s">
        <v>5</v>
      </c>
      <c r="C7" s="4">
        <v>13251</v>
      </c>
      <c r="D7" s="5">
        <f t="shared" si="0"/>
        <v>0.27258701555171561</v>
      </c>
      <c r="E7" s="4">
        <v>14427</v>
      </c>
      <c r="F7" s="5">
        <f t="shared" si="1"/>
        <v>0.27205868487054252</v>
      </c>
      <c r="G7" s="4">
        <v>12623</v>
      </c>
      <c r="H7" s="5">
        <f t="shared" si="2"/>
        <v>0.26643730079996625</v>
      </c>
      <c r="I7" s="4">
        <v>12670</v>
      </c>
      <c r="J7" s="5">
        <f t="shared" si="3"/>
        <v>0.26670876749815808</v>
      </c>
      <c r="K7" s="4">
        <v>14542</v>
      </c>
      <c r="L7" s="5">
        <f t="shared" si="4"/>
        <v>0.27189439832473261</v>
      </c>
      <c r="M7" s="4">
        <v>14227</v>
      </c>
      <c r="N7" s="5">
        <f t="shared" si="5"/>
        <v>0.26584572838029746</v>
      </c>
      <c r="O7" s="4">
        <v>13819</v>
      </c>
      <c r="P7" s="5">
        <f t="shared" si="6"/>
        <v>0.26718354246824305</v>
      </c>
      <c r="Q7" s="4">
        <v>14725</v>
      </c>
      <c r="R7" s="5">
        <f t="shared" si="7"/>
        <v>0.26494296304293063</v>
      </c>
    </row>
    <row r="8" spans="2:18" ht="17" thickBot="1" x14ac:dyDescent="0.25">
      <c r="B8" s="1" t="s">
        <v>6</v>
      </c>
      <c r="C8" s="4">
        <v>19708</v>
      </c>
      <c r="D8" s="5">
        <f t="shared" si="0"/>
        <v>0.40541430099563891</v>
      </c>
      <c r="E8" s="4">
        <v>22443</v>
      </c>
      <c r="F8" s="5">
        <f t="shared" si="1"/>
        <v>0.42322125629372609</v>
      </c>
      <c r="G8" s="4">
        <v>19426</v>
      </c>
      <c r="H8" s="5">
        <f t="shared" si="2"/>
        <v>0.41003018342233571</v>
      </c>
      <c r="I8" s="4">
        <v>19392</v>
      </c>
      <c r="J8" s="5">
        <f t="shared" si="3"/>
        <v>0.40820966214082727</v>
      </c>
      <c r="K8" s="4">
        <v>22277</v>
      </c>
      <c r="L8" s="5">
        <f t="shared" si="4"/>
        <v>0.41651708922294517</v>
      </c>
      <c r="M8" s="4">
        <v>23079</v>
      </c>
      <c r="N8" s="5">
        <f t="shared" si="5"/>
        <v>0.43125420435010092</v>
      </c>
      <c r="O8" s="4">
        <v>21828</v>
      </c>
      <c r="P8" s="5">
        <f t="shared" si="6"/>
        <v>0.4220336033719379</v>
      </c>
      <c r="Q8" s="4">
        <v>24279</v>
      </c>
      <c r="R8" s="5">
        <f t="shared" si="7"/>
        <v>0.4368455144121775</v>
      </c>
    </row>
    <row r="9" spans="2:18" x14ac:dyDescent="0.2">
      <c r="C9">
        <f>SUM(C3:C8)</f>
        <v>48612</v>
      </c>
      <c r="E9">
        <f>SUM(E3:E8)</f>
        <v>53029</v>
      </c>
      <c r="G9">
        <f>SUM(G3:G8)</f>
        <v>47377</v>
      </c>
      <c r="I9">
        <f>SUM(I3:I8)</f>
        <v>47505</v>
      </c>
      <c r="K9">
        <f>SUM(K3:K8)</f>
        <v>53484</v>
      </c>
      <c r="M9">
        <f>SUM(M3:M8)</f>
        <v>53516</v>
      </c>
      <c r="O9">
        <f>SUM(O3:O8)</f>
        <v>51721</v>
      </c>
      <c r="Q9">
        <f>SUM(Q3:Q8)</f>
        <v>55578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 Weiner</dc:creator>
  <cp:lastModifiedBy>Bar Weiner</cp:lastModifiedBy>
  <dcterms:created xsi:type="dcterms:W3CDTF">2020-05-29T08:47:29Z</dcterms:created>
  <dcterms:modified xsi:type="dcterms:W3CDTF">2020-05-31T08:47:39Z</dcterms:modified>
</cp:coreProperties>
</file>