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rweiner/Desktop/"/>
    </mc:Choice>
  </mc:AlternateContent>
  <xr:revisionPtr revIDLastSave="0" documentId="8_{317E037B-145C-F847-AF28-CD52BD48A81B}" xr6:coauthVersionLast="45" xr6:coauthVersionMax="45" xr10:uidLastSave="{00000000-0000-0000-0000-000000000000}"/>
  <bookViews>
    <workbookView xWindow="13280" yWindow="500" windowWidth="16360" windowHeight="15160" xr2:uid="{00000000-000D-0000-FFFF-FFFF00000000}"/>
  </bookViews>
  <sheets>
    <sheet name="Sheet2" sheetId="2" r:id="rId1"/>
    <sheet name="Sheet3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3" l="1"/>
  <c r="T4" i="3"/>
  <c r="U13" i="3"/>
  <c r="T13" i="3"/>
  <c r="U12" i="3"/>
  <c r="T12" i="3"/>
  <c r="U11" i="3"/>
  <c r="T11" i="3"/>
  <c r="U10" i="3"/>
  <c r="T10" i="3"/>
  <c r="U9" i="3"/>
  <c r="T9" i="3"/>
  <c r="U8" i="3"/>
  <c r="U7" i="3"/>
  <c r="T7" i="3"/>
  <c r="U6" i="3"/>
  <c r="T6" i="3"/>
  <c r="U5" i="3"/>
  <c r="T5" i="3"/>
  <c r="U4" i="3"/>
  <c r="U3" i="3"/>
  <c r="T3" i="3"/>
  <c r="U2" i="3"/>
  <c r="T2" i="3"/>
  <c r="D8" i="2"/>
  <c r="M19" i="2" s="1"/>
  <c r="D4" i="2"/>
  <c r="I19" i="2" s="1"/>
  <c r="F19" i="2"/>
  <c r="T19" i="2"/>
  <c r="G19" i="2"/>
  <c r="W18" i="2"/>
  <c r="X18" i="2" s="1"/>
  <c r="Y18" i="2" s="1"/>
  <c r="Z18" i="2" s="1"/>
  <c r="AA18" i="2" s="1"/>
  <c r="AB18" i="2" s="1"/>
  <c r="J18" i="2"/>
  <c r="K18" i="2" s="1"/>
  <c r="L18" i="2" s="1"/>
  <c r="M18" i="2" s="1"/>
  <c r="N18" i="2" s="1"/>
  <c r="O18" i="2" s="1"/>
  <c r="E13" i="2"/>
  <c r="AD19" i="2" s="1"/>
  <c r="D13" i="2"/>
  <c r="R19" i="2" s="1"/>
  <c r="E12" i="2"/>
  <c r="AE19" i="2" s="1"/>
  <c r="D12" i="2"/>
  <c r="Q19" i="2" s="1"/>
  <c r="E11" i="2"/>
  <c r="AC19" i="2" s="1"/>
  <c r="D11" i="2"/>
  <c r="P19" i="2" s="1"/>
  <c r="E10" i="2"/>
  <c r="AB19" i="2" s="1"/>
  <c r="D10" i="2"/>
  <c r="O19" i="2" s="1"/>
  <c r="E9" i="2"/>
  <c r="AA19" i="2" s="1"/>
  <c r="D9" i="2"/>
  <c r="N19" i="2" s="1"/>
  <c r="E8" i="2"/>
  <c r="Z19" i="2" s="1"/>
  <c r="E7" i="2"/>
  <c r="Y19" i="2" s="1"/>
  <c r="D7" i="2"/>
  <c r="L19" i="2" s="1"/>
  <c r="E6" i="2"/>
  <c r="X19" i="2" s="1"/>
  <c r="D6" i="2"/>
  <c r="K19" i="2" s="1"/>
  <c r="E5" i="2"/>
  <c r="W19" i="2" s="1"/>
  <c r="D5" i="2"/>
  <c r="J19" i="2" s="1"/>
  <c r="E4" i="2"/>
  <c r="V19" i="2" s="1"/>
  <c r="E3" i="2"/>
  <c r="U19" i="2" s="1"/>
  <c r="D3" i="2"/>
  <c r="H19" i="2" s="1"/>
  <c r="E2" i="2"/>
  <c r="D2" i="2"/>
  <c r="U20" i="1"/>
  <c r="G20" i="1"/>
  <c r="F20" i="1" l="1"/>
  <c r="D3" i="1"/>
  <c r="H20" i="1" s="1"/>
  <c r="E3" i="1"/>
  <c r="V20" i="1" s="1"/>
  <c r="D4" i="1"/>
  <c r="I20" i="1" s="1"/>
  <c r="E4" i="1"/>
  <c r="W20" i="1" s="1"/>
  <c r="D5" i="1"/>
  <c r="J20" i="1" s="1"/>
  <c r="E5" i="1"/>
  <c r="X20" i="1" s="1"/>
  <c r="D6" i="1"/>
  <c r="K20" i="1" s="1"/>
  <c r="E6" i="1"/>
  <c r="Y20" i="1" s="1"/>
  <c r="D7" i="1"/>
  <c r="L20" i="1" s="1"/>
  <c r="E7" i="1"/>
  <c r="Z20" i="1" s="1"/>
  <c r="D8" i="1"/>
  <c r="M20" i="1" s="1"/>
  <c r="E8" i="1"/>
  <c r="AA20" i="1" s="1"/>
  <c r="D9" i="1"/>
  <c r="N20" i="1" s="1"/>
  <c r="E9" i="1"/>
  <c r="AB20" i="1" s="1"/>
  <c r="D10" i="1"/>
  <c r="O20" i="1" s="1"/>
  <c r="E10" i="1"/>
  <c r="AC20" i="1" s="1"/>
  <c r="D11" i="1"/>
  <c r="P20" i="1" s="1"/>
  <c r="E11" i="1"/>
  <c r="AD20" i="1" s="1"/>
  <c r="D12" i="1"/>
  <c r="Q20" i="1" s="1"/>
  <c r="E12" i="1"/>
  <c r="AE20" i="1" s="1"/>
  <c r="D13" i="1"/>
  <c r="R20" i="1" s="1"/>
  <c r="E13" i="1"/>
  <c r="AF20" i="1" s="1"/>
  <c r="D14" i="1"/>
  <c r="S20" i="1" s="1"/>
  <c r="E14" i="1"/>
  <c r="AG20" i="1" s="1"/>
  <c r="E2" i="1"/>
  <c r="D2" i="1"/>
  <c r="X19" i="1"/>
  <c r="Y19" i="1" s="1"/>
  <c r="Z19" i="1" s="1"/>
  <c r="AA19" i="1" s="1"/>
  <c r="AB19" i="1" s="1"/>
  <c r="AC19" i="1" s="1"/>
  <c r="AD19" i="1" s="1"/>
  <c r="AE19" i="1" s="1"/>
  <c r="J19" i="1"/>
  <c r="K19" i="1" s="1"/>
  <c r="L19" i="1" s="1"/>
  <c r="M19" i="1" s="1"/>
  <c r="N19" i="1" s="1"/>
  <c r="O19" i="1" s="1"/>
  <c r="P19" i="1" s="1"/>
  <c r="Q19" i="1" s="1"/>
</calcChain>
</file>

<file path=xl/sharedStrings.xml><?xml version="1.0" encoding="utf-8"?>
<sst xmlns="http://schemas.openxmlformats.org/spreadsheetml/2006/main" count="117" uniqueCount="35">
  <si>
    <t>All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</si>
  <si>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</si>
  <si>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</si>
  <si>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</si>
  <si>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</si>
  <si>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</si>
  <si>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</si>
  <si>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</si>
  <si>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</si>
  <si>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</si>
  <si>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&gt;=90</t>
  </si>
  <si>
    <t>Female</t>
  </si>
  <si>
    <t>Male</t>
  </si>
  <si>
    <t>Cases</t>
  </si>
  <si>
    <t>Sweden</t>
  </si>
  <si>
    <t>Number</t>
  </si>
  <si>
    <t>Deaths</t>
  </si>
  <si>
    <t>M</t>
  </si>
  <si>
    <t>F</t>
  </si>
  <si>
    <t>%C</t>
  </si>
  <si>
    <t>%D</t>
  </si>
  <si>
    <t>Location</t>
  </si>
  <si>
    <t>Spain</t>
  </si>
  <si>
    <t>Denmark</t>
  </si>
  <si>
    <t>Netherlands</t>
  </si>
  <si>
    <t>Italy</t>
  </si>
  <si>
    <t>Norway</t>
  </si>
  <si>
    <t>80+</t>
  </si>
  <si>
    <t>South Korea</t>
  </si>
  <si>
    <t>Switzerland</t>
  </si>
  <si>
    <t>Portugal</t>
  </si>
  <si>
    <t>Belgium</t>
  </si>
  <si>
    <t>Death M</t>
  </si>
  <si>
    <t>Death W</t>
  </si>
  <si>
    <t>Deeath M+F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</si>
</sst>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1">
      <alignment horizontal="right" vertical="center"/>
    </xf>
    <xf numFmtId="3" fontId="3" fillId="0" borderId="1">
      <alignment horizontal="center" vertical="center"/>
    </xf>
    <xf numFmtId="1" fontId="2" fillId="0" borderId="1"/>
    <xf numFmtId="164" fontId="2" fillId="0" borderId="1">
      <alignment horizontal="center"/>
    </xf>
  </cellStyleXfs>
  <cellXfs count="44">
    <xf numFmtId="0" fontId="0" fillId="0" borderId="0" xfId="0"/>
    <xf numFmtId="9" fontId="0" fillId="4" borderId="0" xfId="1" applyFont="1" applyFill="1" applyBorder="1"/>
    <xf numFmtId="0" fontId="0" fillId="6" borderId="0" xfId="0" applyFill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9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9" fontId="0" fillId="6" borderId="0" xfId="0" applyNumberFormat="1" applyFill="1" applyBorder="1" applyAlignment="1">
      <alignment horizontal="center"/>
    </xf>
    <xf numFmtId="9" fontId="0" fillId="6" borderId="6" xfId="0" applyNumberForma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2" applyFill="1" applyBorder="1">
      <alignment horizontal="right" vertical="center"/>
    </xf>
    <xf numFmtId="9" fontId="0" fillId="4" borderId="6" xfId="1" applyFont="1" applyFill="1" applyBorder="1"/>
    <xf numFmtId="0" fontId="2" fillId="4" borderId="5" xfId="2" quotePrefix="1" applyFill="1" applyBorder="1">
      <alignment horizontal="right" vertical="center"/>
    </xf>
    <xf numFmtId="0" fontId="2" fillId="4" borderId="7" xfId="2" applyFill="1" applyBorder="1">
      <alignment horizontal="right" vertical="center"/>
    </xf>
    <xf numFmtId="9" fontId="0" fillId="4" borderId="8" xfId="1" applyFont="1" applyFill="1" applyBorder="1"/>
    <xf numFmtId="9" fontId="0" fillId="4" borderId="9" xfId="1" applyFont="1" applyFill="1" applyBorder="1"/>
    <xf numFmtId="0" fontId="2" fillId="3" borderId="0" xfId="0" applyFont="1" applyFill="1" applyBorder="1"/>
    <xf numFmtId="0" fontId="2" fillId="3" borderId="8" xfId="0" applyFont="1" applyFill="1" applyBorder="1"/>
    <xf numFmtId="0" fontId="0" fillId="3" borderId="2" xfId="0" applyFill="1" applyBorder="1"/>
    <xf numFmtId="0" fontId="2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3" fontId="3" fillId="0" borderId="1" xfId="3">
      <alignment horizontal="center" vertical="center"/>
    </xf>
    <xf numFmtId="3" fontId="2" fillId="3" borderId="0" xfId="0" applyNumberFormat="1" applyFont="1" applyFill="1" applyBorder="1"/>
    <xf numFmtId="0" fontId="2" fillId="2" borderId="1" xfId="2">
      <alignment horizontal="right" vertical="center"/>
    </xf>
    <xf numFmtId="0" fontId="2" fillId="2" borderId="1" xfId="2">
      <alignment horizontal="right" vertical="center"/>
    </xf>
    <xf numFmtId="164" fontId="2" fillId="0" borderId="1" xfId="5">
      <alignment horizontal="center"/>
    </xf>
  </cellXfs>
  <cellStyles count="6">
    <cellStyle name="Normal" xfId="0" builtinId="0"/>
    <cellStyle name="Percent" xfId="1" builtinId="5"/>
    <cellStyle name="Style 1" xfId="4" xr:uid="{2B114C0A-8DE4-0D4E-B76B-A3F5166AB77D}"/>
    <cellStyle name="Style 2" xfId="5" xr:uid="{FBB24CC6-8E6C-E14D-A485-8146F377398D}"/>
    <cellStyle name="Style 3" xfId="2" xr:uid="{00000000-0005-0000-0000-000002000000}"/>
    <cellStyle name="Style 6" xfId="3" xr:uid="{4D0C5360-BCE6-9A4C-9895-3C82CEA61E94}"/>
  </cellStyles>
  <dxfs count="0"/>
  <tableStyles count="0" defaultTableStyle="TableStyleMedium2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7</xdr:row>
      <xdr:rowOff>2785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AD20FEF4-562E-0B47-9C72-E400DFE4B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4" name="Picture 3" descr="page1image61607872">
          <a:extLst>
            <a:ext uri="{FF2B5EF4-FFF2-40B4-BE49-F238E27FC236}">
              <a16:creationId xmlns:a16="http://schemas.microsoft.com/office/drawing/2014/main" id="{5E4FFE40-3B8A-B243-9B32-604CB676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12700</xdr:colOff>
      <xdr:row>6</xdr:row>
      <xdr:rowOff>69850</xdr:rowOff>
    </xdr:to>
    <xdr:pic>
      <xdr:nvPicPr>
        <xdr:cNvPr id="5" name="Picture 4" descr="page1image61607872">
          <a:extLst>
            <a:ext uri="{FF2B5EF4-FFF2-40B4-BE49-F238E27FC236}">
              <a16:creationId xmlns:a16="http://schemas.microsoft.com/office/drawing/2014/main" id="{9F590C44-8E06-974F-A7E2-5FB950C69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00"/>
          <a:ext cx="12700" cy="98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6</xdr:row>
      <xdr:rowOff>158750</xdr:rowOff>
    </xdr:to>
    <xdr:pic>
      <xdr:nvPicPr>
        <xdr:cNvPr id="2" name="Picture 1" descr="page1image61607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304800"/>
          <a:ext cx="12700" cy="1863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523875</xdr:colOff>
      <xdr:row>0</xdr:row>
      <xdr:rowOff>142875</xdr:rowOff>
    </xdr:from>
    <xdr:ext cx="6175694" cy="150118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71775" y="142875"/>
          <a:ext cx="6175694" cy="150118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The green shaded</a:t>
          </a:r>
          <a:r>
            <a:rPr lang="en-US" sz="1400" baseline="0"/>
            <a:t> area is a working area.  Paste in the </a:t>
          </a:r>
          <a:r>
            <a:rPr lang="en-US" sz="2400" b="1" baseline="0"/>
            <a:t>values</a:t>
          </a:r>
          <a:r>
            <a:rPr lang="en-US" sz="2400" baseline="0"/>
            <a:t> </a:t>
          </a:r>
          <a:r>
            <a:rPr lang="en-US" sz="1400" baseline="0"/>
            <a:t>for you data  over the dark green values.  The pink line below will then update.  Copy the pink line by its </a:t>
          </a:r>
          <a:r>
            <a:rPr lang="en-US" sz="2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values</a:t>
          </a:r>
          <a:r>
            <a:rPr lang="en-US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 to a vacant line below. Repeat for all locations, using the latest  date for each location.  If there are many places with a different Age range, make  new sheet for those locations.</a:t>
          </a:r>
          <a:endParaRPr lang="en-US" sz="2400" b="1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5"/>
  <sheetViews>
    <sheetView tabSelected="1" topLeftCell="D1" zoomScale="57" workbookViewId="0">
      <selection sqref="A1:E13"/>
    </sheetView>
  </sheetViews>
  <sheetFormatPr baseColWidth="10" defaultColWidth="8.83203125" defaultRowHeight="13" x14ac:dyDescent="0.15"/>
  <cols>
    <col min="6" max="6" width="11.6640625" customWidth="1"/>
    <col min="7" max="7" width="8.83203125" customWidth="1"/>
    <col min="8" max="9" width="5.33203125" customWidth="1"/>
    <col min="10" max="10" width="4.5" customWidth="1"/>
    <col min="11" max="11" width="5.5" customWidth="1"/>
    <col min="12" max="12" width="4.5" customWidth="1"/>
    <col min="13" max="15" width="5.33203125" customWidth="1"/>
    <col min="16" max="16" width="5.5" customWidth="1"/>
    <col min="17" max="17" width="4.6640625" customWidth="1"/>
    <col min="18" max="18" width="5" customWidth="1"/>
    <col min="19" max="19" width="5.6640625" customWidth="1"/>
    <col min="20" max="20" width="6.83203125" customWidth="1"/>
    <col min="21" max="21" width="6" customWidth="1"/>
    <col min="22" max="22" width="5.1640625" customWidth="1"/>
    <col min="23" max="23" width="5.5" customWidth="1"/>
    <col min="24" max="24" width="4.83203125" customWidth="1"/>
    <col min="25" max="25" width="5.1640625" customWidth="1"/>
    <col min="26" max="26" width="4.5" customWidth="1"/>
    <col min="27" max="27" width="5.1640625" customWidth="1"/>
    <col min="28" max="28" width="5.83203125" customWidth="1"/>
    <col min="29" max="29" width="5.5" customWidth="1"/>
    <col min="30" max="30" width="4.6640625" customWidth="1"/>
    <col min="31" max="31" width="5" customWidth="1"/>
  </cols>
  <sheetData>
    <row r="1" spans="1:31" x14ac:dyDescent="0.15">
      <c r="A1" s="36" t="s">
        <v>31</v>
      </c>
      <c r="B1" s="26" t="s">
        <v>13</v>
      </c>
      <c r="C1" s="26" t="s">
        <v>16</v>
      </c>
      <c r="D1" s="26" t="s">
        <v>19</v>
      </c>
      <c r="E1" s="27" t="s">
        <v>20</v>
      </c>
    </row>
    <row r="2" spans="1:31" x14ac:dyDescent="0.15">
      <c r="A2" s="28" t="s">
        <v>0</v>
      </c>
      <c r="B2" s="40">
        <v>23282</v>
      </c>
      <c r="C2" s="34">
        <v>755</v>
      </c>
      <c r="D2" s="1">
        <f>B2/B$2</f>
        <v>1</v>
      </c>
      <c r="E2" s="29">
        <f>C2/C$2</f>
        <v>1</v>
      </c>
    </row>
    <row r="3" spans="1:31" x14ac:dyDescent="0.15">
      <c r="A3" s="28" t="s">
        <v>1</v>
      </c>
      <c r="B3" s="34">
        <v>146</v>
      </c>
      <c r="C3" s="34">
        <v>0</v>
      </c>
      <c r="D3" s="1">
        <f t="shared" ref="D3:E13" si="0">B3/B$2</f>
        <v>6.2709389227729581E-3</v>
      </c>
      <c r="E3" s="29">
        <f t="shared" si="0"/>
        <v>0</v>
      </c>
    </row>
    <row r="4" spans="1:31" x14ac:dyDescent="0.15">
      <c r="A4" s="30" t="s">
        <v>2</v>
      </c>
      <c r="B4" s="34">
        <v>217</v>
      </c>
      <c r="C4" s="34">
        <v>0</v>
      </c>
      <c r="D4" s="1">
        <f t="shared" si="0"/>
        <v>9.3205051112447389E-3</v>
      </c>
      <c r="E4" s="29">
        <f t="shared" si="0"/>
        <v>0</v>
      </c>
    </row>
    <row r="5" spans="1:31" x14ac:dyDescent="0.15">
      <c r="A5" s="28" t="s">
        <v>3</v>
      </c>
      <c r="B5" s="34">
        <v>1922</v>
      </c>
      <c r="C5" s="34">
        <v>0</v>
      </c>
      <c r="D5" s="1">
        <f t="shared" si="0"/>
        <v>8.2553045271024819E-2</v>
      </c>
      <c r="E5" s="29">
        <f t="shared" si="0"/>
        <v>0</v>
      </c>
    </row>
    <row r="6" spans="1:31" x14ac:dyDescent="0.15">
      <c r="A6" s="28" t="s">
        <v>4</v>
      </c>
      <c r="B6" s="34">
        <v>2509</v>
      </c>
      <c r="C6" s="34">
        <v>4</v>
      </c>
      <c r="D6" s="1">
        <f t="shared" si="0"/>
        <v>0.1077656558714887</v>
      </c>
      <c r="E6" s="29">
        <f t="shared" si="0"/>
        <v>5.2980132450331126E-3</v>
      </c>
    </row>
    <row r="7" spans="1:31" x14ac:dyDescent="0.15">
      <c r="A7" s="28" t="s">
        <v>5</v>
      </c>
      <c r="B7" s="34">
        <v>3385</v>
      </c>
      <c r="C7" s="34">
        <v>1</v>
      </c>
      <c r="D7" s="1">
        <f t="shared" si="0"/>
        <v>0.14539128940812646</v>
      </c>
      <c r="E7" s="29">
        <f t="shared" si="0"/>
        <v>1.3245033112582781E-3</v>
      </c>
    </row>
    <row r="8" spans="1:31" x14ac:dyDescent="0.15">
      <c r="A8" s="28" t="s">
        <v>6</v>
      </c>
      <c r="B8" s="34">
        <v>4143</v>
      </c>
      <c r="C8" s="34">
        <v>17</v>
      </c>
      <c r="D8" s="1">
        <f t="shared" si="0"/>
        <v>0.17794862984279702</v>
      </c>
      <c r="E8" s="29">
        <f t="shared" si="0"/>
        <v>2.2516556291390728E-2</v>
      </c>
    </row>
    <row r="9" spans="1:31" x14ac:dyDescent="0.15">
      <c r="A9" s="28" t="s">
        <v>7</v>
      </c>
      <c r="B9" s="34">
        <v>3004</v>
      </c>
      <c r="C9" s="34">
        <v>61</v>
      </c>
      <c r="D9" s="1">
        <f t="shared" si="0"/>
        <v>0.12902671591787648</v>
      </c>
      <c r="E9" s="29">
        <f t="shared" si="0"/>
        <v>8.0794701986754966E-2</v>
      </c>
    </row>
    <row r="10" spans="1:31" x14ac:dyDescent="0.15">
      <c r="A10" s="28" t="s">
        <v>8</v>
      </c>
      <c r="B10" s="34">
        <v>3022</v>
      </c>
      <c r="C10" s="34">
        <v>172</v>
      </c>
      <c r="D10" s="1">
        <f t="shared" si="0"/>
        <v>0.12979984537410874</v>
      </c>
      <c r="E10" s="29">
        <f t="shared" si="0"/>
        <v>0.22781456953642384</v>
      </c>
    </row>
    <row r="11" spans="1:31" x14ac:dyDescent="0.15">
      <c r="A11" s="28" t="s">
        <v>27</v>
      </c>
      <c r="B11" s="34">
        <v>4934</v>
      </c>
      <c r="C11" s="34">
        <v>500</v>
      </c>
      <c r="D11" s="1">
        <f t="shared" si="0"/>
        <v>0.2119233742805601</v>
      </c>
      <c r="E11" s="29">
        <f t="shared" si="0"/>
        <v>0.66225165562913912</v>
      </c>
    </row>
    <row r="12" spans="1:31" x14ac:dyDescent="0.15">
      <c r="A12" s="28" t="s">
        <v>11</v>
      </c>
      <c r="B12" s="34">
        <v>1344</v>
      </c>
      <c r="C12" s="34">
        <v>281</v>
      </c>
      <c r="D12" s="1">
        <f>B12/B$2</f>
        <v>5.7726999398677092E-2</v>
      </c>
      <c r="E12" s="29">
        <f t="shared" si="0"/>
        <v>0.37218543046357616</v>
      </c>
    </row>
    <row r="13" spans="1:31" ht="14" thickBot="1" x14ac:dyDescent="0.2">
      <c r="A13" s="31" t="s">
        <v>12</v>
      </c>
      <c r="B13" s="35">
        <v>10996</v>
      </c>
      <c r="C13" s="35">
        <v>474</v>
      </c>
      <c r="D13" s="32">
        <f>B13/B$2</f>
        <v>0.47229619448500987</v>
      </c>
      <c r="E13" s="33">
        <f t="shared" si="0"/>
        <v>0.62781456953642389</v>
      </c>
    </row>
    <row r="15" spans="1:31" ht="14" thickBot="1" x14ac:dyDescent="0.2">
      <c r="B15" s="34"/>
    </row>
    <row r="16" spans="1:31" x14ac:dyDescent="0.15">
      <c r="F16" s="3"/>
      <c r="G16" s="38" t="s">
        <v>13</v>
      </c>
      <c r="H16" s="38"/>
      <c r="I16" s="38"/>
      <c r="J16" s="38"/>
      <c r="K16" s="38"/>
      <c r="L16" s="38"/>
      <c r="M16" s="38"/>
      <c r="N16" s="38"/>
      <c r="O16" s="38"/>
      <c r="P16" s="38"/>
      <c r="Q16" s="37"/>
      <c r="R16" s="37"/>
      <c r="S16" s="37"/>
      <c r="T16" s="38" t="s">
        <v>16</v>
      </c>
      <c r="U16" s="38"/>
      <c r="V16" s="38"/>
      <c r="W16" s="38"/>
      <c r="X16" s="38"/>
      <c r="Y16" s="38"/>
      <c r="Z16" s="38"/>
      <c r="AA16" s="38"/>
      <c r="AB16" s="38"/>
      <c r="AC16" s="38"/>
      <c r="AD16" s="37"/>
      <c r="AE16" s="5"/>
    </row>
    <row r="17" spans="6:31" x14ac:dyDescent="0.15"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8"/>
    </row>
    <row r="18" spans="6:31" x14ac:dyDescent="0.15">
      <c r="F18" s="6" t="s">
        <v>21</v>
      </c>
      <c r="G18" s="7" t="s">
        <v>15</v>
      </c>
      <c r="H18" s="7">
        <v>0</v>
      </c>
      <c r="I18" s="7">
        <v>10</v>
      </c>
      <c r="J18" s="7">
        <f>10+I18</f>
        <v>20</v>
      </c>
      <c r="K18" s="7">
        <f t="shared" ref="K18:O18" si="1">10+J18</f>
        <v>30</v>
      </c>
      <c r="L18" s="7">
        <f t="shared" si="1"/>
        <v>40</v>
      </c>
      <c r="M18" s="7">
        <f t="shared" si="1"/>
        <v>50</v>
      </c>
      <c r="N18" s="7">
        <f t="shared" si="1"/>
        <v>60</v>
      </c>
      <c r="O18" s="7">
        <f t="shared" si="1"/>
        <v>70</v>
      </c>
      <c r="P18" s="7" t="s">
        <v>27</v>
      </c>
      <c r="Q18" s="7" t="s">
        <v>17</v>
      </c>
      <c r="R18" s="7" t="s">
        <v>18</v>
      </c>
      <c r="S18" s="7"/>
      <c r="T18" s="7" t="s">
        <v>15</v>
      </c>
      <c r="U18" s="7">
        <v>0</v>
      </c>
      <c r="V18" s="7">
        <v>10</v>
      </c>
      <c r="W18" s="7">
        <f>10+V18</f>
        <v>20</v>
      </c>
      <c r="X18" s="7">
        <f t="shared" ref="X18:AC18" si="2">10+W18</f>
        <v>30</v>
      </c>
      <c r="Y18" s="7">
        <f t="shared" si="2"/>
        <v>40</v>
      </c>
      <c r="Z18" s="7">
        <f t="shared" si="2"/>
        <v>50</v>
      </c>
      <c r="AA18" s="7">
        <f t="shared" si="2"/>
        <v>60</v>
      </c>
      <c r="AB18" s="7">
        <f t="shared" si="2"/>
        <v>70</v>
      </c>
      <c r="AC18" s="7" t="s">
        <v>27</v>
      </c>
      <c r="AD18" s="7" t="s">
        <v>17</v>
      </c>
      <c r="AE18" s="8" t="s">
        <v>18</v>
      </c>
    </row>
    <row r="19" spans="6:31" x14ac:dyDescent="0.15">
      <c r="F19" s="9" t="str">
        <f>$A1</f>
        <v>Belgium</v>
      </c>
      <c r="G19" s="10">
        <f>$B2</f>
        <v>23282</v>
      </c>
      <c r="H19" s="11">
        <f>$D3</f>
        <v>6.2709389227729581E-3</v>
      </c>
      <c r="I19" s="11">
        <f>$D4</f>
        <v>9.3205051112447389E-3</v>
      </c>
      <c r="J19" s="11">
        <f>$D5</f>
        <v>8.2553045271024819E-2</v>
      </c>
      <c r="K19" s="11">
        <f>$D6</f>
        <v>0.1077656558714887</v>
      </c>
      <c r="L19" s="11">
        <f>$D7</f>
        <v>0.14539128940812646</v>
      </c>
      <c r="M19" s="11">
        <f>$D8</f>
        <v>0.17794862984279702</v>
      </c>
      <c r="N19" s="11">
        <f>$D9</f>
        <v>0.12902671591787648</v>
      </c>
      <c r="O19" s="11">
        <f>$D10</f>
        <v>0.12979984537410874</v>
      </c>
      <c r="P19" s="11">
        <f>$D11</f>
        <v>0.2119233742805601</v>
      </c>
      <c r="Q19" s="11">
        <f>$D12</f>
        <v>5.7726999398677092E-2</v>
      </c>
      <c r="R19" s="11">
        <f>$D13</f>
        <v>0.47229619448500987</v>
      </c>
      <c r="S19" s="11"/>
      <c r="T19" s="12">
        <f>$C2</f>
        <v>755</v>
      </c>
      <c r="U19" s="10">
        <f>$E3</f>
        <v>0</v>
      </c>
      <c r="V19" s="11">
        <f>$E4</f>
        <v>0</v>
      </c>
      <c r="W19" s="11">
        <f>$E5</f>
        <v>0</v>
      </c>
      <c r="X19" s="11">
        <f>$E6</f>
        <v>5.2980132450331126E-3</v>
      </c>
      <c r="Y19" s="11">
        <f>$E7</f>
        <v>1.3245033112582781E-3</v>
      </c>
      <c r="Z19" s="11">
        <f>$E8</f>
        <v>2.2516556291390728E-2</v>
      </c>
      <c r="AA19" s="11">
        <f>$E9</f>
        <v>8.0794701986754966E-2</v>
      </c>
      <c r="AB19" s="11">
        <f>$E10</f>
        <v>0.22781456953642384</v>
      </c>
      <c r="AC19" s="11">
        <f>$E11</f>
        <v>0.66225165562913912</v>
      </c>
      <c r="AD19" s="11">
        <f>$E13</f>
        <v>0.62781456953642389</v>
      </c>
      <c r="AE19" s="13">
        <f>$E12</f>
        <v>0.37218543046357616</v>
      </c>
    </row>
    <row r="20" spans="6:31" x14ac:dyDescent="0.15">
      <c r="F20" s="14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5"/>
      <c r="U20" s="17"/>
      <c r="V20" s="18"/>
      <c r="W20" s="18"/>
      <c r="X20" s="18"/>
      <c r="Y20" s="18"/>
      <c r="Z20" s="18"/>
      <c r="AA20" s="18"/>
      <c r="AB20" s="18"/>
      <c r="AC20" s="18"/>
      <c r="AD20" s="18"/>
      <c r="AE20" s="19"/>
    </row>
    <row r="21" spans="6:31" x14ac:dyDescent="0.15">
      <c r="F21" s="14" t="s">
        <v>29</v>
      </c>
      <c r="G21" s="17">
        <v>23487</v>
      </c>
      <c r="H21" s="18">
        <v>3.7467535232256141E-3</v>
      </c>
      <c r="I21" s="18">
        <v>2.5503470004683441E-2</v>
      </c>
      <c r="J21" s="18">
        <v>0.11661770341039725</v>
      </c>
      <c r="K21" s="18">
        <v>0.13232852216119556</v>
      </c>
      <c r="L21" s="18">
        <v>0.15987567590582025</v>
      </c>
      <c r="M21" s="18">
        <v>0.2116915740622472</v>
      </c>
      <c r="N21" s="18">
        <v>0.12870949887171626</v>
      </c>
      <c r="O21" s="18">
        <v>0.10146038233916635</v>
      </c>
      <c r="P21" s="18">
        <v>0.12006641972154809</v>
      </c>
      <c r="Q21" s="18">
        <v>0.53182611657512668</v>
      </c>
      <c r="R21" s="18">
        <v>0.46817388342487332</v>
      </c>
      <c r="S21" s="18"/>
      <c r="T21" s="15">
        <v>755</v>
      </c>
      <c r="U21" s="18">
        <v>0</v>
      </c>
      <c r="V21" s="18">
        <v>0</v>
      </c>
      <c r="W21" s="18">
        <v>0</v>
      </c>
      <c r="X21" s="18">
        <v>5.2980132450331126E-3</v>
      </c>
      <c r="Y21" s="18">
        <v>1.3245033112582781E-3</v>
      </c>
      <c r="Z21" s="18">
        <v>2.2516556291390728E-2</v>
      </c>
      <c r="AA21" s="18">
        <v>8.0794701986754966E-2</v>
      </c>
      <c r="AB21" s="18">
        <v>0.22781456953642384</v>
      </c>
      <c r="AC21" s="18">
        <v>0.66225165562913912</v>
      </c>
      <c r="AD21" s="18">
        <v>0.62781456953642389</v>
      </c>
      <c r="AE21" s="19">
        <v>0.37218543046357616</v>
      </c>
    </row>
    <row r="22" spans="6:31" x14ac:dyDescent="0.15">
      <c r="F22" s="14" t="s">
        <v>28</v>
      </c>
      <c r="G22" s="17">
        <v>10423</v>
      </c>
      <c r="H22" s="18">
        <v>1.2280533435671112E-2</v>
      </c>
      <c r="I22" s="18">
        <v>5.2959800441331667E-2</v>
      </c>
      <c r="J22" s="18">
        <v>0.27285810227381752</v>
      </c>
      <c r="K22" s="18">
        <v>0.10639930921999424</v>
      </c>
      <c r="L22" s="18">
        <v>0.1337426844478557</v>
      </c>
      <c r="M22" s="18">
        <v>0.18392017653266815</v>
      </c>
      <c r="N22" s="18">
        <v>0.12606735105056127</v>
      </c>
      <c r="O22" s="18">
        <v>6.6391633886596954E-2</v>
      </c>
      <c r="P22" s="18">
        <v>4.5380408711503409E-2</v>
      </c>
      <c r="Q22" s="18">
        <v>0.59848412165403431</v>
      </c>
      <c r="R22" s="18">
        <v>0.40151587834596564</v>
      </c>
      <c r="S22" s="18"/>
      <c r="T22" s="15">
        <v>204</v>
      </c>
      <c r="U22" s="18">
        <v>0</v>
      </c>
      <c r="V22" s="18">
        <v>0</v>
      </c>
      <c r="W22" s="18">
        <v>0</v>
      </c>
      <c r="X22" s="18">
        <v>4.9019607843137254E-3</v>
      </c>
      <c r="Y22" s="18">
        <v>1.4705882352941176E-2</v>
      </c>
      <c r="Z22" s="18">
        <v>6.3725490196078427E-2</v>
      </c>
      <c r="AA22" s="18">
        <v>0.13235294117647059</v>
      </c>
      <c r="AB22" s="18">
        <v>0.29411764705882354</v>
      </c>
      <c r="AC22" s="18">
        <v>0.49019607843137253</v>
      </c>
      <c r="AD22" s="18">
        <v>0.52450980392156865</v>
      </c>
      <c r="AE22" s="19">
        <v>0.47549019607843135</v>
      </c>
    </row>
    <row r="23" spans="6:31" x14ac:dyDescent="0.15">
      <c r="F23" s="14" t="s">
        <v>30</v>
      </c>
      <c r="G23" s="17">
        <v>13956</v>
      </c>
      <c r="H23" s="18">
        <v>1.4760676411579248E-2</v>
      </c>
      <c r="I23" s="18">
        <v>2.5150472914875321E-2</v>
      </c>
      <c r="J23" s="18">
        <v>0.10346804241903124</v>
      </c>
      <c r="K23" s="18">
        <v>0.14423903697334481</v>
      </c>
      <c r="L23" s="18">
        <v>0.17791630839782172</v>
      </c>
      <c r="M23" s="18">
        <v>0.17605331040412725</v>
      </c>
      <c r="N23" s="18">
        <v>0.12754370879908283</v>
      </c>
      <c r="O23" s="18">
        <v>9.2003439380911434E-2</v>
      </c>
      <c r="P23" s="18">
        <v>0.13886500429922613</v>
      </c>
      <c r="Q23" s="18">
        <v>0.57280022929206076</v>
      </c>
      <c r="R23" s="18">
        <v>0.42719977070793924</v>
      </c>
      <c r="S23" s="18"/>
      <c r="T23" s="15">
        <v>409</v>
      </c>
      <c r="U23" s="18">
        <v>0</v>
      </c>
      <c r="V23" s="18">
        <v>0</v>
      </c>
      <c r="W23" s="18">
        <v>0</v>
      </c>
      <c r="X23" s="18">
        <v>0</v>
      </c>
      <c r="Y23" s="18">
        <v>9.7799511002444987E-3</v>
      </c>
      <c r="Z23" s="18">
        <v>2.4449877750611249E-2</v>
      </c>
      <c r="AA23" s="18">
        <v>0.10268948655256724</v>
      </c>
      <c r="AB23" s="18">
        <v>0.21515892420537897</v>
      </c>
      <c r="AC23" s="18">
        <v>0.64792176039119809</v>
      </c>
      <c r="AD23" s="18">
        <v>0.53545232273838628</v>
      </c>
      <c r="AE23" s="19">
        <v>0.46454767726161367</v>
      </c>
    </row>
    <row r="24" spans="6:31" x14ac:dyDescent="0.15">
      <c r="F24" s="14" t="s">
        <v>14</v>
      </c>
      <c r="G24" s="17">
        <v>9141</v>
      </c>
      <c r="H24" s="18">
        <v>5.7980527294606713E-3</v>
      </c>
      <c r="I24" s="18">
        <v>1.6737774860518542E-2</v>
      </c>
      <c r="J24" s="18">
        <v>7.2858549392845418E-2</v>
      </c>
      <c r="K24" s="18">
        <v>9.276884367137074E-2</v>
      </c>
      <c r="L24" s="18">
        <v>0.13127666557269446</v>
      </c>
      <c r="M24" s="18">
        <v>0.17503555409692595</v>
      </c>
      <c r="N24" s="18">
        <v>0.14221638770375233</v>
      </c>
      <c r="O24" s="18">
        <v>0.14221638770375233</v>
      </c>
      <c r="P24" s="18">
        <v>0.23</v>
      </c>
      <c r="Q24" s="18">
        <v>0.50519636801225254</v>
      </c>
      <c r="R24" s="18">
        <v>0.49480363198774752</v>
      </c>
      <c r="S24" s="15"/>
      <c r="T24" s="17">
        <v>793</v>
      </c>
      <c r="U24" s="18">
        <v>0</v>
      </c>
      <c r="V24" s="18">
        <v>0</v>
      </c>
      <c r="W24" s="18">
        <v>3.7831021437578815E-3</v>
      </c>
      <c r="X24" s="18">
        <v>1.2610340479192938E-3</v>
      </c>
      <c r="Y24" s="18">
        <v>5.0441361916771753E-3</v>
      </c>
      <c r="Z24" s="18">
        <v>3.9092055485498108E-2</v>
      </c>
      <c r="AA24" s="18">
        <v>7.1878940731399749E-2</v>
      </c>
      <c r="AB24" s="18">
        <v>0.25598991172761665</v>
      </c>
      <c r="AC24" s="18">
        <v>0.62</v>
      </c>
      <c r="AD24" s="18">
        <v>0.41866330390920553</v>
      </c>
      <c r="AE24" s="19">
        <v>0.58133669609079441</v>
      </c>
    </row>
    <row r="25" spans="6:31" x14ac:dyDescent="0.15">
      <c r="F25" s="14" t="s">
        <v>26</v>
      </c>
      <c r="G25" s="17">
        <v>6218</v>
      </c>
      <c r="H25" s="18">
        <v>1.0935992280476037E-2</v>
      </c>
      <c r="I25" s="18">
        <v>4.1331617883563848E-2</v>
      </c>
      <c r="J25" s="18">
        <v>0.14007719523962689</v>
      </c>
      <c r="K25" s="18">
        <v>0.15825024123512382</v>
      </c>
      <c r="L25" s="18">
        <v>0.18591186876809263</v>
      </c>
      <c r="M25" s="18">
        <v>0.19765197812801544</v>
      </c>
      <c r="N25" s="18">
        <v>0.11740109359922805</v>
      </c>
      <c r="O25" s="18">
        <v>7.896429720167257E-2</v>
      </c>
      <c r="P25" s="18">
        <v>0.06</v>
      </c>
      <c r="Q25" s="18">
        <v>0.5</v>
      </c>
      <c r="R25" s="18">
        <v>0.5</v>
      </c>
      <c r="T25" s="15"/>
      <c r="U25" s="17"/>
      <c r="V25" s="18"/>
      <c r="W25" s="18"/>
      <c r="X25" s="18"/>
      <c r="Y25" s="18"/>
      <c r="Z25" s="18"/>
      <c r="AA25" s="18"/>
      <c r="AB25" s="18"/>
      <c r="AC25" s="18"/>
      <c r="AD25" s="18"/>
      <c r="AE25" s="19"/>
    </row>
    <row r="26" spans="6:31" x14ac:dyDescent="0.15">
      <c r="F26" s="14" t="s">
        <v>25</v>
      </c>
      <c r="G26" s="17">
        <v>136110</v>
      </c>
      <c r="H26" s="18">
        <v>7.3469987510102119E-3</v>
      </c>
      <c r="I26" s="18">
        <v>0</v>
      </c>
      <c r="J26" s="18">
        <v>5.1428991257071489E-2</v>
      </c>
      <c r="K26" s="18">
        <v>6.6122988759091908E-2</v>
      </c>
      <c r="L26" s="18">
        <v>0.12489897876717361</v>
      </c>
      <c r="M26" s="18">
        <v>0.19530771679768816</v>
      </c>
      <c r="N26" s="18">
        <v>0.15975640617474429</v>
      </c>
      <c r="O26" s="18">
        <v>0.16847861238427692</v>
      </c>
      <c r="P26" s="18">
        <v>0.20924999999999999</v>
      </c>
      <c r="Q26" s="18"/>
      <c r="R26" s="18"/>
      <c r="S26" s="18"/>
      <c r="T26" s="17">
        <v>16654</v>
      </c>
      <c r="U26" s="18">
        <v>6.0045634682358595E-5</v>
      </c>
      <c r="V26" s="18">
        <v>0</v>
      </c>
      <c r="W26" s="18">
        <v>4.2031944277651017E-4</v>
      </c>
      <c r="X26" s="18">
        <v>2.1616428485649094E-3</v>
      </c>
      <c r="Y26" s="18">
        <v>9.1869821064008653E-3</v>
      </c>
      <c r="Z26" s="18">
        <v>3.8309114927344783E-2</v>
      </c>
      <c r="AA26" s="18">
        <v>0.11750930707337577</v>
      </c>
      <c r="AB26" s="18">
        <v>0.32220487570553619</v>
      </c>
      <c r="AC26" s="18">
        <v>0.51</v>
      </c>
      <c r="AD26" s="18"/>
      <c r="AE26" s="19"/>
    </row>
    <row r="27" spans="6:31" x14ac:dyDescent="0.15">
      <c r="F27" s="14" t="s">
        <v>22</v>
      </c>
      <c r="G27" s="17">
        <v>106447</v>
      </c>
      <c r="H27" s="18">
        <v>2.6773887474517834E-3</v>
      </c>
      <c r="I27" s="18">
        <v>5.5238757315847322E-3</v>
      </c>
      <c r="J27" s="18">
        <v>5.0550978421186131E-2</v>
      </c>
      <c r="K27" s="18">
        <v>9.7146936973329448E-2</v>
      </c>
      <c r="L27" s="18">
        <v>0.15113624620703262</v>
      </c>
      <c r="M27" s="18">
        <v>0.18634625682264414</v>
      </c>
      <c r="N27" s="18">
        <v>0.16640205924074891</v>
      </c>
      <c r="O27" s="18">
        <v>0.15929993330013997</v>
      </c>
      <c r="P27" s="18">
        <v>0.18090000000000001</v>
      </c>
      <c r="Q27" s="18">
        <v>0.5209165124428119</v>
      </c>
      <c r="R27" s="18">
        <v>0.47889560062754233</v>
      </c>
      <c r="S27" s="18"/>
      <c r="T27" s="17">
        <v>6729</v>
      </c>
      <c r="U27" s="18">
        <v>1.4861049190072819E-4</v>
      </c>
      <c r="V27" s="18">
        <v>1.4861049190072819E-4</v>
      </c>
      <c r="W27" s="18">
        <v>1.63471541090801E-3</v>
      </c>
      <c r="X27" s="18">
        <v>3.5666518056174765E-3</v>
      </c>
      <c r="Y27" s="18">
        <v>9.065240005944419E-3</v>
      </c>
      <c r="Z27" s="18">
        <v>2.9276266904443453E-2</v>
      </c>
      <c r="AA27" s="18">
        <v>8.8720463664734725E-2</v>
      </c>
      <c r="AB27" s="18">
        <v>0.26348640213999108</v>
      </c>
      <c r="AC27" s="18">
        <v>0.60394999999999999</v>
      </c>
      <c r="AD27" s="18">
        <v>0.39411502452073116</v>
      </c>
      <c r="AE27" s="19">
        <v>0.6097488482686878</v>
      </c>
    </row>
    <row r="28" spans="6:31" x14ac:dyDescent="0.15">
      <c r="F28" s="14" t="s">
        <v>24</v>
      </c>
      <c r="G28" s="17">
        <v>21762</v>
      </c>
      <c r="H28" s="18">
        <v>2.8949545078577337E-3</v>
      </c>
      <c r="I28" s="18">
        <v>7.1684587813620072E-3</v>
      </c>
      <c r="J28" s="18">
        <v>6.6262292068743678E-2</v>
      </c>
      <c r="K28" s="18">
        <v>7.7474496829335535E-2</v>
      </c>
      <c r="L28" s="18">
        <v>0.10247219924639279</v>
      </c>
      <c r="M28" s="18">
        <v>0.17121588089330025</v>
      </c>
      <c r="N28" s="18">
        <v>0.1497564562080691</v>
      </c>
      <c r="O28" s="18">
        <v>0.1851392335263303</v>
      </c>
      <c r="P28" s="18">
        <v>0.23605000000000001</v>
      </c>
      <c r="Q28" s="18">
        <v>0.53961032993291058</v>
      </c>
      <c r="R28" s="18">
        <v>0.45919492693686242</v>
      </c>
      <c r="T28" s="17">
        <v>2396</v>
      </c>
      <c r="U28" s="18">
        <v>0</v>
      </c>
      <c r="V28" s="18">
        <v>0</v>
      </c>
      <c r="W28" s="18">
        <v>8.3472454090150253E-4</v>
      </c>
      <c r="X28" s="18">
        <v>1.2520868113522537E-3</v>
      </c>
      <c r="Y28" s="18">
        <v>3.7562604340567614E-3</v>
      </c>
      <c r="Z28" s="18">
        <v>2.1702838063439065E-2</v>
      </c>
      <c r="AA28" s="18">
        <v>9.3071786310517532E-2</v>
      </c>
      <c r="AB28" s="18">
        <v>0.30050083472454092</v>
      </c>
      <c r="AC28" s="18">
        <v>0.57804599999999995</v>
      </c>
      <c r="AD28" s="18">
        <v>0.61227045075125208</v>
      </c>
      <c r="AE28" s="19">
        <v>0.38772954924874792</v>
      </c>
    </row>
    <row r="29" spans="6:31" x14ac:dyDescent="0.15">
      <c r="F29" s="14" t="s">
        <v>23</v>
      </c>
      <c r="G29" s="17">
        <v>5635</v>
      </c>
      <c r="H29" s="18">
        <v>1.0292812777284827E-2</v>
      </c>
      <c r="I29" s="18">
        <v>2.2892635314995562E-2</v>
      </c>
      <c r="J29" s="18">
        <v>0.10771960958296362</v>
      </c>
      <c r="K29" s="18">
        <v>0.13220940550133098</v>
      </c>
      <c r="L29" s="18">
        <v>0.19609582963620231</v>
      </c>
      <c r="M29" s="18">
        <v>0.19964507542147295</v>
      </c>
      <c r="N29" s="18">
        <v>0.13096716947648623</v>
      </c>
      <c r="O29" s="18">
        <v>0.10771960958296362</v>
      </c>
      <c r="P29" s="18">
        <v>9.2457852706299914E-2</v>
      </c>
      <c r="Q29" s="18">
        <v>0.54587400177462286</v>
      </c>
      <c r="R29" s="18">
        <v>0.45412599822537708</v>
      </c>
      <c r="S29" s="18"/>
      <c r="T29" s="15">
        <v>758</v>
      </c>
      <c r="U29" s="17">
        <v>1.1873350923482849E-2</v>
      </c>
      <c r="V29" s="18">
        <v>3.9577836411609502E-2</v>
      </c>
      <c r="W29" s="18">
        <v>0.16886543535620052</v>
      </c>
      <c r="X29" s="18">
        <v>0.17546174142480211</v>
      </c>
      <c r="Y29" s="18">
        <v>0.32453825857519791</v>
      </c>
      <c r="Z29" s="18">
        <v>0.20712401055408972</v>
      </c>
      <c r="AA29" s="18">
        <v>5.9366754617414245E-2</v>
      </c>
      <c r="AB29" s="18">
        <v>5.2770448548812663E-3</v>
      </c>
      <c r="AC29" s="18">
        <v>7.9155672823219003E-3</v>
      </c>
      <c r="AD29" s="18">
        <v>0.67678100263852248</v>
      </c>
      <c r="AE29" s="19">
        <v>0.32321899736147758</v>
      </c>
    </row>
    <row r="30" spans="6:31" x14ac:dyDescent="0.15">
      <c r="F30" s="14" t="s">
        <v>31</v>
      </c>
      <c r="G30" s="17">
        <v>23282</v>
      </c>
      <c r="H30" s="18">
        <v>6.2709389227729581E-3</v>
      </c>
      <c r="I30" s="18">
        <v>9.3205051112447389E-3</v>
      </c>
      <c r="J30" s="18">
        <v>8.2553045271024819E-2</v>
      </c>
      <c r="K30" s="18">
        <v>0.1077656558714887</v>
      </c>
      <c r="L30" s="18">
        <v>0.14539128940812646</v>
      </c>
      <c r="M30" s="18">
        <v>0.17794862984279702</v>
      </c>
      <c r="N30" s="18">
        <v>0.12902671591787648</v>
      </c>
      <c r="O30" s="18">
        <v>0.12979984537410874</v>
      </c>
      <c r="P30" s="18">
        <v>0.2119233742805601</v>
      </c>
      <c r="Q30" s="18"/>
      <c r="R30" s="18"/>
      <c r="S30" s="18"/>
      <c r="T30" s="15"/>
      <c r="U30" s="17"/>
      <c r="V30" s="18"/>
      <c r="W30" s="18"/>
      <c r="X30" s="18"/>
      <c r="Y30" s="18"/>
      <c r="Z30" s="18"/>
      <c r="AA30" s="18"/>
      <c r="AB30" s="18"/>
      <c r="AC30" s="18"/>
      <c r="AD30" s="18"/>
      <c r="AE30" s="19"/>
    </row>
    <row r="31" spans="6:31" x14ac:dyDescent="0.15">
      <c r="F31" s="14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5"/>
      <c r="U31" s="17"/>
      <c r="V31" s="18"/>
      <c r="W31" s="18"/>
      <c r="X31" s="18"/>
      <c r="Y31" s="18"/>
      <c r="Z31" s="18"/>
      <c r="AA31" s="18"/>
      <c r="AB31" s="18"/>
      <c r="AC31" s="18"/>
      <c r="AD31" s="18"/>
      <c r="AE31" s="19"/>
    </row>
    <row r="32" spans="6:31" x14ac:dyDescent="0.15">
      <c r="F32" s="14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5"/>
      <c r="U32" s="17"/>
      <c r="V32" s="18"/>
      <c r="W32" s="18"/>
      <c r="X32" s="18"/>
      <c r="Y32" s="18"/>
      <c r="Z32" s="18"/>
      <c r="AA32" s="18"/>
      <c r="AB32" s="18"/>
      <c r="AC32" s="18"/>
      <c r="AD32" s="18"/>
      <c r="AE32" s="19"/>
    </row>
    <row r="33" spans="6:31" x14ac:dyDescent="0.15">
      <c r="F33" s="14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5"/>
      <c r="U33" s="17"/>
      <c r="V33" s="18"/>
      <c r="W33" s="18"/>
      <c r="X33" s="18"/>
      <c r="Y33" s="18"/>
      <c r="Z33" s="18"/>
      <c r="AA33" s="18"/>
      <c r="AB33" s="18"/>
      <c r="AC33" s="18"/>
      <c r="AD33" s="18"/>
      <c r="AE33" s="19"/>
    </row>
    <row r="34" spans="6:31" x14ac:dyDescent="0.15">
      <c r="F34" s="14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5"/>
      <c r="U34" s="17"/>
      <c r="V34" s="18"/>
      <c r="W34" s="18"/>
      <c r="X34" s="18"/>
      <c r="Y34" s="18"/>
      <c r="Z34" s="18"/>
      <c r="AA34" s="18"/>
      <c r="AB34" s="18"/>
      <c r="AC34" s="18"/>
      <c r="AD34" s="18"/>
      <c r="AE34" s="19"/>
    </row>
    <row r="35" spans="6:31" x14ac:dyDescent="0.15">
      <c r="F35" s="14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5"/>
      <c r="U35" s="17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</sheetData>
  <mergeCells count="2">
    <mergeCell ref="G16:P16"/>
    <mergeCell ref="T16:AC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"/>
  <sheetViews>
    <sheetView zoomScale="75" workbookViewId="0">
      <selection activeCell="G24" sqref="G24"/>
    </sheetView>
  </sheetViews>
  <sheetFormatPr baseColWidth="10" defaultColWidth="8.83203125" defaultRowHeight="13" x14ac:dyDescent="0.15"/>
  <cols>
    <col min="1" max="1" width="5.6640625" customWidth="1"/>
    <col min="2" max="2" width="9.6640625" customWidth="1"/>
    <col min="3" max="3" width="14.83203125" customWidth="1"/>
  </cols>
  <sheetData>
    <row r="1" spans="2:21" x14ac:dyDescent="0.15">
      <c r="Q1" s="36" t="s">
        <v>22</v>
      </c>
      <c r="R1" s="26" t="s">
        <v>13</v>
      </c>
      <c r="S1" s="26" t="s">
        <v>16</v>
      </c>
      <c r="T1" s="26" t="s">
        <v>19</v>
      </c>
      <c r="U1" s="27" t="s">
        <v>20</v>
      </c>
    </row>
    <row r="2" spans="2:21" x14ac:dyDescent="0.15">
      <c r="Q2" s="28" t="s">
        <v>0</v>
      </c>
      <c r="R2" s="40">
        <v>111</v>
      </c>
      <c r="S2" s="34">
        <v>100</v>
      </c>
      <c r="T2" s="1">
        <f>R2/R$2</f>
        <v>1</v>
      </c>
      <c r="U2" s="29">
        <f>S2/S$2</f>
        <v>1</v>
      </c>
    </row>
    <row r="3" spans="2:21" ht="14" thickBot="1" x14ac:dyDescent="0.2">
      <c r="D3" s="28" t="s">
        <v>0</v>
      </c>
      <c r="E3" s="28" t="s">
        <v>1</v>
      </c>
      <c r="F3" s="30" t="s">
        <v>2</v>
      </c>
      <c r="G3" s="28" t="s">
        <v>3</v>
      </c>
      <c r="H3" s="28" t="s">
        <v>4</v>
      </c>
      <c r="I3" s="28" t="s">
        <v>5</v>
      </c>
      <c r="J3" s="28" t="s">
        <v>6</v>
      </c>
      <c r="K3" s="28" t="s">
        <v>7</v>
      </c>
      <c r="L3" s="28" t="s">
        <v>8</v>
      </c>
      <c r="M3" s="28" t="s">
        <v>27</v>
      </c>
      <c r="Q3" s="28" t="s">
        <v>1</v>
      </c>
      <c r="R3" s="34">
        <v>0</v>
      </c>
      <c r="S3" s="34">
        <v>0</v>
      </c>
      <c r="T3" s="1">
        <f t="shared" ref="T3:U13" si="0">R3/R$2</f>
        <v>0</v>
      </c>
      <c r="U3" s="29">
        <f t="shared" si="0"/>
        <v>0</v>
      </c>
    </row>
    <row r="4" spans="2:21" ht="15" thickBot="1" x14ac:dyDescent="0.2">
      <c r="B4" s="41" t="s">
        <v>23</v>
      </c>
      <c r="C4" s="42" t="s">
        <v>32</v>
      </c>
      <c r="D4" s="39">
        <v>513</v>
      </c>
      <c r="E4" s="43">
        <v>1.9493177387914229E-3</v>
      </c>
      <c r="F4" s="43">
        <v>2.1442495126705652E-2</v>
      </c>
      <c r="G4" s="43">
        <v>0.14424951267056529</v>
      </c>
      <c r="H4" s="43">
        <v>0.16569200779727095</v>
      </c>
      <c r="I4" s="43">
        <v>0.37816764132553604</v>
      </c>
      <c r="J4" s="43">
        <v>0.21442495126705652</v>
      </c>
      <c r="K4" s="43">
        <v>6.4327485380116955E-2</v>
      </c>
      <c r="L4" s="43">
        <v>3.8986354775828458E-3</v>
      </c>
      <c r="M4" s="43">
        <v>5.8479532163742687E-3</v>
      </c>
      <c r="Q4" s="30" t="s">
        <v>2</v>
      </c>
      <c r="R4" s="34">
        <v>0</v>
      </c>
      <c r="S4" s="34">
        <v>0</v>
      </c>
      <c r="T4" s="1">
        <f t="shared" si="0"/>
        <v>0</v>
      </c>
      <c r="U4" s="29">
        <f t="shared" si="0"/>
        <v>0</v>
      </c>
    </row>
    <row r="5" spans="2:21" ht="15" thickBot="1" x14ac:dyDescent="0.2">
      <c r="B5" s="41"/>
      <c r="C5" s="42" t="s">
        <v>33</v>
      </c>
      <c r="D5" s="39">
        <v>245</v>
      </c>
      <c r="E5" s="43">
        <v>3.2653061224489799E-2</v>
      </c>
      <c r="F5" s="43">
        <v>7.7551020408163265E-2</v>
      </c>
      <c r="G5" s="43">
        <v>0.22040816326530613</v>
      </c>
      <c r="H5" s="43">
        <v>0.19591836734693877</v>
      </c>
      <c r="I5" s="43">
        <v>0.21224489795918366</v>
      </c>
      <c r="J5" s="43">
        <v>0.19183673469387755</v>
      </c>
      <c r="K5" s="43">
        <v>4.8979591836734691E-2</v>
      </c>
      <c r="L5" s="43">
        <v>8.1632653061224497E-3</v>
      </c>
      <c r="M5" s="43">
        <v>1.2244897959183673E-2</v>
      </c>
      <c r="Q5" s="28" t="s">
        <v>3</v>
      </c>
      <c r="R5" s="34">
        <v>0</v>
      </c>
      <c r="S5" s="34">
        <v>0</v>
      </c>
      <c r="T5" s="1">
        <f t="shared" si="0"/>
        <v>0</v>
      </c>
      <c r="U5" s="29">
        <f t="shared" si="0"/>
        <v>0</v>
      </c>
    </row>
    <row r="6" spans="2:21" ht="15" thickBot="1" x14ac:dyDescent="0.2">
      <c r="B6" s="41"/>
      <c r="C6" s="42" t="s">
        <v>34</v>
      </c>
      <c r="D6" s="39">
        <v>758</v>
      </c>
      <c r="E6" s="43">
        <v>1.1873350923482849E-2</v>
      </c>
      <c r="F6" s="43">
        <v>3.9577836411609502E-2</v>
      </c>
      <c r="G6" s="43">
        <v>0.16886543535620052</v>
      </c>
      <c r="H6" s="43">
        <v>0.17546174142480211</v>
      </c>
      <c r="I6" s="43">
        <v>0.32453825857519791</v>
      </c>
      <c r="J6" s="43">
        <v>0.20712401055408972</v>
      </c>
      <c r="K6" s="43">
        <v>5.9366754617414245E-2</v>
      </c>
      <c r="L6" s="43">
        <v>5.2770448548812663E-3</v>
      </c>
      <c r="M6" s="43">
        <v>7.9155672823219003E-3</v>
      </c>
      <c r="Q6" s="28" t="s">
        <v>4</v>
      </c>
      <c r="R6" s="34">
        <v>1</v>
      </c>
      <c r="S6" s="34">
        <v>0</v>
      </c>
      <c r="T6" s="1">
        <f t="shared" si="0"/>
        <v>9.0090090090090089E-3</v>
      </c>
      <c r="U6" s="29">
        <f t="shared" si="0"/>
        <v>0</v>
      </c>
    </row>
    <row r="7" spans="2:21" ht="15" thickBot="1" x14ac:dyDescent="0.2">
      <c r="B7" s="41" t="s">
        <v>22</v>
      </c>
      <c r="C7" s="42" t="s">
        <v>32</v>
      </c>
      <c r="D7" s="39">
        <v>4325</v>
      </c>
      <c r="E7" s="43">
        <v>0</v>
      </c>
      <c r="F7" s="43">
        <v>0</v>
      </c>
      <c r="G7" s="43">
        <v>1.8497109826589595E-3</v>
      </c>
      <c r="H7" s="43">
        <v>3.4682080924855491E-3</v>
      </c>
      <c r="I7" s="43">
        <v>1.0173410404624278E-2</v>
      </c>
      <c r="J7" s="43">
        <v>3.3526011560693639E-2</v>
      </c>
      <c r="K7" s="43">
        <v>0.10289017341040463</v>
      </c>
      <c r="L7" s="43">
        <v>0.3047398843930636</v>
      </c>
      <c r="M7" s="43">
        <v>0.54335260115606931</v>
      </c>
      <c r="Q7" s="28" t="s">
        <v>5</v>
      </c>
      <c r="R7" s="34">
        <v>3</v>
      </c>
      <c r="S7" s="34">
        <v>0</v>
      </c>
      <c r="T7" s="1">
        <f t="shared" si="0"/>
        <v>2.7027027027027029E-2</v>
      </c>
      <c r="U7" s="29">
        <f t="shared" si="0"/>
        <v>0</v>
      </c>
    </row>
    <row r="8" spans="2:21" ht="15" thickBot="1" x14ac:dyDescent="0.2">
      <c r="B8" s="41"/>
      <c r="C8" s="42" t="s">
        <v>33</v>
      </c>
      <c r="D8" s="39">
        <v>2781</v>
      </c>
      <c r="E8" s="43">
        <v>3.595828838547285E-4</v>
      </c>
      <c r="F8" s="43">
        <v>3.595828838547285E-4</v>
      </c>
      <c r="G8" s="43">
        <v>1.0787486515641855E-3</v>
      </c>
      <c r="H8" s="43">
        <v>3.2362459546925568E-3</v>
      </c>
      <c r="I8" s="43">
        <v>7.9108234448040278E-3</v>
      </c>
      <c r="J8" s="43">
        <v>2.1934555915138439E-2</v>
      </c>
      <c r="K8" s="43">
        <v>6.4365336209996404E-2</v>
      </c>
      <c r="L8" s="43">
        <v>0.19057892844300611</v>
      </c>
      <c r="M8" s="43">
        <v>0.71017619561308887</v>
      </c>
      <c r="Q8" s="28" t="s">
        <v>6</v>
      </c>
      <c r="R8" s="34">
        <v>9</v>
      </c>
      <c r="S8" s="34">
        <v>5</v>
      </c>
      <c r="T8" s="1">
        <f t="shared" si="0"/>
        <v>8.1081081081081086E-2</v>
      </c>
      <c r="U8" s="29">
        <f t="shared" si="0"/>
        <v>0.05</v>
      </c>
    </row>
    <row r="9" spans="2:21" ht="15" thickBot="1" x14ac:dyDescent="0.2">
      <c r="B9" s="41"/>
      <c r="C9" s="42" t="s">
        <v>34</v>
      </c>
      <c r="D9" s="39">
        <v>7106</v>
      </c>
      <c r="E9" s="43">
        <v>1.4072614691809738E-4</v>
      </c>
      <c r="F9" s="43">
        <v>1.4072614691809738E-4</v>
      </c>
      <c r="G9" s="43">
        <v>1.5479876160990713E-3</v>
      </c>
      <c r="H9" s="43">
        <v>3.3774275260343373E-3</v>
      </c>
      <c r="I9" s="43">
        <v>9.2879256965944269E-3</v>
      </c>
      <c r="J9" s="43">
        <v>2.898958626512806E-2</v>
      </c>
      <c r="K9" s="43">
        <v>8.7813115676892761E-2</v>
      </c>
      <c r="L9" s="43">
        <v>0.26006191950464397</v>
      </c>
      <c r="M9" s="43">
        <v>0.60864058542077115</v>
      </c>
      <c r="Q9" s="28" t="s">
        <v>7</v>
      </c>
      <c r="R9" s="34">
        <v>22</v>
      </c>
      <c r="S9" s="34">
        <v>7</v>
      </c>
      <c r="T9" s="1">
        <f t="shared" si="0"/>
        <v>0.1981981981981982</v>
      </c>
      <c r="U9" s="29">
        <f t="shared" si="0"/>
        <v>7.0000000000000007E-2</v>
      </c>
    </row>
    <row r="10" spans="2:21" ht="15" thickBot="1" x14ac:dyDescent="0.2">
      <c r="B10" s="41" t="s">
        <v>29</v>
      </c>
      <c r="C10" s="42" t="s">
        <v>32</v>
      </c>
      <c r="D10" s="39">
        <v>474</v>
      </c>
      <c r="E10" s="43">
        <v>0</v>
      </c>
      <c r="F10" s="43">
        <v>0</v>
      </c>
      <c r="G10" s="43">
        <v>0</v>
      </c>
      <c r="H10" s="43">
        <v>4.2194092827004216E-3</v>
      </c>
      <c r="I10" s="43">
        <v>2.1097046413502108E-3</v>
      </c>
      <c r="J10" s="43">
        <v>2.3206751054852322E-2</v>
      </c>
      <c r="K10" s="43">
        <v>9.49367088607595E-2</v>
      </c>
      <c r="L10" s="43">
        <v>0.25949367088607594</v>
      </c>
      <c r="M10" s="43">
        <v>0.61603375527426163</v>
      </c>
      <c r="Q10" s="28" t="s">
        <v>8</v>
      </c>
      <c r="R10" s="34">
        <v>37</v>
      </c>
      <c r="S10" s="34">
        <v>26</v>
      </c>
      <c r="T10" s="1">
        <f t="shared" si="0"/>
        <v>0.33333333333333331</v>
      </c>
      <c r="U10" s="29">
        <f t="shared" si="0"/>
        <v>0.26</v>
      </c>
    </row>
    <row r="11" spans="2:21" ht="15" thickBot="1" x14ac:dyDescent="0.2">
      <c r="B11" s="41"/>
      <c r="C11" s="42" t="s">
        <v>33</v>
      </c>
      <c r="D11" s="39">
        <v>281</v>
      </c>
      <c r="E11" s="43">
        <v>0</v>
      </c>
      <c r="F11" s="43">
        <v>0</v>
      </c>
      <c r="G11" s="43">
        <v>0</v>
      </c>
      <c r="H11" s="43">
        <v>7.1174377224199285E-3</v>
      </c>
      <c r="I11" s="43">
        <v>0</v>
      </c>
      <c r="J11" s="43">
        <v>2.1352313167259787E-2</v>
      </c>
      <c r="K11" s="43">
        <v>5.6939501779359428E-2</v>
      </c>
      <c r="L11" s="43">
        <v>0.17437722419928825</v>
      </c>
      <c r="M11" s="43">
        <v>0.74021352313167255</v>
      </c>
      <c r="Q11" s="28" t="s">
        <v>27</v>
      </c>
      <c r="R11" s="34">
        <v>39</v>
      </c>
      <c r="S11" s="34">
        <v>62</v>
      </c>
      <c r="T11" s="1">
        <f t="shared" si="0"/>
        <v>0.35135135135135137</v>
      </c>
      <c r="U11" s="29">
        <f t="shared" si="0"/>
        <v>0.62</v>
      </c>
    </row>
    <row r="12" spans="2:21" ht="15" thickBot="1" x14ac:dyDescent="0.2">
      <c r="B12" s="41"/>
      <c r="C12" s="42" t="s">
        <v>34</v>
      </c>
      <c r="D12" s="39">
        <v>755</v>
      </c>
      <c r="E12" s="43">
        <v>0</v>
      </c>
      <c r="F12" s="43">
        <v>0</v>
      </c>
      <c r="G12" s="43">
        <v>0</v>
      </c>
      <c r="H12" s="43">
        <v>5.2980132450331126E-3</v>
      </c>
      <c r="I12" s="43">
        <v>1.3245033112582781E-3</v>
      </c>
      <c r="J12" s="43">
        <v>2.2516556291390728E-2</v>
      </c>
      <c r="K12" s="43">
        <v>8.0794701986754966E-2</v>
      </c>
      <c r="L12" s="43">
        <v>0.22781456953642384</v>
      </c>
      <c r="M12" s="43">
        <v>0.66225165562913912</v>
      </c>
      <c r="Q12" s="28" t="s">
        <v>11</v>
      </c>
      <c r="R12" s="34">
        <v>2</v>
      </c>
      <c r="S12" s="34">
        <v>1</v>
      </c>
      <c r="T12" s="1">
        <f>R12/R$2</f>
        <v>1.8018018018018018E-2</v>
      </c>
      <c r="U12" s="29">
        <f t="shared" si="0"/>
        <v>0.01</v>
      </c>
    </row>
    <row r="13" spans="2:21" ht="15" thickBot="1" x14ac:dyDescent="0.2">
      <c r="B13" s="41" t="s">
        <v>30</v>
      </c>
      <c r="C13" s="42" t="s">
        <v>32</v>
      </c>
      <c r="D13" s="39">
        <v>219</v>
      </c>
      <c r="E13" s="43">
        <v>0</v>
      </c>
      <c r="F13" s="43">
        <v>0</v>
      </c>
      <c r="G13" s="43">
        <v>0</v>
      </c>
      <c r="H13" s="43">
        <v>0</v>
      </c>
      <c r="I13" s="43">
        <v>4.5662100456621002E-3</v>
      </c>
      <c r="J13" s="43">
        <v>3.6529680365296802E-2</v>
      </c>
      <c r="K13" s="43">
        <v>0.13698630136986301</v>
      </c>
      <c r="L13" s="43">
        <v>0.24657534246575341</v>
      </c>
      <c r="M13" s="43">
        <v>0.57534246575342463</v>
      </c>
      <c r="Q13" s="31" t="s">
        <v>12</v>
      </c>
      <c r="R13" s="35">
        <v>10996</v>
      </c>
      <c r="S13" s="35">
        <v>474</v>
      </c>
      <c r="T13" s="32">
        <f>R13/R$2</f>
        <v>99.063063063063069</v>
      </c>
      <c r="U13" s="33">
        <f t="shared" si="0"/>
        <v>4.74</v>
      </c>
    </row>
    <row r="14" spans="2:21" ht="15" thickBot="1" x14ac:dyDescent="0.2">
      <c r="B14" s="41"/>
      <c r="C14" s="42" t="s">
        <v>33</v>
      </c>
      <c r="D14" s="39">
        <v>190</v>
      </c>
      <c r="E14" s="43">
        <v>0</v>
      </c>
      <c r="F14" s="43">
        <v>0</v>
      </c>
      <c r="G14" s="43">
        <v>0</v>
      </c>
      <c r="H14" s="43">
        <v>0</v>
      </c>
      <c r="I14" s="43">
        <v>1.5789473684210527E-2</v>
      </c>
      <c r="J14" s="43">
        <v>1.0526315789473684E-2</v>
      </c>
      <c r="K14" s="43">
        <v>6.3157894736842107E-2</v>
      </c>
      <c r="L14" s="43">
        <v>0.17894736842105263</v>
      </c>
      <c r="M14" s="43">
        <v>0.73157894736842111</v>
      </c>
    </row>
    <row r="15" spans="2:21" ht="15" thickBot="1" x14ac:dyDescent="0.2">
      <c r="B15" s="41"/>
      <c r="C15" s="42" t="s">
        <v>34</v>
      </c>
      <c r="D15" s="39">
        <v>409</v>
      </c>
      <c r="E15" s="43">
        <v>0</v>
      </c>
      <c r="F15" s="43">
        <v>0</v>
      </c>
      <c r="G15" s="43">
        <v>0</v>
      </c>
      <c r="H15" s="43">
        <v>0</v>
      </c>
      <c r="I15" s="43">
        <v>9.7799511002444987E-3</v>
      </c>
      <c r="J15" s="43">
        <v>2.4449877750611249E-2</v>
      </c>
      <c r="K15" s="43">
        <v>0.10268948655256724</v>
      </c>
      <c r="L15" s="43">
        <v>0.21515892420537897</v>
      </c>
      <c r="M15" s="43">
        <v>0.64792176039119809</v>
      </c>
    </row>
    <row r="16" spans="2:21" ht="15" thickBot="1" x14ac:dyDescent="0.2">
      <c r="B16" s="41" t="s">
        <v>28</v>
      </c>
      <c r="C16" s="42" t="s">
        <v>32</v>
      </c>
      <c r="D16" s="39">
        <v>111</v>
      </c>
      <c r="E16" s="43">
        <v>0</v>
      </c>
      <c r="F16" s="43">
        <v>0</v>
      </c>
      <c r="G16" s="43">
        <v>0</v>
      </c>
      <c r="H16" s="43">
        <v>9.0090090090090089E-3</v>
      </c>
      <c r="I16" s="43">
        <v>2.7027027027027029E-2</v>
      </c>
      <c r="J16" s="43">
        <v>8.1081081081081086E-2</v>
      </c>
      <c r="K16" s="43">
        <v>0.1981981981981982</v>
      </c>
      <c r="L16" s="43">
        <v>0.33333333333333331</v>
      </c>
      <c r="M16" s="43">
        <v>0.35135135135135137</v>
      </c>
    </row>
    <row r="17" spans="2:13" ht="15" thickBot="1" x14ac:dyDescent="0.2">
      <c r="B17" s="41"/>
      <c r="C17" s="42" t="s">
        <v>33</v>
      </c>
      <c r="D17" s="39">
        <v>100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0.05</v>
      </c>
      <c r="K17" s="43">
        <v>7.0000000000000007E-2</v>
      </c>
      <c r="L17" s="43">
        <v>0.26</v>
      </c>
      <c r="M17" s="43">
        <v>0.62</v>
      </c>
    </row>
    <row r="18" spans="2:13" ht="15" thickBot="1" x14ac:dyDescent="0.2">
      <c r="B18" s="41"/>
      <c r="C18" s="42" t="s">
        <v>34</v>
      </c>
      <c r="D18" s="39">
        <v>211</v>
      </c>
      <c r="E18" s="43">
        <v>0</v>
      </c>
      <c r="F18" s="43">
        <v>0</v>
      </c>
      <c r="G18" s="43">
        <v>0</v>
      </c>
      <c r="H18" s="43">
        <v>4.7393364928909956E-3</v>
      </c>
      <c r="I18" s="43">
        <v>1.4218009478672985E-2</v>
      </c>
      <c r="J18" s="43">
        <v>6.6350710900473939E-2</v>
      </c>
      <c r="K18" s="43">
        <v>0.13744075829383887</v>
      </c>
      <c r="L18" s="43">
        <v>0.29857819905213268</v>
      </c>
      <c r="M18" s="43">
        <v>0.47867298578199052</v>
      </c>
    </row>
  </sheetData>
  <mergeCells count="5">
    <mergeCell ref="B4:B6"/>
    <mergeCell ref="B7:B9"/>
    <mergeCell ref="B10:B12"/>
    <mergeCell ref="B13:B15"/>
    <mergeCell ref="B16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1"/>
  <sheetViews>
    <sheetView workbookViewId="0">
      <selection sqref="A1:E14"/>
    </sheetView>
  </sheetViews>
  <sheetFormatPr baseColWidth="10" defaultColWidth="8.83203125" defaultRowHeight="13" x14ac:dyDescent="0.15"/>
  <cols>
    <col min="2" max="2" width="7.6640625" bestFit="1" customWidth="1"/>
    <col min="3" max="3" width="6.83203125" bestFit="1" customWidth="1"/>
    <col min="4" max="5" width="5.6640625" bestFit="1" customWidth="1"/>
    <col min="6" max="6" width="11" customWidth="1"/>
    <col min="7" max="7" width="7.5" bestFit="1" customWidth="1"/>
    <col min="8" max="9" width="3.6640625" bestFit="1" customWidth="1"/>
    <col min="10" max="10" width="5.5" customWidth="1"/>
    <col min="11" max="11" width="5" customWidth="1"/>
    <col min="12" max="16" width="4.6640625" bestFit="1" customWidth="1"/>
    <col min="17" max="17" width="3.6640625" bestFit="1" customWidth="1"/>
    <col min="18" max="19" width="4.6640625" bestFit="1" customWidth="1"/>
    <col min="20" max="20" width="3" bestFit="1" customWidth="1"/>
    <col min="21" max="21" width="7.5" bestFit="1" customWidth="1"/>
    <col min="22" max="23" width="3.6640625" bestFit="1" customWidth="1"/>
    <col min="24" max="24" width="5.33203125" customWidth="1"/>
    <col min="25" max="25" width="5" customWidth="1"/>
    <col min="26" max="31" width="4.6640625" bestFit="1" customWidth="1"/>
    <col min="32" max="32" width="5.6640625" customWidth="1"/>
    <col min="33" max="33" width="4.6640625" bestFit="1" customWidth="1"/>
  </cols>
  <sheetData>
    <row r="1" spans="1:5" x14ac:dyDescent="0.15">
      <c r="A1" s="36" t="s">
        <v>23</v>
      </c>
      <c r="B1" s="26" t="s">
        <v>13</v>
      </c>
      <c r="C1" s="26" t="s">
        <v>16</v>
      </c>
      <c r="D1" s="26" t="s">
        <v>19</v>
      </c>
      <c r="E1" s="27" t="s">
        <v>20</v>
      </c>
    </row>
    <row r="2" spans="1:5" x14ac:dyDescent="0.15">
      <c r="A2" s="28" t="s">
        <v>0</v>
      </c>
      <c r="B2" s="40">
        <v>5635</v>
      </c>
      <c r="C2" s="34">
        <v>758</v>
      </c>
      <c r="D2" s="1">
        <f>B2/B$2</f>
        <v>1</v>
      </c>
      <c r="E2" s="29">
        <f>C2/C$2</f>
        <v>1</v>
      </c>
    </row>
    <row r="3" spans="1:5" x14ac:dyDescent="0.15">
      <c r="A3" s="28" t="s">
        <v>1</v>
      </c>
      <c r="B3" s="34">
        <v>58</v>
      </c>
      <c r="C3" s="34">
        <v>9</v>
      </c>
      <c r="D3" s="1">
        <f t="shared" ref="D3:D14" si="0">B3/B$2</f>
        <v>1.0292812777284827E-2</v>
      </c>
      <c r="E3" s="29">
        <f t="shared" ref="E3:E14" si="1">C3/C$2</f>
        <v>1.1873350923482849E-2</v>
      </c>
    </row>
    <row r="4" spans="1:5" x14ac:dyDescent="0.15">
      <c r="A4" s="30" t="s">
        <v>2</v>
      </c>
      <c r="B4" s="34">
        <v>129</v>
      </c>
      <c r="C4" s="34">
        <v>30</v>
      </c>
      <c r="D4" s="1">
        <f t="shared" si="0"/>
        <v>2.2892635314995562E-2</v>
      </c>
      <c r="E4" s="29">
        <f t="shared" si="1"/>
        <v>3.9577836411609502E-2</v>
      </c>
    </row>
    <row r="5" spans="1:5" x14ac:dyDescent="0.15">
      <c r="A5" s="28" t="s">
        <v>3</v>
      </c>
      <c r="B5" s="34">
        <v>607</v>
      </c>
      <c r="C5" s="34">
        <v>128</v>
      </c>
      <c r="D5" s="1">
        <f t="shared" si="0"/>
        <v>0.10771960958296362</v>
      </c>
      <c r="E5" s="29">
        <f t="shared" si="1"/>
        <v>0.16886543535620052</v>
      </c>
    </row>
    <row r="6" spans="1:5" x14ac:dyDescent="0.15">
      <c r="A6" s="28" t="s">
        <v>4</v>
      </c>
      <c r="B6" s="34">
        <v>745</v>
      </c>
      <c r="C6" s="34">
        <v>133</v>
      </c>
      <c r="D6" s="1">
        <f t="shared" si="0"/>
        <v>0.13220940550133098</v>
      </c>
      <c r="E6" s="29">
        <f t="shared" si="1"/>
        <v>0.17546174142480211</v>
      </c>
    </row>
    <row r="7" spans="1:5" x14ac:dyDescent="0.15">
      <c r="A7" s="28" t="s">
        <v>5</v>
      </c>
      <c r="B7" s="34">
        <v>1105</v>
      </c>
      <c r="C7" s="34">
        <v>246</v>
      </c>
      <c r="D7" s="1">
        <f t="shared" si="0"/>
        <v>0.19609582963620231</v>
      </c>
      <c r="E7" s="29">
        <f t="shared" si="1"/>
        <v>0.32453825857519791</v>
      </c>
    </row>
    <row r="8" spans="1:5" x14ac:dyDescent="0.15">
      <c r="A8" s="28" t="s">
        <v>6</v>
      </c>
      <c r="B8" s="34">
        <v>1125</v>
      </c>
      <c r="C8" s="34">
        <v>157</v>
      </c>
      <c r="D8" s="1">
        <f t="shared" si="0"/>
        <v>0.19964507542147295</v>
      </c>
      <c r="E8" s="29">
        <f t="shared" si="1"/>
        <v>0.20712401055408972</v>
      </c>
    </row>
    <row r="9" spans="1:5" x14ac:dyDescent="0.15">
      <c r="A9" s="28" t="s">
        <v>7</v>
      </c>
      <c r="B9" s="34">
        <v>738</v>
      </c>
      <c r="C9" s="34">
        <v>45</v>
      </c>
      <c r="D9" s="1">
        <f t="shared" si="0"/>
        <v>0.13096716947648623</v>
      </c>
      <c r="E9" s="29">
        <f t="shared" si="1"/>
        <v>5.9366754617414245E-2</v>
      </c>
    </row>
    <row r="10" spans="1:5" x14ac:dyDescent="0.15">
      <c r="A10" s="28" t="s">
        <v>8</v>
      </c>
      <c r="B10" s="34">
        <v>607</v>
      </c>
      <c r="C10" s="34">
        <v>4</v>
      </c>
      <c r="D10" s="1">
        <f t="shared" si="0"/>
        <v>0.10771960958296362</v>
      </c>
      <c r="E10" s="29">
        <f t="shared" si="1"/>
        <v>5.2770448548812663E-3</v>
      </c>
    </row>
    <row r="11" spans="1:5" x14ac:dyDescent="0.15">
      <c r="A11" s="28" t="s">
        <v>9</v>
      </c>
      <c r="B11" s="34">
        <v>409</v>
      </c>
      <c r="C11" s="34">
        <v>4</v>
      </c>
      <c r="D11" s="1">
        <f t="shared" si="0"/>
        <v>7.2582076308784382E-2</v>
      </c>
      <c r="E11" s="29">
        <f t="shared" si="1"/>
        <v>5.2770448548812663E-3</v>
      </c>
    </row>
    <row r="12" spans="1:5" x14ac:dyDescent="0.15">
      <c r="A12" s="28" t="s">
        <v>10</v>
      </c>
      <c r="B12" s="34">
        <v>112</v>
      </c>
      <c r="C12" s="34">
        <v>2</v>
      </c>
      <c r="D12" s="1">
        <f t="shared" si="0"/>
        <v>1.9875776397515529E-2</v>
      </c>
      <c r="E12" s="29">
        <f t="shared" si="1"/>
        <v>2.6385224274406332E-3</v>
      </c>
    </row>
    <row r="13" spans="1:5" x14ac:dyDescent="0.15">
      <c r="A13" s="28" t="s">
        <v>11</v>
      </c>
      <c r="B13" s="34">
        <v>3076</v>
      </c>
      <c r="C13" s="34">
        <v>245</v>
      </c>
      <c r="D13" s="1">
        <f t="shared" si="0"/>
        <v>0.54587400177462286</v>
      </c>
      <c r="E13" s="29">
        <f t="shared" si="1"/>
        <v>0.32321899736147758</v>
      </c>
    </row>
    <row r="14" spans="1:5" ht="14" thickBot="1" x14ac:dyDescent="0.2">
      <c r="A14" s="31" t="s">
        <v>12</v>
      </c>
      <c r="B14" s="35">
        <v>2559</v>
      </c>
      <c r="C14" s="35">
        <v>513</v>
      </c>
      <c r="D14" s="32">
        <f t="shared" si="0"/>
        <v>0.45412599822537708</v>
      </c>
      <c r="E14" s="33">
        <f t="shared" si="1"/>
        <v>0.67678100263852248</v>
      </c>
    </row>
    <row r="16" spans="1:5" ht="14" thickBot="1" x14ac:dyDescent="0.2"/>
    <row r="17" spans="2:33" x14ac:dyDescent="0.15">
      <c r="F17" s="3"/>
      <c r="G17" s="38" t="s">
        <v>13</v>
      </c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4"/>
      <c r="S17" s="4"/>
      <c r="T17" s="4"/>
      <c r="U17" s="38" t="s">
        <v>16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4"/>
      <c r="AG17" s="5"/>
    </row>
    <row r="18" spans="2:33" x14ac:dyDescent="0.15"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</row>
    <row r="19" spans="2:33" x14ac:dyDescent="0.15">
      <c r="F19" s="6" t="s">
        <v>21</v>
      </c>
      <c r="G19" s="7" t="s">
        <v>15</v>
      </c>
      <c r="H19" s="7">
        <v>0</v>
      </c>
      <c r="I19" s="7">
        <v>10</v>
      </c>
      <c r="J19" s="7">
        <f>10+I19</f>
        <v>20</v>
      </c>
      <c r="K19" s="7">
        <f t="shared" ref="K19:P19" si="2">10+J19</f>
        <v>30</v>
      </c>
      <c r="L19" s="7">
        <f t="shared" si="2"/>
        <v>40</v>
      </c>
      <c r="M19" s="7">
        <f t="shared" si="2"/>
        <v>50</v>
      </c>
      <c r="N19" s="7">
        <f t="shared" si="2"/>
        <v>60</v>
      </c>
      <c r="O19" s="7">
        <f t="shared" si="2"/>
        <v>70</v>
      </c>
      <c r="P19" s="7">
        <f t="shared" si="2"/>
        <v>80</v>
      </c>
      <c r="Q19" s="7">
        <f>10+P19</f>
        <v>90</v>
      </c>
      <c r="R19" s="7" t="s">
        <v>17</v>
      </c>
      <c r="S19" s="7" t="s">
        <v>18</v>
      </c>
      <c r="T19" s="7"/>
      <c r="U19" s="7" t="s">
        <v>15</v>
      </c>
      <c r="V19" s="7">
        <v>0</v>
      </c>
      <c r="W19" s="7">
        <v>10</v>
      </c>
      <c r="X19" s="7">
        <f>10+W19</f>
        <v>20</v>
      </c>
      <c r="Y19" s="7">
        <f t="shared" ref="Y19:AD19" si="3">10+X19</f>
        <v>30</v>
      </c>
      <c r="Z19" s="7">
        <f t="shared" si="3"/>
        <v>40</v>
      </c>
      <c r="AA19" s="7">
        <f t="shared" si="3"/>
        <v>50</v>
      </c>
      <c r="AB19" s="7">
        <f t="shared" si="3"/>
        <v>60</v>
      </c>
      <c r="AC19" s="7">
        <f t="shared" si="3"/>
        <v>70</v>
      </c>
      <c r="AD19" s="7">
        <f t="shared" si="3"/>
        <v>80</v>
      </c>
      <c r="AE19" s="7">
        <f>10+AD19</f>
        <v>90</v>
      </c>
      <c r="AF19" s="7" t="s">
        <v>17</v>
      </c>
      <c r="AG19" s="8" t="s">
        <v>18</v>
      </c>
    </row>
    <row r="20" spans="2:33" x14ac:dyDescent="0.15">
      <c r="F20" s="9" t="str">
        <f>A1</f>
        <v>Denmark</v>
      </c>
      <c r="G20" s="10">
        <f>$B2</f>
        <v>5635</v>
      </c>
      <c r="H20" s="11">
        <f>$D3</f>
        <v>1.0292812777284827E-2</v>
      </c>
      <c r="I20" s="11">
        <f>$D4</f>
        <v>2.2892635314995562E-2</v>
      </c>
      <c r="J20" s="11">
        <f>$D5</f>
        <v>0.10771960958296362</v>
      </c>
      <c r="K20" s="11">
        <f>$D6</f>
        <v>0.13220940550133098</v>
      </c>
      <c r="L20" s="11">
        <f>$D7</f>
        <v>0.19609582963620231</v>
      </c>
      <c r="M20" s="11">
        <f>$D8</f>
        <v>0.19964507542147295</v>
      </c>
      <c r="N20" s="11">
        <f>$D9</f>
        <v>0.13096716947648623</v>
      </c>
      <c r="O20" s="11">
        <f>$D10</f>
        <v>0.10771960958296362</v>
      </c>
      <c r="P20" s="11">
        <f>$D11</f>
        <v>7.2582076308784382E-2</v>
      </c>
      <c r="Q20" s="11">
        <f>$D12</f>
        <v>1.9875776397515529E-2</v>
      </c>
      <c r="R20" s="11">
        <f>$D13</f>
        <v>0.54587400177462286</v>
      </c>
      <c r="S20" s="11">
        <f>$D14</f>
        <v>0.45412599822537708</v>
      </c>
      <c r="T20" s="12"/>
      <c r="U20" s="10">
        <f>$C2</f>
        <v>758</v>
      </c>
      <c r="V20" s="11">
        <f>$E3</f>
        <v>1.1873350923482849E-2</v>
      </c>
      <c r="W20" s="11">
        <f>$E4</f>
        <v>3.9577836411609502E-2</v>
      </c>
      <c r="X20" s="11">
        <f>$E5</f>
        <v>0.16886543535620052</v>
      </c>
      <c r="Y20" s="11">
        <f>$E6</f>
        <v>0.17546174142480211</v>
      </c>
      <c r="Z20" s="11">
        <f>$E7</f>
        <v>0.32453825857519791</v>
      </c>
      <c r="AA20" s="11">
        <f>$E8</f>
        <v>0.20712401055408972</v>
      </c>
      <c r="AB20" s="11">
        <f>$E9</f>
        <v>5.9366754617414245E-2</v>
      </c>
      <c r="AC20" s="11">
        <f>$E10</f>
        <v>5.2770448548812663E-3</v>
      </c>
      <c r="AD20" s="11">
        <f>$E11</f>
        <v>5.2770448548812663E-3</v>
      </c>
      <c r="AE20" s="11">
        <f>$E12</f>
        <v>2.6385224274406332E-3</v>
      </c>
      <c r="AF20" s="11">
        <f>$E13</f>
        <v>0.32321899736147758</v>
      </c>
      <c r="AG20" s="13">
        <f>$E14</f>
        <v>0.67678100263852248</v>
      </c>
    </row>
    <row r="21" spans="2:33" x14ac:dyDescent="0.15">
      <c r="F21" s="14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6"/>
    </row>
    <row r="22" spans="2:33" x14ac:dyDescent="0.15"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6"/>
    </row>
    <row r="23" spans="2:33" x14ac:dyDescent="0.15">
      <c r="F23" s="1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6"/>
    </row>
    <row r="24" spans="2:33" x14ac:dyDescent="0.15">
      <c r="F24" s="14" t="s">
        <v>14</v>
      </c>
      <c r="G24" s="17">
        <v>9141</v>
      </c>
      <c r="H24" s="18">
        <v>5.7980527294606713E-3</v>
      </c>
      <c r="I24" s="18">
        <v>1.6737774860518542E-2</v>
      </c>
      <c r="J24" s="18">
        <v>7.2858549392845418E-2</v>
      </c>
      <c r="K24" s="18">
        <v>9.276884367137074E-2</v>
      </c>
      <c r="L24" s="18">
        <v>0.13127666557269446</v>
      </c>
      <c r="M24" s="18">
        <v>0.17503555409692595</v>
      </c>
      <c r="N24" s="18">
        <v>0.14221638770375233</v>
      </c>
      <c r="O24" s="18">
        <v>0.14221638770375233</v>
      </c>
      <c r="P24" s="18">
        <v>0.15315610983481021</v>
      </c>
      <c r="Q24" s="18">
        <v>7.7015643802647415E-2</v>
      </c>
      <c r="R24" s="18">
        <v>0.50519636801225254</v>
      </c>
      <c r="S24" s="18">
        <v>0.49480363198774752</v>
      </c>
      <c r="T24" s="15"/>
      <c r="U24" s="17">
        <v>793</v>
      </c>
      <c r="V24" s="18">
        <v>0</v>
      </c>
      <c r="W24" s="18">
        <v>0</v>
      </c>
      <c r="X24" s="18">
        <v>3.7831021437578815E-3</v>
      </c>
      <c r="Y24" s="18">
        <v>1.2610340479192938E-3</v>
      </c>
      <c r="Z24" s="18">
        <v>5.0441361916771753E-3</v>
      </c>
      <c r="AA24" s="18">
        <v>3.9092055485498108E-2</v>
      </c>
      <c r="AB24" s="18">
        <v>7.1878940731399749E-2</v>
      </c>
      <c r="AC24" s="18">
        <v>0.25598991172761665</v>
      </c>
      <c r="AD24" s="18">
        <v>0.4098360655737705</v>
      </c>
      <c r="AE24" s="18">
        <v>0.21311475409836064</v>
      </c>
      <c r="AF24" s="18">
        <v>0.41866330390920553</v>
      </c>
      <c r="AG24" s="19">
        <v>0.58133669609079441</v>
      </c>
    </row>
    <row r="25" spans="2:33" x14ac:dyDescent="0.15">
      <c r="F25" s="14"/>
      <c r="G25" s="1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5"/>
      <c r="U25" s="17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9"/>
    </row>
    <row r="26" spans="2:33" x14ac:dyDescent="0.15">
      <c r="B26" s="40">
        <v>5635</v>
      </c>
      <c r="C26" s="34">
        <v>758</v>
      </c>
      <c r="F26" s="14" t="s">
        <v>26</v>
      </c>
      <c r="G26" s="17">
        <v>6218</v>
      </c>
      <c r="H26" s="18">
        <v>1.0935992280476037E-2</v>
      </c>
      <c r="I26" s="18">
        <v>4.1331617883563848E-2</v>
      </c>
      <c r="J26" s="18">
        <v>0.14007719523962689</v>
      </c>
      <c r="K26" s="18">
        <v>0.15825024123512382</v>
      </c>
      <c r="L26" s="18">
        <v>0.18591186876809263</v>
      </c>
      <c r="M26" s="18">
        <v>0.19765197812801544</v>
      </c>
      <c r="N26" s="18">
        <v>0.11740109359922805</v>
      </c>
      <c r="O26" s="18">
        <v>7.896429720167257E-2</v>
      </c>
      <c r="P26" s="18">
        <v>4.6317143776133808E-2</v>
      </c>
      <c r="Q26" s="18">
        <v>1.3830813766484399E-2</v>
      </c>
      <c r="R26" s="18">
        <v>0.5</v>
      </c>
      <c r="S26" s="18">
        <v>0.5</v>
      </c>
      <c r="T26" s="15"/>
      <c r="U26" s="17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9"/>
    </row>
    <row r="27" spans="2:33" x14ac:dyDescent="0.15">
      <c r="B27" s="34">
        <v>58</v>
      </c>
      <c r="C27" s="34">
        <v>9</v>
      </c>
      <c r="F27" s="14" t="s">
        <v>25</v>
      </c>
      <c r="G27" s="17">
        <v>136110</v>
      </c>
      <c r="H27" s="18">
        <v>7.3469987510102119E-3</v>
      </c>
      <c r="I27" s="18">
        <v>0</v>
      </c>
      <c r="J27" s="18">
        <v>5.1428991257071489E-2</v>
      </c>
      <c r="K27" s="18">
        <v>6.6122988759091908E-2</v>
      </c>
      <c r="L27" s="18">
        <v>0.12489897876717361</v>
      </c>
      <c r="M27" s="18">
        <v>0.19530771679768816</v>
      </c>
      <c r="N27" s="18">
        <v>0.15975640617474429</v>
      </c>
      <c r="O27" s="18">
        <v>0.16847861238427692</v>
      </c>
      <c r="P27" s="18">
        <v>0.15905067296138559</v>
      </c>
      <c r="Q27" s="18">
        <v>5.0218566175487429E-2</v>
      </c>
      <c r="R27" s="18"/>
      <c r="S27" s="18"/>
      <c r="T27" s="15"/>
      <c r="U27" s="17">
        <v>16654</v>
      </c>
      <c r="V27" s="18">
        <v>6.0045634682358595E-5</v>
      </c>
      <c r="W27" s="18">
        <v>0</v>
      </c>
      <c r="X27" s="18">
        <v>4.2031944277651017E-4</v>
      </c>
      <c r="Y27" s="18">
        <v>2.1616428485649094E-3</v>
      </c>
      <c r="Z27" s="18">
        <v>9.1869821064008653E-3</v>
      </c>
      <c r="AA27" s="18">
        <v>3.8309114927344783E-2</v>
      </c>
      <c r="AB27" s="18">
        <v>0.11750930707337577</v>
      </c>
      <c r="AC27" s="18">
        <v>0.32220487570553619</v>
      </c>
      <c r="AD27" s="18">
        <v>0.40296625435330852</v>
      </c>
      <c r="AE27" s="18">
        <v>0.10712141227332773</v>
      </c>
      <c r="AF27" s="18"/>
      <c r="AG27" s="19"/>
    </row>
    <row r="28" spans="2:33" x14ac:dyDescent="0.15">
      <c r="B28" s="34">
        <v>129</v>
      </c>
      <c r="C28" s="34">
        <v>30</v>
      </c>
      <c r="F28" s="14" t="s">
        <v>22</v>
      </c>
      <c r="G28" s="17">
        <v>106447</v>
      </c>
      <c r="H28" s="18">
        <v>2.6773887474517834E-3</v>
      </c>
      <c r="I28" s="18">
        <v>5.5238757315847322E-3</v>
      </c>
      <c r="J28" s="18">
        <v>5.0550978421186131E-2</v>
      </c>
      <c r="K28" s="18">
        <v>9.7146936973329448E-2</v>
      </c>
      <c r="L28" s="18">
        <v>0.15113624620703262</v>
      </c>
      <c r="M28" s="18">
        <v>0.18634625682264414</v>
      </c>
      <c r="N28" s="18">
        <v>0.16640205924074891</v>
      </c>
      <c r="O28" s="18">
        <v>0.15929993330013997</v>
      </c>
      <c r="P28" s="18">
        <v>0.13356881828515599</v>
      </c>
      <c r="Q28" s="18">
        <v>4.7347506270726279E-2</v>
      </c>
      <c r="R28" s="18">
        <v>0.5209165124428119</v>
      </c>
      <c r="S28" s="18">
        <v>0.47889560062754233</v>
      </c>
      <c r="T28" s="15"/>
      <c r="U28" s="17">
        <v>6729</v>
      </c>
      <c r="V28" s="18">
        <v>1.4861049190072819E-4</v>
      </c>
      <c r="W28" s="18">
        <v>1.4861049190072819E-4</v>
      </c>
      <c r="X28" s="18">
        <v>1.63471541090801E-3</v>
      </c>
      <c r="Y28" s="18">
        <v>3.5666518056174765E-3</v>
      </c>
      <c r="Z28" s="18">
        <v>9.065240005944419E-3</v>
      </c>
      <c r="AA28" s="18">
        <v>2.9276266904443453E-2</v>
      </c>
      <c r="AB28" s="18">
        <v>8.8720463664734725E-2</v>
      </c>
      <c r="AC28" s="18">
        <v>0.26348640213999108</v>
      </c>
      <c r="AD28" s="18">
        <v>0.42562044880368555</v>
      </c>
      <c r="AE28" s="18">
        <v>0.17833259028087384</v>
      </c>
      <c r="AF28" s="18">
        <v>0.39411502452073116</v>
      </c>
      <c r="AG28" s="19">
        <v>0.6097488482686878</v>
      </c>
    </row>
    <row r="29" spans="2:33" x14ac:dyDescent="0.15">
      <c r="B29" s="34">
        <v>607</v>
      </c>
      <c r="C29" s="34">
        <v>128</v>
      </c>
      <c r="F29" s="14" t="s">
        <v>24</v>
      </c>
      <c r="G29" s="17">
        <v>21762</v>
      </c>
      <c r="H29" s="18">
        <v>2.8949545078577337E-3</v>
      </c>
      <c r="I29" s="18">
        <v>7.1684587813620072E-3</v>
      </c>
      <c r="J29" s="18">
        <v>6.6262292068743678E-2</v>
      </c>
      <c r="K29" s="18">
        <v>7.7474496829335535E-2</v>
      </c>
      <c r="L29" s="18">
        <v>0.10247219924639279</v>
      </c>
      <c r="M29" s="18">
        <v>0.17121588089330025</v>
      </c>
      <c r="N29" s="18">
        <v>0.1497564562080691</v>
      </c>
      <c r="O29" s="18">
        <v>0.1851392335263303</v>
      </c>
      <c r="P29" s="18">
        <v>0.17691388659130594</v>
      </c>
      <c r="Q29" s="18">
        <v>5.9139784946236562E-2</v>
      </c>
      <c r="R29" s="18">
        <v>0.53961032993291058</v>
      </c>
      <c r="S29" s="18">
        <v>0.45919492693686242</v>
      </c>
      <c r="T29" s="15"/>
      <c r="U29" s="17">
        <v>2396</v>
      </c>
      <c r="V29" s="18">
        <v>0</v>
      </c>
      <c r="W29" s="18">
        <v>0</v>
      </c>
      <c r="X29" s="18">
        <v>8.3472454090150253E-4</v>
      </c>
      <c r="Y29" s="18">
        <v>1.2520868113522537E-3</v>
      </c>
      <c r="Z29" s="18">
        <v>3.7562604340567614E-3</v>
      </c>
      <c r="AA29" s="18">
        <v>2.1702838063439065E-2</v>
      </c>
      <c r="AB29" s="18">
        <v>9.3071786310517532E-2</v>
      </c>
      <c r="AC29" s="18">
        <v>0.30050083472454092</v>
      </c>
      <c r="AD29" s="18">
        <v>0.44782971619365608</v>
      </c>
      <c r="AE29" s="18">
        <v>0.1302170283806344</v>
      </c>
      <c r="AF29" s="18">
        <v>0.61227045075125208</v>
      </c>
      <c r="AG29" s="19">
        <v>0.38772954924874792</v>
      </c>
    </row>
    <row r="30" spans="2:33" x14ac:dyDescent="0.15">
      <c r="B30" s="34">
        <v>745</v>
      </c>
      <c r="C30" s="34">
        <v>133</v>
      </c>
      <c r="F30" s="14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5"/>
      <c r="U30" s="17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</row>
    <row r="31" spans="2:33" x14ac:dyDescent="0.15">
      <c r="B31" s="34">
        <v>1105</v>
      </c>
      <c r="C31" s="34">
        <v>246</v>
      </c>
      <c r="F31" s="14"/>
      <c r="G31" s="1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5"/>
      <c r="U31" s="17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9"/>
    </row>
    <row r="32" spans="2:33" x14ac:dyDescent="0.15">
      <c r="B32" s="34">
        <v>1125</v>
      </c>
      <c r="C32" s="34">
        <v>157</v>
      </c>
      <c r="F32" s="14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5"/>
      <c r="U32" s="17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9"/>
    </row>
    <row r="33" spans="2:33" x14ac:dyDescent="0.15">
      <c r="B33" s="34">
        <v>738</v>
      </c>
      <c r="C33" s="34">
        <v>45</v>
      </c>
      <c r="F33" s="14"/>
      <c r="G33" s="1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5"/>
      <c r="U33" s="17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9"/>
    </row>
    <row r="34" spans="2:33" x14ac:dyDescent="0.15">
      <c r="B34" s="34">
        <v>607</v>
      </c>
      <c r="C34" s="34">
        <v>4</v>
      </c>
      <c r="F34" s="14"/>
      <c r="G34" s="1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5"/>
      <c r="U34" s="17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9"/>
    </row>
    <row r="35" spans="2:33" x14ac:dyDescent="0.15">
      <c r="B35" s="34">
        <v>521</v>
      </c>
      <c r="C35" s="34">
        <v>6</v>
      </c>
      <c r="F35" s="14"/>
      <c r="G35" s="1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5"/>
      <c r="U35" s="17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9"/>
    </row>
    <row r="36" spans="2:33" x14ac:dyDescent="0.15">
      <c r="B36" s="34">
        <v>3076</v>
      </c>
      <c r="C36" s="34">
        <v>245</v>
      </c>
      <c r="F36" s="14"/>
      <c r="G36" s="1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5"/>
      <c r="U36" s="17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9"/>
    </row>
    <row r="37" spans="2:33" ht="14" thickBot="1" x14ac:dyDescent="0.2">
      <c r="B37" s="35">
        <v>2559</v>
      </c>
      <c r="C37" s="35">
        <v>513</v>
      </c>
      <c r="F37" s="14"/>
      <c r="G37" s="17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5"/>
      <c r="U37" s="17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9"/>
    </row>
    <row r="38" spans="2:33" x14ac:dyDescent="0.15">
      <c r="F38" s="14"/>
      <c r="G38" s="1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5"/>
      <c r="U38" s="17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9"/>
    </row>
    <row r="39" spans="2:33" x14ac:dyDescent="0.15">
      <c r="F39" s="14"/>
      <c r="G39" s="1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5"/>
      <c r="U39" s="17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9"/>
    </row>
    <row r="40" spans="2:33" x14ac:dyDescent="0.15">
      <c r="F40" s="14"/>
      <c r="G40" s="1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5"/>
      <c r="U40" s="17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9"/>
    </row>
    <row r="41" spans="2:33" x14ac:dyDescent="0.15">
      <c r="F41" s="14"/>
      <c r="G41" s="1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5"/>
      <c r="U41" s="17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9"/>
    </row>
    <row r="42" spans="2:33" x14ac:dyDescent="0.15">
      <c r="F42" s="14"/>
      <c r="G42" s="1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5"/>
      <c r="U42" s="17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9"/>
    </row>
    <row r="43" spans="2:33" x14ac:dyDescent="0.15">
      <c r="F43" s="14"/>
      <c r="G43" s="1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5"/>
      <c r="U43" s="17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9"/>
    </row>
    <row r="44" spans="2:33" x14ac:dyDescent="0.15">
      <c r="F44" s="14"/>
      <c r="G44" s="1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5"/>
      <c r="U44" s="17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9"/>
    </row>
    <row r="45" spans="2:33" x14ac:dyDescent="0.15">
      <c r="F45" s="14"/>
      <c r="G45" s="1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5"/>
      <c r="U45" s="17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9"/>
    </row>
    <row r="46" spans="2:33" x14ac:dyDescent="0.15">
      <c r="F46" s="14"/>
      <c r="G46" s="1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5"/>
      <c r="U46" s="17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9"/>
    </row>
    <row r="47" spans="2:33" x14ac:dyDescent="0.15">
      <c r="F47" s="14"/>
      <c r="G47" s="1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5"/>
      <c r="U47" s="17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9"/>
    </row>
    <row r="48" spans="2:33" x14ac:dyDescent="0.15">
      <c r="F48" s="20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2"/>
    </row>
    <row r="49" spans="6:33" x14ac:dyDescent="0.15">
      <c r="F49" s="20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2"/>
    </row>
    <row r="50" spans="6:33" x14ac:dyDescent="0.15">
      <c r="F50" s="20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2"/>
    </row>
    <row r="51" spans="6:33" x14ac:dyDescent="0.15">
      <c r="F51" s="20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2"/>
    </row>
    <row r="52" spans="6:33" x14ac:dyDescent="0.15">
      <c r="F52" s="20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2"/>
    </row>
    <row r="53" spans="6:33" x14ac:dyDescent="0.15">
      <c r="F53" s="20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2"/>
    </row>
    <row r="54" spans="6:33" x14ac:dyDescent="0.15">
      <c r="F54" s="20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2"/>
    </row>
    <row r="55" spans="6:33" x14ac:dyDescent="0.15">
      <c r="F55" s="20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2"/>
    </row>
    <row r="56" spans="6:33" x14ac:dyDescent="0.15">
      <c r="F56" s="20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2"/>
    </row>
    <row r="57" spans="6:33" x14ac:dyDescent="0.15">
      <c r="F57" s="20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2"/>
    </row>
    <row r="58" spans="6:33" x14ac:dyDescent="0.15">
      <c r="F58" s="20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2"/>
    </row>
    <row r="59" spans="6:33" x14ac:dyDescent="0.15">
      <c r="F59" s="20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2"/>
    </row>
    <row r="60" spans="6:33" x14ac:dyDescent="0.15"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2"/>
    </row>
    <row r="61" spans="6:33" x14ac:dyDescent="0.15">
      <c r="F61" s="20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2"/>
    </row>
    <row r="62" spans="6:33" x14ac:dyDescent="0.15">
      <c r="F62" s="20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2"/>
    </row>
    <row r="63" spans="6:33" x14ac:dyDescent="0.15">
      <c r="F63" s="20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2"/>
    </row>
    <row r="64" spans="6:33" x14ac:dyDescent="0.15">
      <c r="F64" s="20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2"/>
    </row>
    <row r="65" spans="6:33" x14ac:dyDescent="0.15">
      <c r="F65" s="20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2"/>
    </row>
    <row r="66" spans="6:33" x14ac:dyDescent="0.15">
      <c r="F66" s="20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2"/>
    </row>
    <row r="67" spans="6:33" x14ac:dyDescent="0.15">
      <c r="F67" s="20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2"/>
    </row>
    <row r="68" spans="6:33" x14ac:dyDescent="0.15">
      <c r="F68" s="20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2"/>
    </row>
    <row r="69" spans="6:33" x14ac:dyDescent="0.15">
      <c r="F69" s="20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2"/>
    </row>
    <row r="70" spans="6:33" x14ac:dyDescent="0.15">
      <c r="F70" s="20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2"/>
    </row>
    <row r="71" spans="6:33" x14ac:dyDescent="0.15">
      <c r="F71" s="20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2"/>
    </row>
    <row r="72" spans="6:33" x14ac:dyDescent="0.15"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2"/>
    </row>
    <row r="73" spans="6:33" x14ac:dyDescent="0.15">
      <c r="F73" s="2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2"/>
    </row>
    <row r="74" spans="6:33" x14ac:dyDescent="0.15">
      <c r="F74" s="20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2"/>
    </row>
    <row r="75" spans="6:33" x14ac:dyDescent="0.15">
      <c r="F75" s="20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2"/>
    </row>
    <row r="76" spans="6:33" x14ac:dyDescent="0.15">
      <c r="F76" s="2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2"/>
    </row>
    <row r="77" spans="6:33" x14ac:dyDescent="0.15">
      <c r="F77" s="20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2"/>
    </row>
    <row r="78" spans="6:33" x14ac:dyDescent="0.15">
      <c r="F78" s="20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2"/>
    </row>
    <row r="79" spans="6:33" x14ac:dyDescent="0.15">
      <c r="F79" s="20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2"/>
    </row>
    <row r="80" spans="6:33" x14ac:dyDescent="0.15">
      <c r="F80" s="20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2"/>
    </row>
    <row r="81" spans="6:33" x14ac:dyDescent="0.15">
      <c r="F81" s="20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2"/>
    </row>
    <row r="82" spans="6:33" x14ac:dyDescent="0.15">
      <c r="F82" s="20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2"/>
    </row>
    <row r="83" spans="6:33" x14ac:dyDescent="0.15">
      <c r="F83" s="20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2"/>
    </row>
    <row r="84" spans="6:33" x14ac:dyDescent="0.15">
      <c r="F84" s="20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2"/>
    </row>
    <row r="85" spans="6:33" x14ac:dyDescent="0.15">
      <c r="F85" s="20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2"/>
    </row>
    <row r="86" spans="6:33" x14ac:dyDescent="0.15">
      <c r="F86" s="20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2"/>
    </row>
    <row r="87" spans="6:33" x14ac:dyDescent="0.15">
      <c r="F87" s="20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2"/>
    </row>
    <row r="88" spans="6:33" x14ac:dyDescent="0.15">
      <c r="F88" s="20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2"/>
    </row>
    <row r="89" spans="6:33" x14ac:dyDescent="0.15">
      <c r="F89" s="20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2"/>
    </row>
    <row r="90" spans="6:33" x14ac:dyDescent="0.15">
      <c r="F90" s="20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2"/>
    </row>
    <row r="91" spans="6:33" x14ac:dyDescent="0.15">
      <c r="F91" s="20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2"/>
    </row>
    <row r="92" spans="6:33" x14ac:dyDescent="0.15">
      <c r="F92" s="20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2"/>
    </row>
    <row r="93" spans="6:33" x14ac:dyDescent="0.15">
      <c r="F93" s="20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2"/>
    </row>
    <row r="94" spans="6:33" x14ac:dyDescent="0.15">
      <c r="F94" s="20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2"/>
    </row>
    <row r="95" spans="6:33" x14ac:dyDescent="0.15">
      <c r="F95" s="20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2"/>
    </row>
    <row r="96" spans="6:33" ht="14" thickBot="1" x14ac:dyDescent="0.2">
      <c r="F96" s="23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5"/>
    </row>
    <row r="97" spans="6:33" x14ac:dyDescent="0.15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6:33" x14ac:dyDescent="0.15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6:33" x14ac:dyDescent="0.1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6:33" x14ac:dyDescent="0.1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6:33" x14ac:dyDescent="0.1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6:33" x14ac:dyDescent="0.15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6:33" x14ac:dyDescent="0.1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6:33" x14ac:dyDescent="0.1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6:33" x14ac:dyDescent="0.1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6:33" x14ac:dyDescent="0.1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6:33" x14ac:dyDescent="0.1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6:33" x14ac:dyDescent="0.1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6:33" x14ac:dyDescent="0.1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6:33" x14ac:dyDescent="0.1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6:33" x14ac:dyDescent="0.1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6:33" x14ac:dyDescent="0.1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6:33" x14ac:dyDescent="0.15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6:33" x14ac:dyDescent="0.1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6:33" x14ac:dyDescent="0.15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6:33" x14ac:dyDescent="0.15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6:33" x14ac:dyDescent="0.15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6:33" x14ac:dyDescent="0.15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6:33" x14ac:dyDescent="0.15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6:33" x14ac:dyDescent="0.15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6:33" x14ac:dyDescent="0.1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6:33" x14ac:dyDescent="0.1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6:33" x14ac:dyDescent="0.15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6:33" x14ac:dyDescent="0.15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6:33" x14ac:dyDescent="0.15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6:33" x14ac:dyDescent="0.15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6:33" x14ac:dyDescent="0.1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6:33" x14ac:dyDescent="0.15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6:33" x14ac:dyDescent="0.15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6:33" x14ac:dyDescent="0.15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6:33" x14ac:dyDescent="0.15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6:33" x14ac:dyDescent="0.15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6:33" x14ac:dyDescent="0.1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6:33" x14ac:dyDescent="0.15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6:33" x14ac:dyDescent="0.15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6:33" x14ac:dyDescent="0.1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6:33" x14ac:dyDescent="0.15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6:33" x14ac:dyDescent="0.1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6:33" x14ac:dyDescent="0.15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6:33" x14ac:dyDescent="0.15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6:33" x14ac:dyDescent="0.1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6:33" x14ac:dyDescent="0.15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6:33" x14ac:dyDescent="0.15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6:33" x14ac:dyDescent="0.15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6:33" x14ac:dyDescent="0.15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6:33" x14ac:dyDescent="0.15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6:33" x14ac:dyDescent="0.15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6:33" x14ac:dyDescent="0.15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6:33" x14ac:dyDescent="0.15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6:33" x14ac:dyDescent="0.15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6:33" x14ac:dyDescent="0.15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6:33" x14ac:dyDescent="0.15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6:33" x14ac:dyDescent="0.15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6:33" x14ac:dyDescent="0.15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6:33" x14ac:dyDescent="0.15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6:33" x14ac:dyDescent="0.15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6:33" x14ac:dyDescent="0.15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6:33" x14ac:dyDescent="0.15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6:33" x14ac:dyDescent="0.15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6:33" x14ac:dyDescent="0.15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6:33" x14ac:dyDescent="0.15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6:33" x14ac:dyDescent="0.15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6:33" x14ac:dyDescent="0.15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6:33" x14ac:dyDescent="0.15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6:33" x14ac:dyDescent="0.15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6:33" x14ac:dyDescent="0.15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6:33" x14ac:dyDescent="0.15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6:33" x14ac:dyDescent="0.15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6:33" x14ac:dyDescent="0.15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6:33" x14ac:dyDescent="0.15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6:33" x14ac:dyDescent="0.15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6:33" x14ac:dyDescent="0.15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6:33" x14ac:dyDescent="0.15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6:33" x14ac:dyDescent="0.15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6:33" x14ac:dyDescent="0.15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6:33" x14ac:dyDescent="0.15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6:33" x14ac:dyDescent="0.15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6:33" x14ac:dyDescent="0.15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6:33" x14ac:dyDescent="0.15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6:33" x14ac:dyDescent="0.15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6:33" x14ac:dyDescent="0.15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</sheetData>
  <mergeCells count="2">
    <mergeCell ref="G17:Q17"/>
    <mergeCell ref="U17:AE1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Levitt</dc:creator>
  <cp:lastModifiedBy>Bar Weiner</cp:lastModifiedBy>
  <dcterms:created xsi:type="dcterms:W3CDTF">2020-04-10T08:03:50Z</dcterms:created>
  <dcterms:modified xsi:type="dcterms:W3CDTF">2020-04-11T05:02:50Z</dcterms:modified>
</cp:coreProperties>
</file>