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conometria\"/>
    </mc:Choice>
  </mc:AlternateContent>
  <xr:revisionPtr revIDLastSave="0" documentId="13_ncr:1_{14DF9324-F6D9-45BA-BB27-1D031C50D8AD}" xr6:coauthVersionLast="46" xr6:coauthVersionMax="46" xr10:uidLastSave="{00000000-0000-0000-0000-000000000000}"/>
  <bookViews>
    <workbookView xWindow="28680" yWindow="480" windowWidth="29040" windowHeight="15840" firstSheet="5" activeTab="12" xr2:uid="{00000000-000D-0000-FFFF-FFFF00000000}"/>
  </bookViews>
  <sheets>
    <sheet name="datos" sheetId="1" r:id="rId1"/>
    <sheet name="Estadistica Descriptiva" sheetId="2" r:id="rId2"/>
    <sheet name="Histograma Total" sheetId="7" r:id="rId3"/>
    <sheet name="Histograma Caucasico" sheetId="8" r:id="rId4"/>
    <sheet name="Histograma Afroamericano" sheetId="9" r:id="rId5"/>
    <sheet name="Prueba de Normalidad" sheetId="10" r:id="rId6"/>
    <sheet name="Test de Hipotesis" sheetId="11" r:id="rId7"/>
    <sheet name="Prueba de t" sheetId="13" r:id="rId8"/>
    <sheet name="Prueba de Chi-cuadrado" sheetId="14" r:id="rId9"/>
    <sheet name="Analisis de Correlacion" sheetId="15" r:id="rId10"/>
    <sheet name="EZA1" sheetId="16" r:id="rId11"/>
    <sheet name="EZA2" sheetId="17" r:id="rId12"/>
    <sheet name="EZA3" sheetId="18" r:id="rId13"/>
  </sheets>
  <externalReferences>
    <externalReference r:id="rId14"/>
  </externalReferences>
  <definedNames>
    <definedName name="_xlnm._FilterDatabase" localSheetId="0" hidden="1">datos!$A$1:$C$936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5" l="1"/>
  <c r="K14" i="15" s="1"/>
  <c r="C19" i="14"/>
  <c r="J19" i="14" s="1"/>
  <c r="C18" i="14"/>
  <c r="K15" i="14"/>
  <c r="E15" i="14"/>
  <c r="E13" i="14"/>
  <c r="D13" i="14"/>
  <c r="C13" i="14"/>
  <c r="K5" i="14"/>
  <c r="K6" i="14" s="1"/>
  <c r="J6" i="14"/>
  <c r="J5" i="14"/>
  <c r="M4" i="14"/>
  <c r="M3" i="14"/>
  <c r="Q35" i="14"/>
  <c r="Q34" i="14"/>
  <c r="N30" i="14"/>
  <c r="M30" i="14"/>
  <c r="L30" i="14"/>
  <c r="G30" i="14" a="1"/>
  <c r="G30" i="14" s="1"/>
  <c r="I32" i="14"/>
  <c r="K30" i="14" s="1"/>
  <c r="H32" i="14"/>
  <c r="G32" i="14"/>
  <c r="I31" i="14"/>
  <c r="I30" i="14"/>
  <c r="F30" i="14"/>
  <c r="F31" i="14"/>
  <c r="G29" i="14"/>
  <c r="H29" i="14"/>
  <c r="F29" i="14"/>
  <c r="F4" i="14"/>
  <c r="F3" i="14"/>
  <c r="D6" i="14"/>
  <c r="C6" i="14"/>
  <c r="E5" i="14"/>
  <c r="E4" i="14"/>
  <c r="E3" i="14"/>
  <c r="C20" i="2"/>
  <c r="D20" i="2"/>
  <c r="G20" i="2"/>
  <c r="H20" i="2"/>
  <c r="C21" i="2"/>
  <c r="D21" i="2"/>
  <c r="G21" i="2"/>
  <c r="H21" i="2"/>
  <c r="I23" i="11"/>
  <c r="H23" i="11"/>
  <c r="I7" i="11"/>
  <c r="H7" i="11"/>
  <c r="AP4" i="10"/>
  <c r="AQ4" i="10"/>
  <c r="AT4" i="10"/>
  <c r="AU4" i="10"/>
  <c r="AX4" i="10"/>
  <c r="AY4" i="10"/>
  <c r="BB4" i="10"/>
  <c r="BC4" i="10" s="1"/>
  <c r="BC9" i="10" s="1"/>
  <c r="BG4" i="10"/>
  <c r="BH4" i="10" s="1"/>
  <c r="BH9" i="10" s="1"/>
  <c r="AP5" i="10"/>
  <c r="AQ5" i="10"/>
  <c r="BB5" i="10"/>
  <c r="BG5" i="10"/>
  <c r="AP6" i="10"/>
  <c r="AQ6" i="10"/>
  <c r="BB6" i="10"/>
  <c r="BG6" i="10"/>
  <c r="AP7" i="10"/>
  <c r="AQ7" i="10"/>
  <c r="AP8" i="10"/>
  <c r="AQ8" i="10"/>
  <c r="AP9" i="10"/>
  <c r="AQ9" i="10"/>
  <c r="AP10" i="10"/>
  <c r="AQ10" i="10"/>
  <c r="BA10" i="10"/>
  <c r="BF10" i="10"/>
  <c r="AP11" i="10"/>
  <c r="AQ11" i="10"/>
  <c r="BA11" i="10"/>
  <c r="BF11" i="10"/>
  <c r="AP12" i="10"/>
  <c r="AQ12" i="10"/>
  <c r="BA12" i="10"/>
  <c r="AT13" i="10"/>
  <c r="AU13" i="10"/>
  <c r="AP14" i="10"/>
  <c r="AQ14" i="10"/>
  <c r="AT14" i="10"/>
  <c r="AU14" i="10"/>
  <c r="AU7" i="10" s="1"/>
  <c r="AP15" i="10"/>
  <c r="AQ15" i="10"/>
  <c r="AT15" i="10"/>
  <c r="AU15" i="10"/>
  <c r="AU12" i="10" s="1" a="1"/>
  <c r="AU12" i="10" s="1"/>
  <c r="AP16" i="10"/>
  <c r="AQ16" i="10"/>
  <c r="AP17" i="10"/>
  <c r="AQ17" i="10"/>
  <c r="AT17" i="10"/>
  <c r="AU17" i="10"/>
  <c r="AP18" i="10"/>
  <c r="AQ18" i="10"/>
  <c r="AP19" i="10"/>
  <c r="AQ19" i="10"/>
  <c r="AP20" i="10"/>
  <c r="AQ20" i="10"/>
  <c r="AT21" i="10"/>
  <c r="AT22" i="10"/>
  <c r="AT23" i="10"/>
  <c r="AT24" i="10"/>
  <c r="AT25" i="10"/>
  <c r="AT26" i="10"/>
  <c r="AT27" i="10"/>
  <c r="AT28" i="10"/>
  <c r="AT29" i="10"/>
  <c r="AT30" i="10"/>
  <c r="K15" i="15"/>
  <c r="J16" i="15" a="1"/>
  <c r="H5" i="15"/>
  <c r="G14" i="15" a="1"/>
  <c r="N35" i="14"/>
  <c r="N34" i="14"/>
  <c r="AX5" i="10"/>
  <c r="AY5" i="10"/>
  <c r="AP21" i="10"/>
  <c r="AQ22" i="10"/>
  <c r="BB9" i="10" a="1"/>
  <c r="AX12" i="10"/>
  <c r="AY12" i="10"/>
  <c r="BG9" i="10" a="1"/>
  <c r="AX6" i="10"/>
  <c r="AY6" i="10"/>
  <c r="AX13" i="10"/>
  <c r="AQ21" i="10"/>
  <c r="AY13" i="10"/>
  <c r="AP22" i="10"/>
  <c r="H15" i="15" l="1"/>
  <c r="G15" i="15"/>
  <c r="G14" i="15"/>
  <c r="H16" i="15"/>
  <c r="G16" i="15"/>
  <c r="H14" i="15"/>
  <c r="H17" i="15"/>
  <c r="G17" i="15"/>
  <c r="K19" i="15"/>
  <c r="J16" i="15"/>
  <c r="J19" i="15"/>
  <c r="K18" i="15"/>
  <c r="J18" i="15"/>
  <c r="K17" i="15"/>
  <c r="J17" i="15"/>
  <c r="K16" i="15"/>
  <c r="H12" i="15"/>
  <c r="BC11" i="10"/>
  <c r="BC10" i="10"/>
  <c r="G31" i="14"/>
  <c r="H31" i="14"/>
  <c r="H30" i="14"/>
  <c r="J3" i="14"/>
  <c r="I13" i="14" s="1"/>
  <c r="K4" i="14"/>
  <c r="J4" i="14"/>
  <c r="K3" i="14"/>
  <c r="AT7" i="10"/>
  <c r="BH10" i="10"/>
  <c r="AQ13" i="10"/>
  <c r="AY15" i="10"/>
  <c r="AX15" i="10"/>
  <c r="AY8" i="10"/>
  <c r="AX8" i="10"/>
  <c r="BG15" i="10"/>
  <c r="BI15" i="10" s="1"/>
  <c r="BG18" i="10"/>
  <c r="BI18" i="10" s="1"/>
  <c r="BG9" i="10"/>
  <c r="BI9" i="10" s="1"/>
  <c r="BG10" i="10"/>
  <c r="BI10" i="10" s="1"/>
  <c r="BG12" i="10"/>
  <c r="BI12" i="10" s="1"/>
  <c r="BG17" i="10"/>
  <c r="BI17" i="10" s="1"/>
  <c r="BG16" i="10"/>
  <c r="BI16" i="10" s="1"/>
  <c r="BG22" i="10"/>
  <c r="BI22" i="10" s="1"/>
  <c r="BG39" i="10"/>
  <c r="BI39" i="10" s="1"/>
  <c r="BG57" i="10"/>
  <c r="BI57" i="10" s="1"/>
  <c r="BG75" i="10"/>
  <c r="BI75" i="10" s="1"/>
  <c r="BG11" i="10"/>
  <c r="BI11" i="10" s="1"/>
  <c r="BG41" i="10"/>
  <c r="BI41" i="10" s="1"/>
  <c r="BG46" i="10"/>
  <c r="BI46" i="10" s="1"/>
  <c r="BG59" i="10"/>
  <c r="BI59" i="10" s="1"/>
  <c r="BG64" i="10"/>
  <c r="BI64" i="10" s="1"/>
  <c r="BG77" i="10"/>
  <c r="BI77" i="10" s="1"/>
  <c r="BG82" i="10"/>
  <c r="BI82" i="10" s="1"/>
  <c r="BG95" i="10"/>
  <c r="BI95" i="10" s="1"/>
  <c r="BG100" i="10"/>
  <c r="BI100" i="10" s="1"/>
  <c r="BG113" i="10"/>
  <c r="BI113" i="10" s="1"/>
  <c r="BG118" i="10"/>
  <c r="BI118" i="10" s="1"/>
  <c r="BG20" i="10"/>
  <c r="BI20" i="10" s="1"/>
  <c r="BG24" i="10"/>
  <c r="BI24" i="10" s="1"/>
  <c r="BG33" i="10"/>
  <c r="BI33" i="10" s="1"/>
  <c r="BG51" i="10"/>
  <c r="BI51" i="10" s="1"/>
  <c r="BG69" i="10"/>
  <c r="BI69" i="10" s="1"/>
  <c r="BG87" i="10"/>
  <c r="BI87" i="10" s="1"/>
  <c r="BG105" i="10"/>
  <c r="BI105" i="10" s="1"/>
  <c r="BG123" i="10"/>
  <c r="BI123" i="10" s="1"/>
  <c r="BG28" i="10"/>
  <c r="BI28" i="10" s="1"/>
  <c r="BG36" i="10"/>
  <c r="BI36" i="10" s="1"/>
  <c r="BG58" i="10"/>
  <c r="BI58" i="10" s="1"/>
  <c r="BG60" i="10"/>
  <c r="BI60" i="10" s="1"/>
  <c r="BG71" i="10"/>
  <c r="BI71" i="10" s="1"/>
  <c r="BG101" i="10"/>
  <c r="BI101" i="10" s="1"/>
  <c r="BG103" i="10"/>
  <c r="BI103" i="10" s="1"/>
  <c r="BG107" i="10"/>
  <c r="BI107" i="10" s="1"/>
  <c r="BG109" i="10"/>
  <c r="BI109" i="10" s="1"/>
  <c r="BG115" i="10"/>
  <c r="BI115" i="10" s="1"/>
  <c r="BG132" i="10"/>
  <c r="BI132" i="10" s="1"/>
  <c r="BG134" i="10"/>
  <c r="BI134" i="10" s="1"/>
  <c r="BG141" i="10"/>
  <c r="BI141" i="10" s="1"/>
  <c r="BG143" i="10"/>
  <c r="BI143" i="10" s="1"/>
  <c r="BG19" i="10"/>
  <c r="BI19" i="10" s="1"/>
  <c r="BG34" i="10"/>
  <c r="BI34" i="10" s="1"/>
  <c r="BG43" i="10"/>
  <c r="BI43" i="10" s="1"/>
  <c r="BG45" i="10"/>
  <c r="BI45" i="10" s="1"/>
  <c r="BG47" i="10"/>
  <c r="BI47" i="10" s="1"/>
  <c r="BG56" i="10"/>
  <c r="BI56" i="10" s="1"/>
  <c r="BG111" i="10"/>
  <c r="BI111" i="10" s="1"/>
  <c r="BG117" i="10"/>
  <c r="BI117" i="10" s="1"/>
  <c r="BG13" i="10"/>
  <c r="BI13" i="10" s="1"/>
  <c r="BG27" i="10"/>
  <c r="BI27" i="10" s="1"/>
  <c r="BG40" i="10"/>
  <c r="BI40" i="10" s="1"/>
  <c r="BG42" i="10"/>
  <c r="BI42" i="10" s="1"/>
  <c r="BG53" i="10"/>
  <c r="BI53" i="10" s="1"/>
  <c r="BG81" i="10"/>
  <c r="BI81" i="10" s="1"/>
  <c r="BG126" i="10"/>
  <c r="BI126" i="10" s="1"/>
  <c r="BG151" i="10"/>
  <c r="BI151" i="10" s="1"/>
  <c r="BG154" i="10"/>
  <c r="BI154" i="10" s="1"/>
  <c r="BG157" i="10"/>
  <c r="BI157" i="10" s="1"/>
  <c r="BG160" i="10"/>
  <c r="BI160" i="10" s="1"/>
  <c r="BG163" i="10"/>
  <c r="BI163" i="10" s="1"/>
  <c r="BG166" i="10"/>
  <c r="BI166" i="10" s="1"/>
  <c r="BG169" i="10"/>
  <c r="BI169" i="10" s="1"/>
  <c r="BG172" i="10"/>
  <c r="BI172" i="10" s="1"/>
  <c r="BG26" i="10"/>
  <c r="BI26" i="10" s="1"/>
  <c r="BG29" i="10"/>
  <c r="BI29" i="10" s="1"/>
  <c r="BG44" i="10"/>
  <c r="BI44" i="10" s="1"/>
  <c r="BG50" i="10"/>
  <c r="BI50" i="10" s="1"/>
  <c r="BG79" i="10"/>
  <c r="BI79" i="10" s="1"/>
  <c r="BG121" i="10"/>
  <c r="BI121" i="10" s="1"/>
  <c r="BG136" i="10"/>
  <c r="BI136" i="10" s="1"/>
  <c r="BG150" i="10"/>
  <c r="BI150" i="10" s="1"/>
  <c r="BG159" i="10"/>
  <c r="BI159" i="10" s="1"/>
  <c r="BG164" i="10"/>
  <c r="BI164" i="10" s="1"/>
  <c r="BG148" i="10"/>
  <c r="BI148" i="10" s="1"/>
  <c r="BG30" i="10"/>
  <c r="BI30" i="10" s="1"/>
  <c r="BG48" i="10"/>
  <c r="BI48" i="10" s="1"/>
  <c r="BG68" i="10"/>
  <c r="BI68" i="10" s="1"/>
  <c r="BG90" i="10"/>
  <c r="BI90" i="10" s="1"/>
  <c r="BG54" i="10"/>
  <c r="BI54" i="10" s="1"/>
  <c r="BG85" i="10"/>
  <c r="BI85" i="10" s="1"/>
  <c r="BG98" i="10"/>
  <c r="BI98" i="10" s="1"/>
  <c r="BG106" i="10"/>
  <c r="BI106" i="10" s="1"/>
  <c r="BG139" i="10"/>
  <c r="BI139" i="10" s="1"/>
  <c r="BG156" i="10"/>
  <c r="BI156" i="10" s="1"/>
  <c r="BG14" i="10"/>
  <c r="BI14" i="10" s="1"/>
  <c r="BG63" i="10"/>
  <c r="BI63" i="10" s="1"/>
  <c r="BG80" i="10"/>
  <c r="BI80" i="10" s="1"/>
  <c r="BG88" i="10"/>
  <c r="BI88" i="10" s="1"/>
  <c r="BG93" i="10"/>
  <c r="BI93" i="10" s="1"/>
  <c r="BG114" i="10"/>
  <c r="BI114" i="10" s="1"/>
  <c r="BG37" i="10"/>
  <c r="BI37" i="10" s="1"/>
  <c r="BG66" i="10"/>
  <c r="BI66" i="10" s="1"/>
  <c r="BG96" i="10"/>
  <c r="BI96" i="10" s="1"/>
  <c r="BG122" i="10"/>
  <c r="BI122" i="10" s="1"/>
  <c r="BG125" i="10"/>
  <c r="BI125" i="10" s="1"/>
  <c r="BG137" i="10"/>
  <c r="BI137" i="10" s="1"/>
  <c r="BG144" i="10"/>
  <c r="BI144" i="10" s="1"/>
  <c r="BG149" i="10"/>
  <c r="BI149" i="10" s="1"/>
  <c r="BG25" i="10"/>
  <c r="BI25" i="10" s="1"/>
  <c r="BG31" i="10"/>
  <c r="BI31" i="10" s="1"/>
  <c r="BG72" i="10"/>
  <c r="BI72" i="10" s="1"/>
  <c r="BG78" i="10"/>
  <c r="BI78" i="10" s="1"/>
  <c r="BG83" i="10"/>
  <c r="BI83" i="10" s="1"/>
  <c r="BG91" i="10"/>
  <c r="BI91" i="10" s="1"/>
  <c r="BG104" i="10"/>
  <c r="BI104" i="10" s="1"/>
  <c r="BG112" i="10"/>
  <c r="BI112" i="10" s="1"/>
  <c r="BG130" i="10"/>
  <c r="BI130" i="10" s="1"/>
  <c r="BG142" i="10"/>
  <c r="BI142" i="10" s="1"/>
  <c r="BG165" i="10"/>
  <c r="BI165" i="10" s="1"/>
  <c r="BG67" i="10"/>
  <c r="BI67" i="10" s="1"/>
  <c r="BG73" i="10"/>
  <c r="BI73" i="10" s="1"/>
  <c r="BG21" i="10"/>
  <c r="BI21" i="10" s="1"/>
  <c r="BG32" i="10"/>
  <c r="BI32" i="10" s="1"/>
  <c r="BG61" i="10"/>
  <c r="BI61" i="10" s="1"/>
  <c r="BG74" i="10"/>
  <c r="BI74" i="10" s="1"/>
  <c r="BG94" i="10"/>
  <c r="BI94" i="10" s="1"/>
  <c r="BG147" i="10"/>
  <c r="BI147" i="10" s="1"/>
  <c r="BG158" i="10"/>
  <c r="BI158" i="10" s="1"/>
  <c r="BG161" i="10"/>
  <c r="BI161" i="10" s="1"/>
  <c r="BG197" i="10"/>
  <c r="BI197" i="10" s="1"/>
  <c r="BG206" i="10"/>
  <c r="BI206" i="10" s="1"/>
  <c r="BG128" i="10"/>
  <c r="BI128" i="10" s="1"/>
  <c r="BG171" i="10"/>
  <c r="BI171" i="10" s="1"/>
  <c r="BG133" i="10"/>
  <c r="BI133" i="10" s="1"/>
  <c r="BG155" i="10"/>
  <c r="BI155" i="10" s="1"/>
  <c r="BG199" i="10"/>
  <c r="BI199" i="10" s="1"/>
  <c r="BG201" i="10"/>
  <c r="BI201" i="10" s="1"/>
  <c r="BG211" i="10"/>
  <c r="BI211" i="10" s="1"/>
  <c r="BG214" i="10"/>
  <c r="BI214" i="10" s="1"/>
  <c r="BG217" i="10"/>
  <c r="BI217" i="10" s="1"/>
  <c r="BG220" i="10"/>
  <c r="BI220" i="10" s="1"/>
  <c r="BG223" i="10"/>
  <c r="BI223" i="10" s="1"/>
  <c r="BG226" i="10"/>
  <c r="BI226" i="10" s="1"/>
  <c r="BG229" i="10"/>
  <c r="BI229" i="10" s="1"/>
  <c r="BG232" i="10"/>
  <c r="BI232" i="10" s="1"/>
  <c r="BG235" i="10"/>
  <c r="BI235" i="10" s="1"/>
  <c r="BG238" i="10"/>
  <c r="BI238" i="10" s="1"/>
  <c r="BG241" i="10"/>
  <c r="BI241" i="10" s="1"/>
  <c r="BG244" i="10"/>
  <c r="BI244" i="10" s="1"/>
  <c r="BG247" i="10"/>
  <c r="BI247" i="10" s="1"/>
  <c r="BG250" i="10"/>
  <c r="BI250" i="10" s="1"/>
  <c r="BG253" i="10"/>
  <c r="BI253" i="10" s="1"/>
  <c r="BG256" i="10"/>
  <c r="BI256" i="10" s="1"/>
  <c r="BG259" i="10"/>
  <c r="BI259" i="10" s="1"/>
  <c r="BG262" i="10"/>
  <c r="BI262" i="10" s="1"/>
  <c r="BG265" i="10"/>
  <c r="BI265" i="10" s="1"/>
  <c r="BG268" i="10"/>
  <c r="BI268" i="10" s="1"/>
  <c r="BG271" i="10"/>
  <c r="BI271" i="10" s="1"/>
  <c r="BG274" i="10"/>
  <c r="BI274" i="10" s="1"/>
  <c r="BG277" i="10"/>
  <c r="BI277" i="10" s="1"/>
  <c r="BG280" i="10"/>
  <c r="BI280" i="10" s="1"/>
  <c r="BG283" i="10"/>
  <c r="BI283" i="10" s="1"/>
  <c r="BG286" i="10"/>
  <c r="BI286" i="10" s="1"/>
  <c r="BG289" i="10"/>
  <c r="BI289" i="10" s="1"/>
  <c r="BG292" i="10"/>
  <c r="BI292" i="10" s="1"/>
  <c r="BG70" i="10"/>
  <c r="BI70" i="10" s="1"/>
  <c r="BG84" i="10"/>
  <c r="BI84" i="10" s="1"/>
  <c r="BG120" i="10"/>
  <c r="BI120" i="10" s="1"/>
  <c r="BG140" i="10"/>
  <c r="BI140" i="10" s="1"/>
  <c r="BG153" i="10"/>
  <c r="BI153" i="10" s="1"/>
  <c r="BG167" i="10"/>
  <c r="BI167" i="10" s="1"/>
  <c r="BG196" i="10"/>
  <c r="BI196" i="10" s="1"/>
  <c r="BG198" i="10"/>
  <c r="BI198" i="10" s="1"/>
  <c r="BG205" i="10"/>
  <c r="BI205" i="10" s="1"/>
  <c r="BG210" i="10"/>
  <c r="BI210" i="10" s="1"/>
  <c r="BG213" i="10"/>
  <c r="BI213" i="10" s="1"/>
  <c r="BG216" i="10"/>
  <c r="BI216" i="10" s="1"/>
  <c r="BG219" i="10"/>
  <c r="BI219" i="10" s="1"/>
  <c r="BG222" i="10"/>
  <c r="BI222" i="10" s="1"/>
  <c r="BG225" i="10"/>
  <c r="BI225" i="10" s="1"/>
  <c r="BG228" i="10"/>
  <c r="BI228" i="10" s="1"/>
  <c r="BG231" i="10"/>
  <c r="BI231" i="10" s="1"/>
  <c r="BG234" i="10"/>
  <c r="BI234" i="10" s="1"/>
  <c r="BG237" i="10"/>
  <c r="BI237" i="10" s="1"/>
  <c r="BG240" i="10"/>
  <c r="BI240" i="10" s="1"/>
  <c r="BG52" i="10"/>
  <c r="BI52" i="10" s="1"/>
  <c r="BG65" i="10"/>
  <c r="BI65" i="10" s="1"/>
  <c r="BG138" i="10"/>
  <c r="BI138" i="10" s="1"/>
  <c r="BG176" i="10"/>
  <c r="BI176" i="10" s="1"/>
  <c r="BG182" i="10"/>
  <c r="BI182" i="10" s="1"/>
  <c r="BG188" i="10"/>
  <c r="BI188" i="10" s="1"/>
  <c r="BG116" i="10"/>
  <c r="BI116" i="10" s="1"/>
  <c r="BG146" i="10"/>
  <c r="BI146" i="10" s="1"/>
  <c r="BG173" i="10"/>
  <c r="BI173" i="10" s="1"/>
  <c r="BG273" i="10"/>
  <c r="BI273" i="10" s="1"/>
  <c r="BG291" i="10"/>
  <c r="BI291" i="10" s="1"/>
  <c r="BG110" i="10"/>
  <c r="BI110" i="10" s="1"/>
  <c r="BG170" i="10"/>
  <c r="BI170" i="10" s="1"/>
  <c r="BG180" i="10"/>
  <c r="BI180" i="10" s="1"/>
  <c r="BG186" i="10"/>
  <c r="BI186" i="10" s="1"/>
  <c r="BG192" i="10"/>
  <c r="BI192" i="10" s="1"/>
  <c r="BG200" i="10"/>
  <c r="BI200" i="10" s="1"/>
  <c r="BG208" i="10"/>
  <c r="BI208" i="10" s="1"/>
  <c r="BG278" i="10"/>
  <c r="BI278" i="10" s="1"/>
  <c r="BG23" i="10"/>
  <c r="BI23" i="10" s="1"/>
  <c r="BG102" i="10"/>
  <c r="BI102" i="10" s="1"/>
  <c r="BG174" i="10"/>
  <c r="BI174" i="10" s="1"/>
  <c r="BG177" i="10"/>
  <c r="BI177" i="10" s="1"/>
  <c r="BG183" i="10"/>
  <c r="BI183" i="10" s="1"/>
  <c r="BG189" i="10"/>
  <c r="BI189" i="10" s="1"/>
  <c r="BG203" i="10"/>
  <c r="BI203" i="10" s="1"/>
  <c r="BG270" i="10"/>
  <c r="BI270" i="10" s="1"/>
  <c r="BG288" i="10"/>
  <c r="BI288" i="10" s="1"/>
  <c r="BG76" i="10"/>
  <c r="BI76" i="10" s="1"/>
  <c r="BG35" i="10"/>
  <c r="BI35" i="10" s="1"/>
  <c r="BG168" i="10"/>
  <c r="BI168" i="10" s="1"/>
  <c r="BG175" i="10"/>
  <c r="BI175" i="10" s="1"/>
  <c r="BG181" i="10"/>
  <c r="BI181" i="10" s="1"/>
  <c r="BG187" i="10"/>
  <c r="BI187" i="10" s="1"/>
  <c r="BG193" i="10"/>
  <c r="BI193" i="10" s="1"/>
  <c r="BG204" i="10"/>
  <c r="BI204" i="10" s="1"/>
  <c r="BG209" i="10"/>
  <c r="BI209" i="10" s="1"/>
  <c r="BG218" i="10"/>
  <c r="BI218" i="10" s="1"/>
  <c r="BG227" i="10"/>
  <c r="BI227" i="10" s="1"/>
  <c r="BG236" i="10"/>
  <c r="BI236" i="10" s="1"/>
  <c r="BG269" i="10"/>
  <c r="BI269" i="10" s="1"/>
  <c r="BG287" i="10"/>
  <c r="BI287" i="10" s="1"/>
  <c r="BG295" i="10"/>
  <c r="BI295" i="10" s="1"/>
  <c r="BG298" i="10"/>
  <c r="BI298" i="10" s="1"/>
  <c r="BG301" i="10"/>
  <c r="BI301" i="10" s="1"/>
  <c r="BG304" i="10"/>
  <c r="BI304" i="10" s="1"/>
  <c r="BG307" i="10"/>
  <c r="BI307" i="10" s="1"/>
  <c r="BG310" i="10"/>
  <c r="BI310" i="10" s="1"/>
  <c r="BG313" i="10"/>
  <c r="BI313" i="10" s="1"/>
  <c r="BG316" i="10"/>
  <c r="BI316" i="10" s="1"/>
  <c r="BG319" i="10"/>
  <c r="BI319" i="10" s="1"/>
  <c r="BG322" i="10"/>
  <c r="BI322" i="10" s="1"/>
  <c r="BG325" i="10"/>
  <c r="BI325" i="10" s="1"/>
  <c r="BG119" i="10"/>
  <c r="BI119" i="10" s="1"/>
  <c r="BG221" i="10"/>
  <c r="BI221" i="10" s="1"/>
  <c r="BG62" i="10"/>
  <c r="BI62" i="10" s="1"/>
  <c r="BG86" i="10"/>
  <c r="BI86" i="10" s="1"/>
  <c r="BG242" i="10"/>
  <c r="BI242" i="10" s="1"/>
  <c r="BG248" i="10"/>
  <c r="BI248" i="10" s="1"/>
  <c r="BG254" i="10"/>
  <c r="BI254" i="10" s="1"/>
  <c r="BG260" i="10"/>
  <c r="BI260" i="10" s="1"/>
  <c r="BG285" i="10"/>
  <c r="BI285" i="10" s="1"/>
  <c r="BG245" i="10"/>
  <c r="BI245" i="10" s="1"/>
  <c r="BG251" i="10"/>
  <c r="BI251" i="10" s="1"/>
  <c r="BG257" i="10"/>
  <c r="BI257" i="10" s="1"/>
  <c r="BG38" i="10"/>
  <c r="BI38" i="10" s="1"/>
  <c r="BG89" i="10"/>
  <c r="BI89" i="10" s="1"/>
  <c r="BG152" i="10"/>
  <c r="BI152" i="10" s="1"/>
  <c r="BG194" i="10"/>
  <c r="BI194" i="10" s="1"/>
  <c r="BG239" i="10"/>
  <c r="BI239" i="10" s="1"/>
  <c r="BG263" i="10"/>
  <c r="BI263" i="10" s="1"/>
  <c r="BG297" i="10"/>
  <c r="BI297" i="10" s="1"/>
  <c r="BG306" i="10"/>
  <c r="BI306" i="10" s="1"/>
  <c r="BG312" i="10"/>
  <c r="BI312" i="10" s="1"/>
  <c r="BG321" i="10"/>
  <c r="BI321" i="10" s="1"/>
  <c r="BG328" i="10"/>
  <c r="BI328" i="10" s="1"/>
  <c r="BG331" i="10"/>
  <c r="BI331" i="10" s="1"/>
  <c r="BG334" i="10"/>
  <c r="BI334" i="10" s="1"/>
  <c r="BG337" i="10"/>
  <c r="BI337" i="10" s="1"/>
  <c r="BG340" i="10"/>
  <c r="BI340" i="10" s="1"/>
  <c r="BG343" i="10"/>
  <c r="BI343" i="10" s="1"/>
  <c r="BG346" i="10"/>
  <c r="BI346" i="10" s="1"/>
  <c r="BG349" i="10"/>
  <c r="BI349" i="10" s="1"/>
  <c r="BG352" i="10"/>
  <c r="BI352" i="10" s="1"/>
  <c r="BG355" i="10"/>
  <c r="BI355" i="10" s="1"/>
  <c r="BG108" i="10"/>
  <c r="BI108" i="10" s="1"/>
  <c r="BG124" i="10"/>
  <c r="BI124" i="10" s="1"/>
  <c r="BG162" i="10"/>
  <c r="BI162" i="10" s="1"/>
  <c r="BG233" i="10"/>
  <c r="BI233" i="10" s="1"/>
  <c r="BG246" i="10"/>
  <c r="BI246" i="10" s="1"/>
  <c r="BG252" i="10"/>
  <c r="BI252" i="10" s="1"/>
  <c r="BG258" i="10"/>
  <c r="BI258" i="10" s="1"/>
  <c r="BG293" i="10"/>
  <c r="BI293" i="10" s="1"/>
  <c r="BG302" i="10"/>
  <c r="BI302" i="10" s="1"/>
  <c r="BG92" i="10"/>
  <c r="BI92" i="10" s="1"/>
  <c r="BG195" i="10"/>
  <c r="BI195" i="10" s="1"/>
  <c r="BG215" i="10"/>
  <c r="BI215" i="10" s="1"/>
  <c r="BG243" i="10"/>
  <c r="BI243" i="10" s="1"/>
  <c r="BG249" i="10"/>
  <c r="BI249" i="10" s="1"/>
  <c r="BG255" i="10"/>
  <c r="BI255" i="10" s="1"/>
  <c r="BG261" i="10"/>
  <c r="BI261" i="10" s="1"/>
  <c r="BG266" i="10"/>
  <c r="BI266" i="10" s="1"/>
  <c r="BG131" i="10"/>
  <c r="BI131" i="10" s="1"/>
  <c r="BG179" i="10"/>
  <c r="BI179" i="10" s="1"/>
  <c r="BG185" i="10"/>
  <c r="BI185" i="10" s="1"/>
  <c r="BG191" i="10"/>
  <c r="BI191" i="10" s="1"/>
  <c r="BG267" i="10"/>
  <c r="BI267" i="10" s="1"/>
  <c r="BG284" i="10"/>
  <c r="BI284" i="10" s="1"/>
  <c r="BG49" i="10"/>
  <c r="BI49" i="10" s="1"/>
  <c r="BG99" i="10"/>
  <c r="BI99" i="10" s="1"/>
  <c r="BG324" i="10"/>
  <c r="BI324" i="10" s="1"/>
  <c r="BG332" i="10"/>
  <c r="BI332" i="10" s="1"/>
  <c r="BG341" i="10"/>
  <c r="BI341" i="10" s="1"/>
  <c r="BG350" i="10"/>
  <c r="BI350" i="10" s="1"/>
  <c r="BG362" i="10"/>
  <c r="BI362" i="10" s="1"/>
  <c r="BG299" i="10"/>
  <c r="BI299" i="10" s="1"/>
  <c r="BG317" i="10"/>
  <c r="BI317" i="10" s="1"/>
  <c r="BG55" i="10"/>
  <c r="BI55" i="10" s="1"/>
  <c r="BG145" i="10"/>
  <c r="BI145" i="10" s="1"/>
  <c r="BG184" i="10"/>
  <c r="BI184" i="10" s="1"/>
  <c r="BG279" i="10"/>
  <c r="BI279" i="10" s="1"/>
  <c r="BG303" i="10"/>
  <c r="BI303" i="10" s="1"/>
  <c r="BG336" i="10"/>
  <c r="BI336" i="10" s="1"/>
  <c r="BG345" i="10"/>
  <c r="BI345" i="10" s="1"/>
  <c r="BG354" i="10"/>
  <c r="BI354" i="10" s="1"/>
  <c r="BG359" i="10"/>
  <c r="BI359" i="10" s="1"/>
  <c r="BG275" i="10"/>
  <c r="BI275" i="10" s="1"/>
  <c r="BG296" i="10"/>
  <c r="BI296" i="10" s="1"/>
  <c r="BG315" i="10"/>
  <c r="BI315" i="10" s="1"/>
  <c r="BG327" i="10"/>
  <c r="BI327" i="10" s="1"/>
  <c r="BG364" i="10"/>
  <c r="BI364" i="10" s="1"/>
  <c r="BG367" i="10"/>
  <c r="BI367" i="10" s="1"/>
  <c r="BG370" i="10"/>
  <c r="BI370" i="10" s="1"/>
  <c r="BG373" i="10"/>
  <c r="BI373" i="10" s="1"/>
  <c r="BG376" i="10"/>
  <c r="BI376" i="10" s="1"/>
  <c r="BG379" i="10"/>
  <c r="BI379" i="10" s="1"/>
  <c r="BG382" i="10"/>
  <c r="BI382" i="10" s="1"/>
  <c r="BG385" i="10"/>
  <c r="BI385" i="10" s="1"/>
  <c r="BG230" i="10"/>
  <c r="BI230" i="10" s="1"/>
  <c r="BG300" i="10"/>
  <c r="BI300" i="10" s="1"/>
  <c r="BG320" i="10"/>
  <c r="BI320" i="10" s="1"/>
  <c r="BG329" i="10"/>
  <c r="BI329" i="10" s="1"/>
  <c r="BG338" i="10"/>
  <c r="BI338" i="10" s="1"/>
  <c r="BG347" i="10"/>
  <c r="BI347" i="10" s="1"/>
  <c r="BG356" i="10"/>
  <c r="BI356" i="10" s="1"/>
  <c r="BG361" i="10"/>
  <c r="BI361" i="10" s="1"/>
  <c r="BG212" i="10"/>
  <c r="BI212" i="10" s="1"/>
  <c r="BG276" i="10"/>
  <c r="BI276" i="10" s="1"/>
  <c r="BG308" i="10"/>
  <c r="BI308" i="10" s="1"/>
  <c r="BG272" i="10"/>
  <c r="BI272" i="10" s="1"/>
  <c r="BG318" i="10"/>
  <c r="BI318" i="10" s="1"/>
  <c r="BG323" i="10"/>
  <c r="BI323" i="10" s="1"/>
  <c r="BG333" i="10"/>
  <c r="BI333" i="10" s="1"/>
  <c r="BG342" i="10"/>
  <c r="BI342" i="10" s="1"/>
  <c r="BG351" i="10"/>
  <c r="BI351" i="10" s="1"/>
  <c r="BG358" i="10"/>
  <c r="BI358" i="10" s="1"/>
  <c r="BG129" i="10"/>
  <c r="BI129" i="10" s="1"/>
  <c r="BG281" i="10"/>
  <c r="BI281" i="10" s="1"/>
  <c r="BG335" i="10"/>
  <c r="BI335" i="10" s="1"/>
  <c r="BG344" i="10"/>
  <c r="BI344" i="10" s="1"/>
  <c r="BG290" i="10"/>
  <c r="BI290" i="10" s="1"/>
  <c r="BG294" i="10"/>
  <c r="BI294" i="10" s="1"/>
  <c r="BG326" i="10"/>
  <c r="BI326" i="10" s="1"/>
  <c r="BG330" i="10"/>
  <c r="BI330" i="10" s="1"/>
  <c r="BG339" i="10"/>
  <c r="BI339" i="10" s="1"/>
  <c r="BG348" i="10"/>
  <c r="BI348" i="10" s="1"/>
  <c r="BG127" i="10"/>
  <c r="BI127" i="10" s="1"/>
  <c r="BG202" i="10"/>
  <c r="BI202" i="10" s="1"/>
  <c r="BG363" i="10"/>
  <c r="BI363" i="10" s="1"/>
  <c r="BG372" i="10"/>
  <c r="BI372" i="10" s="1"/>
  <c r="BG388" i="10"/>
  <c r="BI388" i="10" s="1"/>
  <c r="BG395" i="10"/>
  <c r="BI395" i="10" s="1"/>
  <c r="BG400" i="10"/>
  <c r="BI400" i="10" s="1"/>
  <c r="BG413" i="10"/>
  <c r="BI413" i="10" s="1"/>
  <c r="BG416" i="10"/>
  <c r="BI416" i="10" s="1"/>
  <c r="BG419" i="10"/>
  <c r="BI419" i="10" s="1"/>
  <c r="BG422" i="10"/>
  <c r="BI422" i="10" s="1"/>
  <c r="BG425" i="10"/>
  <c r="BI425" i="10" s="1"/>
  <c r="BG428" i="10"/>
  <c r="BI428" i="10" s="1"/>
  <c r="BG431" i="10"/>
  <c r="BI431" i="10" s="1"/>
  <c r="BG434" i="10"/>
  <c r="BI434" i="10" s="1"/>
  <c r="BG437" i="10"/>
  <c r="BI437" i="10" s="1"/>
  <c r="BG440" i="10"/>
  <c r="BI440" i="10" s="1"/>
  <c r="BG443" i="10"/>
  <c r="BI443" i="10" s="1"/>
  <c r="BG446" i="10"/>
  <c r="BI446" i="10" s="1"/>
  <c r="BG449" i="10"/>
  <c r="BI449" i="10" s="1"/>
  <c r="BG452" i="10"/>
  <c r="BI452" i="10" s="1"/>
  <c r="BG455" i="10"/>
  <c r="BI455" i="10" s="1"/>
  <c r="BG458" i="10"/>
  <c r="BI458" i="10" s="1"/>
  <c r="BG461" i="10"/>
  <c r="BI461" i="10" s="1"/>
  <c r="BG464" i="10"/>
  <c r="BI464" i="10" s="1"/>
  <c r="BG467" i="10"/>
  <c r="BI467" i="10" s="1"/>
  <c r="BG470" i="10"/>
  <c r="BI470" i="10" s="1"/>
  <c r="BG473" i="10"/>
  <c r="BI473" i="10" s="1"/>
  <c r="BG476" i="10"/>
  <c r="BI476" i="10" s="1"/>
  <c r="BG479" i="10"/>
  <c r="BI479" i="10" s="1"/>
  <c r="BG482" i="10"/>
  <c r="BI482" i="10" s="1"/>
  <c r="BG485" i="10"/>
  <c r="BI485" i="10" s="1"/>
  <c r="BG488" i="10"/>
  <c r="BI488" i="10" s="1"/>
  <c r="BG491" i="10"/>
  <c r="BI491" i="10" s="1"/>
  <c r="BG494" i="10"/>
  <c r="BI494" i="10" s="1"/>
  <c r="BG497" i="10"/>
  <c r="BI497" i="10" s="1"/>
  <c r="BG500" i="10"/>
  <c r="BI500" i="10" s="1"/>
  <c r="BG503" i="10"/>
  <c r="BI503" i="10" s="1"/>
  <c r="BG506" i="10"/>
  <c r="BI506" i="10" s="1"/>
  <c r="BG509" i="10"/>
  <c r="BI509" i="10" s="1"/>
  <c r="BG512" i="10"/>
  <c r="BI512" i="10" s="1"/>
  <c r="BG515" i="10"/>
  <c r="BI515" i="10" s="1"/>
  <c r="BG518" i="10"/>
  <c r="BI518" i="10" s="1"/>
  <c r="BG521" i="10"/>
  <c r="BI521" i="10" s="1"/>
  <c r="BG524" i="10"/>
  <c r="BI524" i="10" s="1"/>
  <c r="BG527" i="10"/>
  <c r="BI527" i="10" s="1"/>
  <c r="BG530" i="10"/>
  <c r="BI530" i="10" s="1"/>
  <c r="BG533" i="10"/>
  <c r="BI533" i="10" s="1"/>
  <c r="BG536" i="10"/>
  <c r="BI536" i="10" s="1"/>
  <c r="BG539" i="10"/>
  <c r="BI539" i="10" s="1"/>
  <c r="BG542" i="10"/>
  <c r="BI542" i="10" s="1"/>
  <c r="BG545" i="10"/>
  <c r="BI545" i="10" s="1"/>
  <c r="BG548" i="10"/>
  <c r="BI548" i="10" s="1"/>
  <c r="BG551" i="10"/>
  <c r="BI551" i="10" s="1"/>
  <c r="BG554" i="10"/>
  <c r="BI554" i="10" s="1"/>
  <c r="BG557" i="10"/>
  <c r="BI557" i="10" s="1"/>
  <c r="BG560" i="10"/>
  <c r="BI560" i="10" s="1"/>
  <c r="BG563" i="10"/>
  <c r="BI563" i="10" s="1"/>
  <c r="BG566" i="10"/>
  <c r="BI566" i="10" s="1"/>
  <c r="BG569" i="10"/>
  <c r="BI569" i="10" s="1"/>
  <c r="BG572" i="10"/>
  <c r="BI572" i="10" s="1"/>
  <c r="BG575" i="10"/>
  <c r="BI575" i="10" s="1"/>
  <c r="BG578" i="10"/>
  <c r="BI578" i="10" s="1"/>
  <c r="BG581" i="10"/>
  <c r="BI581" i="10" s="1"/>
  <c r="BG584" i="10"/>
  <c r="BI584" i="10" s="1"/>
  <c r="BG587" i="10"/>
  <c r="BI587" i="10" s="1"/>
  <c r="BG590" i="10"/>
  <c r="BI590" i="10" s="1"/>
  <c r="BG593" i="10"/>
  <c r="BI593" i="10" s="1"/>
  <c r="BG596" i="10"/>
  <c r="BI596" i="10" s="1"/>
  <c r="BG599" i="10"/>
  <c r="BI599" i="10" s="1"/>
  <c r="BG602" i="10"/>
  <c r="BI602" i="10" s="1"/>
  <c r="BG605" i="10"/>
  <c r="BI605" i="10" s="1"/>
  <c r="BG608" i="10"/>
  <c r="BI608" i="10" s="1"/>
  <c r="BG611" i="10"/>
  <c r="BI611" i="10" s="1"/>
  <c r="BG614" i="10"/>
  <c r="BI614" i="10" s="1"/>
  <c r="BG314" i="10"/>
  <c r="BI314" i="10" s="1"/>
  <c r="BG353" i="10"/>
  <c r="BI353" i="10" s="1"/>
  <c r="BG390" i="10"/>
  <c r="BI390" i="10" s="1"/>
  <c r="BG135" i="10"/>
  <c r="BI135" i="10" s="1"/>
  <c r="BG207" i="10"/>
  <c r="BI207" i="10" s="1"/>
  <c r="BG397" i="10"/>
  <c r="BI397" i="10" s="1"/>
  <c r="BG410" i="10"/>
  <c r="BI410" i="10" s="1"/>
  <c r="BG305" i="10"/>
  <c r="BI305" i="10" s="1"/>
  <c r="BG368" i="10"/>
  <c r="BI368" i="10" s="1"/>
  <c r="BG380" i="10"/>
  <c r="BI380" i="10" s="1"/>
  <c r="BG383" i="10"/>
  <c r="BI383" i="10" s="1"/>
  <c r="BG386" i="10"/>
  <c r="BI386" i="10" s="1"/>
  <c r="BG392" i="10"/>
  <c r="BI392" i="10" s="1"/>
  <c r="BG402" i="10"/>
  <c r="BI402" i="10" s="1"/>
  <c r="BG369" i="10"/>
  <c r="BI369" i="10" s="1"/>
  <c r="BG394" i="10"/>
  <c r="BI394" i="10" s="1"/>
  <c r="BG407" i="10"/>
  <c r="BI407" i="10" s="1"/>
  <c r="BG412" i="10"/>
  <c r="BI412" i="10" s="1"/>
  <c r="BG415" i="10"/>
  <c r="BI415" i="10" s="1"/>
  <c r="BG418" i="10"/>
  <c r="BI418" i="10" s="1"/>
  <c r="BG421" i="10"/>
  <c r="BI421" i="10" s="1"/>
  <c r="BG424" i="10"/>
  <c r="BI424" i="10" s="1"/>
  <c r="BG427" i="10"/>
  <c r="BI427" i="10" s="1"/>
  <c r="BG430" i="10"/>
  <c r="BI430" i="10" s="1"/>
  <c r="BG433" i="10"/>
  <c r="BI433" i="10" s="1"/>
  <c r="BG436" i="10"/>
  <c r="BI436" i="10" s="1"/>
  <c r="BG439" i="10"/>
  <c r="BI439" i="10" s="1"/>
  <c r="BG442" i="10"/>
  <c r="BI442" i="10" s="1"/>
  <c r="BG445" i="10"/>
  <c r="BI445" i="10" s="1"/>
  <c r="BG448" i="10"/>
  <c r="BI448" i="10" s="1"/>
  <c r="BG451" i="10"/>
  <c r="BI451" i="10" s="1"/>
  <c r="BG454" i="10"/>
  <c r="BI454" i="10" s="1"/>
  <c r="BG457" i="10"/>
  <c r="BI457" i="10" s="1"/>
  <c r="BG460" i="10"/>
  <c r="BI460" i="10" s="1"/>
  <c r="BG463" i="10"/>
  <c r="BI463" i="10" s="1"/>
  <c r="BG466" i="10"/>
  <c r="BI466" i="10" s="1"/>
  <c r="BG469" i="10"/>
  <c r="BI469" i="10" s="1"/>
  <c r="BG472" i="10"/>
  <c r="BI472" i="10" s="1"/>
  <c r="BG475" i="10"/>
  <c r="BI475" i="10" s="1"/>
  <c r="BG478" i="10"/>
  <c r="BI478" i="10" s="1"/>
  <c r="BG481" i="10"/>
  <c r="BI481" i="10" s="1"/>
  <c r="BG484" i="10"/>
  <c r="BI484" i="10" s="1"/>
  <c r="BG487" i="10"/>
  <c r="BI487" i="10" s="1"/>
  <c r="BG490" i="10"/>
  <c r="BI490" i="10" s="1"/>
  <c r="BG493" i="10"/>
  <c r="BI493" i="10" s="1"/>
  <c r="BG496" i="10"/>
  <c r="BI496" i="10" s="1"/>
  <c r="BG499" i="10"/>
  <c r="BI499" i="10" s="1"/>
  <c r="BG502" i="10"/>
  <c r="BI502" i="10" s="1"/>
  <c r="BG505" i="10"/>
  <c r="BI505" i="10" s="1"/>
  <c r="BG508" i="10"/>
  <c r="BI508" i="10" s="1"/>
  <c r="BG511" i="10"/>
  <c r="BI511" i="10" s="1"/>
  <c r="BG514" i="10"/>
  <c r="BI514" i="10" s="1"/>
  <c r="BG517" i="10"/>
  <c r="BI517" i="10" s="1"/>
  <c r="BG520" i="10"/>
  <c r="BI520" i="10" s="1"/>
  <c r="BG523" i="10"/>
  <c r="BI523" i="10" s="1"/>
  <c r="BG526" i="10"/>
  <c r="BI526" i="10" s="1"/>
  <c r="BG529" i="10"/>
  <c r="BI529" i="10" s="1"/>
  <c r="BG532" i="10"/>
  <c r="BI532" i="10" s="1"/>
  <c r="BG535" i="10"/>
  <c r="BI535" i="10" s="1"/>
  <c r="BG538" i="10"/>
  <c r="BI538" i="10" s="1"/>
  <c r="BG541" i="10"/>
  <c r="BI541" i="10" s="1"/>
  <c r="BG544" i="10"/>
  <c r="BI544" i="10" s="1"/>
  <c r="BG547" i="10"/>
  <c r="BI547" i="10" s="1"/>
  <c r="BG550" i="10"/>
  <c r="BI550" i="10" s="1"/>
  <c r="BG553" i="10"/>
  <c r="BI553" i="10" s="1"/>
  <c r="BG556" i="10"/>
  <c r="BI556" i="10" s="1"/>
  <c r="BG559" i="10"/>
  <c r="BI559" i="10" s="1"/>
  <c r="BG562" i="10"/>
  <c r="BI562" i="10" s="1"/>
  <c r="BG565" i="10"/>
  <c r="BI565" i="10" s="1"/>
  <c r="BG568" i="10"/>
  <c r="BI568" i="10" s="1"/>
  <c r="BG571" i="10"/>
  <c r="BI571" i="10" s="1"/>
  <c r="BG574" i="10"/>
  <c r="BI574" i="10" s="1"/>
  <c r="BG577" i="10"/>
  <c r="BI577" i="10" s="1"/>
  <c r="BG580" i="10"/>
  <c r="BI580" i="10" s="1"/>
  <c r="BG583" i="10"/>
  <c r="BI583" i="10" s="1"/>
  <c r="BG586" i="10"/>
  <c r="BI586" i="10" s="1"/>
  <c r="BG589" i="10"/>
  <c r="BI589" i="10" s="1"/>
  <c r="BG592" i="10"/>
  <c r="BI592" i="10" s="1"/>
  <c r="BG595" i="10"/>
  <c r="BI595" i="10" s="1"/>
  <c r="BG377" i="10"/>
  <c r="BI377" i="10" s="1"/>
  <c r="BG381" i="10"/>
  <c r="BI381" i="10" s="1"/>
  <c r="BG384" i="10"/>
  <c r="BI384" i="10" s="1"/>
  <c r="BG399" i="10"/>
  <c r="BI399" i="10" s="1"/>
  <c r="BG224" i="10"/>
  <c r="BI224" i="10" s="1"/>
  <c r="BG360" i="10"/>
  <c r="BI360" i="10" s="1"/>
  <c r="BG378" i="10"/>
  <c r="BI378" i="10" s="1"/>
  <c r="BG387" i="10"/>
  <c r="BI387" i="10" s="1"/>
  <c r="BG404" i="10"/>
  <c r="BI404" i="10" s="1"/>
  <c r="BG409" i="10"/>
  <c r="BI409" i="10" s="1"/>
  <c r="BG178" i="10"/>
  <c r="BI178" i="10" s="1"/>
  <c r="BG309" i="10"/>
  <c r="BI309" i="10" s="1"/>
  <c r="BG365" i="10"/>
  <c r="BI365" i="10" s="1"/>
  <c r="BG374" i="10"/>
  <c r="BI374" i="10" s="1"/>
  <c r="BG389" i="10"/>
  <c r="BI389" i="10" s="1"/>
  <c r="BG391" i="10"/>
  <c r="BI391" i="10" s="1"/>
  <c r="BG396" i="10"/>
  <c r="BI396" i="10" s="1"/>
  <c r="BG398" i="10"/>
  <c r="BI398" i="10" s="1"/>
  <c r="BG403" i="10"/>
  <c r="BI403" i="10" s="1"/>
  <c r="BG190" i="10"/>
  <c r="BI190" i="10" s="1"/>
  <c r="BG600" i="10"/>
  <c r="BI600" i="10" s="1"/>
  <c r="BG429" i="10"/>
  <c r="BI429" i="10" s="1"/>
  <c r="BG447" i="10"/>
  <c r="BI447" i="10" s="1"/>
  <c r="BG465" i="10"/>
  <c r="BI465" i="10" s="1"/>
  <c r="BG610" i="10"/>
  <c r="BI610" i="10" s="1"/>
  <c r="BG366" i="10"/>
  <c r="BI366" i="10" s="1"/>
  <c r="BG411" i="10"/>
  <c r="BI411" i="10" s="1"/>
  <c r="BG311" i="10"/>
  <c r="BI311" i="10" s="1"/>
  <c r="BG426" i="10"/>
  <c r="BI426" i="10" s="1"/>
  <c r="BG444" i="10"/>
  <c r="BI444" i="10" s="1"/>
  <c r="BG462" i="10"/>
  <c r="BI462" i="10" s="1"/>
  <c r="BG607" i="10"/>
  <c r="BI607" i="10" s="1"/>
  <c r="BG480" i="10"/>
  <c r="BI480" i="10" s="1"/>
  <c r="BG483" i="10"/>
  <c r="BI483" i="10" s="1"/>
  <c r="BG486" i="10"/>
  <c r="BI486" i="10" s="1"/>
  <c r="BG489" i="10"/>
  <c r="BI489" i="10" s="1"/>
  <c r="BG492" i="10"/>
  <c r="BI492" i="10" s="1"/>
  <c r="BG495" i="10"/>
  <c r="BI495" i="10" s="1"/>
  <c r="BG498" i="10"/>
  <c r="BI498" i="10" s="1"/>
  <c r="BG501" i="10"/>
  <c r="BI501" i="10" s="1"/>
  <c r="BG504" i="10"/>
  <c r="BI504" i="10" s="1"/>
  <c r="BG507" i="10"/>
  <c r="BI507" i="10" s="1"/>
  <c r="BG516" i="10"/>
  <c r="BI516" i="10" s="1"/>
  <c r="BG612" i="10"/>
  <c r="BI612" i="10" s="1"/>
  <c r="BG408" i="10"/>
  <c r="BI408" i="10" s="1"/>
  <c r="BG423" i="10"/>
  <c r="BI423" i="10" s="1"/>
  <c r="BG441" i="10"/>
  <c r="BI441" i="10" s="1"/>
  <c r="BG459" i="10"/>
  <c r="BI459" i="10" s="1"/>
  <c r="BG477" i="10"/>
  <c r="BI477" i="10" s="1"/>
  <c r="BG393" i="10"/>
  <c r="BI393" i="10" s="1"/>
  <c r="BG510" i="10"/>
  <c r="BI510" i="10" s="1"/>
  <c r="BG522" i="10"/>
  <c r="BI522" i="10" s="1"/>
  <c r="BG531" i="10"/>
  <c r="BI531" i="10" s="1"/>
  <c r="BG540" i="10"/>
  <c r="BI540" i="10" s="1"/>
  <c r="BG549" i="10"/>
  <c r="BI549" i="10" s="1"/>
  <c r="BG558" i="10"/>
  <c r="BI558" i="10" s="1"/>
  <c r="BG567" i="10"/>
  <c r="BI567" i="10" s="1"/>
  <c r="BG576" i="10"/>
  <c r="BI576" i="10" s="1"/>
  <c r="BG585" i="10"/>
  <c r="BI585" i="10" s="1"/>
  <c r="BG594" i="10"/>
  <c r="BI594" i="10" s="1"/>
  <c r="BG264" i="10"/>
  <c r="BI264" i="10" s="1"/>
  <c r="BG371" i="10"/>
  <c r="BI371" i="10" s="1"/>
  <c r="BG420" i="10"/>
  <c r="BI420" i="10" s="1"/>
  <c r="BG438" i="10"/>
  <c r="BI438" i="10" s="1"/>
  <c r="BG456" i="10"/>
  <c r="BI456" i="10" s="1"/>
  <c r="BG474" i="10"/>
  <c r="BI474" i="10" s="1"/>
  <c r="BG97" i="10"/>
  <c r="BI97" i="10" s="1"/>
  <c r="BG282" i="10"/>
  <c r="BI282" i="10" s="1"/>
  <c r="BG357" i="10"/>
  <c r="BI357" i="10" s="1"/>
  <c r="BG406" i="10"/>
  <c r="BI406" i="10" s="1"/>
  <c r="BG513" i="10"/>
  <c r="BI513" i="10" s="1"/>
  <c r="BG519" i="10"/>
  <c r="BI519" i="10" s="1"/>
  <c r="BG528" i="10"/>
  <c r="BI528" i="10" s="1"/>
  <c r="BG537" i="10"/>
  <c r="BI537" i="10" s="1"/>
  <c r="BG546" i="10"/>
  <c r="BI546" i="10" s="1"/>
  <c r="BG555" i="10"/>
  <c r="BI555" i="10" s="1"/>
  <c r="BG564" i="10"/>
  <c r="BI564" i="10" s="1"/>
  <c r="BG573" i="10"/>
  <c r="BI573" i="10" s="1"/>
  <c r="BG582" i="10"/>
  <c r="BI582" i="10" s="1"/>
  <c r="BG591" i="10"/>
  <c r="BI591" i="10" s="1"/>
  <c r="BG603" i="10"/>
  <c r="BI603" i="10" s="1"/>
  <c r="BG616" i="10"/>
  <c r="BI616" i="10" s="1"/>
  <c r="BG471" i="10"/>
  <c r="BI471" i="10" s="1"/>
  <c r="BG625" i="10"/>
  <c r="BI625" i="10" s="1"/>
  <c r="BG634" i="10"/>
  <c r="BI634" i="10" s="1"/>
  <c r="BG643" i="10"/>
  <c r="BI643" i="10" s="1"/>
  <c r="BG652" i="10"/>
  <c r="BI652" i="10" s="1"/>
  <c r="BG450" i="10"/>
  <c r="BI450" i="10" s="1"/>
  <c r="BG618" i="10"/>
  <c r="BI618" i="10" s="1"/>
  <c r="BG627" i="10"/>
  <c r="BI627" i="10" s="1"/>
  <c r="BG636" i="10"/>
  <c r="BI636" i="10" s="1"/>
  <c r="BG645" i="10"/>
  <c r="BI645" i="10" s="1"/>
  <c r="BG414" i="10"/>
  <c r="BI414" i="10" s="1"/>
  <c r="BG453" i="10"/>
  <c r="BI453" i="10" s="1"/>
  <c r="BG598" i="10"/>
  <c r="BI598" i="10" s="1"/>
  <c r="BG601" i="10"/>
  <c r="BI601" i="10" s="1"/>
  <c r="BG604" i="10"/>
  <c r="BI604" i="10" s="1"/>
  <c r="BG622" i="10"/>
  <c r="BI622" i="10" s="1"/>
  <c r="BG631" i="10"/>
  <c r="BI631" i="10" s="1"/>
  <c r="BG640" i="10"/>
  <c r="BI640" i="10" s="1"/>
  <c r="BG649" i="10"/>
  <c r="BI649" i="10" s="1"/>
  <c r="BG401" i="10"/>
  <c r="BI401" i="10" s="1"/>
  <c r="BG624" i="10"/>
  <c r="BI624" i="10" s="1"/>
  <c r="BG633" i="10"/>
  <c r="BI633" i="10" s="1"/>
  <c r="BG642" i="10"/>
  <c r="BI642" i="10" s="1"/>
  <c r="BG651" i="10"/>
  <c r="BI651" i="10" s="1"/>
  <c r="BG656" i="10"/>
  <c r="BI656" i="10" s="1"/>
  <c r="BG659" i="10"/>
  <c r="BI659" i="10" s="1"/>
  <c r="BG662" i="10"/>
  <c r="BI662" i="10" s="1"/>
  <c r="BG665" i="10"/>
  <c r="BI665" i="10" s="1"/>
  <c r="BG668" i="10"/>
  <c r="BI668" i="10" s="1"/>
  <c r="BG671" i="10"/>
  <c r="BI671" i="10" s="1"/>
  <c r="BG674" i="10"/>
  <c r="BI674" i="10" s="1"/>
  <c r="BG677" i="10"/>
  <c r="BI677" i="10" s="1"/>
  <c r="BG680" i="10"/>
  <c r="BI680" i="10" s="1"/>
  <c r="BG683" i="10"/>
  <c r="BI683" i="10" s="1"/>
  <c r="BG686" i="10"/>
  <c r="BI686" i="10" s="1"/>
  <c r="BG689" i="10"/>
  <c r="BI689" i="10" s="1"/>
  <c r="BG692" i="10"/>
  <c r="BI692" i="10" s="1"/>
  <c r="BG695" i="10"/>
  <c r="BI695" i="10" s="1"/>
  <c r="BG698" i="10"/>
  <c r="BI698" i="10" s="1"/>
  <c r="BG701" i="10"/>
  <c r="BI701" i="10" s="1"/>
  <c r="BG704" i="10"/>
  <c r="BI704" i="10" s="1"/>
  <c r="BG707" i="10"/>
  <c r="BI707" i="10" s="1"/>
  <c r="BG710" i="10"/>
  <c r="BI710" i="10" s="1"/>
  <c r="BG713" i="10"/>
  <c r="BI713" i="10" s="1"/>
  <c r="BG716" i="10"/>
  <c r="BI716" i="10" s="1"/>
  <c r="BG719" i="10"/>
  <c r="BI719" i="10" s="1"/>
  <c r="BG722" i="10"/>
  <c r="BI722" i="10" s="1"/>
  <c r="BG725" i="10"/>
  <c r="BI725" i="10" s="1"/>
  <c r="BG728" i="10"/>
  <c r="BI728" i="10" s="1"/>
  <c r="BG731" i="10"/>
  <c r="BI731" i="10" s="1"/>
  <c r="BG734" i="10"/>
  <c r="BI734" i="10" s="1"/>
  <c r="BG737" i="10"/>
  <c r="BI737" i="10" s="1"/>
  <c r="BG740" i="10"/>
  <c r="BI740" i="10" s="1"/>
  <c r="BG743" i="10"/>
  <c r="BI743" i="10" s="1"/>
  <c r="BG746" i="10"/>
  <c r="BI746" i="10" s="1"/>
  <c r="BG749" i="10"/>
  <c r="BI749" i="10" s="1"/>
  <c r="BG752" i="10"/>
  <c r="BI752" i="10" s="1"/>
  <c r="BG755" i="10"/>
  <c r="BI755" i="10" s="1"/>
  <c r="BG758" i="10"/>
  <c r="BI758" i="10" s="1"/>
  <c r="BG761" i="10"/>
  <c r="BI761" i="10" s="1"/>
  <c r="BG764" i="10"/>
  <c r="BI764" i="10" s="1"/>
  <c r="BG767" i="10"/>
  <c r="BI767" i="10" s="1"/>
  <c r="BG770" i="10"/>
  <c r="BI770" i="10" s="1"/>
  <c r="BG417" i="10"/>
  <c r="BI417" i="10" s="1"/>
  <c r="BG534" i="10"/>
  <c r="BI534" i="10" s="1"/>
  <c r="BG561" i="10"/>
  <c r="BI561" i="10" s="1"/>
  <c r="BG615" i="10"/>
  <c r="BI615" i="10" s="1"/>
  <c r="BG617" i="10"/>
  <c r="BI617" i="10" s="1"/>
  <c r="BG626" i="10"/>
  <c r="BI626" i="10" s="1"/>
  <c r="BG635" i="10"/>
  <c r="BI635" i="10" s="1"/>
  <c r="BG644" i="10"/>
  <c r="BI644" i="10" s="1"/>
  <c r="BG375" i="10"/>
  <c r="BI375" i="10" s="1"/>
  <c r="BG405" i="10"/>
  <c r="BI405" i="10" s="1"/>
  <c r="BG613" i="10"/>
  <c r="BI613" i="10" s="1"/>
  <c r="BG619" i="10"/>
  <c r="BI619" i="10" s="1"/>
  <c r="BG628" i="10"/>
  <c r="BI628" i="10" s="1"/>
  <c r="BG637" i="10"/>
  <c r="BI637" i="10" s="1"/>
  <c r="BG646" i="10"/>
  <c r="BI646" i="10" s="1"/>
  <c r="BG525" i="10"/>
  <c r="BI525" i="10" s="1"/>
  <c r="BG552" i="10"/>
  <c r="BI552" i="10" s="1"/>
  <c r="BG579" i="10"/>
  <c r="BI579" i="10" s="1"/>
  <c r="BG623" i="10"/>
  <c r="BI623" i="10" s="1"/>
  <c r="BG632" i="10"/>
  <c r="BI632" i="10" s="1"/>
  <c r="BG641" i="10"/>
  <c r="BI641" i="10" s="1"/>
  <c r="BG650" i="10"/>
  <c r="BI650" i="10" s="1"/>
  <c r="BG435" i="10"/>
  <c r="BI435" i="10" s="1"/>
  <c r="BG468" i="10"/>
  <c r="BI468" i="10" s="1"/>
  <c r="BG630" i="10"/>
  <c r="BI630" i="10" s="1"/>
  <c r="BG714" i="10"/>
  <c r="BI714" i="10" s="1"/>
  <c r="BG723" i="10"/>
  <c r="BI723" i="10" s="1"/>
  <c r="BG732" i="10"/>
  <c r="BI732" i="10" s="1"/>
  <c r="BG741" i="10"/>
  <c r="BI741" i="10" s="1"/>
  <c r="BG750" i="10"/>
  <c r="BI750" i="10" s="1"/>
  <c r="BG759" i="10"/>
  <c r="BI759" i="10" s="1"/>
  <c r="BG771" i="10"/>
  <c r="BI771" i="10" s="1"/>
  <c r="BG597" i="10"/>
  <c r="BI597" i="10" s="1"/>
  <c r="BG706" i="10"/>
  <c r="BI706" i="10" s="1"/>
  <c r="BG570" i="10"/>
  <c r="BI570" i="10" s="1"/>
  <c r="BG606" i="10"/>
  <c r="BI606" i="10" s="1"/>
  <c r="BG620" i="10"/>
  <c r="BI620" i="10" s="1"/>
  <c r="BG654" i="10"/>
  <c r="BI654" i="10" s="1"/>
  <c r="BG657" i="10"/>
  <c r="BI657" i="10" s="1"/>
  <c r="BG660" i="10"/>
  <c r="BI660" i="10" s="1"/>
  <c r="BG663" i="10"/>
  <c r="BI663" i="10" s="1"/>
  <c r="BG666" i="10"/>
  <c r="BI666" i="10" s="1"/>
  <c r="BG669" i="10"/>
  <c r="BI669" i="10" s="1"/>
  <c r="BG672" i="10"/>
  <c r="BI672" i="10" s="1"/>
  <c r="BG675" i="10"/>
  <c r="BI675" i="10" s="1"/>
  <c r="BG678" i="10"/>
  <c r="BI678" i="10" s="1"/>
  <c r="BG681" i="10"/>
  <c r="BI681" i="10" s="1"/>
  <c r="BG684" i="10"/>
  <c r="BI684" i="10" s="1"/>
  <c r="BG687" i="10"/>
  <c r="BI687" i="10" s="1"/>
  <c r="BG690" i="10"/>
  <c r="BI690" i="10" s="1"/>
  <c r="BG693" i="10"/>
  <c r="BI693" i="10" s="1"/>
  <c r="BG696" i="10"/>
  <c r="BI696" i="10" s="1"/>
  <c r="BG768" i="10"/>
  <c r="BI768" i="10" s="1"/>
  <c r="BG647" i="10"/>
  <c r="BI647" i="10" s="1"/>
  <c r="BG718" i="10"/>
  <c r="BI718" i="10" s="1"/>
  <c r="BG727" i="10"/>
  <c r="BI727" i="10" s="1"/>
  <c r="BG736" i="10"/>
  <c r="BI736" i="10" s="1"/>
  <c r="BG745" i="10"/>
  <c r="BI745" i="10" s="1"/>
  <c r="BG754" i="10"/>
  <c r="BI754" i="10" s="1"/>
  <c r="BG763" i="10"/>
  <c r="BI763" i="10" s="1"/>
  <c r="BG773" i="10"/>
  <c r="BI773" i="10" s="1"/>
  <c r="BG776" i="10"/>
  <c r="BI776" i="10" s="1"/>
  <c r="BG779" i="10"/>
  <c r="BI779" i="10" s="1"/>
  <c r="BG782" i="10"/>
  <c r="BI782" i="10" s="1"/>
  <c r="BG785" i="10"/>
  <c r="BI785" i="10" s="1"/>
  <c r="BG788" i="10"/>
  <c r="BI788" i="10" s="1"/>
  <c r="BG791" i="10"/>
  <c r="BI791" i="10" s="1"/>
  <c r="BG794" i="10"/>
  <c r="BI794" i="10" s="1"/>
  <c r="BG797" i="10"/>
  <c r="BI797" i="10" s="1"/>
  <c r="BG800" i="10"/>
  <c r="BI800" i="10" s="1"/>
  <c r="BG803" i="10"/>
  <c r="BI803" i="10" s="1"/>
  <c r="BG806" i="10"/>
  <c r="BI806" i="10" s="1"/>
  <c r="BG809" i="10"/>
  <c r="BI809" i="10" s="1"/>
  <c r="BG812" i="10"/>
  <c r="BI812" i="10" s="1"/>
  <c r="BG815" i="10"/>
  <c r="BI815" i="10" s="1"/>
  <c r="BG818" i="10"/>
  <c r="BI818" i="10" s="1"/>
  <c r="BG821" i="10"/>
  <c r="BI821" i="10" s="1"/>
  <c r="BG588" i="10"/>
  <c r="BI588" i="10" s="1"/>
  <c r="BG621" i="10"/>
  <c r="BI621" i="10" s="1"/>
  <c r="BG699" i="10"/>
  <c r="BI699" i="10" s="1"/>
  <c r="BG709" i="10"/>
  <c r="BI709" i="10" s="1"/>
  <c r="BG711" i="10"/>
  <c r="BI711" i="10" s="1"/>
  <c r="BG720" i="10"/>
  <c r="BI720" i="10" s="1"/>
  <c r="BG729" i="10"/>
  <c r="BI729" i="10" s="1"/>
  <c r="BG738" i="10"/>
  <c r="BI738" i="10" s="1"/>
  <c r="BG747" i="10"/>
  <c r="BI747" i="10" s="1"/>
  <c r="BG756" i="10"/>
  <c r="BI756" i="10" s="1"/>
  <c r="BG765" i="10"/>
  <c r="BI765" i="10" s="1"/>
  <c r="BG543" i="10"/>
  <c r="BI543" i="10" s="1"/>
  <c r="BG609" i="10"/>
  <c r="BI609" i="10" s="1"/>
  <c r="BG638" i="10"/>
  <c r="BI638" i="10" s="1"/>
  <c r="BG648" i="10"/>
  <c r="BI648" i="10" s="1"/>
  <c r="BG655" i="10"/>
  <c r="BI655" i="10" s="1"/>
  <c r="BG658" i="10"/>
  <c r="BI658" i="10" s="1"/>
  <c r="BG661" i="10"/>
  <c r="BI661" i="10" s="1"/>
  <c r="BG664" i="10"/>
  <c r="BI664" i="10" s="1"/>
  <c r="BG667" i="10"/>
  <c r="BI667" i="10" s="1"/>
  <c r="BG670" i="10"/>
  <c r="BI670" i="10" s="1"/>
  <c r="BG673" i="10"/>
  <c r="BI673" i="10" s="1"/>
  <c r="BG676" i="10"/>
  <c r="BI676" i="10" s="1"/>
  <c r="BG679" i="10"/>
  <c r="BI679" i="10" s="1"/>
  <c r="BG682" i="10"/>
  <c r="BI682" i="10" s="1"/>
  <c r="BG685" i="10"/>
  <c r="BI685" i="10" s="1"/>
  <c r="BG688" i="10"/>
  <c r="BI688" i="10" s="1"/>
  <c r="BG691" i="10"/>
  <c r="BI691" i="10" s="1"/>
  <c r="BG694" i="10"/>
  <c r="BI694" i="10" s="1"/>
  <c r="BG702" i="10"/>
  <c r="BI702" i="10" s="1"/>
  <c r="BG697" i="10"/>
  <c r="BI697" i="10" s="1"/>
  <c r="BG715" i="10"/>
  <c r="BI715" i="10" s="1"/>
  <c r="BG724" i="10"/>
  <c r="BI724" i="10" s="1"/>
  <c r="BG733" i="10"/>
  <c r="BI733" i="10" s="1"/>
  <c r="BG742" i="10"/>
  <c r="BI742" i="10" s="1"/>
  <c r="BG751" i="10"/>
  <c r="BI751" i="10" s="1"/>
  <c r="BG760" i="10"/>
  <c r="BI760" i="10" s="1"/>
  <c r="BG772" i="10"/>
  <c r="BI772" i="10" s="1"/>
  <c r="BG775" i="10"/>
  <c r="BI775" i="10" s="1"/>
  <c r="BG778" i="10"/>
  <c r="BI778" i="10" s="1"/>
  <c r="BG781" i="10"/>
  <c r="BI781" i="10" s="1"/>
  <c r="BG784" i="10"/>
  <c r="BI784" i="10" s="1"/>
  <c r="BG787" i="10"/>
  <c r="BI787" i="10" s="1"/>
  <c r="BG790" i="10"/>
  <c r="BI790" i="10" s="1"/>
  <c r="BG793" i="10"/>
  <c r="BI793" i="10" s="1"/>
  <c r="BG796" i="10"/>
  <c r="BI796" i="10" s="1"/>
  <c r="BG799" i="10"/>
  <c r="BI799" i="10" s="1"/>
  <c r="BG802" i="10"/>
  <c r="BI802" i="10" s="1"/>
  <c r="BG805" i="10"/>
  <c r="BI805" i="10" s="1"/>
  <c r="BG808" i="10"/>
  <c r="BI808" i="10" s="1"/>
  <c r="BG811" i="10"/>
  <c r="BI811" i="10" s="1"/>
  <c r="BG814" i="10"/>
  <c r="BI814" i="10" s="1"/>
  <c r="BG817" i="10"/>
  <c r="BI817" i="10" s="1"/>
  <c r="BG820" i="10"/>
  <c r="BI820" i="10" s="1"/>
  <c r="BG823" i="10"/>
  <c r="BI823" i="10" s="1"/>
  <c r="BG700" i="10"/>
  <c r="BI700" i="10" s="1"/>
  <c r="BG639" i="10"/>
  <c r="BI639" i="10" s="1"/>
  <c r="BG705" i="10"/>
  <c r="BI705" i="10" s="1"/>
  <c r="BG717" i="10"/>
  <c r="BI717" i="10" s="1"/>
  <c r="BG726" i="10"/>
  <c r="BI726" i="10" s="1"/>
  <c r="BG735" i="10"/>
  <c r="BI735" i="10" s="1"/>
  <c r="BG744" i="10"/>
  <c r="BI744" i="10" s="1"/>
  <c r="BG753" i="10"/>
  <c r="BI753" i="10" s="1"/>
  <c r="BG762" i="10"/>
  <c r="BI762" i="10" s="1"/>
  <c r="BG629" i="10"/>
  <c r="BI629" i="10" s="1"/>
  <c r="BG653" i="10"/>
  <c r="BI653" i="10" s="1"/>
  <c r="BG708" i="10"/>
  <c r="BI708" i="10" s="1"/>
  <c r="BG432" i="10"/>
  <c r="BI432" i="10" s="1"/>
  <c r="BG703" i="10"/>
  <c r="BI703" i="10" s="1"/>
  <c r="BG712" i="10"/>
  <c r="BI712" i="10" s="1"/>
  <c r="BG721" i="10"/>
  <c r="BI721" i="10" s="1"/>
  <c r="BG730" i="10"/>
  <c r="BI730" i="10" s="1"/>
  <c r="BG739" i="10"/>
  <c r="BI739" i="10" s="1"/>
  <c r="BG748" i="10"/>
  <c r="BI748" i="10" s="1"/>
  <c r="BG769" i="10"/>
  <c r="BI769" i="10" s="1"/>
  <c r="BG780" i="10"/>
  <c r="BI780" i="10" s="1"/>
  <c r="BG798" i="10"/>
  <c r="BI798" i="10" s="1"/>
  <c r="BG816" i="10"/>
  <c r="BI816" i="10" s="1"/>
  <c r="BG774" i="10"/>
  <c r="BI774" i="10" s="1"/>
  <c r="BG810" i="10"/>
  <c r="BI810" i="10" s="1"/>
  <c r="BG795" i="10"/>
  <c r="BI795" i="10" s="1"/>
  <c r="BG789" i="10"/>
  <c r="BI789" i="10" s="1"/>
  <c r="BG783" i="10"/>
  <c r="BI783" i="10" s="1"/>
  <c r="BG822" i="10"/>
  <c r="BI822" i="10" s="1"/>
  <c r="BG807" i="10"/>
  <c r="BI807" i="10" s="1"/>
  <c r="BG801" i="10"/>
  <c r="BI801" i="10" s="1"/>
  <c r="BG819" i="10"/>
  <c r="BI819" i="10" s="1"/>
  <c r="BG804" i="10"/>
  <c r="BI804" i="10" s="1"/>
  <c r="BG792" i="10"/>
  <c r="BI792" i="10" s="1"/>
  <c r="BG786" i="10"/>
  <c r="BI786" i="10" s="1"/>
  <c r="BG766" i="10"/>
  <c r="BI766" i="10" s="1"/>
  <c r="BG757" i="10"/>
  <c r="BI757" i="10" s="1"/>
  <c r="BG777" i="10"/>
  <c r="BI777" i="10" s="1"/>
  <c r="BG813" i="10"/>
  <c r="BI813" i="10" s="1"/>
  <c r="BB11" i="10"/>
  <c r="BD11" i="10" s="1"/>
  <c r="BB23" i="10"/>
  <c r="BD23" i="10" s="1"/>
  <c r="BB27" i="10"/>
  <c r="BD27" i="10" s="1"/>
  <c r="BB9" i="10"/>
  <c r="BD9" i="10" s="1"/>
  <c r="BB10" i="10"/>
  <c r="BD10" i="10" s="1"/>
  <c r="BB13" i="10"/>
  <c r="BD13" i="10" s="1"/>
  <c r="BB14" i="10"/>
  <c r="BD14" i="10" s="1"/>
  <c r="BB12" i="10"/>
  <c r="BD12" i="10" s="1"/>
  <c r="BB15" i="10"/>
  <c r="BD15" i="10" s="1"/>
  <c r="BB20" i="10"/>
  <c r="BD20" i="10" s="1"/>
  <c r="BB33" i="10"/>
  <c r="BD33" i="10" s="1"/>
  <c r="BB46" i="10"/>
  <c r="BD46" i="10" s="1"/>
  <c r="BB51" i="10"/>
  <c r="BD51" i="10" s="1"/>
  <c r="BB64" i="10"/>
  <c r="BD64" i="10" s="1"/>
  <c r="BB69" i="10"/>
  <c r="BD69" i="10" s="1"/>
  <c r="BB19" i="10"/>
  <c r="BD19" i="10" s="1"/>
  <c r="BB35" i="10"/>
  <c r="BD35" i="10" s="1"/>
  <c r="BB53" i="10"/>
  <c r="BD53" i="10" s="1"/>
  <c r="BB71" i="10"/>
  <c r="BD71" i="10" s="1"/>
  <c r="BB89" i="10"/>
  <c r="BD89" i="10" s="1"/>
  <c r="BB107" i="10"/>
  <c r="BD107" i="10" s="1"/>
  <c r="BB125" i="10"/>
  <c r="BD125" i="10" s="1"/>
  <c r="BB40" i="10"/>
  <c r="BD40" i="10" s="1"/>
  <c r="BB45" i="10"/>
  <c r="BD45" i="10" s="1"/>
  <c r="BB58" i="10"/>
  <c r="BD58" i="10" s="1"/>
  <c r="BB63" i="10"/>
  <c r="BD63" i="10" s="1"/>
  <c r="BB76" i="10"/>
  <c r="BD76" i="10" s="1"/>
  <c r="BB81" i="10"/>
  <c r="BD81" i="10" s="1"/>
  <c r="BB94" i="10"/>
  <c r="BD94" i="10" s="1"/>
  <c r="BB99" i="10"/>
  <c r="BD99" i="10" s="1"/>
  <c r="BB112" i="10"/>
  <c r="BD112" i="10" s="1"/>
  <c r="BB117" i="10"/>
  <c r="BD117" i="10" s="1"/>
  <c r="BB21" i="10"/>
  <c r="BD21" i="10" s="1"/>
  <c r="BB30" i="10"/>
  <c r="BD30" i="10" s="1"/>
  <c r="BB43" i="10"/>
  <c r="BD43" i="10" s="1"/>
  <c r="BB54" i="10"/>
  <c r="BD54" i="10" s="1"/>
  <c r="BB65" i="10"/>
  <c r="BD65" i="10" s="1"/>
  <c r="BB67" i="10"/>
  <c r="BD67" i="10" s="1"/>
  <c r="BB80" i="10"/>
  <c r="BD80" i="10" s="1"/>
  <c r="BB86" i="10"/>
  <c r="BD86" i="10" s="1"/>
  <c r="BB129" i="10"/>
  <c r="BD129" i="10" s="1"/>
  <c r="BB138" i="10"/>
  <c r="BD138" i="10" s="1"/>
  <c r="BB147" i="10"/>
  <c r="BD147" i="10" s="1"/>
  <c r="BB18" i="10"/>
  <c r="BD18" i="10" s="1"/>
  <c r="BB25" i="10"/>
  <c r="BD25" i="10" s="1"/>
  <c r="BB39" i="10"/>
  <c r="BD39" i="10" s="1"/>
  <c r="BB41" i="10"/>
  <c r="BD41" i="10" s="1"/>
  <c r="BB50" i="10"/>
  <c r="BD50" i="10" s="1"/>
  <c r="BB52" i="10"/>
  <c r="BD52" i="10" s="1"/>
  <c r="BB82" i="10"/>
  <c r="BD82" i="10" s="1"/>
  <c r="BB84" i="10"/>
  <c r="BD84" i="10" s="1"/>
  <c r="BB88" i="10"/>
  <c r="BD88" i="10" s="1"/>
  <c r="BB90" i="10"/>
  <c r="BD90" i="10" s="1"/>
  <c r="BB96" i="10"/>
  <c r="BD96" i="10" s="1"/>
  <c r="BB22" i="10"/>
  <c r="BD22" i="10" s="1"/>
  <c r="BB31" i="10"/>
  <c r="BD31" i="10" s="1"/>
  <c r="BB36" i="10"/>
  <c r="BD36" i="10" s="1"/>
  <c r="BB47" i="10"/>
  <c r="BD47" i="10" s="1"/>
  <c r="BB49" i="10"/>
  <c r="BD49" i="10" s="1"/>
  <c r="BB97" i="10"/>
  <c r="BD97" i="10" s="1"/>
  <c r="BB103" i="10"/>
  <c r="BD103" i="10" s="1"/>
  <c r="BB105" i="10"/>
  <c r="BD105" i="10" s="1"/>
  <c r="BB109" i="10"/>
  <c r="BD109" i="10" s="1"/>
  <c r="BB111" i="10"/>
  <c r="BD111" i="10" s="1"/>
  <c r="BB150" i="10"/>
  <c r="BD150" i="10" s="1"/>
  <c r="BB153" i="10"/>
  <c r="BD153" i="10" s="1"/>
  <c r="BB156" i="10"/>
  <c r="BD156" i="10" s="1"/>
  <c r="BB159" i="10"/>
  <c r="BD159" i="10" s="1"/>
  <c r="BB162" i="10"/>
  <c r="BD162" i="10" s="1"/>
  <c r="BB165" i="10"/>
  <c r="BD165" i="10" s="1"/>
  <c r="BB168" i="10"/>
  <c r="BD168" i="10" s="1"/>
  <c r="BB171" i="10"/>
  <c r="BD171" i="10" s="1"/>
  <c r="BB42" i="10"/>
  <c r="BD42" i="10" s="1"/>
  <c r="BB62" i="10"/>
  <c r="BD62" i="10" s="1"/>
  <c r="BB74" i="10"/>
  <c r="BD74" i="10" s="1"/>
  <c r="BB95" i="10"/>
  <c r="BD95" i="10" s="1"/>
  <c r="BB98" i="10"/>
  <c r="BD98" i="10" s="1"/>
  <c r="BB124" i="10"/>
  <c r="BD124" i="10" s="1"/>
  <c r="BB141" i="10"/>
  <c r="BD141" i="10" s="1"/>
  <c r="BB154" i="10"/>
  <c r="BD154" i="10" s="1"/>
  <c r="BB24" i="10"/>
  <c r="BD24" i="10" s="1"/>
  <c r="BB48" i="10"/>
  <c r="BD48" i="10" s="1"/>
  <c r="BB106" i="10"/>
  <c r="BD106" i="10" s="1"/>
  <c r="BB114" i="10"/>
  <c r="BD114" i="10" s="1"/>
  <c r="BB119" i="10"/>
  <c r="BD119" i="10" s="1"/>
  <c r="BB134" i="10"/>
  <c r="BD134" i="10" s="1"/>
  <c r="BB139" i="10"/>
  <c r="BD139" i="10" s="1"/>
  <c r="BB146" i="10"/>
  <c r="BD146" i="10" s="1"/>
  <c r="BB163" i="10"/>
  <c r="BD163" i="10" s="1"/>
  <c r="BB37" i="10"/>
  <c r="BD37" i="10" s="1"/>
  <c r="BB60" i="10"/>
  <c r="BD60" i="10" s="1"/>
  <c r="BB101" i="10"/>
  <c r="BD101" i="10" s="1"/>
  <c r="BB104" i="10"/>
  <c r="BD104" i="10" s="1"/>
  <c r="BB34" i="10"/>
  <c r="BD34" i="10" s="1"/>
  <c r="BB66" i="10"/>
  <c r="BD66" i="10" s="1"/>
  <c r="BB72" i="10"/>
  <c r="BD72" i="10" s="1"/>
  <c r="BB83" i="10"/>
  <c r="BD83" i="10" s="1"/>
  <c r="BB130" i="10"/>
  <c r="BD130" i="10" s="1"/>
  <c r="BB137" i="10"/>
  <c r="BD137" i="10" s="1"/>
  <c r="BB151" i="10"/>
  <c r="BD151" i="10" s="1"/>
  <c r="BB160" i="10"/>
  <c r="BD160" i="10" s="1"/>
  <c r="BB170" i="10"/>
  <c r="BD170" i="10" s="1"/>
  <c r="BB75" i="10"/>
  <c r="BD75" i="10" s="1"/>
  <c r="BB78" i="10"/>
  <c r="BD78" i="10" s="1"/>
  <c r="BB91" i="10"/>
  <c r="BD91" i="10" s="1"/>
  <c r="BB135" i="10"/>
  <c r="BD135" i="10" s="1"/>
  <c r="BB28" i="10"/>
  <c r="BD28" i="10" s="1"/>
  <c r="BB55" i="10"/>
  <c r="BD55" i="10" s="1"/>
  <c r="BB120" i="10"/>
  <c r="BD120" i="10" s="1"/>
  <c r="BB133" i="10"/>
  <c r="BD133" i="10" s="1"/>
  <c r="BB140" i="10"/>
  <c r="BD140" i="10" s="1"/>
  <c r="BB155" i="10"/>
  <c r="BD155" i="10" s="1"/>
  <c r="BB61" i="10"/>
  <c r="BD61" i="10" s="1"/>
  <c r="BB102" i="10"/>
  <c r="BD102" i="10" s="1"/>
  <c r="BB128" i="10"/>
  <c r="BD128" i="10" s="1"/>
  <c r="BB145" i="10"/>
  <c r="BD145" i="10" s="1"/>
  <c r="BB172" i="10"/>
  <c r="BD172" i="10" s="1"/>
  <c r="BB17" i="10"/>
  <c r="BD17" i="10" s="1"/>
  <c r="BB87" i="10"/>
  <c r="BD87" i="10" s="1"/>
  <c r="BB100" i="10"/>
  <c r="BD100" i="10" s="1"/>
  <c r="BB123" i="10"/>
  <c r="BD123" i="10" s="1"/>
  <c r="BB164" i="10"/>
  <c r="BD164" i="10" s="1"/>
  <c r="BB176" i="10"/>
  <c r="BD176" i="10" s="1"/>
  <c r="BB178" i="10"/>
  <c r="BD178" i="10" s="1"/>
  <c r="BB182" i="10"/>
  <c r="BD182" i="10" s="1"/>
  <c r="BB184" i="10"/>
  <c r="BD184" i="10" s="1"/>
  <c r="BB188" i="10"/>
  <c r="BD188" i="10" s="1"/>
  <c r="BB190" i="10"/>
  <c r="BD190" i="10" s="1"/>
  <c r="BB194" i="10"/>
  <c r="BD194" i="10" s="1"/>
  <c r="BB201" i="10"/>
  <c r="BD201" i="10" s="1"/>
  <c r="BB203" i="10"/>
  <c r="BD203" i="10" s="1"/>
  <c r="BB68" i="10"/>
  <c r="BD68" i="10" s="1"/>
  <c r="BB118" i="10"/>
  <c r="BD118" i="10" s="1"/>
  <c r="BB169" i="10"/>
  <c r="BD169" i="10" s="1"/>
  <c r="BB180" i="10"/>
  <c r="BD180" i="10" s="1"/>
  <c r="BB186" i="10"/>
  <c r="BD186" i="10" s="1"/>
  <c r="BB192" i="10"/>
  <c r="BD192" i="10" s="1"/>
  <c r="BB113" i="10"/>
  <c r="BD113" i="10" s="1"/>
  <c r="BB143" i="10"/>
  <c r="BD143" i="10" s="1"/>
  <c r="BB148" i="10"/>
  <c r="BD148" i="10" s="1"/>
  <c r="BB152" i="10"/>
  <c r="BD152" i="10" s="1"/>
  <c r="BB174" i="10"/>
  <c r="BD174" i="10" s="1"/>
  <c r="BB196" i="10"/>
  <c r="BD196" i="10" s="1"/>
  <c r="BB205" i="10"/>
  <c r="BD205" i="10" s="1"/>
  <c r="BB210" i="10"/>
  <c r="BD210" i="10" s="1"/>
  <c r="BB213" i="10"/>
  <c r="BD213" i="10" s="1"/>
  <c r="BB216" i="10"/>
  <c r="BD216" i="10" s="1"/>
  <c r="BB219" i="10"/>
  <c r="BD219" i="10" s="1"/>
  <c r="BB222" i="10"/>
  <c r="BD222" i="10" s="1"/>
  <c r="BB225" i="10"/>
  <c r="BD225" i="10" s="1"/>
  <c r="BB228" i="10"/>
  <c r="BD228" i="10" s="1"/>
  <c r="BB231" i="10"/>
  <c r="BD231" i="10" s="1"/>
  <c r="BB234" i="10"/>
  <c r="BD234" i="10" s="1"/>
  <c r="BB237" i="10"/>
  <c r="BD237" i="10" s="1"/>
  <c r="BB240" i="10"/>
  <c r="BD240" i="10" s="1"/>
  <c r="BB243" i="10"/>
  <c r="BD243" i="10" s="1"/>
  <c r="BB246" i="10"/>
  <c r="BD246" i="10" s="1"/>
  <c r="BB249" i="10"/>
  <c r="BD249" i="10" s="1"/>
  <c r="BB252" i="10"/>
  <c r="BD252" i="10" s="1"/>
  <c r="BB255" i="10"/>
  <c r="BD255" i="10" s="1"/>
  <c r="BB258" i="10"/>
  <c r="BD258" i="10" s="1"/>
  <c r="BB261" i="10"/>
  <c r="BD261" i="10" s="1"/>
  <c r="BB264" i="10"/>
  <c r="BD264" i="10" s="1"/>
  <c r="BB267" i="10"/>
  <c r="BD267" i="10" s="1"/>
  <c r="BB270" i="10"/>
  <c r="BD270" i="10" s="1"/>
  <c r="BB273" i="10"/>
  <c r="BD273" i="10" s="1"/>
  <c r="BB276" i="10"/>
  <c r="BD276" i="10" s="1"/>
  <c r="BB279" i="10"/>
  <c r="BD279" i="10" s="1"/>
  <c r="BB282" i="10"/>
  <c r="BD282" i="10" s="1"/>
  <c r="BB285" i="10"/>
  <c r="BD285" i="10" s="1"/>
  <c r="BB288" i="10"/>
  <c r="BD288" i="10" s="1"/>
  <c r="BB291" i="10"/>
  <c r="BD291" i="10" s="1"/>
  <c r="BB29" i="10"/>
  <c r="BD29" i="10" s="1"/>
  <c r="BB57" i="10"/>
  <c r="BD57" i="10" s="1"/>
  <c r="BB110" i="10"/>
  <c r="BD110" i="10" s="1"/>
  <c r="BB115" i="10"/>
  <c r="BD115" i="10" s="1"/>
  <c r="BB157" i="10"/>
  <c r="BD157" i="10" s="1"/>
  <c r="BB179" i="10"/>
  <c r="BD179" i="10" s="1"/>
  <c r="BB181" i="10"/>
  <c r="BD181" i="10" s="1"/>
  <c r="BB185" i="10"/>
  <c r="BD185" i="10" s="1"/>
  <c r="BB187" i="10"/>
  <c r="BD187" i="10" s="1"/>
  <c r="BB191" i="10"/>
  <c r="BD191" i="10" s="1"/>
  <c r="BB193" i="10"/>
  <c r="BD193" i="10" s="1"/>
  <c r="BB202" i="10"/>
  <c r="BD202" i="10" s="1"/>
  <c r="BB209" i="10"/>
  <c r="BD209" i="10" s="1"/>
  <c r="BB212" i="10"/>
  <c r="BD212" i="10" s="1"/>
  <c r="BB215" i="10"/>
  <c r="BD215" i="10" s="1"/>
  <c r="BB218" i="10"/>
  <c r="BD218" i="10" s="1"/>
  <c r="BB221" i="10"/>
  <c r="BD221" i="10" s="1"/>
  <c r="BB224" i="10"/>
  <c r="BD224" i="10" s="1"/>
  <c r="BB227" i="10"/>
  <c r="BD227" i="10" s="1"/>
  <c r="BB230" i="10"/>
  <c r="BD230" i="10" s="1"/>
  <c r="BB233" i="10"/>
  <c r="BD233" i="10" s="1"/>
  <c r="BB236" i="10"/>
  <c r="BD236" i="10" s="1"/>
  <c r="BB239" i="10"/>
  <c r="BD239" i="10" s="1"/>
  <c r="BB38" i="10"/>
  <c r="BD38" i="10" s="1"/>
  <c r="BB108" i="10"/>
  <c r="BD108" i="10" s="1"/>
  <c r="BB173" i="10"/>
  <c r="BD173" i="10" s="1"/>
  <c r="BB197" i="10"/>
  <c r="BD197" i="10" s="1"/>
  <c r="BB126" i="10"/>
  <c r="BD126" i="10" s="1"/>
  <c r="BB132" i="10"/>
  <c r="BD132" i="10" s="1"/>
  <c r="BB166" i="10"/>
  <c r="BD166" i="10" s="1"/>
  <c r="BB177" i="10"/>
  <c r="BD177" i="10" s="1"/>
  <c r="BB183" i="10"/>
  <c r="BD183" i="10" s="1"/>
  <c r="BB189" i="10"/>
  <c r="BD189" i="10" s="1"/>
  <c r="BB208" i="10"/>
  <c r="BD208" i="10" s="1"/>
  <c r="BB242" i="10"/>
  <c r="BD242" i="10" s="1"/>
  <c r="BB248" i="10"/>
  <c r="BD248" i="10" s="1"/>
  <c r="BB254" i="10"/>
  <c r="BD254" i="10" s="1"/>
  <c r="BB260" i="10"/>
  <c r="BD260" i="10" s="1"/>
  <c r="BB280" i="10"/>
  <c r="BD280" i="10" s="1"/>
  <c r="BB56" i="10"/>
  <c r="BD56" i="10" s="1"/>
  <c r="BB92" i="10"/>
  <c r="BD92" i="10" s="1"/>
  <c r="BB167" i="10"/>
  <c r="BD167" i="10" s="1"/>
  <c r="BB195" i="10"/>
  <c r="BD195" i="10" s="1"/>
  <c r="BB206" i="10"/>
  <c r="BD206" i="10" s="1"/>
  <c r="BB244" i="10"/>
  <c r="BD244" i="10" s="1"/>
  <c r="BB250" i="10"/>
  <c r="BD250" i="10" s="1"/>
  <c r="BB256" i="10"/>
  <c r="BD256" i="10" s="1"/>
  <c r="BB262" i="10"/>
  <c r="BD262" i="10" s="1"/>
  <c r="BB272" i="10"/>
  <c r="BD272" i="10" s="1"/>
  <c r="BB290" i="10"/>
  <c r="BD290" i="10" s="1"/>
  <c r="BB44" i="10"/>
  <c r="BD44" i="10" s="1"/>
  <c r="BB198" i="10"/>
  <c r="BD198" i="10" s="1"/>
  <c r="BB277" i="10"/>
  <c r="BD277" i="10" s="1"/>
  <c r="BB85" i="10"/>
  <c r="BD85" i="10" s="1"/>
  <c r="BB136" i="10"/>
  <c r="BD136" i="10" s="1"/>
  <c r="BB204" i="10"/>
  <c r="BD204" i="10" s="1"/>
  <c r="BB77" i="10"/>
  <c r="BD77" i="10" s="1"/>
  <c r="BB122" i="10"/>
  <c r="BD122" i="10" s="1"/>
  <c r="BB161" i="10"/>
  <c r="BD161" i="10" s="1"/>
  <c r="BB199" i="10"/>
  <c r="BD199" i="10" s="1"/>
  <c r="BB214" i="10"/>
  <c r="BD214" i="10" s="1"/>
  <c r="BB223" i="10"/>
  <c r="BD223" i="10" s="1"/>
  <c r="BB232" i="10"/>
  <c r="BD232" i="10" s="1"/>
  <c r="BB241" i="10"/>
  <c r="BD241" i="10" s="1"/>
  <c r="BB247" i="10"/>
  <c r="BD247" i="10" s="1"/>
  <c r="BB253" i="10"/>
  <c r="BD253" i="10" s="1"/>
  <c r="BB259" i="10"/>
  <c r="BD259" i="10" s="1"/>
  <c r="BB263" i="10"/>
  <c r="BD263" i="10" s="1"/>
  <c r="BB281" i="10"/>
  <c r="BD281" i="10" s="1"/>
  <c r="BB294" i="10"/>
  <c r="BD294" i="10" s="1"/>
  <c r="BB297" i="10"/>
  <c r="BD297" i="10" s="1"/>
  <c r="BB300" i="10"/>
  <c r="BD300" i="10" s="1"/>
  <c r="BB303" i="10"/>
  <c r="BD303" i="10" s="1"/>
  <c r="BB306" i="10"/>
  <c r="BD306" i="10" s="1"/>
  <c r="BB309" i="10"/>
  <c r="BD309" i="10" s="1"/>
  <c r="BB312" i="10"/>
  <c r="BD312" i="10" s="1"/>
  <c r="BB315" i="10"/>
  <c r="BD315" i="10" s="1"/>
  <c r="BB318" i="10"/>
  <c r="BD318" i="10" s="1"/>
  <c r="BB321" i="10"/>
  <c r="BD321" i="10" s="1"/>
  <c r="BB324" i="10"/>
  <c r="BD324" i="10" s="1"/>
  <c r="BB327" i="10"/>
  <c r="BD327" i="10" s="1"/>
  <c r="BB149" i="10"/>
  <c r="BD149" i="10" s="1"/>
  <c r="BB235" i="10"/>
  <c r="BD235" i="10" s="1"/>
  <c r="BB245" i="10"/>
  <c r="BD245" i="10" s="1"/>
  <c r="BB251" i="10"/>
  <c r="BD251" i="10" s="1"/>
  <c r="BB257" i="10"/>
  <c r="BD257" i="10" s="1"/>
  <c r="BB121" i="10"/>
  <c r="BD121" i="10" s="1"/>
  <c r="BB278" i="10"/>
  <c r="BD278" i="10" s="1"/>
  <c r="BB314" i="10"/>
  <c r="BD314" i="10" s="1"/>
  <c r="BB323" i="10"/>
  <c r="BD323" i="10" s="1"/>
  <c r="BB266" i="10"/>
  <c r="BD266" i="10" s="1"/>
  <c r="BB200" i="10"/>
  <c r="BD200" i="10" s="1"/>
  <c r="BB226" i="10"/>
  <c r="BD226" i="10" s="1"/>
  <c r="BB271" i="10"/>
  <c r="BD271" i="10" s="1"/>
  <c r="BB293" i="10"/>
  <c r="BD293" i="10" s="1"/>
  <c r="BB302" i="10"/>
  <c r="BD302" i="10" s="1"/>
  <c r="BB330" i="10"/>
  <c r="BD330" i="10" s="1"/>
  <c r="BB333" i="10"/>
  <c r="BD333" i="10" s="1"/>
  <c r="BB336" i="10"/>
  <c r="BD336" i="10" s="1"/>
  <c r="BB339" i="10"/>
  <c r="BD339" i="10" s="1"/>
  <c r="BB342" i="10"/>
  <c r="BD342" i="10" s="1"/>
  <c r="BB345" i="10"/>
  <c r="BD345" i="10" s="1"/>
  <c r="BB348" i="10"/>
  <c r="BD348" i="10" s="1"/>
  <c r="BB351" i="10"/>
  <c r="BD351" i="10" s="1"/>
  <c r="BB354" i="10"/>
  <c r="BD354" i="10" s="1"/>
  <c r="BB70" i="10"/>
  <c r="BD70" i="10" s="1"/>
  <c r="BB269" i="10"/>
  <c r="BD269" i="10" s="1"/>
  <c r="BB286" i="10"/>
  <c r="BD286" i="10" s="1"/>
  <c r="BB298" i="10"/>
  <c r="BD298" i="10" s="1"/>
  <c r="BB307" i="10"/>
  <c r="BD307" i="10" s="1"/>
  <c r="BB73" i="10"/>
  <c r="BD73" i="10" s="1"/>
  <c r="BB127" i="10"/>
  <c r="BD127" i="10" s="1"/>
  <c r="BB211" i="10"/>
  <c r="BD211" i="10" s="1"/>
  <c r="BB220" i="10"/>
  <c r="BD220" i="10" s="1"/>
  <c r="BB274" i="10"/>
  <c r="BD274" i="10" s="1"/>
  <c r="BB79" i="10"/>
  <c r="BD79" i="10" s="1"/>
  <c r="BB116" i="10"/>
  <c r="BD116" i="10" s="1"/>
  <c r="BB292" i="10"/>
  <c r="BD292" i="10" s="1"/>
  <c r="BB317" i="10"/>
  <c r="BD317" i="10" s="1"/>
  <c r="BB326" i="10"/>
  <c r="BD326" i="10" s="1"/>
  <c r="BB142" i="10"/>
  <c r="BD142" i="10" s="1"/>
  <c r="BB299" i="10"/>
  <c r="BD299" i="10" s="1"/>
  <c r="BB329" i="10"/>
  <c r="BD329" i="10" s="1"/>
  <c r="BB338" i="10"/>
  <c r="BD338" i="10" s="1"/>
  <c r="BB347" i="10"/>
  <c r="BD347" i="10" s="1"/>
  <c r="BB356" i="10"/>
  <c r="BD356" i="10" s="1"/>
  <c r="BB144" i="10"/>
  <c r="BD144" i="10" s="1"/>
  <c r="BB265" i="10"/>
  <c r="BD265" i="10" s="1"/>
  <c r="BB283" i="10"/>
  <c r="BD283" i="10" s="1"/>
  <c r="BB320" i="10"/>
  <c r="BD320" i="10" s="1"/>
  <c r="BB361" i="10"/>
  <c r="BD361" i="10" s="1"/>
  <c r="BB229" i="10"/>
  <c r="BD229" i="10" s="1"/>
  <c r="BB275" i="10"/>
  <c r="BD275" i="10" s="1"/>
  <c r="BB284" i="10"/>
  <c r="BD284" i="10" s="1"/>
  <c r="BB296" i="10"/>
  <c r="BD296" i="10" s="1"/>
  <c r="BB313" i="10"/>
  <c r="BD313" i="10" s="1"/>
  <c r="BB325" i="10"/>
  <c r="BD325" i="10" s="1"/>
  <c r="BB331" i="10"/>
  <c r="BD331" i="10" s="1"/>
  <c r="BB340" i="10"/>
  <c r="BD340" i="10" s="1"/>
  <c r="BB349" i="10"/>
  <c r="BD349" i="10" s="1"/>
  <c r="BB59" i="10"/>
  <c r="BD59" i="10" s="1"/>
  <c r="BB238" i="10"/>
  <c r="BD238" i="10" s="1"/>
  <c r="BB304" i="10"/>
  <c r="BD304" i="10" s="1"/>
  <c r="BB358" i="10"/>
  <c r="BD358" i="10" s="1"/>
  <c r="BB363" i="10"/>
  <c r="BD363" i="10" s="1"/>
  <c r="BB366" i="10"/>
  <c r="BD366" i="10" s="1"/>
  <c r="BB369" i="10"/>
  <c r="BD369" i="10" s="1"/>
  <c r="BB372" i="10"/>
  <c r="BD372" i="10" s="1"/>
  <c r="BB375" i="10"/>
  <c r="BD375" i="10" s="1"/>
  <c r="BB378" i="10"/>
  <c r="BD378" i="10" s="1"/>
  <c r="BB381" i="10"/>
  <c r="BD381" i="10" s="1"/>
  <c r="BB384" i="10"/>
  <c r="BD384" i="10" s="1"/>
  <c r="BB387" i="10"/>
  <c r="BD387" i="10" s="1"/>
  <c r="BB308" i="10"/>
  <c r="BD308" i="10" s="1"/>
  <c r="BB311" i="10"/>
  <c r="BD311" i="10" s="1"/>
  <c r="BB335" i="10"/>
  <c r="BD335" i="10" s="1"/>
  <c r="BB344" i="10"/>
  <c r="BD344" i="10" s="1"/>
  <c r="BB353" i="10"/>
  <c r="BD353" i="10" s="1"/>
  <c r="BB26" i="10"/>
  <c r="BD26" i="10" s="1"/>
  <c r="BB289" i="10"/>
  <c r="BD289" i="10" s="1"/>
  <c r="BB301" i="10"/>
  <c r="BD301" i="10" s="1"/>
  <c r="BB316" i="10"/>
  <c r="BD316" i="10" s="1"/>
  <c r="BB360" i="10"/>
  <c r="BD360" i="10" s="1"/>
  <c r="BB305" i="10"/>
  <c r="BD305" i="10" s="1"/>
  <c r="BB328" i="10"/>
  <c r="BD328" i="10" s="1"/>
  <c r="BB337" i="10"/>
  <c r="BD337" i="10" s="1"/>
  <c r="BB346" i="10"/>
  <c r="BD346" i="10" s="1"/>
  <c r="BB355" i="10"/>
  <c r="BD355" i="10" s="1"/>
  <c r="BB158" i="10"/>
  <c r="BD158" i="10" s="1"/>
  <c r="BB319" i="10"/>
  <c r="BD319" i="10" s="1"/>
  <c r="BB332" i="10"/>
  <c r="BD332" i="10" s="1"/>
  <c r="BB341" i="10"/>
  <c r="BD341" i="10" s="1"/>
  <c r="BB350" i="10"/>
  <c r="BD350" i="10" s="1"/>
  <c r="BB32" i="10"/>
  <c r="BD32" i="10" s="1"/>
  <c r="BB207" i="10"/>
  <c r="BD207" i="10" s="1"/>
  <c r="BB217" i="10"/>
  <c r="BD217" i="10" s="1"/>
  <c r="BB334" i="10"/>
  <c r="BD334" i="10" s="1"/>
  <c r="BB343" i="10"/>
  <c r="BD343" i="10" s="1"/>
  <c r="BB352" i="10"/>
  <c r="BD352" i="10" s="1"/>
  <c r="BB359" i="10"/>
  <c r="BD359" i="10" s="1"/>
  <c r="BB268" i="10"/>
  <c r="BD268" i="10" s="1"/>
  <c r="BB368" i="10"/>
  <c r="BD368" i="10" s="1"/>
  <c r="BB376" i="10"/>
  <c r="BD376" i="10" s="1"/>
  <c r="BB407" i="10"/>
  <c r="BD407" i="10" s="1"/>
  <c r="BB415" i="10"/>
  <c r="BD415" i="10" s="1"/>
  <c r="BB418" i="10"/>
  <c r="BD418" i="10" s="1"/>
  <c r="BB421" i="10"/>
  <c r="BD421" i="10" s="1"/>
  <c r="BB424" i="10"/>
  <c r="BD424" i="10" s="1"/>
  <c r="BB427" i="10"/>
  <c r="BD427" i="10" s="1"/>
  <c r="BB430" i="10"/>
  <c r="BD430" i="10" s="1"/>
  <c r="BB433" i="10"/>
  <c r="BD433" i="10" s="1"/>
  <c r="BB436" i="10"/>
  <c r="BD436" i="10" s="1"/>
  <c r="BB439" i="10"/>
  <c r="BD439" i="10" s="1"/>
  <c r="BB442" i="10"/>
  <c r="BD442" i="10" s="1"/>
  <c r="BB445" i="10"/>
  <c r="BD445" i="10" s="1"/>
  <c r="BB448" i="10"/>
  <c r="BD448" i="10" s="1"/>
  <c r="BB451" i="10"/>
  <c r="BD451" i="10" s="1"/>
  <c r="BB454" i="10"/>
  <c r="BD454" i="10" s="1"/>
  <c r="BB457" i="10"/>
  <c r="BD457" i="10" s="1"/>
  <c r="BB460" i="10"/>
  <c r="BD460" i="10" s="1"/>
  <c r="BB463" i="10"/>
  <c r="BD463" i="10" s="1"/>
  <c r="BB466" i="10"/>
  <c r="BD466" i="10" s="1"/>
  <c r="BB469" i="10"/>
  <c r="BD469" i="10" s="1"/>
  <c r="BB472" i="10"/>
  <c r="BD472" i="10" s="1"/>
  <c r="BB475" i="10"/>
  <c r="BD475" i="10" s="1"/>
  <c r="BB478" i="10"/>
  <c r="BD478" i="10" s="1"/>
  <c r="BB481" i="10"/>
  <c r="BD481" i="10" s="1"/>
  <c r="BB484" i="10"/>
  <c r="BD484" i="10" s="1"/>
  <c r="BB487" i="10"/>
  <c r="BD487" i="10" s="1"/>
  <c r="BB490" i="10"/>
  <c r="BD490" i="10" s="1"/>
  <c r="BB493" i="10"/>
  <c r="BD493" i="10" s="1"/>
  <c r="BB496" i="10"/>
  <c r="BD496" i="10" s="1"/>
  <c r="BB499" i="10"/>
  <c r="BD499" i="10" s="1"/>
  <c r="BB502" i="10"/>
  <c r="BD502" i="10" s="1"/>
  <c r="BB505" i="10"/>
  <c r="BD505" i="10" s="1"/>
  <c r="BB508" i="10"/>
  <c r="BD508" i="10" s="1"/>
  <c r="BB511" i="10"/>
  <c r="BD511" i="10" s="1"/>
  <c r="BB514" i="10"/>
  <c r="BD514" i="10" s="1"/>
  <c r="BB517" i="10"/>
  <c r="BD517" i="10" s="1"/>
  <c r="BB520" i="10"/>
  <c r="BD520" i="10" s="1"/>
  <c r="BB523" i="10"/>
  <c r="BD523" i="10" s="1"/>
  <c r="BB526" i="10"/>
  <c r="BD526" i="10" s="1"/>
  <c r="BB529" i="10"/>
  <c r="BD529" i="10" s="1"/>
  <c r="BB532" i="10"/>
  <c r="BD532" i="10" s="1"/>
  <c r="BB535" i="10"/>
  <c r="BD535" i="10" s="1"/>
  <c r="BB538" i="10"/>
  <c r="BD538" i="10" s="1"/>
  <c r="BB541" i="10"/>
  <c r="BD541" i="10" s="1"/>
  <c r="BB544" i="10"/>
  <c r="BD544" i="10" s="1"/>
  <c r="BB547" i="10"/>
  <c r="BD547" i="10" s="1"/>
  <c r="BB550" i="10"/>
  <c r="BD550" i="10" s="1"/>
  <c r="BB553" i="10"/>
  <c r="BD553" i="10" s="1"/>
  <c r="BB556" i="10"/>
  <c r="BD556" i="10" s="1"/>
  <c r="BB559" i="10"/>
  <c r="BD559" i="10" s="1"/>
  <c r="BB562" i="10"/>
  <c r="BD562" i="10" s="1"/>
  <c r="BB565" i="10"/>
  <c r="BD565" i="10" s="1"/>
  <c r="BB568" i="10"/>
  <c r="BD568" i="10" s="1"/>
  <c r="BB571" i="10"/>
  <c r="BD571" i="10" s="1"/>
  <c r="BB574" i="10"/>
  <c r="BD574" i="10" s="1"/>
  <c r="BB577" i="10"/>
  <c r="BD577" i="10" s="1"/>
  <c r="BB580" i="10"/>
  <c r="BD580" i="10" s="1"/>
  <c r="BB583" i="10"/>
  <c r="BD583" i="10" s="1"/>
  <c r="BB586" i="10"/>
  <c r="BD586" i="10" s="1"/>
  <c r="BB589" i="10"/>
  <c r="BD589" i="10" s="1"/>
  <c r="BB592" i="10"/>
  <c r="BD592" i="10" s="1"/>
  <c r="BB595" i="10"/>
  <c r="BD595" i="10" s="1"/>
  <c r="BB598" i="10"/>
  <c r="BD598" i="10" s="1"/>
  <c r="BB601" i="10"/>
  <c r="BD601" i="10" s="1"/>
  <c r="BB604" i="10"/>
  <c r="BD604" i="10" s="1"/>
  <c r="BB607" i="10"/>
  <c r="BD607" i="10" s="1"/>
  <c r="BB610" i="10"/>
  <c r="BD610" i="10" s="1"/>
  <c r="BB613" i="10"/>
  <c r="BD613" i="10" s="1"/>
  <c r="BB131" i="10"/>
  <c r="BD131" i="10" s="1"/>
  <c r="BB377" i="10"/>
  <c r="BD377" i="10" s="1"/>
  <c r="BB394" i="10"/>
  <c r="BD394" i="10" s="1"/>
  <c r="BB399" i="10"/>
  <c r="BD399" i="10" s="1"/>
  <c r="BB287" i="10"/>
  <c r="BD287" i="10" s="1"/>
  <c r="BB404" i="10"/>
  <c r="BD404" i="10" s="1"/>
  <c r="BB364" i="10"/>
  <c r="BD364" i="10" s="1"/>
  <c r="BB373" i="10"/>
  <c r="BD373" i="10" s="1"/>
  <c r="BB389" i="10"/>
  <c r="BD389" i="10" s="1"/>
  <c r="BB396" i="10"/>
  <c r="BD396" i="10" s="1"/>
  <c r="BB409" i="10"/>
  <c r="BD409" i="10" s="1"/>
  <c r="BB365" i="10"/>
  <c r="BD365" i="10" s="1"/>
  <c r="BB374" i="10"/>
  <c r="BD374" i="10" s="1"/>
  <c r="BB401" i="10"/>
  <c r="BD401" i="10" s="1"/>
  <c r="BB414" i="10"/>
  <c r="BD414" i="10" s="1"/>
  <c r="BB417" i="10"/>
  <c r="BD417" i="10" s="1"/>
  <c r="BB420" i="10"/>
  <c r="BD420" i="10" s="1"/>
  <c r="BB423" i="10"/>
  <c r="BD423" i="10" s="1"/>
  <c r="BB426" i="10"/>
  <c r="BD426" i="10" s="1"/>
  <c r="BB429" i="10"/>
  <c r="BD429" i="10" s="1"/>
  <c r="BB432" i="10"/>
  <c r="BD432" i="10" s="1"/>
  <c r="BB435" i="10"/>
  <c r="BD435" i="10" s="1"/>
  <c r="BB438" i="10"/>
  <c r="BD438" i="10" s="1"/>
  <c r="BB441" i="10"/>
  <c r="BD441" i="10" s="1"/>
  <c r="BB444" i="10"/>
  <c r="BD444" i="10" s="1"/>
  <c r="BB447" i="10"/>
  <c r="BD447" i="10" s="1"/>
  <c r="BB450" i="10"/>
  <c r="BD450" i="10" s="1"/>
  <c r="BB453" i="10"/>
  <c r="BD453" i="10" s="1"/>
  <c r="BB456" i="10"/>
  <c r="BD456" i="10" s="1"/>
  <c r="BB459" i="10"/>
  <c r="BD459" i="10" s="1"/>
  <c r="BB462" i="10"/>
  <c r="BD462" i="10" s="1"/>
  <c r="BB465" i="10"/>
  <c r="BD465" i="10" s="1"/>
  <c r="BB468" i="10"/>
  <c r="BD468" i="10" s="1"/>
  <c r="BB471" i="10"/>
  <c r="BD471" i="10" s="1"/>
  <c r="BB474" i="10"/>
  <c r="BD474" i="10" s="1"/>
  <c r="BB477" i="10"/>
  <c r="BD477" i="10" s="1"/>
  <c r="BB480" i="10"/>
  <c r="BD480" i="10" s="1"/>
  <c r="BB483" i="10"/>
  <c r="BD483" i="10" s="1"/>
  <c r="BB486" i="10"/>
  <c r="BD486" i="10" s="1"/>
  <c r="BB489" i="10"/>
  <c r="BD489" i="10" s="1"/>
  <c r="BB492" i="10"/>
  <c r="BD492" i="10" s="1"/>
  <c r="BB495" i="10"/>
  <c r="BD495" i="10" s="1"/>
  <c r="BB498" i="10"/>
  <c r="BD498" i="10" s="1"/>
  <c r="BB501" i="10"/>
  <c r="BD501" i="10" s="1"/>
  <c r="BB504" i="10"/>
  <c r="BD504" i="10" s="1"/>
  <c r="BB507" i="10"/>
  <c r="BD507" i="10" s="1"/>
  <c r="BB510" i="10"/>
  <c r="BD510" i="10" s="1"/>
  <c r="BB513" i="10"/>
  <c r="BD513" i="10" s="1"/>
  <c r="BB516" i="10"/>
  <c r="BD516" i="10" s="1"/>
  <c r="BB519" i="10"/>
  <c r="BD519" i="10" s="1"/>
  <c r="BB522" i="10"/>
  <c r="BD522" i="10" s="1"/>
  <c r="BB525" i="10"/>
  <c r="BD525" i="10" s="1"/>
  <c r="BB528" i="10"/>
  <c r="BD528" i="10" s="1"/>
  <c r="BB531" i="10"/>
  <c r="BD531" i="10" s="1"/>
  <c r="BB534" i="10"/>
  <c r="BD534" i="10" s="1"/>
  <c r="BB537" i="10"/>
  <c r="BD537" i="10" s="1"/>
  <c r="BB540" i="10"/>
  <c r="BD540" i="10" s="1"/>
  <c r="BB543" i="10"/>
  <c r="BD543" i="10" s="1"/>
  <c r="BB546" i="10"/>
  <c r="BD546" i="10" s="1"/>
  <c r="BB549" i="10"/>
  <c r="BD549" i="10" s="1"/>
  <c r="BB552" i="10"/>
  <c r="BD552" i="10" s="1"/>
  <c r="BB555" i="10"/>
  <c r="BD555" i="10" s="1"/>
  <c r="BB558" i="10"/>
  <c r="BD558" i="10" s="1"/>
  <c r="BB561" i="10"/>
  <c r="BD561" i="10" s="1"/>
  <c r="BB564" i="10"/>
  <c r="BD564" i="10" s="1"/>
  <c r="BB567" i="10"/>
  <c r="BD567" i="10" s="1"/>
  <c r="BB570" i="10"/>
  <c r="BD570" i="10" s="1"/>
  <c r="BB573" i="10"/>
  <c r="BD573" i="10" s="1"/>
  <c r="BB576" i="10"/>
  <c r="BD576" i="10" s="1"/>
  <c r="BB579" i="10"/>
  <c r="BD579" i="10" s="1"/>
  <c r="BB582" i="10"/>
  <c r="BD582" i="10" s="1"/>
  <c r="BB585" i="10"/>
  <c r="BD585" i="10" s="1"/>
  <c r="BB588" i="10"/>
  <c r="BD588" i="10" s="1"/>
  <c r="BB591" i="10"/>
  <c r="BD591" i="10" s="1"/>
  <c r="BB594" i="10"/>
  <c r="BD594" i="10" s="1"/>
  <c r="BB597" i="10"/>
  <c r="BD597" i="10" s="1"/>
  <c r="BB391" i="10"/>
  <c r="BD391" i="10" s="1"/>
  <c r="BB393" i="10"/>
  <c r="BD393" i="10" s="1"/>
  <c r="BB406" i="10"/>
  <c r="BD406" i="10" s="1"/>
  <c r="BB411" i="10"/>
  <c r="BD411" i="10" s="1"/>
  <c r="BB175" i="10"/>
  <c r="BD175" i="10" s="1"/>
  <c r="BB398" i="10"/>
  <c r="BD398" i="10" s="1"/>
  <c r="BB370" i="10"/>
  <c r="BD370" i="10" s="1"/>
  <c r="BB93" i="10"/>
  <c r="BD93" i="10" s="1"/>
  <c r="BB379" i="10"/>
  <c r="BD379" i="10" s="1"/>
  <c r="BB388" i="10"/>
  <c r="BD388" i="10" s="1"/>
  <c r="BB410" i="10"/>
  <c r="BD410" i="10" s="1"/>
  <c r="BB362" i="10"/>
  <c r="BD362" i="10" s="1"/>
  <c r="BB390" i="10"/>
  <c r="BD390" i="10" s="1"/>
  <c r="BB422" i="10"/>
  <c r="BD422" i="10" s="1"/>
  <c r="BB440" i="10"/>
  <c r="BD440" i="10" s="1"/>
  <c r="BB458" i="10"/>
  <c r="BD458" i="10" s="1"/>
  <c r="BB476" i="10"/>
  <c r="BD476" i="10" s="1"/>
  <c r="BB527" i="10"/>
  <c r="BD527" i="10" s="1"/>
  <c r="BB536" i="10"/>
  <c r="BD536" i="10" s="1"/>
  <c r="BB545" i="10"/>
  <c r="BD545" i="10" s="1"/>
  <c r="BB554" i="10"/>
  <c r="BD554" i="10" s="1"/>
  <c r="BB563" i="10"/>
  <c r="BD563" i="10" s="1"/>
  <c r="BB572" i="10"/>
  <c r="BD572" i="10" s="1"/>
  <c r="BB581" i="10"/>
  <c r="BD581" i="10" s="1"/>
  <c r="BB590" i="10"/>
  <c r="BD590" i="10" s="1"/>
  <c r="BB612" i="10"/>
  <c r="BD612" i="10" s="1"/>
  <c r="BB380" i="10"/>
  <c r="BD380" i="10" s="1"/>
  <c r="BB397" i="10"/>
  <c r="BD397" i="10" s="1"/>
  <c r="BB518" i="10"/>
  <c r="BD518" i="10" s="1"/>
  <c r="BB599" i="10"/>
  <c r="BD599" i="10" s="1"/>
  <c r="BB310" i="10"/>
  <c r="BD310" i="10" s="1"/>
  <c r="BB408" i="10"/>
  <c r="BD408" i="10" s="1"/>
  <c r="BB419" i="10"/>
  <c r="BD419" i="10" s="1"/>
  <c r="BB437" i="10"/>
  <c r="BD437" i="10" s="1"/>
  <c r="BB382" i="10"/>
  <c r="BD382" i="10" s="1"/>
  <c r="BB614" i="10"/>
  <c r="BD614" i="10" s="1"/>
  <c r="BB367" i="10"/>
  <c r="BD367" i="10" s="1"/>
  <c r="BB383" i="10"/>
  <c r="BD383" i="10" s="1"/>
  <c r="BB392" i="10"/>
  <c r="BD392" i="10" s="1"/>
  <c r="BB412" i="10"/>
  <c r="BD412" i="10" s="1"/>
  <c r="BB416" i="10"/>
  <c r="BD416" i="10" s="1"/>
  <c r="BB434" i="10"/>
  <c r="BD434" i="10" s="1"/>
  <c r="BB452" i="10"/>
  <c r="BD452" i="10" s="1"/>
  <c r="BB470" i="10"/>
  <c r="BD470" i="10" s="1"/>
  <c r="BB524" i="10"/>
  <c r="BD524" i="10" s="1"/>
  <c r="BB533" i="10"/>
  <c r="BD533" i="10" s="1"/>
  <c r="BB542" i="10"/>
  <c r="BD542" i="10" s="1"/>
  <c r="BB551" i="10"/>
  <c r="BD551" i="10" s="1"/>
  <c r="BB560" i="10"/>
  <c r="BD560" i="10" s="1"/>
  <c r="BB569" i="10"/>
  <c r="BD569" i="10" s="1"/>
  <c r="BB578" i="10"/>
  <c r="BD578" i="10" s="1"/>
  <c r="BB587" i="10"/>
  <c r="BD587" i="10" s="1"/>
  <c r="BB596" i="10"/>
  <c r="BD596" i="10" s="1"/>
  <c r="BB606" i="10"/>
  <c r="BD606" i="10" s="1"/>
  <c r="BB371" i="10"/>
  <c r="BD371" i="10" s="1"/>
  <c r="BB385" i="10"/>
  <c r="BD385" i="10" s="1"/>
  <c r="BB400" i="10"/>
  <c r="BD400" i="10" s="1"/>
  <c r="BB405" i="10"/>
  <c r="BD405" i="10" s="1"/>
  <c r="BB413" i="10"/>
  <c r="BD413" i="10" s="1"/>
  <c r="BB431" i="10"/>
  <c r="BD431" i="10" s="1"/>
  <c r="BB449" i="10"/>
  <c r="BD449" i="10" s="1"/>
  <c r="BB467" i="10"/>
  <c r="BD467" i="10" s="1"/>
  <c r="BB322" i="10"/>
  <c r="BD322" i="10" s="1"/>
  <c r="BB386" i="10"/>
  <c r="BD386" i="10" s="1"/>
  <c r="BB515" i="10"/>
  <c r="BD515" i="10" s="1"/>
  <c r="BB402" i="10"/>
  <c r="BD402" i="10" s="1"/>
  <c r="BB425" i="10"/>
  <c r="BD425" i="10" s="1"/>
  <c r="BB443" i="10"/>
  <c r="BD443" i="10" s="1"/>
  <c r="BB461" i="10"/>
  <c r="BD461" i="10" s="1"/>
  <c r="BB479" i="10"/>
  <c r="BD479" i="10" s="1"/>
  <c r="BB482" i="10"/>
  <c r="BD482" i="10" s="1"/>
  <c r="BB485" i="10"/>
  <c r="BD485" i="10" s="1"/>
  <c r="BB488" i="10"/>
  <c r="BD488" i="10" s="1"/>
  <c r="BB491" i="10"/>
  <c r="BD491" i="10" s="1"/>
  <c r="BB494" i="10"/>
  <c r="BD494" i="10" s="1"/>
  <c r="BB497" i="10"/>
  <c r="BD497" i="10" s="1"/>
  <c r="BB500" i="10"/>
  <c r="BD500" i="10" s="1"/>
  <c r="BB503" i="10"/>
  <c r="BD503" i="10" s="1"/>
  <c r="BB506" i="10"/>
  <c r="BD506" i="10" s="1"/>
  <c r="BB509" i="10"/>
  <c r="BD509" i="10" s="1"/>
  <c r="BB615" i="10"/>
  <c r="BD615" i="10" s="1"/>
  <c r="BB609" i="10"/>
  <c r="BD609" i="10" s="1"/>
  <c r="BB622" i="10"/>
  <c r="BD622" i="10" s="1"/>
  <c r="BB631" i="10"/>
  <c r="BD631" i="10" s="1"/>
  <c r="BB640" i="10"/>
  <c r="BD640" i="10" s="1"/>
  <c r="BB649" i="10"/>
  <c r="BD649" i="10" s="1"/>
  <c r="BB295" i="10"/>
  <c r="BD295" i="10" s="1"/>
  <c r="BB464" i="10"/>
  <c r="BD464" i="10" s="1"/>
  <c r="BB539" i="10"/>
  <c r="BD539" i="10" s="1"/>
  <c r="BB566" i="10"/>
  <c r="BD566" i="10" s="1"/>
  <c r="BB617" i="10"/>
  <c r="BD617" i="10" s="1"/>
  <c r="BB626" i="10"/>
  <c r="BD626" i="10" s="1"/>
  <c r="BB635" i="10"/>
  <c r="BD635" i="10" s="1"/>
  <c r="BB644" i="10"/>
  <c r="BD644" i="10" s="1"/>
  <c r="BB653" i="10"/>
  <c r="BD653" i="10" s="1"/>
  <c r="BB619" i="10"/>
  <c r="BD619" i="10" s="1"/>
  <c r="BB628" i="10"/>
  <c r="BD628" i="10" s="1"/>
  <c r="BB637" i="10"/>
  <c r="BD637" i="10" s="1"/>
  <c r="BB646" i="10"/>
  <c r="BD646" i="10" s="1"/>
  <c r="BB357" i="10"/>
  <c r="BD357" i="10" s="1"/>
  <c r="BB655" i="10"/>
  <c r="BD655" i="10" s="1"/>
  <c r="BB658" i="10"/>
  <c r="BD658" i="10" s="1"/>
  <c r="BB661" i="10"/>
  <c r="BD661" i="10" s="1"/>
  <c r="BB664" i="10"/>
  <c r="BD664" i="10" s="1"/>
  <c r="BB667" i="10"/>
  <c r="BD667" i="10" s="1"/>
  <c r="BB670" i="10"/>
  <c r="BD670" i="10" s="1"/>
  <c r="BB673" i="10"/>
  <c r="BD673" i="10" s="1"/>
  <c r="BB676" i="10"/>
  <c r="BD676" i="10" s="1"/>
  <c r="BB679" i="10"/>
  <c r="BD679" i="10" s="1"/>
  <c r="BB682" i="10"/>
  <c r="BD682" i="10" s="1"/>
  <c r="BB685" i="10"/>
  <c r="BD685" i="10" s="1"/>
  <c r="BB688" i="10"/>
  <c r="BD688" i="10" s="1"/>
  <c r="BB691" i="10"/>
  <c r="BD691" i="10" s="1"/>
  <c r="BB694" i="10"/>
  <c r="BD694" i="10" s="1"/>
  <c r="BB697" i="10"/>
  <c r="BD697" i="10" s="1"/>
  <c r="BB700" i="10"/>
  <c r="BD700" i="10" s="1"/>
  <c r="BB703" i="10"/>
  <c r="BD703" i="10" s="1"/>
  <c r="BB706" i="10"/>
  <c r="BD706" i="10" s="1"/>
  <c r="BB709" i="10"/>
  <c r="BD709" i="10" s="1"/>
  <c r="BB712" i="10"/>
  <c r="BD712" i="10" s="1"/>
  <c r="BB715" i="10"/>
  <c r="BD715" i="10" s="1"/>
  <c r="BB718" i="10"/>
  <c r="BD718" i="10" s="1"/>
  <c r="BB721" i="10"/>
  <c r="BD721" i="10" s="1"/>
  <c r="BB724" i="10"/>
  <c r="BD724" i="10" s="1"/>
  <c r="BB727" i="10"/>
  <c r="BD727" i="10" s="1"/>
  <c r="BB730" i="10"/>
  <c r="BD730" i="10" s="1"/>
  <c r="BB733" i="10"/>
  <c r="BD733" i="10" s="1"/>
  <c r="BB736" i="10"/>
  <c r="BD736" i="10" s="1"/>
  <c r="BB739" i="10"/>
  <c r="BD739" i="10" s="1"/>
  <c r="BB742" i="10"/>
  <c r="BD742" i="10" s="1"/>
  <c r="BB745" i="10"/>
  <c r="BD745" i="10" s="1"/>
  <c r="BB748" i="10"/>
  <c r="BD748" i="10" s="1"/>
  <c r="BB751" i="10"/>
  <c r="BD751" i="10" s="1"/>
  <c r="BB754" i="10"/>
  <c r="BD754" i="10" s="1"/>
  <c r="BB757" i="10"/>
  <c r="BD757" i="10" s="1"/>
  <c r="BB760" i="10"/>
  <c r="BD760" i="10" s="1"/>
  <c r="BB763" i="10"/>
  <c r="BD763" i="10" s="1"/>
  <c r="BB766" i="10"/>
  <c r="BD766" i="10" s="1"/>
  <c r="BB769" i="10"/>
  <c r="BD769" i="10" s="1"/>
  <c r="BB772" i="10"/>
  <c r="BD772" i="10" s="1"/>
  <c r="BB455" i="10"/>
  <c r="BD455" i="10" s="1"/>
  <c r="BB512" i="10"/>
  <c r="BD512" i="10" s="1"/>
  <c r="BB621" i="10"/>
  <c r="BD621" i="10" s="1"/>
  <c r="BB630" i="10"/>
  <c r="BD630" i="10" s="1"/>
  <c r="BB639" i="10"/>
  <c r="BD639" i="10" s="1"/>
  <c r="BB584" i="10"/>
  <c r="BD584" i="10" s="1"/>
  <c r="BB605" i="10"/>
  <c r="BD605" i="10" s="1"/>
  <c r="BB608" i="10"/>
  <c r="BD608" i="10" s="1"/>
  <c r="BB611" i="10"/>
  <c r="BD611" i="10" s="1"/>
  <c r="BB625" i="10"/>
  <c r="BD625" i="10" s="1"/>
  <c r="BB634" i="10"/>
  <c r="BD634" i="10" s="1"/>
  <c r="BB643" i="10"/>
  <c r="BD643" i="10" s="1"/>
  <c r="BB652" i="10"/>
  <c r="BD652" i="10" s="1"/>
  <c r="BB600" i="10"/>
  <c r="BD600" i="10" s="1"/>
  <c r="BB603" i="10"/>
  <c r="BD603" i="10" s="1"/>
  <c r="BB618" i="10"/>
  <c r="BD618" i="10" s="1"/>
  <c r="BB627" i="10"/>
  <c r="BD627" i="10" s="1"/>
  <c r="BB636" i="10"/>
  <c r="BD636" i="10" s="1"/>
  <c r="BB645" i="10"/>
  <c r="BD645" i="10" s="1"/>
  <c r="BB654" i="10"/>
  <c r="BD654" i="10" s="1"/>
  <c r="BB657" i="10"/>
  <c r="BD657" i="10" s="1"/>
  <c r="BB660" i="10"/>
  <c r="BD660" i="10" s="1"/>
  <c r="BB663" i="10"/>
  <c r="BD663" i="10" s="1"/>
  <c r="BB666" i="10"/>
  <c r="BD666" i="10" s="1"/>
  <c r="BB669" i="10"/>
  <c r="BD669" i="10" s="1"/>
  <c r="BB672" i="10"/>
  <c r="BD672" i="10" s="1"/>
  <c r="BB675" i="10"/>
  <c r="BD675" i="10" s="1"/>
  <c r="BB678" i="10"/>
  <c r="BD678" i="10" s="1"/>
  <c r="BB681" i="10"/>
  <c r="BD681" i="10" s="1"/>
  <c r="BB684" i="10"/>
  <c r="BD684" i="10" s="1"/>
  <c r="BB687" i="10"/>
  <c r="BD687" i="10" s="1"/>
  <c r="BB690" i="10"/>
  <c r="BD690" i="10" s="1"/>
  <c r="BB693" i="10"/>
  <c r="BD693" i="10" s="1"/>
  <c r="BB696" i="10"/>
  <c r="BD696" i="10" s="1"/>
  <c r="BB704" i="10"/>
  <c r="BD704" i="10" s="1"/>
  <c r="BB738" i="10"/>
  <c r="BD738" i="10" s="1"/>
  <c r="BB747" i="10"/>
  <c r="BD747" i="10" s="1"/>
  <c r="BB765" i="10"/>
  <c r="BD765" i="10" s="1"/>
  <c r="BB629" i="10"/>
  <c r="BD629" i="10" s="1"/>
  <c r="BB521" i="10"/>
  <c r="BD521" i="10" s="1"/>
  <c r="BB620" i="10"/>
  <c r="BD620" i="10" s="1"/>
  <c r="BB647" i="10"/>
  <c r="BD647" i="10" s="1"/>
  <c r="BB711" i="10"/>
  <c r="BD711" i="10" s="1"/>
  <c r="BB720" i="10"/>
  <c r="BD720" i="10" s="1"/>
  <c r="BB729" i="10"/>
  <c r="BD729" i="10" s="1"/>
  <c r="BB756" i="10"/>
  <c r="BD756" i="10" s="1"/>
  <c r="BB770" i="10"/>
  <c r="BD770" i="10" s="1"/>
  <c r="BB395" i="10"/>
  <c r="BD395" i="10" s="1"/>
  <c r="BB473" i="10"/>
  <c r="BD473" i="10" s="1"/>
  <c r="BB642" i="10"/>
  <c r="BD642" i="10" s="1"/>
  <c r="BB699" i="10"/>
  <c r="BD699" i="10" s="1"/>
  <c r="BB713" i="10"/>
  <c r="BD713" i="10" s="1"/>
  <c r="BB722" i="10"/>
  <c r="BD722" i="10" s="1"/>
  <c r="BB731" i="10"/>
  <c r="BD731" i="10" s="1"/>
  <c r="BB740" i="10"/>
  <c r="BD740" i="10" s="1"/>
  <c r="BB749" i="10"/>
  <c r="BD749" i="10" s="1"/>
  <c r="BB758" i="10"/>
  <c r="BD758" i="10" s="1"/>
  <c r="BB403" i="10"/>
  <c r="BD403" i="10" s="1"/>
  <c r="BB446" i="10"/>
  <c r="BD446" i="10" s="1"/>
  <c r="BB557" i="10"/>
  <c r="BD557" i="10" s="1"/>
  <c r="BB632" i="10"/>
  <c r="BD632" i="10" s="1"/>
  <c r="BB651" i="10"/>
  <c r="BD651" i="10" s="1"/>
  <c r="BB707" i="10"/>
  <c r="BD707" i="10" s="1"/>
  <c r="BB767" i="10"/>
  <c r="BD767" i="10" s="1"/>
  <c r="BB775" i="10"/>
  <c r="BD775" i="10" s="1"/>
  <c r="BB778" i="10"/>
  <c r="BD778" i="10" s="1"/>
  <c r="BB781" i="10"/>
  <c r="BD781" i="10" s="1"/>
  <c r="BB784" i="10"/>
  <c r="BD784" i="10" s="1"/>
  <c r="BB787" i="10"/>
  <c r="BD787" i="10" s="1"/>
  <c r="BB790" i="10"/>
  <c r="BD790" i="10" s="1"/>
  <c r="BB793" i="10"/>
  <c r="BD793" i="10" s="1"/>
  <c r="BB796" i="10"/>
  <c r="BD796" i="10" s="1"/>
  <c r="BB799" i="10"/>
  <c r="BD799" i="10" s="1"/>
  <c r="BB802" i="10"/>
  <c r="BD802" i="10" s="1"/>
  <c r="BB805" i="10"/>
  <c r="BD805" i="10" s="1"/>
  <c r="BB808" i="10"/>
  <c r="BD808" i="10" s="1"/>
  <c r="BB811" i="10"/>
  <c r="BD811" i="10" s="1"/>
  <c r="BB814" i="10"/>
  <c r="BD814" i="10" s="1"/>
  <c r="BB817" i="10"/>
  <c r="BD817" i="10" s="1"/>
  <c r="BB820" i="10"/>
  <c r="BD820" i="10" s="1"/>
  <c r="BB823" i="10"/>
  <c r="BD823" i="10" s="1"/>
  <c r="BB728" i="10"/>
  <c r="BD728" i="10" s="1"/>
  <c r="BB616" i="10"/>
  <c r="BD616" i="10" s="1"/>
  <c r="BB648" i="10"/>
  <c r="BD648" i="10" s="1"/>
  <c r="BB702" i="10"/>
  <c r="BD702" i="10" s="1"/>
  <c r="BB755" i="10"/>
  <c r="BD755" i="10" s="1"/>
  <c r="BB698" i="10"/>
  <c r="BD698" i="10" s="1"/>
  <c r="BB575" i="10"/>
  <c r="BD575" i="10" s="1"/>
  <c r="BB638" i="10"/>
  <c r="BD638" i="10" s="1"/>
  <c r="BB717" i="10"/>
  <c r="BD717" i="10" s="1"/>
  <c r="BB726" i="10"/>
  <c r="BD726" i="10" s="1"/>
  <c r="BB735" i="10"/>
  <c r="BD735" i="10" s="1"/>
  <c r="BB744" i="10"/>
  <c r="BD744" i="10" s="1"/>
  <c r="BB753" i="10"/>
  <c r="BD753" i="10" s="1"/>
  <c r="BB762" i="10"/>
  <c r="BD762" i="10" s="1"/>
  <c r="BB764" i="10"/>
  <c r="BD764" i="10" s="1"/>
  <c r="BB633" i="10"/>
  <c r="BD633" i="10" s="1"/>
  <c r="BB705" i="10"/>
  <c r="BD705" i="10" s="1"/>
  <c r="BB719" i="10"/>
  <c r="BD719" i="10" s="1"/>
  <c r="BB737" i="10"/>
  <c r="BD737" i="10" s="1"/>
  <c r="BB746" i="10"/>
  <c r="BD746" i="10" s="1"/>
  <c r="BB530" i="10"/>
  <c r="BD530" i="10" s="1"/>
  <c r="BB602" i="10"/>
  <c r="BD602" i="10" s="1"/>
  <c r="BB623" i="10"/>
  <c r="BD623" i="10" s="1"/>
  <c r="BB710" i="10"/>
  <c r="BD710" i="10" s="1"/>
  <c r="BB774" i="10"/>
  <c r="BD774" i="10" s="1"/>
  <c r="BB777" i="10"/>
  <c r="BD777" i="10" s="1"/>
  <c r="BB780" i="10"/>
  <c r="BD780" i="10" s="1"/>
  <c r="BB783" i="10"/>
  <c r="BD783" i="10" s="1"/>
  <c r="BB786" i="10"/>
  <c r="BD786" i="10" s="1"/>
  <c r="BB789" i="10"/>
  <c r="BD789" i="10" s="1"/>
  <c r="BB792" i="10"/>
  <c r="BD792" i="10" s="1"/>
  <c r="BB795" i="10"/>
  <c r="BD795" i="10" s="1"/>
  <c r="BB798" i="10"/>
  <c r="BD798" i="10" s="1"/>
  <c r="BB801" i="10"/>
  <c r="BD801" i="10" s="1"/>
  <c r="BB804" i="10"/>
  <c r="BD804" i="10" s="1"/>
  <c r="BB807" i="10"/>
  <c r="BD807" i="10" s="1"/>
  <c r="BB810" i="10"/>
  <c r="BD810" i="10" s="1"/>
  <c r="BB813" i="10"/>
  <c r="BD813" i="10" s="1"/>
  <c r="BB816" i="10"/>
  <c r="BD816" i="10" s="1"/>
  <c r="BB819" i="10"/>
  <c r="BD819" i="10" s="1"/>
  <c r="BB822" i="10"/>
  <c r="BD822" i="10" s="1"/>
  <c r="BB548" i="10"/>
  <c r="BD548" i="10" s="1"/>
  <c r="BB593" i="10"/>
  <c r="BD593" i="10" s="1"/>
  <c r="BB656" i="10"/>
  <c r="BD656" i="10" s="1"/>
  <c r="BB659" i="10"/>
  <c r="BD659" i="10" s="1"/>
  <c r="BB662" i="10"/>
  <c r="BD662" i="10" s="1"/>
  <c r="BB665" i="10"/>
  <c r="BD665" i="10" s="1"/>
  <c r="BB668" i="10"/>
  <c r="BD668" i="10" s="1"/>
  <c r="BB671" i="10"/>
  <c r="BD671" i="10" s="1"/>
  <c r="BB674" i="10"/>
  <c r="BD674" i="10" s="1"/>
  <c r="BB677" i="10"/>
  <c r="BD677" i="10" s="1"/>
  <c r="BB680" i="10"/>
  <c r="BD680" i="10" s="1"/>
  <c r="BB683" i="10"/>
  <c r="BD683" i="10" s="1"/>
  <c r="BB686" i="10"/>
  <c r="BD686" i="10" s="1"/>
  <c r="BB689" i="10"/>
  <c r="BD689" i="10" s="1"/>
  <c r="BB692" i="10"/>
  <c r="BD692" i="10" s="1"/>
  <c r="BB695" i="10"/>
  <c r="BD695" i="10" s="1"/>
  <c r="BB708" i="10"/>
  <c r="BD708" i="10" s="1"/>
  <c r="BB771" i="10"/>
  <c r="BD771" i="10" s="1"/>
  <c r="BB428" i="10"/>
  <c r="BD428" i="10" s="1"/>
  <c r="BB624" i="10"/>
  <c r="BD624" i="10" s="1"/>
  <c r="BB716" i="10"/>
  <c r="BD716" i="10" s="1"/>
  <c r="BB725" i="10"/>
  <c r="BD725" i="10" s="1"/>
  <c r="BB734" i="10"/>
  <c r="BD734" i="10" s="1"/>
  <c r="BB743" i="10"/>
  <c r="BD743" i="10" s="1"/>
  <c r="BB752" i="10"/>
  <c r="BD752" i="10" s="1"/>
  <c r="BB761" i="10"/>
  <c r="BD761" i="10" s="1"/>
  <c r="BB768" i="10"/>
  <c r="BD768" i="10" s="1"/>
  <c r="BB16" i="10"/>
  <c r="BD16" i="10" s="1"/>
  <c r="BB641" i="10"/>
  <c r="BD641" i="10" s="1"/>
  <c r="BB650" i="10"/>
  <c r="BD650" i="10" s="1"/>
  <c r="BB701" i="10"/>
  <c r="BD701" i="10" s="1"/>
  <c r="BB759" i="10"/>
  <c r="BD759" i="10" s="1"/>
  <c r="BB779" i="10"/>
  <c r="BD779" i="10" s="1"/>
  <c r="BB797" i="10"/>
  <c r="BD797" i="10" s="1"/>
  <c r="BB806" i="10"/>
  <c r="BD806" i="10" s="1"/>
  <c r="BB815" i="10"/>
  <c r="BD815" i="10" s="1"/>
  <c r="BB732" i="10"/>
  <c r="BD732" i="10" s="1"/>
  <c r="BB791" i="10"/>
  <c r="BD791" i="10" s="1"/>
  <c r="BB809" i="10"/>
  <c r="BD809" i="10" s="1"/>
  <c r="BB788" i="10"/>
  <c r="BD788" i="10" s="1"/>
  <c r="BB818" i="10"/>
  <c r="BD818" i="10" s="1"/>
  <c r="BB750" i="10"/>
  <c r="BD750" i="10" s="1"/>
  <c r="BB782" i="10"/>
  <c r="BD782" i="10" s="1"/>
  <c r="BB800" i="10"/>
  <c r="BD800" i="10" s="1"/>
  <c r="BB714" i="10"/>
  <c r="BD714" i="10" s="1"/>
  <c r="BB773" i="10"/>
  <c r="BD773" i="10" s="1"/>
  <c r="BB741" i="10"/>
  <c r="BD741" i="10" s="1"/>
  <c r="BB776" i="10"/>
  <c r="BD776" i="10" s="1"/>
  <c r="BB785" i="10"/>
  <c r="BD785" i="10" s="1"/>
  <c r="BB794" i="10"/>
  <c r="BD794" i="10" s="1"/>
  <c r="BB803" i="10"/>
  <c r="BD803" i="10" s="1"/>
  <c r="BB812" i="10"/>
  <c r="BD812" i="10" s="1"/>
  <c r="BB821" i="10"/>
  <c r="BD821" i="10" s="1"/>
  <c r="BB723" i="10"/>
  <c r="BD723" i="10" s="1"/>
  <c r="AT8" i="10"/>
  <c r="AT16" i="10" a="1"/>
  <c r="AT16" i="10" s="1"/>
  <c r="AT9" i="10" s="1"/>
  <c r="AT12" i="10" a="1"/>
  <c r="AT12" i="10" s="1"/>
  <c r="BC12" i="10"/>
  <c r="BA13" i="10"/>
  <c r="AP13" i="10"/>
  <c r="AU6" i="10"/>
  <c r="BH11" i="10"/>
  <c r="BF12" i="10"/>
  <c r="AU8" i="10"/>
  <c r="AU16" i="10" a="1"/>
  <c r="AU16" i="10" s="1"/>
  <c r="AU9" i="10" s="1"/>
  <c r="L34" i="14"/>
  <c r="L35" i="14"/>
  <c r="H13" i="15" l="1"/>
  <c r="P35" i="14"/>
  <c r="O35" i="14"/>
  <c r="M35" i="14"/>
  <c r="M34" i="14"/>
  <c r="O34" i="14"/>
  <c r="P34" i="14"/>
  <c r="B8" i="14"/>
  <c r="J13" i="14"/>
  <c r="K13" i="14" s="1"/>
  <c r="C14" i="14"/>
  <c r="L4" i="14"/>
  <c r="I14" i="14"/>
  <c r="J14" i="14"/>
  <c r="D14" i="14"/>
  <c r="L3" i="14"/>
  <c r="BA14" i="10"/>
  <c r="BC13" i="10"/>
  <c r="AT19" i="10"/>
  <c r="AT5" i="10" s="1"/>
  <c r="BH12" i="10"/>
  <c r="BF13" i="10"/>
  <c r="AT6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H35" i="10"/>
  <c r="E35" i="10"/>
  <c r="H34" i="10"/>
  <c r="E34" i="10"/>
  <c r="H33" i="10"/>
  <c r="E33" i="10"/>
  <c r="H32" i="10"/>
  <c r="E32" i="10"/>
  <c r="H31" i="10"/>
  <c r="E31" i="10"/>
  <c r="H30" i="10"/>
  <c r="E30" i="10"/>
  <c r="H29" i="10"/>
  <c r="E29" i="10"/>
  <c r="H28" i="10"/>
  <c r="E28" i="10"/>
  <c r="H27" i="10"/>
  <c r="E27" i="10"/>
  <c r="H26" i="10"/>
  <c r="E26" i="10"/>
  <c r="H25" i="10"/>
  <c r="E25" i="10"/>
  <c r="H24" i="10"/>
  <c r="E24" i="10"/>
  <c r="H23" i="10"/>
  <c r="E23" i="10"/>
  <c r="H22" i="10"/>
  <c r="H21" i="10"/>
  <c r="D20" i="10"/>
  <c r="C20" i="10"/>
  <c r="D19" i="10"/>
  <c r="C19" i="10"/>
  <c r="D18" i="10"/>
  <c r="C18" i="10"/>
  <c r="H17" i="10"/>
  <c r="G17" i="10"/>
  <c r="D17" i="10"/>
  <c r="C17" i="10"/>
  <c r="D16" i="10"/>
  <c r="C16" i="10"/>
  <c r="H15" i="10"/>
  <c r="G15" i="10"/>
  <c r="D15" i="10"/>
  <c r="C15" i="10"/>
  <c r="H14" i="10"/>
  <c r="G14" i="10"/>
  <c r="D14" i="10"/>
  <c r="C14" i="10"/>
  <c r="E14" i="10" s="1"/>
  <c r="H13" i="10"/>
  <c r="G13" i="10"/>
  <c r="D12" i="10"/>
  <c r="C12" i="10"/>
  <c r="D11" i="10"/>
  <c r="C11" i="10"/>
  <c r="E11" i="10" s="1"/>
  <c r="AI10" i="10"/>
  <c r="AI11" i="10" s="1"/>
  <c r="AI12" i="10" s="1"/>
  <c r="AI13" i="10" s="1"/>
  <c r="AD10" i="10"/>
  <c r="AD11" i="10" s="1"/>
  <c r="AD12" i="10" s="1"/>
  <c r="D10" i="10"/>
  <c r="C10" i="10"/>
  <c r="D9" i="10"/>
  <c r="C9" i="10"/>
  <c r="D8" i="10"/>
  <c r="C8" i="10"/>
  <c r="D7" i="10"/>
  <c r="C7" i="10"/>
  <c r="AJ6" i="10"/>
  <c r="AE6" i="10"/>
  <c r="D6" i="10"/>
  <c r="C6" i="10"/>
  <c r="AJ5" i="10"/>
  <c r="AE5" i="10"/>
  <c r="D5" i="10"/>
  <c r="C5" i="10"/>
  <c r="AJ4" i="10"/>
  <c r="AK4" i="10" s="1"/>
  <c r="AE4" i="10"/>
  <c r="AF4" i="10" s="1"/>
  <c r="AF9" i="10" s="1"/>
  <c r="L4" i="10"/>
  <c r="K4" i="10"/>
  <c r="H4" i="10"/>
  <c r="G4" i="10"/>
  <c r="D4" i="10"/>
  <c r="C4" i="10"/>
  <c r="L13" i="10"/>
  <c r="L6" i="10"/>
  <c r="D21" i="10"/>
  <c r="K13" i="10"/>
  <c r="K6" i="10"/>
  <c r="AJ9" i="10" a="1"/>
  <c r="D22" i="10"/>
  <c r="C21" i="10"/>
  <c r="C22" i="10"/>
  <c r="L12" i="10"/>
  <c r="AE9" i="10" a="1"/>
  <c r="K12" i="10"/>
  <c r="L5" i="10"/>
  <c r="K5" i="10"/>
  <c r="L5" i="14" l="1"/>
  <c r="K14" i="14"/>
  <c r="J18" i="14" s="1"/>
  <c r="J20" i="14" s="1"/>
  <c r="E14" i="14"/>
  <c r="E12" i="10"/>
  <c r="E16" i="10"/>
  <c r="E10" i="10"/>
  <c r="D13" i="10"/>
  <c r="E18" i="10"/>
  <c r="E15" i="10"/>
  <c r="E17" i="10"/>
  <c r="BH13" i="10"/>
  <c r="BF14" i="10"/>
  <c r="G7" i="10"/>
  <c r="H7" i="10"/>
  <c r="AU5" i="10"/>
  <c r="AT10" i="10"/>
  <c r="AU10" i="10"/>
  <c r="BC14" i="10"/>
  <c r="BA15" i="10"/>
  <c r="G8" i="10"/>
  <c r="E19" i="10"/>
  <c r="C13" i="10"/>
  <c r="E13" i="10" s="1"/>
  <c r="H8" i="10"/>
  <c r="E20" i="10"/>
  <c r="AE127" i="10"/>
  <c r="AG127" i="10" s="1"/>
  <c r="AE123" i="10"/>
  <c r="AG123" i="10" s="1"/>
  <c r="AE119" i="10"/>
  <c r="AG119" i="10" s="1"/>
  <c r="AE115" i="10"/>
  <c r="AG115" i="10" s="1"/>
  <c r="AE111" i="10"/>
  <c r="AG111" i="10" s="1"/>
  <c r="AE107" i="10"/>
  <c r="AG107" i="10" s="1"/>
  <c r="AE103" i="10"/>
  <c r="AG103" i="10" s="1"/>
  <c r="AE99" i="10"/>
  <c r="AG99" i="10" s="1"/>
  <c r="AE95" i="10"/>
  <c r="AG95" i="10" s="1"/>
  <c r="AE91" i="10"/>
  <c r="AG91" i="10" s="1"/>
  <c r="AE87" i="10"/>
  <c r="AG87" i="10" s="1"/>
  <c r="AE83" i="10"/>
  <c r="AG83" i="10" s="1"/>
  <c r="AE79" i="10"/>
  <c r="AG79" i="10" s="1"/>
  <c r="AE75" i="10"/>
  <c r="AG75" i="10" s="1"/>
  <c r="AE71" i="10"/>
  <c r="AG71" i="10" s="1"/>
  <c r="AE67" i="10"/>
  <c r="AG67" i="10" s="1"/>
  <c r="AE63" i="10"/>
  <c r="AG63" i="10" s="1"/>
  <c r="AE59" i="10"/>
  <c r="AG59" i="10" s="1"/>
  <c r="AE55" i="10"/>
  <c r="AG55" i="10" s="1"/>
  <c r="AE51" i="10"/>
  <c r="AG51" i="10" s="1"/>
  <c r="AE47" i="10"/>
  <c r="AG47" i="10" s="1"/>
  <c r="AE43" i="10"/>
  <c r="AG43" i="10" s="1"/>
  <c r="AE39" i="10"/>
  <c r="AG39" i="10" s="1"/>
  <c r="AE35" i="10"/>
  <c r="AG35" i="10" s="1"/>
  <c r="AE128" i="10"/>
  <c r="AG128" i="10" s="1"/>
  <c r="AE124" i="10"/>
  <c r="AG124" i="10" s="1"/>
  <c r="AE120" i="10"/>
  <c r="AG120" i="10" s="1"/>
  <c r="AE116" i="10"/>
  <c r="AG116" i="10" s="1"/>
  <c r="AE112" i="10"/>
  <c r="AG112" i="10" s="1"/>
  <c r="AE108" i="10"/>
  <c r="AG108" i="10" s="1"/>
  <c r="AE104" i="10"/>
  <c r="AG104" i="10" s="1"/>
  <c r="AE100" i="10"/>
  <c r="AG100" i="10" s="1"/>
  <c r="AE96" i="10"/>
  <c r="AG96" i="10" s="1"/>
  <c r="AE92" i="10"/>
  <c r="AG92" i="10" s="1"/>
  <c r="AE88" i="10"/>
  <c r="AG88" i="10" s="1"/>
  <c r="AE84" i="10"/>
  <c r="AG84" i="10" s="1"/>
  <c r="AE80" i="10"/>
  <c r="AG80" i="10" s="1"/>
  <c r="AE76" i="10"/>
  <c r="AG76" i="10" s="1"/>
  <c r="AE72" i="10"/>
  <c r="AG72" i="10" s="1"/>
  <c r="AE68" i="10"/>
  <c r="AG68" i="10" s="1"/>
  <c r="AE64" i="10"/>
  <c r="AG64" i="10" s="1"/>
  <c r="AE60" i="10"/>
  <c r="AG60" i="10" s="1"/>
  <c r="AE56" i="10"/>
  <c r="AG56" i="10" s="1"/>
  <c r="AE52" i="10"/>
  <c r="AG52" i="10" s="1"/>
  <c r="AE48" i="10"/>
  <c r="AG48" i="10" s="1"/>
  <c r="AE44" i="10"/>
  <c r="AG44" i="10" s="1"/>
  <c r="AE40" i="10"/>
  <c r="AG40" i="10" s="1"/>
  <c r="AE36" i="10"/>
  <c r="AG36" i="10" s="1"/>
  <c r="AE31" i="10"/>
  <c r="AG31" i="10" s="1"/>
  <c r="AE25" i="10"/>
  <c r="AG25" i="10" s="1"/>
  <c r="AE125" i="10"/>
  <c r="AG125" i="10" s="1"/>
  <c r="AE121" i="10"/>
  <c r="AG121" i="10" s="1"/>
  <c r="AE117" i="10"/>
  <c r="AG117" i="10" s="1"/>
  <c r="AE113" i="10"/>
  <c r="AG113" i="10" s="1"/>
  <c r="AE109" i="10"/>
  <c r="AG109" i="10" s="1"/>
  <c r="AE105" i="10"/>
  <c r="AG105" i="10" s="1"/>
  <c r="AE101" i="10"/>
  <c r="AG101" i="10" s="1"/>
  <c r="AE97" i="10"/>
  <c r="AG97" i="10" s="1"/>
  <c r="AE93" i="10"/>
  <c r="AG93" i="10" s="1"/>
  <c r="AE89" i="10"/>
  <c r="AG89" i="10" s="1"/>
  <c r="AE85" i="10"/>
  <c r="AG85" i="10" s="1"/>
  <c r="AE81" i="10"/>
  <c r="AG81" i="10" s="1"/>
  <c r="AE77" i="10"/>
  <c r="AG77" i="10" s="1"/>
  <c r="AE73" i="10"/>
  <c r="AG73" i="10" s="1"/>
  <c r="AE69" i="10"/>
  <c r="AG69" i="10" s="1"/>
  <c r="AE65" i="10"/>
  <c r="AG65" i="10" s="1"/>
  <c r="AE61" i="10"/>
  <c r="AG61" i="10" s="1"/>
  <c r="AE57" i="10"/>
  <c r="AG57" i="10" s="1"/>
  <c r="AE53" i="10"/>
  <c r="AG53" i="10" s="1"/>
  <c r="AE49" i="10"/>
  <c r="AG49" i="10" s="1"/>
  <c r="AE45" i="10"/>
  <c r="AG45" i="10" s="1"/>
  <c r="AE41" i="10"/>
  <c r="AG41" i="10" s="1"/>
  <c r="AE37" i="10"/>
  <c r="AG37" i="10" s="1"/>
  <c r="AE32" i="10"/>
  <c r="AG32" i="10" s="1"/>
  <c r="AE13" i="10"/>
  <c r="AG13" i="10" s="1"/>
  <c r="AE118" i="10"/>
  <c r="AG118" i="10" s="1"/>
  <c r="AE114" i="10"/>
  <c r="AG114" i="10" s="1"/>
  <c r="AE110" i="10"/>
  <c r="AG110" i="10" s="1"/>
  <c r="AE106" i="10"/>
  <c r="AG106" i="10" s="1"/>
  <c r="AE102" i="10"/>
  <c r="AG102" i="10" s="1"/>
  <c r="AE98" i="10"/>
  <c r="AG98" i="10" s="1"/>
  <c r="AE26" i="10"/>
  <c r="AG26" i="10" s="1"/>
  <c r="AE94" i="10"/>
  <c r="AG94" i="10" s="1"/>
  <c r="AE66" i="10"/>
  <c r="AG66" i="10" s="1"/>
  <c r="AE50" i="10"/>
  <c r="AG50" i="10" s="1"/>
  <c r="AE29" i="10"/>
  <c r="AG29" i="10" s="1"/>
  <c r="AE12" i="10"/>
  <c r="AG12" i="10" s="1"/>
  <c r="AE42" i="10"/>
  <c r="AG42" i="10" s="1"/>
  <c r="AE9" i="10"/>
  <c r="AG9" i="10" s="1"/>
  <c r="AE46" i="10"/>
  <c r="AG46" i="10" s="1"/>
  <c r="AE122" i="10"/>
  <c r="AG122" i="10" s="1"/>
  <c r="AE10" i="10"/>
  <c r="AG10" i="10" s="1"/>
  <c r="AE90" i="10"/>
  <c r="AG90" i="10" s="1"/>
  <c r="AE78" i="10"/>
  <c r="AG78" i="10" s="1"/>
  <c r="AE34" i="10"/>
  <c r="AG34" i="10" s="1"/>
  <c r="AE23" i="10"/>
  <c r="AG23" i="10" s="1"/>
  <c r="AE17" i="10"/>
  <c r="AG17" i="10" s="1"/>
  <c r="AE16" i="10"/>
  <c r="AG16" i="10" s="1"/>
  <c r="AE11" i="10"/>
  <c r="AG11" i="10" s="1"/>
  <c r="AE86" i="10"/>
  <c r="AG86" i="10" s="1"/>
  <c r="AE33" i="10"/>
  <c r="AG33" i="10" s="1"/>
  <c r="AE126" i="10"/>
  <c r="AG126" i="10" s="1"/>
  <c r="AE70" i="10"/>
  <c r="AG70" i="10" s="1"/>
  <c r="AE54" i="10"/>
  <c r="AG54" i="10" s="1"/>
  <c r="AE38" i="10"/>
  <c r="AG38" i="10" s="1"/>
  <c r="AE27" i="10"/>
  <c r="AG27" i="10" s="1"/>
  <c r="AE30" i="10"/>
  <c r="AG30" i="10" s="1"/>
  <c r="AE24" i="10"/>
  <c r="AG24" i="10" s="1"/>
  <c r="AE18" i="10"/>
  <c r="AG18" i="10" s="1"/>
  <c r="AE19" i="10"/>
  <c r="AG19" i="10" s="1"/>
  <c r="AE15" i="10"/>
  <c r="AG15" i="10" s="1"/>
  <c r="AE58" i="10"/>
  <c r="AG58" i="10" s="1"/>
  <c r="AE62" i="10"/>
  <c r="AG62" i="10" s="1"/>
  <c r="AE28" i="10"/>
  <c r="AG28" i="10" s="1"/>
  <c r="AE20" i="10"/>
  <c r="AG20" i="10" s="1"/>
  <c r="AE82" i="10"/>
  <c r="AG82" i="10" s="1"/>
  <c r="AE74" i="10"/>
  <c r="AG74" i="10" s="1"/>
  <c r="AE21" i="10"/>
  <c r="AG21" i="10" s="1"/>
  <c r="AE14" i="10"/>
  <c r="AG14" i="10" s="1"/>
  <c r="AE22" i="10"/>
  <c r="AG22" i="10" s="1"/>
  <c r="E22" i="10"/>
  <c r="E21" i="10"/>
  <c r="AJ128" i="10"/>
  <c r="AL128" i="10" s="1"/>
  <c r="AJ124" i="10"/>
  <c r="AL124" i="10" s="1"/>
  <c r="AJ120" i="10"/>
  <c r="AL120" i="10" s="1"/>
  <c r="AJ31" i="10"/>
  <c r="AL31" i="10" s="1"/>
  <c r="AJ125" i="10"/>
  <c r="AL125" i="10" s="1"/>
  <c r="AJ121" i="10"/>
  <c r="AL121" i="10" s="1"/>
  <c r="AJ117" i="10"/>
  <c r="AL117" i="10" s="1"/>
  <c r="AJ113" i="10"/>
  <c r="AL113" i="10" s="1"/>
  <c r="AJ109" i="10"/>
  <c r="AL109" i="10" s="1"/>
  <c r="AJ105" i="10"/>
  <c r="AL105" i="10" s="1"/>
  <c r="AJ101" i="10"/>
  <c r="AL101" i="10" s="1"/>
  <c r="AJ97" i="10"/>
  <c r="AL97" i="10" s="1"/>
  <c r="AJ93" i="10"/>
  <c r="AL93" i="10" s="1"/>
  <c r="AJ89" i="10"/>
  <c r="AL89" i="10" s="1"/>
  <c r="AJ85" i="10"/>
  <c r="AL85" i="10" s="1"/>
  <c r="AJ81" i="10"/>
  <c r="AL81" i="10" s="1"/>
  <c r="AJ33" i="10"/>
  <c r="AL33" i="10" s="1"/>
  <c r="AJ27" i="10"/>
  <c r="AL27" i="10" s="1"/>
  <c r="AJ17" i="10"/>
  <c r="AL17" i="10" s="1"/>
  <c r="AJ126" i="10"/>
  <c r="AL126" i="10" s="1"/>
  <c r="AJ122" i="10"/>
  <c r="AL122" i="10" s="1"/>
  <c r="AJ118" i="10"/>
  <c r="AL118" i="10" s="1"/>
  <c r="AJ114" i="10"/>
  <c r="AL114" i="10" s="1"/>
  <c r="AJ110" i="10"/>
  <c r="AL110" i="10" s="1"/>
  <c r="AJ106" i="10"/>
  <c r="AL106" i="10" s="1"/>
  <c r="AJ102" i="10"/>
  <c r="AL102" i="10" s="1"/>
  <c r="AJ98" i="10"/>
  <c r="AL98" i="10" s="1"/>
  <c r="AJ34" i="10"/>
  <c r="AL34" i="10" s="1"/>
  <c r="AJ28" i="10"/>
  <c r="AL28" i="10" s="1"/>
  <c r="AJ127" i="10"/>
  <c r="AL127" i="10" s="1"/>
  <c r="AJ123" i="10"/>
  <c r="AL123" i="10" s="1"/>
  <c r="AJ119" i="10"/>
  <c r="AL119" i="10" s="1"/>
  <c r="AJ115" i="10"/>
  <c r="AL115" i="10" s="1"/>
  <c r="AJ111" i="10"/>
  <c r="AL111" i="10" s="1"/>
  <c r="AJ107" i="10"/>
  <c r="AL107" i="10" s="1"/>
  <c r="AJ103" i="10"/>
  <c r="AL103" i="10" s="1"/>
  <c r="AJ99" i="10"/>
  <c r="AL99" i="10" s="1"/>
  <c r="AJ95" i="10"/>
  <c r="AL95" i="10" s="1"/>
  <c r="AJ91" i="10"/>
  <c r="AL91" i="10" s="1"/>
  <c r="AJ94" i="10"/>
  <c r="AL94" i="10" s="1"/>
  <c r="AJ87" i="10"/>
  <c r="AL87" i="10" s="1"/>
  <c r="AJ73" i="10"/>
  <c r="AL73" i="10" s="1"/>
  <c r="AJ78" i="10"/>
  <c r="AL78" i="10" s="1"/>
  <c r="AJ70" i="10"/>
  <c r="AL70" i="10" s="1"/>
  <c r="AJ68" i="10"/>
  <c r="AL68" i="10" s="1"/>
  <c r="AJ61" i="10"/>
  <c r="AL61" i="10" s="1"/>
  <c r="AJ54" i="10"/>
  <c r="AL54" i="10" s="1"/>
  <c r="AJ52" i="10"/>
  <c r="AL52" i="10" s="1"/>
  <c r="AJ45" i="10"/>
  <c r="AL45" i="10" s="1"/>
  <c r="AJ38" i="10"/>
  <c r="AL38" i="10" s="1"/>
  <c r="AJ36" i="10"/>
  <c r="AL36" i="10" s="1"/>
  <c r="AJ18" i="10"/>
  <c r="AL18" i="10" s="1"/>
  <c r="AJ10" i="10"/>
  <c r="AL10" i="10" s="1"/>
  <c r="AJ11" i="10"/>
  <c r="AL11" i="10" s="1"/>
  <c r="AJ25" i="10"/>
  <c r="AL25" i="10" s="1"/>
  <c r="AJ46" i="10"/>
  <c r="AL46" i="10" s="1"/>
  <c r="AJ44" i="10"/>
  <c r="AL44" i="10" s="1"/>
  <c r="AJ22" i="10"/>
  <c r="AL22" i="10" s="1"/>
  <c r="AJ90" i="10"/>
  <c r="AL90" i="10" s="1"/>
  <c r="AJ84" i="10"/>
  <c r="AL84" i="10" s="1"/>
  <c r="AJ75" i="10"/>
  <c r="AL75" i="10" s="1"/>
  <c r="AJ63" i="10"/>
  <c r="AL63" i="10" s="1"/>
  <c r="AJ47" i="10"/>
  <c r="AL47" i="10" s="1"/>
  <c r="AJ32" i="10"/>
  <c r="AL32" i="10" s="1"/>
  <c r="AJ24" i="10"/>
  <c r="AL24" i="10" s="1"/>
  <c r="AJ19" i="10"/>
  <c r="AL19" i="10" s="1"/>
  <c r="AJ15" i="10"/>
  <c r="AL15" i="10" s="1"/>
  <c r="AJ14" i="10"/>
  <c r="AL14" i="10" s="1"/>
  <c r="AJ30" i="10"/>
  <c r="AL30" i="10" s="1"/>
  <c r="AJ9" i="10"/>
  <c r="AL9" i="10" s="1"/>
  <c r="AJ13" i="10"/>
  <c r="AL13" i="10" s="1"/>
  <c r="AJ69" i="10"/>
  <c r="AL69" i="10" s="1"/>
  <c r="AJ64" i="10"/>
  <c r="AL64" i="10" s="1"/>
  <c r="AJ23" i="10"/>
  <c r="AL23" i="10" s="1"/>
  <c r="AJ83" i="10"/>
  <c r="AL83" i="10" s="1"/>
  <c r="AJ65" i="10"/>
  <c r="AL65" i="10" s="1"/>
  <c r="AJ58" i="10"/>
  <c r="AL58" i="10" s="1"/>
  <c r="AJ56" i="10"/>
  <c r="AL56" i="10" s="1"/>
  <c r="AJ49" i="10"/>
  <c r="AL49" i="10" s="1"/>
  <c r="AJ42" i="10"/>
  <c r="AL42" i="10" s="1"/>
  <c r="AJ40" i="10"/>
  <c r="AL40" i="10" s="1"/>
  <c r="AJ20" i="10"/>
  <c r="AL20" i="10" s="1"/>
  <c r="AJ116" i="10"/>
  <c r="AL116" i="10" s="1"/>
  <c r="AJ112" i="10"/>
  <c r="AL112" i="10" s="1"/>
  <c r="AJ108" i="10"/>
  <c r="AL108" i="10" s="1"/>
  <c r="AJ104" i="10"/>
  <c r="AL104" i="10" s="1"/>
  <c r="AJ100" i="10"/>
  <c r="AL100" i="10" s="1"/>
  <c r="AJ96" i="10"/>
  <c r="AL96" i="10" s="1"/>
  <c r="AJ80" i="10"/>
  <c r="AL80" i="10" s="1"/>
  <c r="AJ77" i="10"/>
  <c r="AL77" i="10" s="1"/>
  <c r="AJ37" i="10"/>
  <c r="AL37" i="10" s="1"/>
  <c r="AJ86" i="10"/>
  <c r="AL86" i="10" s="1"/>
  <c r="AJ72" i="10"/>
  <c r="AL72" i="10" s="1"/>
  <c r="AJ67" i="10"/>
  <c r="AL67" i="10" s="1"/>
  <c r="AJ51" i="10"/>
  <c r="AL51" i="10" s="1"/>
  <c r="AJ35" i="10"/>
  <c r="AL35" i="10" s="1"/>
  <c r="AJ21" i="10"/>
  <c r="AL21" i="10" s="1"/>
  <c r="AJ74" i="10"/>
  <c r="AL74" i="10" s="1"/>
  <c r="AJ62" i="10"/>
  <c r="AL62" i="10" s="1"/>
  <c r="AJ60" i="10"/>
  <c r="AL60" i="10" s="1"/>
  <c r="AJ53" i="10"/>
  <c r="AL53" i="10" s="1"/>
  <c r="AJ50" i="10"/>
  <c r="AL50" i="10" s="1"/>
  <c r="AJ41" i="10"/>
  <c r="AL41" i="10" s="1"/>
  <c r="AJ92" i="10"/>
  <c r="AL92" i="10" s="1"/>
  <c r="AJ79" i="10"/>
  <c r="AL79" i="10" s="1"/>
  <c r="AJ71" i="10"/>
  <c r="AL71" i="10" s="1"/>
  <c r="AJ55" i="10"/>
  <c r="AL55" i="10" s="1"/>
  <c r="AJ39" i="10"/>
  <c r="AL39" i="10" s="1"/>
  <c r="AJ88" i="10"/>
  <c r="AL88" i="10" s="1"/>
  <c r="AJ66" i="10"/>
  <c r="AL66" i="10" s="1"/>
  <c r="AJ57" i="10"/>
  <c r="AL57" i="10" s="1"/>
  <c r="AJ48" i="10"/>
  <c r="AL48" i="10" s="1"/>
  <c r="AJ43" i="10"/>
  <c r="AL43" i="10" s="1"/>
  <c r="AJ82" i="10"/>
  <c r="AL82" i="10" s="1"/>
  <c r="AJ29" i="10"/>
  <c r="AL29" i="10" s="1"/>
  <c r="AJ26" i="10"/>
  <c r="AL26" i="10" s="1"/>
  <c r="AJ12" i="10"/>
  <c r="AL12" i="10" s="1"/>
  <c r="AJ76" i="10"/>
  <c r="AL76" i="10" s="1"/>
  <c r="AJ59" i="10"/>
  <c r="AL59" i="10" s="1"/>
  <c r="AJ16" i="10"/>
  <c r="AL16" i="10" s="1"/>
  <c r="K8" i="10"/>
  <c r="K15" i="10"/>
  <c r="L8" i="10"/>
  <c r="L15" i="10"/>
  <c r="AK11" i="10"/>
  <c r="AK10" i="10"/>
  <c r="AK9" i="10"/>
  <c r="AF12" i="10"/>
  <c r="AD13" i="10"/>
  <c r="AK13" i="10"/>
  <c r="AI14" i="10"/>
  <c r="AF10" i="10"/>
  <c r="AK12" i="10"/>
  <c r="G16" i="10" a="1"/>
  <c r="G16" i="10" s="1"/>
  <c r="G9" i="10" s="1"/>
  <c r="H16" i="10" a="1"/>
  <c r="H16" i="10" s="1"/>
  <c r="H9" i="10" s="1"/>
  <c r="G12" i="10" a="1"/>
  <c r="G12" i="10" s="1"/>
  <c r="H12" i="10" a="1"/>
  <c r="H12" i="10" s="1"/>
  <c r="AF11" i="10"/>
  <c r="C20" i="14" l="1"/>
  <c r="BC15" i="10"/>
  <c r="BA16" i="10"/>
  <c r="BF15" i="10"/>
  <c r="BH14" i="10"/>
  <c r="G19" i="10"/>
  <c r="H6" i="10"/>
  <c r="AD14" i="10"/>
  <c r="AF13" i="10"/>
  <c r="G6" i="10"/>
  <c r="AI15" i="10"/>
  <c r="AK14" i="10"/>
  <c r="BA17" i="10" l="1"/>
  <c r="BC16" i="10"/>
  <c r="BF16" i="10"/>
  <c r="BH15" i="10"/>
  <c r="AD15" i="10"/>
  <c r="AF14" i="10"/>
  <c r="H10" i="10"/>
  <c r="G10" i="10"/>
  <c r="G5" i="10"/>
  <c r="AI16" i="10"/>
  <c r="AK15" i="10"/>
  <c r="H5" i="10"/>
  <c r="BH16" i="10" l="1"/>
  <c r="BF17" i="10"/>
  <c r="BA18" i="10"/>
  <c r="BC17" i="10"/>
  <c r="AD16" i="10"/>
  <c r="AF15" i="10"/>
  <c r="AK16" i="10"/>
  <c r="AI17" i="10"/>
  <c r="BC18" i="10" l="1"/>
  <c r="BA19" i="10"/>
  <c r="BH17" i="10"/>
  <c r="BF18" i="10"/>
  <c r="AF16" i="10"/>
  <c r="AD17" i="10"/>
  <c r="AI18" i="10"/>
  <c r="AK17" i="10"/>
  <c r="BA20" i="10" l="1"/>
  <c r="BC19" i="10"/>
  <c r="BF19" i="10"/>
  <c r="BH18" i="10"/>
  <c r="AF17" i="10"/>
  <c r="AD18" i="10"/>
  <c r="AK18" i="10"/>
  <c r="AI19" i="10"/>
  <c r="BH19" i="10" l="1"/>
  <c r="BF20" i="10"/>
  <c r="BC20" i="10"/>
  <c r="BA21" i="10"/>
  <c r="AK19" i="10"/>
  <c r="AI20" i="10"/>
  <c r="AD19" i="10"/>
  <c r="AF18" i="10"/>
  <c r="BC21" i="10" l="1"/>
  <c r="BA22" i="10"/>
  <c r="BF21" i="10"/>
  <c r="BH20" i="10"/>
  <c r="AF19" i="10"/>
  <c r="AD20" i="10"/>
  <c r="AK20" i="10"/>
  <c r="AI21" i="10"/>
  <c r="BF22" i="10" l="1"/>
  <c r="BH21" i="10"/>
  <c r="BA23" i="10"/>
  <c r="BC22" i="10"/>
  <c r="AK21" i="10"/>
  <c r="AI22" i="10"/>
  <c r="AF20" i="10"/>
  <c r="AD21" i="10"/>
  <c r="BA24" i="10" l="1"/>
  <c r="BC23" i="10"/>
  <c r="BH22" i="10"/>
  <c r="BF23" i="10"/>
  <c r="AI23" i="10"/>
  <c r="AK22" i="10"/>
  <c r="AD22" i="10"/>
  <c r="AF21" i="10"/>
  <c r="BA25" i="10" l="1"/>
  <c r="BC24" i="10"/>
  <c r="BF24" i="10"/>
  <c r="BH23" i="10"/>
  <c r="AD23" i="10"/>
  <c r="AF22" i="10"/>
  <c r="AI24" i="10"/>
  <c r="AK23" i="10"/>
  <c r="BA26" i="10" l="1"/>
  <c r="BC25" i="10"/>
  <c r="BF25" i="10"/>
  <c r="BH24" i="10"/>
  <c r="AI25" i="10"/>
  <c r="AK24" i="10"/>
  <c r="AF23" i="10"/>
  <c r="AD24" i="10"/>
  <c r="BH25" i="10" l="1"/>
  <c r="BF26" i="10"/>
  <c r="BC26" i="10"/>
  <c r="BA27" i="10"/>
  <c r="AF24" i="10"/>
  <c r="AD25" i="10"/>
  <c r="AK25" i="10"/>
  <c r="AI26" i="10"/>
  <c r="BA28" i="10" l="1"/>
  <c r="BC27" i="10"/>
  <c r="BF27" i="10"/>
  <c r="BH26" i="10"/>
  <c r="AK26" i="10"/>
  <c r="AI27" i="10"/>
  <c r="AD26" i="10"/>
  <c r="AF25" i="10"/>
  <c r="BF28" i="10" l="1"/>
  <c r="BH27" i="10"/>
  <c r="BC28" i="10"/>
  <c r="BA29" i="10"/>
  <c r="AF26" i="10"/>
  <c r="AD27" i="10"/>
  <c r="AK27" i="10"/>
  <c r="AI28" i="10"/>
  <c r="BC29" i="10" l="1"/>
  <c r="BA30" i="10"/>
  <c r="BH28" i="10"/>
  <c r="BF29" i="10"/>
  <c r="AK28" i="10"/>
  <c r="AI29" i="10"/>
  <c r="AF27" i="10"/>
  <c r="AD28" i="10"/>
  <c r="BC30" i="10" l="1"/>
  <c r="BA31" i="10"/>
  <c r="BF30" i="10"/>
  <c r="BH29" i="10"/>
  <c r="AD29" i="10"/>
  <c r="AF28" i="10"/>
  <c r="AI30" i="10"/>
  <c r="AK29" i="10"/>
  <c r="BC31" i="10" l="1"/>
  <c r="BA32" i="10"/>
  <c r="BF31" i="10"/>
  <c r="BH30" i="10"/>
  <c r="AD30" i="10"/>
  <c r="AF29" i="10"/>
  <c r="AI31" i="10"/>
  <c r="AK30" i="10"/>
  <c r="BF32" i="10" l="1"/>
  <c r="BH31" i="10"/>
  <c r="BA33" i="10"/>
  <c r="BC32" i="10"/>
  <c r="AF30" i="10"/>
  <c r="AD31" i="10"/>
  <c r="AI32" i="10"/>
  <c r="AK31" i="10"/>
  <c r="BA34" i="10" l="1"/>
  <c r="BC33" i="10"/>
  <c r="BH32" i="10"/>
  <c r="BF33" i="10"/>
  <c r="AK32" i="10"/>
  <c r="AI33" i="10"/>
  <c r="AF31" i="10"/>
  <c r="AD32" i="10"/>
  <c r="BF34" i="10" l="1"/>
  <c r="BH33" i="10"/>
  <c r="BC34" i="10"/>
  <c r="BA35" i="10"/>
  <c r="AF32" i="10"/>
  <c r="AD33" i="10"/>
  <c r="AK33" i="10"/>
  <c r="AI34" i="10"/>
  <c r="BC35" i="10" l="1"/>
  <c r="BA36" i="10"/>
  <c r="BH34" i="10"/>
  <c r="BF35" i="10"/>
  <c r="AK34" i="10"/>
  <c r="AI35" i="10"/>
  <c r="AD34" i="10"/>
  <c r="AF33" i="10"/>
  <c r="BH35" i="10" l="1"/>
  <c r="BF36" i="10"/>
  <c r="BA37" i="10"/>
  <c r="BC36" i="10"/>
  <c r="AD35" i="10"/>
  <c r="AF34" i="10"/>
  <c r="AI36" i="10"/>
  <c r="AK35" i="10"/>
  <c r="BH36" i="10" l="1"/>
  <c r="BF37" i="10"/>
  <c r="BC37" i="10"/>
  <c r="BA38" i="10"/>
  <c r="AI37" i="10"/>
  <c r="AK36" i="10"/>
  <c r="AD36" i="10"/>
  <c r="AF35" i="10"/>
  <c r="BA39" i="10" l="1"/>
  <c r="BC38" i="10"/>
  <c r="BF38" i="10"/>
  <c r="BH37" i="10"/>
  <c r="AF36" i="10"/>
  <c r="AD37" i="10"/>
  <c r="AK37" i="10"/>
  <c r="AI38" i="10"/>
  <c r="BH38" i="10" l="1"/>
  <c r="BF39" i="10"/>
  <c r="BA40" i="10"/>
  <c r="BC39" i="10"/>
  <c r="AK38" i="10"/>
  <c r="AI39" i="10"/>
  <c r="AD38" i="10"/>
  <c r="AF37" i="10"/>
  <c r="BH39" i="10" l="1"/>
  <c r="BF40" i="10"/>
  <c r="BC40" i="10"/>
  <c r="BA41" i="10"/>
  <c r="AD39" i="10"/>
  <c r="AF38" i="10"/>
  <c r="AI40" i="10"/>
  <c r="AK39" i="10"/>
  <c r="BC41" i="10" l="1"/>
  <c r="BA42" i="10"/>
  <c r="BH40" i="10"/>
  <c r="BF41" i="10"/>
  <c r="AI41" i="10"/>
  <c r="AK40" i="10"/>
  <c r="AD40" i="10"/>
  <c r="AF39" i="10"/>
  <c r="BC42" i="10" l="1"/>
  <c r="BA43" i="10"/>
  <c r="BH41" i="10"/>
  <c r="BF42" i="10"/>
  <c r="AD41" i="10"/>
  <c r="AF40" i="10"/>
  <c r="AK41" i="10"/>
  <c r="AI42" i="10"/>
  <c r="BC43" i="10" l="1"/>
  <c r="BA44" i="10"/>
  <c r="BF43" i="10"/>
  <c r="BH42" i="10"/>
  <c r="AK42" i="10"/>
  <c r="AI43" i="10"/>
  <c r="AF41" i="10"/>
  <c r="AD42" i="10"/>
  <c r="BF44" i="10" l="1"/>
  <c r="BH43" i="10"/>
  <c r="BA45" i="10"/>
  <c r="BC44" i="10"/>
  <c r="AI44" i="10"/>
  <c r="AK43" i="10"/>
  <c r="AD43" i="10"/>
  <c r="AF42" i="10"/>
  <c r="BC45" i="10" l="1"/>
  <c r="BA46" i="10"/>
  <c r="BH44" i="10"/>
  <c r="BF45" i="10"/>
  <c r="AD44" i="10"/>
  <c r="AF43" i="10"/>
  <c r="AI45" i="10"/>
  <c r="AK44" i="10"/>
  <c r="BC46" i="10" l="1"/>
  <c r="BA47" i="10"/>
  <c r="BH45" i="10"/>
  <c r="BF46" i="10"/>
  <c r="AK45" i="10"/>
  <c r="AI46" i="10"/>
  <c r="AD45" i="10"/>
  <c r="AF44" i="10"/>
  <c r="BH46" i="10" l="1"/>
  <c r="BF47" i="10"/>
  <c r="BA48" i="10"/>
  <c r="BC47" i="10"/>
  <c r="AK46" i="10"/>
  <c r="AI47" i="10"/>
  <c r="AD46" i="10"/>
  <c r="AF45" i="10"/>
  <c r="D46" i="2"/>
  <c r="C46" i="2"/>
  <c r="D45" i="2"/>
  <c r="C45" i="2"/>
  <c r="D44" i="2"/>
  <c r="C44" i="2"/>
  <c r="H22" i="2"/>
  <c r="G22" i="2"/>
  <c r="D22" i="2"/>
  <c r="C22" i="2"/>
  <c r="BH47" i="10" l="1"/>
  <c r="BF48" i="10"/>
  <c r="BC48" i="10"/>
  <c r="BA49" i="10"/>
  <c r="AI48" i="10"/>
  <c r="AK47" i="10"/>
  <c r="AD47" i="10"/>
  <c r="AF46" i="10"/>
  <c r="BC49" i="10" l="1"/>
  <c r="BA50" i="10"/>
  <c r="BF49" i="10"/>
  <c r="BH48" i="10"/>
  <c r="AD48" i="10"/>
  <c r="AF47" i="10"/>
  <c r="AI49" i="10"/>
  <c r="AK48" i="10"/>
  <c r="BA51" i="10" l="1"/>
  <c r="BC50" i="10"/>
  <c r="BH49" i="10"/>
  <c r="BF50" i="10"/>
  <c r="AD49" i="10"/>
  <c r="AF48" i="10"/>
  <c r="AK49" i="10"/>
  <c r="AI50" i="10"/>
  <c r="BH50" i="10" l="1"/>
  <c r="BF51" i="10"/>
  <c r="BA52" i="10"/>
  <c r="BC51" i="10"/>
  <c r="AD50" i="10"/>
  <c r="AF49" i="10"/>
  <c r="AK50" i="10"/>
  <c r="AI51" i="10"/>
  <c r="BH51" i="10" l="1"/>
  <c r="BF52" i="10"/>
  <c r="BC52" i="10"/>
  <c r="BA53" i="10"/>
  <c r="AI52" i="10"/>
  <c r="AK51" i="10"/>
  <c r="AD51" i="10"/>
  <c r="AF50" i="10"/>
  <c r="BH52" i="10" l="1"/>
  <c r="BF53" i="10"/>
  <c r="BC53" i="10"/>
  <c r="BA54" i="10"/>
  <c r="AD52" i="10"/>
  <c r="AF51" i="10"/>
  <c r="AI53" i="10"/>
  <c r="AK52" i="10"/>
  <c r="BH53" i="10" l="1"/>
  <c r="BF54" i="10"/>
  <c r="BC54" i="10"/>
  <c r="BA55" i="10"/>
  <c r="AK53" i="10"/>
  <c r="AI54" i="10"/>
  <c r="AF52" i="10"/>
  <c r="AD53" i="10"/>
  <c r="BH54" i="10" l="1"/>
  <c r="BF55" i="10"/>
  <c r="BC55" i="10"/>
  <c r="BA56" i="10"/>
  <c r="AK54" i="10"/>
  <c r="AI55" i="10"/>
  <c r="AD54" i="10"/>
  <c r="AF53" i="10"/>
  <c r="BC56" i="10" l="1"/>
  <c r="BA57" i="10"/>
  <c r="BF56" i="10"/>
  <c r="BH55" i="10"/>
  <c r="AD55" i="10"/>
  <c r="AF54" i="10"/>
  <c r="AI56" i="10"/>
  <c r="AK55" i="10"/>
  <c r="BH56" i="10" l="1"/>
  <c r="BF57" i="10"/>
  <c r="BA58" i="10"/>
  <c r="BC57" i="10"/>
  <c r="AI57" i="10"/>
  <c r="AK56" i="10"/>
  <c r="AD56" i="10"/>
  <c r="AF55" i="10"/>
  <c r="BH57" i="10" l="1"/>
  <c r="BF58" i="10"/>
  <c r="BC58" i="10"/>
  <c r="BA59" i="10"/>
  <c r="AD57" i="10"/>
  <c r="AF56" i="10"/>
  <c r="AK57" i="10"/>
  <c r="AI58" i="10"/>
  <c r="BH58" i="10" l="1"/>
  <c r="BF59" i="10"/>
  <c r="BC59" i="10"/>
  <c r="BA60" i="10"/>
  <c r="AK58" i="10"/>
  <c r="AI59" i="10"/>
  <c r="AD58" i="10"/>
  <c r="AF57" i="10"/>
  <c r="BH59" i="10" l="1"/>
  <c r="BF60" i="10"/>
  <c r="BC60" i="10"/>
  <c r="BA61" i="10"/>
  <c r="AI60" i="10"/>
  <c r="AK59" i="10"/>
  <c r="AD59" i="10"/>
  <c r="AF58" i="10"/>
  <c r="BF61" i="10" l="1"/>
  <c r="BH60" i="10"/>
  <c r="BC61" i="10"/>
  <c r="BA62" i="10"/>
  <c r="AD60" i="10"/>
  <c r="AF59" i="10"/>
  <c r="AI61" i="10"/>
  <c r="AK60" i="10"/>
  <c r="BA63" i="10" l="1"/>
  <c r="BC62" i="10"/>
  <c r="BF62" i="10"/>
  <c r="BH61" i="10"/>
  <c r="AK61" i="10"/>
  <c r="AI62" i="10"/>
  <c r="AD61" i="10"/>
  <c r="AF60" i="10"/>
  <c r="BH62" i="10" l="1"/>
  <c r="BF63" i="10"/>
  <c r="BC63" i="10"/>
  <c r="BA64" i="10"/>
  <c r="AK62" i="10"/>
  <c r="AI63" i="10"/>
  <c r="AD62" i="10"/>
  <c r="AF61" i="10"/>
  <c r="BC64" i="10" l="1"/>
  <c r="BA65" i="10"/>
  <c r="BF64" i="10"/>
  <c r="BH63" i="10"/>
  <c r="AD63" i="10"/>
  <c r="AF62" i="10"/>
  <c r="AI64" i="10"/>
  <c r="AK63" i="10"/>
  <c r="BH64" i="10" l="1"/>
  <c r="BF65" i="10"/>
  <c r="BC65" i="10"/>
  <c r="BA66" i="10"/>
  <c r="AI65" i="10"/>
  <c r="AK64" i="10"/>
  <c r="AD64" i="10"/>
  <c r="AF63" i="10"/>
  <c r="BC66" i="10" l="1"/>
  <c r="BA67" i="10"/>
  <c r="BH65" i="10"/>
  <c r="BF66" i="10"/>
  <c r="AD65" i="10"/>
  <c r="AF64" i="10"/>
  <c r="AK65" i="10"/>
  <c r="AI66" i="10"/>
  <c r="BF67" i="10" l="1"/>
  <c r="BH66" i="10"/>
  <c r="BC67" i="10"/>
  <c r="BA68" i="10"/>
  <c r="AK66" i="10"/>
  <c r="AI67" i="10"/>
  <c r="AD66" i="10"/>
  <c r="AF65" i="10"/>
  <c r="BC68" i="10" l="1"/>
  <c r="BA69" i="10"/>
  <c r="BH67" i="10"/>
  <c r="BF68" i="10"/>
  <c r="AI68" i="10"/>
  <c r="AK67" i="10"/>
  <c r="AD67" i="10"/>
  <c r="AF66" i="10"/>
  <c r="BC69" i="10" l="1"/>
  <c r="BA70" i="10"/>
  <c r="BH68" i="10"/>
  <c r="BF69" i="10"/>
  <c r="AD68" i="10"/>
  <c r="AF67" i="10"/>
  <c r="AI69" i="10"/>
  <c r="AK68" i="10"/>
  <c r="BC70" i="10" l="1"/>
  <c r="BA71" i="10"/>
  <c r="BH69" i="10"/>
  <c r="BF70" i="10"/>
  <c r="AK69" i="10"/>
  <c r="AI70" i="10"/>
  <c r="AF68" i="10"/>
  <c r="AD69" i="10"/>
  <c r="BC71" i="10" l="1"/>
  <c r="BA72" i="10"/>
  <c r="BH70" i="10"/>
  <c r="BF71" i="10"/>
  <c r="AK70" i="10"/>
  <c r="AI71" i="10"/>
  <c r="AD70" i="10"/>
  <c r="AF69" i="10"/>
  <c r="BC72" i="10" l="1"/>
  <c r="BA73" i="10"/>
  <c r="BH71" i="10"/>
  <c r="BF72" i="10"/>
  <c r="AI72" i="10"/>
  <c r="AK71" i="10"/>
  <c r="AD71" i="10"/>
  <c r="AF70" i="10"/>
  <c r="BC73" i="10" l="1"/>
  <c r="BA74" i="10"/>
  <c r="BH72" i="10"/>
  <c r="BF73" i="10"/>
  <c r="AD72" i="10"/>
  <c r="AF71" i="10"/>
  <c r="AI73" i="10"/>
  <c r="AK72" i="10"/>
  <c r="BC74" i="10" l="1"/>
  <c r="BA75" i="10"/>
  <c r="BF74" i="10"/>
  <c r="BH73" i="10"/>
  <c r="AK73" i="10"/>
  <c r="AI74" i="10"/>
  <c r="AD73" i="10"/>
  <c r="AF72" i="10"/>
  <c r="BA76" i="10" l="1"/>
  <c r="BC75" i="10"/>
  <c r="BH74" i="10"/>
  <c r="BF75" i="10"/>
  <c r="AK74" i="10"/>
  <c r="AI75" i="10"/>
  <c r="AF73" i="10"/>
  <c r="AD74" i="10"/>
  <c r="BH75" i="10" l="1"/>
  <c r="BF76" i="10"/>
  <c r="BC76" i="10"/>
  <c r="BA77" i="10"/>
  <c r="AD75" i="10"/>
  <c r="AF74" i="10"/>
  <c r="AI76" i="10"/>
  <c r="AK75" i="10"/>
  <c r="BF77" i="10" l="1"/>
  <c r="BH76" i="10"/>
  <c r="BC77" i="10"/>
  <c r="BA78" i="10"/>
  <c r="AI77" i="10"/>
  <c r="AK76" i="10"/>
  <c r="AD76" i="10"/>
  <c r="AF75" i="10"/>
  <c r="BC78" i="10" l="1"/>
  <c r="BA79" i="10"/>
  <c r="BH77" i="10"/>
  <c r="BF78" i="10"/>
  <c r="AD77" i="10"/>
  <c r="AF76" i="10"/>
  <c r="AK77" i="10"/>
  <c r="AI78" i="10"/>
  <c r="BC79" i="10" l="1"/>
  <c r="BA80" i="10"/>
  <c r="BF79" i="10"/>
  <c r="BH78" i="10"/>
  <c r="AK78" i="10"/>
  <c r="AI79" i="10"/>
  <c r="AF77" i="10"/>
  <c r="AD78" i="10"/>
  <c r="BA81" i="10" l="1"/>
  <c r="BC80" i="10"/>
  <c r="BH79" i="10"/>
  <c r="BF80" i="10"/>
  <c r="AD79" i="10"/>
  <c r="AF78" i="10"/>
  <c r="AI80" i="10"/>
  <c r="AK79" i="10"/>
  <c r="BH80" i="10" l="1"/>
  <c r="BF81" i="10"/>
  <c r="BA82" i="10"/>
  <c r="BC81" i="10"/>
  <c r="AI81" i="10"/>
  <c r="AK80" i="10"/>
  <c r="AD80" i="10"/>
  <c r="AF79" i="10"/>
  <c r="BF82" i="10" l="1"/>
  <c r="BH81" i="10"/>
  <c r="BC82" i="10"/>
  <c r="BA83" i="10"/>
  <c r="AF80" i="10"/>
  <c r="AD81" i="10"/>
  <c r="AK81" i="10"/>
  <c r="AI82" i="10"/>
  <c r="BA84" i="10" l="1"/>
  <c r="BC83" i="10"/>
  <c r="BH82" i="10"/>
  <c r="BF83" i="10"/>
  <c r="AK82" i="10"/>
  <c r="AI83" i="10"/>
  <c r="AD82" i="10"/>
  <c r="AF81" i="10"/>
  <c r="BH83" i="10" l="1"/>
  <c r="BF84" i="10"/>
  <c r="BC84" i="10"/>
  <c r="BA85" i="10"/>
  <c r="AD83" i="10"/>
  <c r="AF82" i="10"/>
  <c r="AI84" i="10"/>
  <c r="AK83" i="10"/>
  <c r="BF85" i="10" l="1"/>
  <c r="BH84" i="10"/>
  <c r="BC85" i="10"/>
  <c r="BA86" i="10"/>
  <c r="AI85" i="10"/>
  <c r="AK84" i="10"/>
  <c r="AD84" i="10"/>
  <c r="AF83" i="10"/>
  <c r="BC86" i="10" l="1"/>
  <c r="BA87" i="10"/>
  <c r="BH85" i="10"/>
  <c r="BF86" i="10"/>
  <c r="AF84" i="10"/>
  <c r="AD85" i="10"/>
  <c r="AK85" i="10"/>
  <c r="AI86" i="10"/>
  <c r="BA88" i="10" l="1"/>
  <c r="BC87" i="10"/>
  <c r="BH86" i="10"/>
  <c r="BF87" i="10"/>
  <c r="AK86" i="10"/>
  <c r="AI87" i="10"/>
  <c r="AF85" i="10"/>
  <c r="AD86" i="10"/>
  <c r="BH87" i="10" l="1"/>
  <c r="BF88" i="10"/>
  <c r="BC88" i="10"/>
  <c r="BA89" i="10"/>
  <c r="AD87" i="10"/>
  <c r="AF86" i="10"/>
  <c r="AI88" i="10"/>
  <c r="AK87" i="10"/>
  <c r="BF89" i="10" l="1"/>
  <c r="BH88" i="10"/>
  <c r="BC89" i="10"/>
  <c r="BA90" i="10"/>
  <c r="AI89" i="10"/>
  <c r="AK88" i="10"/>
  <c r="AD88" i="10"/>
  <c r="AF87" i="10"/>
  <c r="BC90" i="10" l="1"/>
  <c r="BA91" i="10"/>
  <c r="BH89" i="10"/>
  <c r="BF90" i="10"/>
  <c r="AF88" i="10"/>
  <c r="AD89" i="10"/>
  <c r="AK89" i="10"/>
  <c r="AI90" i="10"/>
  <c r="BC91" i="10" l="1"/>
  <c r="BA92" i="10"/>
  <c r="BH90" i="10"/>
  <c r="BF91" i="10"/>
  <c r="AK90" i="10"/>
  <c r="AI91" i="10"/>
  <c r="AD90" i="10"/>
  <c r="AF89" i="10"/>
  <c r="BA93" i="10" l="1"/>
  <c r="BC92" i="10"/>
  <c r="BF92" i="10"/>
  <c r="BH91" i="10"/>
  <c r="AD91" i="10"/>
  <c r="AF90" i="10"/>
  <c r="AI92" i="10"/>
  <c r="AK91" i="10"/>
  <c r="BH92" i="10" l="1"/>
  <c r="BF93" i="10"/>
  <c r="BA94" i="10"/>
  <c r="BC93" i="10"/>
  <c r="AI93" i="10"/>
  <c r="AK92" i="10"/>
  <c r="AD92" i="10"/>
  <c r="AF91" i="10"/>
  <c r="BH93" i="10" l="1"/>
  <c r="BF94" i="10"/>
  <c r="BC94" i="10"/>
  <c r="BA95" i="10"/>
  <c r="AK93" i="10"/>
  <c r="AI94" i="10"/>
  <c r="AF92" i="10"/>
  <c r="AD93" i="10"/>
  <c r="BH94" i="10" l="1"/>
  <c r="BF95" i="10"/>
  <c r="BA96" i="10"/>
  <c r="BC95" i="10"/>
  <c r="AD94" i="10"/>
  <c r="AF93" i="10"/>
  <c r="AK94" i="10"/>
  <c r="AI95" i="10"/>
  <c r="BH95" i="10" l="1"/>
  <c r="BF96" i="10"/>
  <c r="BC96" i="10"/>
  <c r="BA97" i="10"/>
  <c r="AI96" i="10"/>
  <c r="AK95" i="10"/>
  <c r="AD95" i="10"/>
  <c r="AF94" i="10"/>
  <c r="BF97" i="10" l="1"/>
  <c r="BH96" i="10"/>
  <c r="BC97" i="10"/>
  <c r="BA98" i="10"/>
  <c r="AD96" i="10"/>
  <c r="AF95" i="10"/>
  <c r="AI97" i="10"/>
  <c r="AK96" i="10"/>
  <c r="BA99" i="10" l="1"/>
  <c r="BC98" i="10"/>
  <c r="BF98" i="10"/>
  <c r="BH97" i="10"/>
  <c r="AK97" i="10"/>
  <c r="AI98" i="10"/>
  <c r="AF96" i="10"/>
  <c r="AD97" i="10"/>
  <c r="BH98" i="10" l="1"/>
  <c r="BF99" i="10"/>
  <c r="BC99" i="10"/>
  <c r="BA100" i="10"/>
  <c r="AF97" i="10"/>
  <c r="AD98" i="10"/>
  <c r="AK98" i="10"/>
  <c r="AI99" i="10"/>
  <c r="BC100" i="10" l="1"/>
  <c r="BA101" i="10"/>
  <c r="BH99" i="10"/>
  <c r="BF100" i="10"/>
  <c r="AI100" i="10"/>
  <c r="AK99" i="10"/>
  <c r="AD99" i="10"/>
  <c r="AF98" i="10"/>
  <c r="BC101" i="10" l="1"/>
  <c r="BA102" i="10"/>
  <c r="BH100" i="10"/>
  <c r="BF101" i="10"/>
  <c r="AD100" i="10"/>
  <c r="AF99" i="10"/>
  <c r="AI101" i="10"/>
  <c r="AK100" i="10"/>
  <c r="BC102" i="10" l="1"/>
  <c r="BA103" i="10"/>
  <c r="BH101" i="10"/>
  <c r="BF102" i="10"/>
  <c r="AF100" i="10"/>
  <c r="AD101" i="10"/>
  <c r="AK101" i="10"/>
  <c r="AI102" i="10"/>
  <c r="BC103" i="10" l="1"/>
  <c r="BA104" i="10"/>
  <c r="BH102" i="10"/>
  <c r="BF103" i="10"/>
  <c r="AK102" i="10"/>
  <c r="AI103" i="10"/>
  <c r="AF101" i="10"/>
  <c r="AD102" i="10"/>
  <c r="BC104" i="10" l="1"/>
  <c r="BA105" i="10"/>
  <c r="BH103" i="10"/>
  <c r="BF104" i="10"/>
  <c r="AD103" i="10"/>
  <c r="AF102" i="10"/>
  <c r="AI104" i="10"/>
  <c r="AK103" i="10"/>
  <c r="BH104" i="10" l="1"/>
  <c r="BF105" i="10"/>
  <c r="BA106" i="10"/>
  <c r="BC105" i="10"/>
  <c r="AI105" i="10"/>
  <c r="AK104" i="10"/>
  <c r="AD104" i="10"/>
  <c r="AF103" i="10"/>
  <c r="BH105" i="10" l="1"/>
  <c r="BF106" i="10"/>
  <c r="BC106" i="10"/>
  <c r="BA107" i="10"/>
  <c r="AF104" i="10"/>
  <c r="AD105" i="10"/>
  <c r="AK105" i="10"/>
  <c r="AI106" i="10"/>
  <c r="BH106" i="10" l="1"/>
  <c r="BF107" i="10"/>
  <c r="BC107" i="10"/>
  <c r="BA108" i="10"/>
  <c r="AK106" i="10"/>
  <c r="AI107" i="10"/>
  <c r="AF105" i="10"/>
  <c r="AD106" i="10"/>
  <c r="BH107" i="10" l="1"/>
  <c r="BF108" i="10"/>
  <c r="BA109" i="10"/>
  <c r="BC108" i="10"/>
  <c r="AI108" i="10"/>
  <c r="AK107" i="10"/>
  <c r="AD107" i="10"/>
  <c r="AF106" i="10"/>
  <c r="BH108" i="10" l="1"/>
  <c r="BF109" i="10"/>
  <c r="BC109" i="10"/>
  <c r="BA110" i="10"/>
  <c r="AD108" i="10"/>
  <c r="AF107" i="10"/>
  <c r="AI109" i="10"/>
  <c r="AK108" i="10"/>
  <c r="BF110" i="10" l="1"/>
  <c r="BH109" i="10"/>
  <c r="BA111" i="10"/>
  <c r="BC110" i="10"/>
  <c r="AK109" i="10"/>
  <c r="AI110" i="10"/>
  <c r="AF108" i="10"/>
  <c r="AD109" i="10"/>
  <c r="BA112" i="10" l="1"/>
  <c r="BC111" i="10"/>
  <c r="BH110" i="10"/>
  <c r="BF111" i="10"/>
  <c r="AF109" i="10"/>
  <c r="AD110" i="10"/>
  <c r="AK110" i="10"/>
  <c r="AI111" i="10"/>
  <c r="BF112" i="10" l="1"/>
  <c r="BH111" i="10"/>
  <c r="BC112" i="10"/>
  <c r="BA113" i="10"/>
  <c r="AD111" i="10"/>
  <c r="AF110" i="10"/>
  <c r="AI112" i="10"/>
  <c r="AK111" i="10"/>
  <c r="BA114" i="10" l="1"/>
  <c r="BC113" i="10"/>
  <c r="BF113" i="10"/>
  <c r="BH112" i="10"/>
  <c r="AI113" i="10"/>
  <c r="AK112" i="10"/>
  <c r="AD112" i="10"/>
  <c r="AF111" i="10"/>
  <c r="BH113" i="10" l="1"/>
  <c r="BF114" i="10"/>
  <c r="BA115" i="10"/>
  <c r="BC114" i="10"/>
  <c r="AF112" i="10"/>
  <c r="AD113" i="10"/>
  <c r="AK113" i="10"/>
  <c r="AI114" i="10"/>
  <c r="BF115" i="10" l="1"/>
  <c r="BH114" i="10"/>
  <c r="BC115" i="10"/>
  <c r="BA116" i="10"/>
  <c r="AK114" i="10"/>
  <c r="AI115" i="10"/>
  <c r="AF113" i="10"/>
  <c r="AD114" i="10"/>
  <c r="BA117" i="10" l="1"/>
  <c r="BC116" i="10"/>
  <c r="BH115" i="10"/>
  <c r="BF116" i="10"/>
  <c r="AI116" i="10"/>
  <c r="AK115" i="10"/>
  <c r="AD115" i="10"/>
  <c r="AF114" i="10"/>
  <c r="BH116" i="10" l="1"/>
  <c r="BF117" i="10"/>
  <c r="BC117" i="10"/>
  <c r="BA118" i="10"/>
  <c r="AD116" i="10"/>
  <c r="AF115" i="10"/>
  <c r="AI117" i="10"/>
  <c r="AK116" i="10"/>
  <c r="BH117" i="10" l="1"/>
  <c r="BF118" i="10"/>
  <c r="BC118" i="10"/>
  <c r="BA119" i="10"/>
  <c r="AF116" i="10"/>
  <c r="AD117" i="10"/>
  <c r="AK117" i="10"/>
  <c r="AI118" i="10"/>
  <c r="BH118" i="10" l="1"/>
  <c r="BF119" i="10"/>
  <c r="BA120" i="10"/>
  <c r="BC119" i="10"/>
  <c r="AF117" i="10"/>
  <c r="AD118" i="10"/>
  <c r="AK118" i="10"/>
  <c r="AI119" i="10"/>
  <c r="BH119" i="10" l="1"/>
  <c r="BF120" i="10"/>
  <c r="BC120" i="10"/>
  <c r="BA121" i="10"/>
  <c r="AD119" i="10"/>
  <c r="AF118" i="10"/>
  <c r="AI120" i="10"/>
  <c r="AK119" i="10"/>
  <c r="BF121" i="10" l="1"/>
  <c r="BH120" i="10"/>
  <c r="BC121" i="10"/>
  <c r="BA122" i="10"/>
  <c r="AI121" i="10"/>
  <c r="AK120" i="10"/>
  <c r="AF119" i="10"/>
  <c r="AD120" i="10"/>
  <c r="BA123" i="10" l="1"/>
  <c r="BC122" i="10"/>
  <c r="BH121" i="10"/>
  <c r="BF122" i="10"/>
  <c r="AF120" i="10"/>
  <c r="AD121" i="10"/>
  <c r="AK121" i="10"/>
  <c r="AI122" i="10"/>
  <c r="BH122" i="10" l="1"/>
  <c r="BF123" i="10"/>
  <c r="BC123" i="10"/>
  <c r="BA124" i="10"/>
  <c r="AK122" i="10"/>
  <c r="AI123" i="10"/>
  <c r="AF121" i="10"/>
  <c r="AD122" i="10"/>
  <c r="BH123" i="10" l="1"/>
  <c r="BF124" i="10"/>
  <c r="BC124" i="10"/>
  <c r="BA125" i="10"/>
  <c r="AD123" i="10"/>
  <c r="AF122" i="10"/>
  <c r="AI124" i="10"/>
  <c r="AK123" i="10"/>
  <c r="BF125" i="10" l="1"/>
  <c r="BH124" i="10"/>
  <c r="BC125" i="10"/>
  <c r="BA126" i="10"/>
  <c r="AI125" i="10"/>
  <c r="AK124" i="10"/>
  <c r="AF123" i="10"/>
  <c r="AD124" i="10"/>
  <c r="BA127" i="10" l="1"/>
  <c r="BC126" i="10"/>
  <c r="BH125" i="10"/>
  <c r="BF126" i="10"/>
  <c r="AF124" i="10"/>
  <c r="AD125" i="10"/>
  <c r="AK125" i="10"/>
  <c r="AI126" i="10"/>
  <c r="BH126" i="10" l="1"/>
  <c r="BF127" i="10"/>
  <c r="BC127" i="10"/>
  <c r="BA128" i="10"/>
  <c r="AK126" i="10"/>
  <c r="AI127" i="10"/>
  <c r="AF125" i="10"/>
  <c r="AD126" i="10"/>
  <c r="BC128" i="10" l="1"/>
  <c r="BA129" i="10"/>
  <c r="BF128" i="10"/>
  <c r="BH127" i="10"/>
  <c r="AD127" i="10"/>
  <c r="AF126" i="10"/>
  <c r="AI128" i="10"/>
  <c r="AK128" i="10" s="1"/>
  <c r="AK127" i="10"/>
  <c r="BA130" i="10" l="1"/>
  <c r="BC129" i="10"/>
  <c r="BH128" i="10"/>
  <c r="BF129" i="10"/>
  <c r="AF127" i="10"/>
  <c r="AD128" i="10"/>
  <c r="AF128" i="10" s="1"/>
  <c r="BF130" i="10" l="1"/>
  <c r="BH129" i="10"/>
  <c r="BA131" i="10"/>
  <c r="BC130" i="10"/>
  <c r="BC131" i="10" l="1"/>
  <c r="BA132" i="10"/>
  <c r="BF131" i="10"/>
  <c r="BH130" i="10"/>
  <c r="BA133" i="10" l="1"/>
  <c r="BC132" i="10"/>
  <c r="BH131" i="10"/>
  <c r="BF132" i="10"/>
  <c r="BH132" i="10" l="1"/>
  <c r="BF133" i="10"/>
  <c r="BA134" i="10"/>
  <c r="BC133" i="10"/>
  <c r="BF134" i="10" l="1"/>
  <c r="BH133" i="10"/>
  <c r="BA135" i="10"/>
  <c r="BC134" i="10"/>
  <c r="BA136" i="10" l="1"/>
  <c r="BC135" i="10"/>
  <c r="BH134" i="10"/>
  <c r="BF135" i="10"/>
  <c r="BF136" i="10" l="1"/>
  <c r="BH135" i="10"/>
  <c r="BC136" i="10"/>
  <c r="BA137" i="10"/>
  <c r="BC137" i="10" l="1"/>
  <c r="BA138" i="10"/>
  <c r="BF137" i="10"/>
  <c r="BH136" i="10"/>
  <c r="BA139" i="10" l="1"/>
  <c r="BC138" i="10"/>
  <c r="BH137" i="10"/>
  <c r="BF138" i="10"/>
  <c r="BF139" i="10" l="1"/>
  <c r="BH138" i="10"/>
  <c r="BA140" i="10"/>
  <c r="BC139" i="10"/>
  <c r="BC140" i="10" l="1"/>
  <c r="BA141" i="10"/>
  <c r="BF140" i="10"/>
  <c r="BH139" i="10"/>
  <c r="BA142" i="10" l="1"/>
  <c r="BC141" i="10"/>
  <c r="BH140" i="10"/>
  <c r="BF141" i="10"/>
  <c r="BH141" i="10" l="1"/>
  <c r="BF142" i="10"/>
  <c r="BA143" i="10"/>
  <c r="BC142" i="10"/>
  <c r="BF143" i="10" l="1"/>
  <c r="BH142" i="10"/>
  <c r="BA144" i="10"/>
  <c r="BC143" i="10"/>
  <c r="BA145" i="10" l="1"/>
  <c r="BC144" i="10"/>
  <c r="BH143" i="10"/>
  <c r="BF144" i="10"/>
  <c r="BF145" i="10" l="1"/>
  <c r="BH144" i="10"/>
  <c r="BA146" i="10"/>
  <c r="BC145" i="10"/>
  <c r="BA147" i="10" l="1"/>
  <c r="BC146" i="10"/>
  <c r="BF146" i="10"/>
  <c r="BH145" i="10"/>
  <c r="BH146" i="10" l="1"/>
  <c r="BF147" i="10"/>
  <c r="BA148" i="10"/>
  <c r="BC147" i="10"/>
  <c r="BF148" i="10" l="1"/>
  <c r="BH147" i="10"/>
  <c r="BA149" i="10"/>
  <c r="BC148" i="10"/>
  <c r="BC149" i="10" l="1"/>
  <c r="BA150" i="10"/>
  <c r="BF149" i="10"/>
  <c r="BH148" i="10"/>
  <c r="BC150" i="10" l="1"/>
  <c r="BA151" i="10"/>
  <c r="BF150" i="10"/>
  <c r="BH149" i="10"/>
  <c r="BA152" i="10" l="1"/>
  <c r="BC151" i="10"/>
  <c r="BH150" i="10"/>
  <c r="BF151" i="10"/>
  <c r="BF152" i="10" l="1"/>
  <c r="BH151" i="10"/>
  <c r="BA153" i="10"/>
  <c r="BC152" i="10"/>
  <c r="BC153" i="10" l="1"/>
  <c r="BA154" i="10"/>
  <c r="BF153" i="10"/>
  <c r="BH152" i="10"/>
  <c r="BH153" i="10" l="1"/>
  <c r="BF154" i="10"/>
  <c r="BA155" i="10"/>
  <c r="BC154" i="10"/>
  <c r="BA156" i="10" l="1"/>
  <c r="BC155" i="10"/>
  <c r="BH154" i="10"/>
  <c r="BF155" i="10"/>
  <c r="BF156" i="10" l="1"/>
  <c r="BH155" i="10"/>
  <c r="BA157" i="10"/>
  <c r="BC156" i="10"/>
  <c r="BA158" i="10" l="1"/>
  <c r="BC157" i="10"/>
  <c r="BH156" i="10"/>
  <c r="BF157" i="10"/>
  <c r="BH157" i="10" l="1"/>
  <c r="BF158" i="10"/>
  <c r="BA159" i="10"/>
  <c r="BC158" i="10"/>
  <c r="BA160" i="10" l="1"/>
  <c r="BC159" i="10"/>
  <c r="BF159" i="10"/>
  <c r="BH158" i="10"/>
  <c r="BH159" i="10" l="1"/>
  <c r="BF160" i="10"/>
  <c r="BA161" i="10"/>
  <c r="BC160" i="10"/>
  <c r="BF161" i="10" l="1"/>
  <c r="BH160" i="10"/>
  <c r="BA162" i="10"/>
  <c r="BC161" i="10"/>
  <c r="BA163" i="10" l="1"/>
  <c r="BC162" i="10"/>
  <c r="BH161" i="10"/>
  <c r="BF162" i="10"/>
  <c r="BF163" i="10" l="1"/>
  <c r="BH162" i="10"/>
  <c r="BA164" i="10"/>
  <c r="BC163" i="10"/>
  <c r="BC164" i="10" l="1"/>
  <c r="BA165" i="10"/>
  <c r="BF164" i="10"/>
  <c r="BH163" i="10"/>
  <c r="BC165" i="10" l="1"/>
  <c r="BA166" i="10"/>
  <c r="BH164" i="10"/>
  <c r="BF165" i="10"/>
  <c r="BF166" i="10" l="1"/>
  <c r="BH165" i="10"/>
  <c r="BC166" i="10"/>
  <c r="BA167" i="10"/>
  <c r="BA168" i="10" l="1"/>
  <c r="BC167" i="10"/>
  <c r="BH166" i="10"/>
  <c r="BF167" i="10"/>
  <c r="BF168" i="10" l="1"/>
  <c r="BH167" i="10"/>
  <c r="BA169" i="10"/>
  <c r="BC168" i="10"/>
  <c r="BC169" i="10" l="1"/>
  <c r="BA170" i="10"/>
  <c r="BF169" i="10"/>
  <c r="BH168" i="10"/>
  <c r="BH169" i="10" l="1"/>
  <c r="BF170" i="10"/>
  <c r="BC170" i="10"/>
  <c r="BA171" i="10"/>
  <c r="BC171" i="10" l="1"/>
  <c r="BA172" i="10"/>
  <c r="BF171" i="10"/>
  <c r="BH170" i="10"/>
  <c r="BH171" i="10" l="1"/>
  <c r="BF172" i="10"/>
  <c r="BA173" i="10"/>
  <c r="BC172" i="10"/>
  <c r="BA174" i="10" l="1"/>
  <c r="BC173" i="10"/>
  <c r="BH172" i="10"/>
  <c r="BF173" i="10"/>
  <c r="BF174" i="10" l="1"/>
  <c r="BH173" i="10"/>
  <c r="BA175" i="10"/>
  <c r="BC174" i="10"/>
  <c r="BA176" i="10" l="1"/>
  <c r="BC175" i="10"/>
  <c r="BH174" i="10"/>
  <c r="BF175" i="10"/>
  <c r="BF176" i="10" l="1"/>
  <c r="BH175" i="10"/>
  <c r="BC176" i="10"/>
  <c r="BA177" i="10"/>
  <c r="BC177" i="10" l="1"/>
  <c r="BA178" i="10"/>
  <c r="BF177" i="10"/>
  <c r="BH176" i="10"/>
  <c r="BA179" i="10" l="1"/>
  <c r="BC178" i="10"/>
  <c r="BF178" i="10"/>
  <c r="BH177" i="10"/>
  <c r="BF179" i="10" l="1"/>
  <c r="BH178" i="10"/>
  <c r="BA180" i="10"/>
  <c r="BC179" i="10"/>
  <c r="BC180" i="10" l="1"/>
  <c r="BA181" i="10"/>
  <c r="BF180" i="10"/>
  <c r="BH179" i="10"/>
  <c r="BA182" i="10" l="1"/>
  <c r="BC181" i="10"/>
  <c r="BH180" i="10"/>
  <c r="BF181" i="10"/>
  <c r="BF182" i="10" l="1"/>
  <c r="BH181" i="10"/>
  <c r="BC182" i="10"/>
  <c r="BA183" i="10"/>
  <c r="BC183" i="10" l="1"/>
  <c r="BA184" i="10"/>
  <c r="BF183" i="10"/>
  <c r="BH182" i="10"/>
  <c r="BA185" i="10" l="1"/>
  <c r="BC184" i="10"/>
  <c r="BF184" i="10"/>
  <c r="BH183" i="10"/>
  <c r="BF185" i="10" l="1"/>
  <c r="BH184" i="10"/>
  <c r="BA186" i="10"/>
  <c r="BC185" i="10"/>
  <c r="BC186" i="10" l="1"/>
  <c r="BA187" i="10"/>
  <c r="BF186" i="10"/>
  <c r="BH185" i="10"/>
  <c r="BA188" i="10" l="1"/>
  <c r="BC187" i="10"/>
  <c r="BH186" i="10"/>
  <c r="BF187" i="10"/>
  <c r="BF188" i="10" l="1"/>
  <c r="BH187" i="10"/>
  <c r="BC188" i="10"/>
  <c r="BA189" i="10"/>
  <c r="BC189" i="10" l="1"/>
  <c r="BA190" i="10"/>
  <c r="BF189" i="10"/>
  <c r="BH188" i="10"/>
  <c r="BA191" i="10" l="1"/>
  <c r="BC190" i="10"/>
  <c r="BF190" i="10"/>
  <c r="BH189" i="10"/>
  <c r="BF191" i="10" l="1"/>
  <c r="BH190" i="10"/>
  <c r="BA192" i="10"/>
  <c r="BC191" i="10"/>
  <c r="BC192" i="10" l="1"/>
  <c r="BA193" i="10"/>
  <c r="BF192" i="10"/>
  <c r="BH191" i="10"/>
  <c r="BA194" i="10" l="1"/>
  <c r="BC193" i="10"/>
  <c r="BH192" i="10"/>
  <c r="BF193" i="10"/>
  <c r="BF194" i="10" l="1"/>
  <c r="BH193" i="10"/>
  <c r="BC194" i="10"/>
  <c r="BA195" i="10"/>
  <c r="BA196" i="10" l="1"/>
  <c r="BC195" i="10"/>
  <c r="BF195" i="10"/>
  <c r="BH194" i="10"/>
  <c r="BF196" i="10" l="1"/>
  <c r="BH195" i="10"/>
  <c r="BA197" i="10"/>
  <c r="BC196" i="10"/>
  <c r="BA198" i="10" l="1"/>
  <c r="BC197" i="10"/>
  <c r="BF197" i="10"/>
  <c r="BH196" i="10"/>
  <c r="BF198" i="10" l="1"/>
  <c r="BH197" i="10"/>
  <c r="BC198" i="10"/>
  <c r="BA199" i="10"/>
  <c r="BA200" i="10" l="1"/>
  <c r="BC199" i="10"/>
  <c r="BF199" i="10"/>
  <c r="BH198" i="10"/>
  <c r="BH199" i="10" l="1"/>
  <c r="BF200" i="10"/>
  <c r="BC200" i="10"/>
  <c r="BA201" i="10"/>
  <c r="BF201" i="10" l="1"/>
  <c r="BH200" i="10"/>
  <c r="BC201" i="10"/>
  <c r="BA202" i="10"/>
  <c r="BA203" i="10" l="1"/>
  <c r="BC202" i="10"/>
  <c r="BH201" i="10"/>
  <c r="BF202" i="10"/>
  <c r="BH202" i="10" l="1"/>
  <c r="BF203" i="10"/>
  <c r="BC203" i="10"/>
  <c r="BA204" i="10"/>
  <c r="BF204" i="10" l="1"/>
  <c r="BH203" i="10"/>
  <c r="BA205" i="10"/>
  <c r="BC204" i="10"/>
  <c r="BA206" i="10" l="1"/>
  <c r="BC205" i="10"/>
  <c r="BH204" i="10"/>
  <c r="BF205" i="10"/>
  <c r="BH205" i="10" l="1"/>
  <c r="BF206" i="10"/>
  <c r="BC206" i="10"/>
  <c r="BA207" i="10"/>
  <c r="BH206" i="10" l="1"/>
  <c r="BF207" i="10"/>
  <c r="BC207" i="10"/>
  <c r="BA208" i="10"/>
  <c r="BF208" i="10" l="1"/>
  <c r="BH207" i="10"/>
  <c r="BC208" i="10"/>
  <c r="BA209" i="10"/>
  <c r="BA210" i="10" l="1"/>
  <c r="BC209" i="10"/>
  <c r="BH208" i="10"/>
  <c r="BF209" i="10"/>
  <c r="BH209" i="10" l="1"/>
  <c r="BF210" i="10"/>
  <c r="BC210" i="10"/>
  <c r="BA211" i="10"/>
  <c r="BF211" i="10" l="1"/>
  <c r="BH210" i="10"/>
  <c r="BA212" i="10"/>
  <c r="BC211" i="10"/>
  <c r="BA213" i="10" l="1"/>
  <c r="BC212" i="10"/>
  <c r="BH211" i="10"/>
  <c r="BF212" i="10"/>
  <c r="BH212" i="10" l="1"/>
  <c r="BF213" i="10"/>
  <c r="BC213" i="10"/>
  <c r="BA214" i="10"/>
  <c r="BF214" i="10" l="1"/>
  <c r="BH213" i="10"/>
  <c r="BC214" i="10"/>
  <c r="BA215" i="10"/>
  <c r="BA216" i="10" l="1"/>
  <c r="BC215" i="10"/>
  <c r="BH214" i="10"/>
  <c r="BF215" i="10"/>
  <c r="BF216" i="10" l="1"/>
  <c r="BH215" i="10"/>
  <c r="BC216" i="10"/>
  <c r="BA217" i="10"/>
  <c r="BC217" i="10" l="1"/>
  <c r="BA218" i="10"/>
  <c r="BF217" i="10"/>
  <c r="BH216" i="10"/>
  <c r="BA219" i="10" l="1"/>
  <c r="BC218" i="10"/>
  <c r="BH217" i="10"/>
  <c r="BF218" i="10"/>
  <c r="BH218" i="10" l="1"/>
  <c r="BF219" i="10"/>
  <c r="BC219" i="10"/>
  <c r="BA220" i="10"/>
  <c r="BA221" i="10" l="1"/>
  <c r="BC220" i="10"/>
  <c r="BF220" i="10"/>
  <c r="BH219" i="10"/>
  <c r="BH220" i="10" l="1"/>
  <c r="BF221" i="10"/>
  <c r="BA222" i="10"/>
  <c r="BC221" i="10"/>
  <c r="BH221" i="10" l="1"/>
  <c r="BF222" i="10"/>
  <c r="BC222" i="10"/>
  <c r="BA223" i="10"/>
  <c r="BF223" i="10" l="1"/>
  <c r="BH222" i="10"/>
  <c r="BC223" i="10"/>
  <c r="BA224" i="10"/>
  <c r="BA225" i="10" l="1"/>
  <c r="BC224" i="10"/>
  <c r="BF224" i="10"/>
  <c r="BH223" i="10"/>
  <c r="BF225" i="10" l="1"/>
  <c r="BH224" i="10"/>
  <c r="BA226" i="10"/>
  <c r="BC225" i="10"/>
  <c r="BC226" i="10" l="1"/>
  <c r="BA227" i="10"/>
  <c r="BF226" i="10"/>
  <c r="BH225" i="10"/>
  <c r="BA228" i="10" l="1"/>
  <c r="BC227" i="10"/>
  <c r="BH226" i="10"/>
  <c r="BF227" i="10"/>
  <c r="BF228" i="10" l="1"/>
  <c r="BH227" i="10"/>
  <c r="BA229" i="10"/>
  <c r="BC228" i="10"/>
  <c r="BA230" i="10" l="1"/>
  <c r="BC229" i="10"/>
  <c r="BF229" i="10"/>
  <c r="BH228" i="10"/>
  <c r="BH229" i="10" l="1"/>
  <c r="BF230" i="10"/>
  <c r="BA231" i="10"/>
  <c r="BC230" i="10"/>
  <c r="BH230" i="10" l="1"/>
  <c r="BF231" i="10"/>
  <c r="BC231" i="10"/>
  <c r="BA232" i="10"/>
  <c r="BF232" i="10" l="1"/>
  <c r="BH231" i="10"/>
  <c r="BA233" i="10"/>
  <c r="BC232" i="10"/>
  <c r="BA234" i="10" l="1"/>
  <c r="BC233" i="10"/>
  <c r="BF233" i="10"/>
  <c r="BH232" i="10"/>
  <c r="BF234" i="10" l="1"/>
  <c r="BH233" i="10"/>
  <c r="BC234" i="10"/>
  <c r="BA235" i="10"/>
  <c r="BC235" i="10" l="1"/>
  <c r="BA236" i="10"/>
  <c r="BF235" i="10"/>
  <c r="BH234" i="10"/>
  <c r="BA237" i="10" l="1"/>
  <c r="BC236" i="10"/>
  <c r="BH235" i="10"/>
  <c r="BF236" i="10"/>
  <c r="BH236" i="10" l="1"/>
  <c r="BF237" i="10"/>
  <c r="BA238" i="10"/>
  <c r="BC237" i="10"/>
  <c r="BF238" i="10" l="1"/>
  <c r="BH237" i="10"/>
  <c r="BA239" i="10"/>
  <c r="BC238" i="10"/>
  <c r="BA240" i="10" l="1"/>
  <c r="BC239" i="10"/>
  <c r="BF239" i="10"/>
  <c r="BH238" i="10"/>
  <c r="BH239" i="10" l="1"/>
  <c r="BF240" i="10"/>
  <c r="BC240" i="10"/>
  <c r="BA241" i="10"/>
  <c r="BA242" i="10" l="1"/>
  <c r="BC241" i="10"/>
  <c r="BF241" i="10"/>
  <c r="BH240" i="10"/>
  <c r="BH241" i="10" l="1"/>
  <c r="BF242" i="10"/>
  <c r="BA243" i="10"/>
  <c r="BC242" i="10"/>
  <c r="BA244" i="10" l="1"/>
  <c r="BC243" i="10"/>
  <c r="BH242" i="10"/>
  <c r="BF243" i="10"/>
  <c r="BF244" i="10" l="1"/>
  <c r="BH243" i="10"/>
  <c r="BC244" i="10"/>
  <c r="BA245" i="10"/>
  <c r="BA246" i="10" l="1"/>
  <c r="BC245" i="10"/>
  <c r="BF245" i="10"/>
  <c r="BH244" i="10"/>
  <c r="BF246" i="10" l="1"/>
  <c r="BH245" i="10"/>
  <c r="BC246" i="10"/>
  <c r="BA247" i="10"/>
  <c r="BA248" i="10" l="1"/>
  <c r="BC247" i="10"/>
  <c r="BF247" i="10"/>
  <c r="BH246" i="10"/>
  <c r="BH247" i="10" l="1"/>
  <c r="BF248" i="10"/>
  <c r="BA249" i="10"/>
  <c r="BC248" i="10"/>
  <c r="BA250" i="10" l="1"/>
  <c r="BC249" i="10"/>
  <c r="BH248" i="10"/>
  <c r="BF249" i="10"/>
  <c r="BF250" i="10" l="1"/>
  <c r="BH249" i="10"/>
  <c r="BC250" i="10"/>
  <c r="BA251" i="10"/>
  <c r="BA252" i="10" l="1"/>
  <c r="BC251" i="10"/>
  <c r="BF251" i="10"/>
  <c r="BH250" i="10"/>
  <c r="BF252" i="10" l="1"/>
  <c r="BH251" i="10"/>
  <c r="BC252" i="10"/>
  <c r="BA253" i="10"/>
  <c r="BA254" i="10" l="1"/>
  <c r="BC253" i="10"/>
  <c r="BF253" i="10"/>
  <c r="BH252" i="10"/>
  <c r="BH253" i="10" l="1"/>
  <c r="BF254" i="10"/>
  <c r="BA255" i="10"/>
  <c r="BC254" i="10"/>
  <c r="BA256" i="10" l="1"/>
  <c r="BC255" i="10"/>
  <c r="BH254" i="10"/>
  <c r="BF255" i="10"/>
  <c r="BF256" i="10" l="1"/>
  <c r="BH255" i="10"/>
  <c r="BC256" i="10"/>
  <c r="BA257" i="10"/>
  <c r="BA258" i="10" l="1"/>
  <c r="BC257" i="10"/>
  <c r="BF257" i="10"/>
  <c r="BH256" i="10"/>
  <c r="BF258" i="10" l="1"/>
  <c r="BH257" i="10"/>
  <c r="BC258" i="10"/>
  <c r="BA259" i="10"/>
  <c r="BA260" i="10" l="1"/>
  <c r="BC259" i="10"/>
  <c r="BF259" i="10"/>
  <c r="BH258" i="10"/>
  <c r="BH259" i="10" l="1"/>
  <c r="BF260" i="10"/>
  <c r="BA261" i="10"/>
  <c r="BC260" i="10"/>
  <c r="BH260" i="10" l="1"/>
  <c r="BF261" i="10"/>
  <c r="BA262" i="10"/>
  <c r="BC261" i="10"/>
  <c r="BF262" i="10" l="1"/>
  <c r="BH261" i="10"/>
  <c r="BC262" i="10"/>
  <c r="BA263" i="10"/>
  <c r="BA264" i="10" l="1"/>
  <c r="BC263" i="10"/>
  <c r="BF263" i="10"/>
  <c r="BH262" i="10"/>
  <c r="BH263" i="10" l="1"/>
  <c r="BF264" i="10"/>
  <c r="BC264" i="10"/>
  <c r="BA265" i="10"/>
  <c r="BF265" i="10" l="1"/>
  <c r="BH264" i="10"/>
  <c r="BC265" i="10"/>
  <c r="BA266" i="10"/>
  <c r="BA267" i="10" l="1"/>
  <c r="BC266" i="10"/>
  <c r="BH265" i="10"/>
  <c r="BF266" i="10"/>
  <c r="BH266" i="10" l="1"/>
  <c r="BF267" i="10"/>
  <c r="BC267" i="10"/>
  <c r="BA268" i="10"/>
  <c r="BF268" i="10" l="1"/>
  <c r="BH267" i="10"/>
  <c r="BA269" i="10"/>
  <c r="BC268" i="10"/>
  <c r="BC269" i="10" l="1"/>
  <c r="BA270" i="10"/>
  <c r="BH268" i="10"/>
  <c r="BF269" i="10"/>
  <c r="BC270" i="10" l="1"/>
  <c r="BA271" i="10"/>
  <c r="BF270" i="10"/>
  <c r="BH269" i="10"/>
  <c r="BA272" i="10" l="1"/>
  <c r="BC271" i="10"/>
  <c r="BF271" i="10"/>
  <c r="BH270" i="10"/>
  <c r="BF272" i="10" l="1"/>
  <c r="BH271" i="10"/>
  <c r="BC272" i="10"/>
  <c r="BA273" i="10"/>
  <c r="BC273" i="10" l="1"/>
  <c r="BA274" i="10"/>
  <c r="BF273" i="10"/>
  <c r="BH272" i="10"/>
  <c r="BA275" i="10" l="1"/>
  <c r="BC274" i="10"/>
  <c r="BH273" i="10"/>
  <c r="BF274" i="10"/>
  <c r="BF275" i="10" l="1"/>
  <c r="BH274" i="10"/>
  <c r="BC275" i="10"/>
  <c r="BA276" i="10"/>
  <c r="BA277" i="10" l="1"/>
  <c r="BC276" i="10"/>
  <c r="BH275" i="10"/>
  <c r="BF276" i="10"/>
  <c r="BH276" i="10" l="1"/>
  <c r="BF277" i="10"/>
  <c r="BA278" i="10"/>
  <c r="BC277" i="10"/>
  <c r="BF278" i="10" l="1"/>
  <c r="BH277" i="10"/>
  <c r="BA279" i="10"/>
  <c r="BC278" i="10"/>
  <c r="BC279" i="10" l="1"/>
  <c r="BA280" i="10"/>
  <c r="BH278" i="10"/>
  <c r="BF279" i="10"/>
  <c r="BC280" i="10" l="1"/>
  <c r="BA281" i="10"/>
  <c r="BH279" i="10"/>
  <c r="BF280" i="10"/>
  <c r="BA282" i="10" l="1"/>
  <c r="BC281" i="10"/>
  <c r="BH280" i="10"/>
  <c r="BF281" i="10"/>
  <c r="BH281" i="10" l="1"/>
  <c r="BF282" i="10"/>
  <c r="BA283" i="10"/>
  <c r="BC282" i="10"/>
  <c r="BF283" i="10" l="1"/>
  <c r="BH282" i="10"/>
  <c r="BC283" i="10"/>
  <c r="BA284" i="10"/>
  <c r="BA285" i="10" l="1"/>
  <c r="BC284" i="10"/>
  <c r="BH283" i="10"/>
  <c r="BF284" i="10"/>
  <c r="BH284" i="10" l="1"/>
  <c r="BF285" i="10"/>
  <c r="BC285" i="10"/>
  <c r="BA286" i="10"/>
  <c r="BH285" i="10" l="1"/>
  <c r="BF286" i="10"/>
  <c r="BA287" i="10"/>
  <c r="BC286" i="10"/>
  <c r="BH286" i="10" l="1"/>
  <c r="BF287" i="10"/>
  <c r="BC287" i="10"/>
  <c r="BA288" i="10"/>
  <c r="BF288" i="10" l="1"/>
  <c r="BH287" i="10"/>
  <c r="BC288" i="10"/>
  <c r="BA289" i="10"/>
  <c r="BA290" i="10" l="1"/>
  <c r="BC289" i="10"/>
  <c r="BH288" i="10"/>
  <c r="BF289" i="10"/>
  <c r="BF290" i="10" l="1"/>
  <c r="BH289" i="10"/>
  <c r="BC290" i="10"/>
  <c r="BA291" i="10"/>
  <c r="BC291" i="10" l="1"/>
  <c r="BA292" i="10"/>
  <c r="BH290" i="10"/>
  <c r="BF291" i="10"/>
  <c r="BC292" i="10" l="1"/>
  <c r="BA293" i="10"/>
  <c r="BH291" i="10"/>
  <c r="BF292" i="10"/>
  <c r="BC293" i="10" l="1"/>
  <c r="BA294" i="10"/>
  <c r="BF293" i="10"/>
  <c r="BH292" i="10"/>
  <c r="BA295" i="10" l="1"/>
  <c r="BC294" i="10"/>
  <c r="BH293" i="10"/>
  <c r="BF294" i="10"/>
  <c r="BH294" i="10" l="1"/>
  <c r="BF295" i="10"/>
  <c r="BC295" i="10"/>
  <c r="BA296" i="10"/>
  <c r="BF296" i="10" l="1"/>
  <c r="BH295" i="10"/>
  <c r="BC296" i="10"/>
  <c r="BA297" i="10"/>
  <c r="BA298" i="10" l="1"/>
  <c r="BC297" i="10"/>
  <c r="BH296" i="10"/>
  <c r="BF297" i="10"/>
  <c r="BH297" i="10" l="1"/>
  <c r="BF298" i="10"/>
  <c r="BC298" i="10"/>
  <c r="BA299" i="10"/>
  <c r="BF299" i="10" l="1"/>
  <c r="BH298" i="10"/>
  <c r="BC299" i="10"/>
  <c r="BA300" i="10"/>
  <c r="BA301" i="10" l="1"/>
  <c r="BC300" i="10"/>
  <c r="BH299" i="10"/>
  <c r="BF300" i="10"/>
  <c r="BH300" i="10" l="1"/>
  <c r="BF301" i="10"/>
  <c r="BC301" i="10"/>
  <c r="BA302" i="10"/>
  <c r="BF302" i="10" l="1"/>
  <c r="BH301" i="10"/>
  <c r="BC302" i="10"/>
  <c r="BA303" i="10"/>
  <c r="BA304" i="10" l="1"/>
  <c r="BC303" i="10"/>
  <c r="BH302" i="10"/>
  <c r="BF303" i="10"/>
  <c r="BH303" i="10" l="1"/>
  <c r="BF304" i="10"/>
  <c r="BC304" i="10"/>
  <c r="BA305" i="10"/>
  <c r="BC305" i="10" l="1"/>
  <c r="BA306" i="10"/>
  <c r="BF305" i="10"/>
  <c r="BH304" i="10"/>
  <c r="BH305" i="10" l="1"/>
  <c r="BF306" i="10"/>
  <c r="BA307" i="10"/>
  <c r="BC306" i="10"/>
  <c r="BC307" i="10" l="1"/>
  <c r="BA308" i="10"/>
  <c r="BH306" i="10"/>
  <c r="BF307" i="10"/>
  <c r="BF308" i="10" l="1"/>
  <c r="BH307" i="10"/>
  <c r="BC308" i="10"/>
  <c r="BA309" i="10"/>
  <c r="BC309" i="10" l="1"/>
  <c r="BA310" i="10"/>
  <c r="BH308" i="10"/>
  <c r="BF309" i="10"/>
  <c r="BC310" i="10" l="1"/>
  <c r="BA311" i="10"/>
  <c r="BH309" i="10"/>
  <c r="BF310" i="10"/>
  <c r="BC311" i="10" l="1"/>
  <c r="BA312" i="10"/>
  <c r="BH310" i="10"/>
  <c r="BF311" i="10"/>
  <c r="BA313" i="10" l="1"/>
  <c r="BC312" i="10"/>
  <c r="BH311" i="10"/>
  <c r="BF312" i="10"/>
  <c r="BH312" i="10" l="1"/>
  <c r="BF313" i="10"/>
  <c r="BC313" i="10"/>
  <c r="BA314" i="10"/>
  <c r="BF314" i="10" l="1"/>
  <c r="BH313" i="10"/>
  <c r="BC314" i="10"/>
  <c r="BA315" i="10"/>
  <c r="BA316" i="10" l="1"/>
  <c r="BC315" i="10"/>
  <c r="BF315" i="10"/>
  <c r="BH314" i="10"/>
  <c r="BH315" i="10" l="1"/>
  <c r="BF316" i="10"/>
  <c r="BC316" i="10"/>
  <c r="BA317" i="10"/>
  <c r="BF317" i="10" l="1"/>
  <c r="BH316" i="10"/>
  <c r="BC317" i="10"/>
  <c r="BA318" i="10"/>
  <c r="BA319" i="10" l="1"/>
  <c r="BC318" i="10"/>
  <c r="BH317" i="10"/>
  <c r="BF318" i="10"/>
  <c r="BH318" i="10" l="1"/>
  <c r="BF319" i="10"/>
  <c r="BA320" i="10"/>
  <c r="BC319" i="10"/>
  <c r="BF320" i="10" l="1"/>
  <c r="BH319" i="10"/>
  <c r="BC320" i="10"/>
  <c r="BA321" i="10"/>
  <c r="BA322" i="10" l="1"/>
  <c r="BC321" i="10"/>
  <c r="BH320" i="10"/>
  <c r="BF321" i="10"/>
  <c r="BH321" i="10" l="1"/>
  <c r="BF322" i="10"/>
  <c r="BC322" i="10"/>
  <c r="BA323" i="10"/>
  <c r="BF323" i="10" l="1"/>
  <c r="BH322" i="10"/>
  <c r="BC323" i="10"/>
  <c r="BA324" i="10"/>
  <c r="BA325" i="10" l="1"/>
  <c r="BC324" i="10"/>
  <c r="BH323" i="10"/>
  <c r="BF324" i="10"/>
  <c r="BH324" i="10" l="1"/>
  <c r="BF325" i="10"/>
  <c r="BC325" i="10"/>
  <c r="BA326" i="10"/>
  <c r="BH325" i="10" l="1"/>
  <c r="BF326" i="10"/>
  <c r="BC326" i="10"/>
  <c r="BA327" i="10"/>
  <c r="BH326" i="10" l="1"/>
  <c r="BF327" i="10"/>
  <c r="BC327" i="10"/>
  <c r="BA328" i="10"/>
  <c r="BC328" i="10" l="1"/>
  <c r="BA329" i="10"/>
  <c r="BH327" i="10"/>
  <c r="BF328" i="10"/>
  <c r="BF329" i="10" l="1"/>
  <c r="BH328" i="10"/>
  <c r="BC329" i="10"/>
  <c r="BA330" i="10"/>
  <c r="BA331" i="10" l="1"/>
  <c r="BC330" i="10"/>
  <c r="BH329" i="10"/>
  <c r="BF330" i="10"/>
  <c r="BF331" i="10" l="1"/>
  <c r="BH330" i="10"/>
  <c r="BC331" i="10"/>
  <c r="BA332" i="10"/>
  <c r="BA333" i="10" l="1"/>
  <c r="BC332" i="10"/>
  <c r="BH331" i="10"/>
  <c r="BF332" i="10"/>
  <c r="BH332" i="10" l="1"/>
  <c r="BF333" i="10"/>
  <c r="BC333" i="10"/>
  <c r="BA334" i="10"/>
  <c r="BA335" i="10" l="1"/>
  <c r="BC334" i="10"/>
  <c r="BF334" i="10"/>
  <c r="BH333" i="10"/>
  <c r="BH334" i="10" l="1"/>
  <c r="BF335" i="10"/>
  <c r="BC335" i="10"/>
  <c r="BA336" i="10"/>
  <c r="BA337" i="10" l="1"/>
  <c r="BC336" i="10"/>
  <c r="BF336" i="10"/>
  <c r="BH335" i="10"/>
  <c r="BH336" i="10" l="1"/>
  <c r="BF337" i="10"/>
  <c r="BC337" i="10"/>
  <c r="BA338" i="10"/>
  <c r="BC338" i="10" l="1"/>
  <c r="BA339" i="10"/>
  <c r="BF338" i="10"/>
  <c r="BH337" i="10"/>
  <c r="BH338" i="10" l="1"/>
  <c r="BF339" i="10"/>
  <c r="BA340" i="10"/>
  <c r="BC339" i="10"/>
  <c r="BC340" i="10" l="1"/>
  <c r="BA341" i="10"/>
  <c r="BF340" i="10"/>
  <c r="BH339" i="10"/>
  <c r="BH340" i="10" l="1"/>
  <c r="BF341" i="10"/>
  <c r="BA342" i="10"/>
  <c r="BC341" i="10"/>
  <c r="BC342" i="10" l="1"/>
  <c r="BA343" i="10"/>
  <c r="BH341" i="10"/>
  <c r="BF342" i="10"/>
  <c r="BF343" i="10" l="1"/>
  <c r="BH342" i="10"/>
  <c r="BA344" i="10"/>
  <c r="BC343" i="10"/>
  <c r="BC344" i="10" l="1"/>
  <c r="BA345" i="10"/>
  <c r="BH343" i="10"/>
  <c r="BF344" i="10"/>
  <c r="BF345" i="10" l="1"/>
  <c r="BH344" i="10"/>
  <c r="BA346" i="10"/>
  <c r="BC345" i="10"/>
  <c r="BC346" i="10" l="1"/>
  <c r="BA347" i="10"/>
  <c r="BH345" i="10"/>
  <c r="BF346" i="10"/>
  <c r="BF347" i="10" l="1"/>
  <c r="BH346" i="10"/>
  <c r="BC347" i="10"/>
  <c r="BA348" i="10"/>
  <c r="BA349" i="10" l="1"/>
  <c r="BC348" i="10"/>
  <c r="BH347" i="10"/>
  <c r="BF348" i="10"/>
  <c r="BF349" i="10" l="1"/>
  <c r="BH348" i="10"/>
  <c r="BC349" i="10"/>
  <c r="BA350" i="10"/>
  <c r="BA351" i="10" l="1"/>
  <c r="BC350" i="10"/>
  <c r="BH349" i="10"/>
  <c r="BF350" i="10"/>
  <c r="BH350" i="10" l="1"/>
  <c r="BF351" i="10"/>
  <c r="BC351" i="10"/>
  <c r="BA352" i="10"/>
  <c r="BF352" i="10" l="1"/>
  <c r="BH351" i="10"/>
  <c r="BA353" i="10"/>
  <c r="BC352" i="10"/>
  <c r="BC353" i="10" l="1"/>
  <c r="BA354" i="10"/>
  <c r="BH352" i="10"/>
  <c r="BF353" i="10"/>
  <c r="BF354" i="10" l="1"/>
  <c r="BH353" i="10"/>
  <c r="BA355" i="10"/>
  <c r="BC354" i="10"/>
  <c r="BC355" i="10" l="1"/>
  <c r="BA356" i="10"/>
  <c r="BH354" i="10"/>
  <c r="BF355" i="10"/>
  <c r="BF356" i="10" l="1"/>
  <c r="BH355" i="10"/>
  <c r="BC356" i="10"/>
  <c r="BA357" i="10"/>
  <c r="BA358" i="10" l="1"/>
  <c r="BC357" i="10"/>
  <c r="BH356" i="10"/>
  <c r="BF357" i="10"/>
  <c r="BH357" i="10" l="1"/>
  <c r="BF358" i="10"/>
  <c r="BC358" i="10"/>
  <c r="BA359" i="10"/>
  <c r="BA360" i="10" l="1"/>
  <c r="BC359" i="10"/>
  <c r="BF359" i="10"/>
  <c r="BH358" i="10"/>
  <c r="BH359" i="10" l="1"/>
  <c r="BF360" i="10"/>
  <c r="BA361" i="10"/>
  <c r="BC360" i="10"/>
  <c r="BC361" i="10" l="1"/>
  <c r="BA362" i="10"/>
  <c r="BF361" i="10"/>
  <c r="BH360" i="10"/>
  <c r="BH361" i="10" l="1"/>
  <c r="BF362" i="10"/>
  <c r="BA363" i="10"/>
  <c r="BC362" i="10"/>
  <c r="BC363" i="10" l="1"/>
  <c r="BA364" i="10"/>
  <c r="BH362" i="10"/>
  <c r="BF363" i="10"/>
  <c r="BF364" i="10" l="1"/>
  <c r="BH363" i="10"/>
  <c r="BC364" i="10"/>
  <c r="BA365" i="10"/>
  <c r="BA366" i="10" l="1"/>
  <c r="BC365" i="10"/>
  <c r="BH364" i="10"/>
  <c r="BF365" i="10"/>
  <c r="BH365" i="10" l="1"/>
  <c r="BF366" i="10"/>
  <c r="BC366" i="10"/>
  <c r="BA367" i="10"/>
  <c r="BC367" i="10" l="1"/>
  <c r="BA368" i="10"/>
  <c r="BF367" i="10"/>
  <c r="BH366" i="10"/>
  <c r="BH367" i="10" l="1"/>
  <c r="BF368" i="10"/>
  <c r="BA369" i="10"/>
  <c r="BC368" i="10"/>
  <c r="BH368" i="10" l="1"/>
  <c r="BF369" i="10"/>
  <c r="BC369" i="10"/>
  <c r="BA370" i="10"/>
  <c r="BC370" i="10" l="1"/>
  <c r="BA371" i="10"/>
  <c r="BF370" i="10"/>
  <c r="BH369" i="10"/>
  <c r="BH370" i="10" l="1"/>
  <c r="BF371" i="10"/>
  <c r="BA372" i="10"/>
  <c r="BC371" i="10"/>
  <c r="BC372" i="10" l="1"/>
  <c r="BA373" i="10"/>
  <c r="BH371" i="10"/>
  <c r="BF372" i="10"/>
  <c r="BF373" i="10" l="1"/>
  <c r="BH372" i="10"/>
  <c r="BC373" i="10"/>
  <c r="BA374" i="10"/>
  <c r="BA375" i="10" l="1"/>
  <c r="BC374" i="10"/>
  <c r="BH373" i="10"/>
  <c r="BF374" i="10"/>
  <c r="BH374" i="10" l="1"/>
  <c r="BF375" i="10"/>
  <c r="BC375" i="10"/>
  <c r="BA376" i="10"/>
  <c r="BC376" i="10" l="1"/>
  <c r="BA377" i="10"/>
  <c r="BF376" i="10"/>
  <c r="BH375" i="10"/>
  <c r="BH376" i="10" l="1"/>
  <c r="BF377" i="10"/>
  <c r="BA378" i="10"/>
  <c r="BC377" i="10"/>
  <c r="BC378" i="10" l="1"/>
  <c r="BA379" i="10"/>
  <c r="BH377" i="10"/>
  <c r="BF378" i="10"/>
  <c r="BF379" i="10" l="1"/>
  <c r="BH378" i="10"/>
  <c r="BC379" i="10"/>
  <c r="BA380" i="10"/>
  <c r="BA381" i="10" l="1"/>
  <c r="BC380" i="10"/>
  <c r="BH379" i="10"/>
  <c r="BF380" i="10"/>
  <c r="BH380" i="10" l="1"/>
  <c r="BF381" i="10"/>
  <c r="BC381" i="10"/>
  <c r="BA382" i="10"/>
  <c r="BC382" i="10" l="1"/>
  <c r="BA383" i="10"/>
  <c r="BF382" i="10"/>
  <c r="BH381" i="10"/>
  <c r="BH382" i="10" l="1"/>
  <c r="BF383" i="10"/>
  <c r="BA384" i="10"/>
  <c r="BC383" i="10"/>
  <c r="BC384" i="10" l="1"/>
  <c r="BA385" i="10"/>
  <c r="BH383" i="10"/>
  <c r="BF384" i="10"/>
  <c r="BF385" i="10" l="1"/>
  <c r="BH384" i="10"/>
  <c r="BC385" i="10"/>
  <c r="BA386" i="10"/>
  <c r="BC386" i="10" l="1"/>
  <c r="BA387" i="10"/>
  <c r="BH385" i="10"/>
  <c r="BF386" i="10"/>
  <c r="BH386" i="10" l="1"/>
  <c r="BF387" i="10"/>
  <c r="BC387" i="10"/>
  <c r="BA388" i="10"/>
  <c r="BC388" i="10" l="1"/>
  <c r="BA389" i="10"/>
  <c r="BH387" i="10"/>
  <c r="BF388" i="10"/>
  <c r="BH388" i="10" l="1"/>
  <c r="BF389" i="10"/>
  <c r="BC389" i="10"/>
  <c r="BA390" i="10"/>
  <c r="BA391" i="10" l="1"/>
  <c r="BC390" i="10"/>
  <c r="BH389" i="10"/>
  <c r="BF390" i="10"/>
  <c r="BH390" i="10" l="1"/>
  <c r="BF391" i="10"/>
  <c r="BC391" i="10"/>
  <c r="BA392" i="10"/>
  <c r="BC392" i="10" l="1"/>
  <c r="BA393" i="10"/>
  <c r="BF392" i="10"/>
  <c r="BH391" i="10"/>
  <c r="BH392" i="10" l="1"/>
  <c r="BF393" i="10"/>
  <c r="BA394" i="10"/>
  <c r="BC393" i="10"/>
  <c r="BC394" i="10" l="1"/>
  <c r="BA395" i="10"/>
  <c r="BF394" i="10"/>
  <c r="BH393" i="10"/>
  <c r="BH394" i="10" l="1"/>
  <c r="BF395" i="10"/>
  <c r="BA396" i="10"/>
  <c r="BC395" i="10"/>
  <c r="BC396" i="10" l="1"/>
  <c r="BA397" i="10"/>
  <c r="BH395" i="10"/>
  <c r="BF396" i="10"/>
  <c r="BF397" i="10" l="1"/>
  <c r="BH396" i="10"/>
  <c r="BC397" i="10"/>
  <c r="BA398" i="10"/>
  <c r="BA399" i="10" l="1"/>
  <c r="BC398" i="10"/>
  <c r="BH397" i="10"/>
  <c r="BF398" i="10"/>
  <c r="BH398" i="10" l="1"/>
  <c r="BF399" i="10"/>
  <c r="BC399" i="10"/>
  <c r="BA400" i="10"/>
  <c r="BC400" i="10" l="1"/>
  <c r="BA401" i="10"/>
  <c r="BH399" i="10"/>
  <c r="BF400" i="10"/>
  <c r="BH400" i="10" l="1"/>
  <c r="BF401" i="10"/>
  <c r="BC401" i="10"/>
  <c r="BA402" i="10"/>
  <c r="BH401" i="10" l="1"/>
  <c r="BF402" i="10"/>
  <c r="BC402" i="10"/>
  <c r="BA403" i="10"/>
  <c r="BH402" i="10" l="1"/>
  <c r="BF403" i="10"/>
  <c r="BC403" i="10"/>
  <c r="BA404" i="10"/>
  <c r="BC404" i="10" l="1"/>
  <c r="BA405" i="10"/>
  <c r="BF404" i="10"/>
  <c r="BH403" i="10"/>
  <c r="BH404" i="10" l="1"/>
  <c r="BF405" i="10"/>
  <c r="BA406" i="10"/>
  <c r="BC405" i="10"/>
  <c r="BC406" i="10" l="1"/>
  <c r="BA407" i="10"/>
  <c r="BH405" i="10"/>
  <c r="BF406" i="10"/>
  <c r="BF407" i="10" l="1"/>
  <c r="BH406" i="10"/>
  <c r="BA408" i="10"/>
  <c r="BC407" i="10"/>
  <c r="BA409" i="10" l="1"/>
  <c r="BC408" i="10"/>
  <c r="BH407" i="10"/>
  <c r="BF408" i="10"/>
  <c r="BH408" i="10" l="1"/>
  <c r="BF409" i="10"/>
  <c r="BC409" i="10"/>
  <c r="BA410" i="10"/>
  <c r="BA411" i="10" l="1"/>
  <c r="BC410" i="10"/>
  <c r="BH409" i="10"/>
  <c r="BF410" i="10"/>
  <c r="BH410" i="10" l="1"/>
  <c r="BF411" i="10"/>
  <c r="BA412" i="10"/>
  <c r="BC411" i="10"/>
  <c r="BC412" i="10" l="1"/>
  <c r="BA413" i="10"/>
  <c r="BF412" i="10"/>
  <c r="BH411" i="10"/>
  <c r="BH412" i="10" l="1"/>
  <c r="BF413" i="10"/>
  <c r="BA414" i="10"/>
  <c r="BC413" i="10"/>
  <c r="BC414" i="10" l="1"/>
  <c r="BA415" i="10"/>
  <c r="BF414" i="10"/>
  <c r="BH413" i="10"/>
  <c r="BF415" i="10" l="1"/>
  <c r="BH414" i="10"/>
  <c r="BC415" i="10"/>
  <c r="BA416" i="10"/>
  <c r="BA417" i="10" l="1"/>
  <c r="BC416" i="10"/>
  <c r="BH415" i="10"/>
  <c r="BF416" i="10"/>
  <c r="BH416" i="10" l="1"/>
  <c r="BF417" i="10"/>
  <c r="BC417" i="10"/>
  <c r="BA418" i="10"/>
  <c r="BC418" i="10" l="1"/>
  <c r="BA419" i="10"/>
  <c r="BF418" i="10"/>
  <c r="BH417" i="10"/>
  <c r="BH418" i="10" l="1"/>
  <c r="BF419" i="10"/>
  <c r="BA420" i="10"/>
  <c r="BC419" i="10"/>
  <c r="BC420" i="10" l="1"/>
  <c r="BA421" i="10"/>
  <c r="BH419" i="10"/>
  <c r="BF420" i="10"/>
  <c r="BF421" i="10" l="1"/>
  <c r="BH420" i="10"/>
  <c r="BC421" i="10"/>
  <c r="BA422" i="10"/>
  <c r="BA423" i="10" l="1"/>
  <c r="BC422" i="10"/>
  <c r="BH421" i="10"/>
  <c r="BF422" i="10"/>
  <c r="BH422" i="10" l="1"/>
  <c r="BF423" i="10"/>
  <c r="BC423" i="10"/>
  <c r="BA424" i="10"/>
  <c r="BA425" i="10" l="1"/>
  <c r="BC424" i="10"/>
  <c r="BF424" i="10"/>
  <c r="BH423" i="10"/>
  <c r="BH424" i="10" l="1"/>
  <c r="BF425" i="10"/>
  <c r="BA426" i="10"/>
  <c r="BC425" i="10"/>
  <c r="BC426" i="10" l="1"/>
  <c r="BA427" i="10"/>
  <c r="BH425" i="10"/>
  <c r="BF426" i="10"/>
  <c r="BF427" i="10" l="1"/>
  <c r="BH426" i="10"/>
  <c r="BC427" i="10"/>
  <c r="BA428" i="10"/>
  <c r="BA429" i="10" l="1"/>
  <c r="BC428" i="10"/>
  <c r="BH427" i="10"/>
  <c r="BF428" i="10"/>
  <c r="BF429" i="10" l="1"/>
  <c r="BH428" i="10"/>
  <c r="BC429" i="10"/>
  <c r="BA430" i="10"/>
  <c r="BC430" i="10" l="1"/>
  <c r="BA431" i="10"/>
  <c r="BF430" i="10"/>
  <c r="BH429" i="10"/>
  <c r="BH430" i="10" l="1"/>
  <c r="BF431" i="10"/>
  <c r="BA432" i="10"/>
  <c r="BC431" i="10"/>
  <c r="BC432" i="10" l="1"/>
  <c r="BA433" i="10"/>
  <c r="BF432" i="10"/>
  <c r="BH431" i="10"/>
  <c r="BF433" i="10" l="1"/>
  <c r="BH432" i="10"/>
  <c r="BC433" i="10"/>
  <c r="BA434" i="10"/>
  <c r="BA435" i="10" l="1"/>
  <c r="BC434" i="10"/>
  <c r="BH433" i="10"/>
  <c r="BF434" i="10"/>
  <c r="BH434" i="10" l="1"/>
  <c r="BF435" i="10"/>
  <c r="BC435" i="10"/>
  <c r="BA436" i="10"/>
  <c r="BC436" i="10" l="1"/>
  <c r="BA437" i="10"/>
  <c r="BF436" i="10"/>
  <c r="BH435" i="10"/>
  <c r="BH436" i="10" l="1"/>
  <c r="BF437" i="10"/>
  <c r="BA438" i="10"/>
  <c r="BC437" i="10"/>
  <c r="BC438" i="10" l="1"/>
  <c r="BA439" i="10"/>
  <c r="BH437" i="10"/>
  <c r="BF438" i="10"/>
  <c r="BF439" i="10" l="1"/>
  <c r="BH438" i="10"/>
  <c r="BC439" i="10"/>
  <c r="BA440" i="10"/>
  <c r="BA441" i="10" l="1"/>
  <c r="BC440" i="10"/>
  <c r="BH439" i="10"/>
  <c r="BF440" i="10"/>
  <c r="BH440" i="10" l="1"/>
  <c r="BF441" i="10"/>
  <c r="BC441" i="10"/>
  <c r="BA442" i="10"/>
  <c r="BC442" i="10" l="1"/>
  <c r="BA443" i="10"/>
  <c r="BF442" i="10"/>
  <c r="BH441" i="10"/>
  <c r="BH442" i="10" l="1"/>
  <c r="BF443" i="10"/>
  <c r="BA444" i="10"/>
  <c r="BC443" i="10"/>
  <c r="BC444" i="10" l="1"/>
  <c r="BA445" i="10"/>
  <c r="BH443" i="10"/>
  <c r="BF444" i="10"/>
  <c r="BF445" i="10" l="1"/>
  <c r="BH444" i="10"/>
  <c r="BC445" i="10"/>
  <c r="BA446" i="10"/>
  <c r="BA447" i="10" l="1"/>
  <c r="BC446" i="10"/>
  <c r="BH445" i="10"/>
  <c r="BF446" i="10"/>
  <c r="BF447" i="10" l="1"/>
  <c r="BH446" i="10"/>
  <c r="BC447" i="10"/>
  <c r="BA448" i="10"/>
  <c r="BC448" i="10" l="1"/>
  <c r="BA449" i="10"/>
  <c r="BF448" i="10"/>
  <c r="BH447" i="10"/>
  <c r="BH448" i="10" l="1"/>
  <c r="BF449" i="10"/>
  <c r="BA450" i="10"/>
  <c r="BC449" i="10"/>
  <c r="BC450" i="10" l="1"/>
  <c r="BA451" i="10"/>
  <c r="BF450" i="10"/>
  <c r="BH449" i="10"/>
  <c r="BF451" i="10" l="1"/>
  <c r="BH450" i="10"/>
  <c r="BA452" i="10"/>
  <c r="BC451" i="10"/>
  <c r="BA453" i="10" l="1"/>
  <c r="BC452" i="10"/>
  <c r="BH451" i="10"/>
  <c r="BF452" i="10"/>
  <c r="BH452" i="10" l="1"/>
  <c r="BF453" i="10"/>
  <c r="BC453" i="10"/>
  <c r="BA454" i="10"/>
  <c r="BC454" i="10" l="1"/>
  <c r="BA455" i="10"/>
  <c r="BF454" i="10"/>
  <c r="BH453" i="10"/>
  <c r="BH454" i="10" l="1"/>
  <c r="BF455" i="10"/>
  <c r="BA456" i="10"/>
  <c r="BC455" i="10"/>
  <c r="BC456" i="10" l="1"/>
  <c r="BA457" i="10"/>
  <c r="BH455" i="10"/>
  <c r="BF456" i="10"/>
  <c r="BF457" i="10" l="1"/>
  <c r="BH456" i="10"/>
  <c r="BC457" i="10"/>
  <c r="BA458" i="10"/>
  <c r="BA459" i="10" l="1"/>
  <c r="BC458" i="10"/>
  <c r="BH457" i="10"/>
  <c r="BF458" i="10"/>
  <c r="BH458" i="10" l="1"/>
  <c r="BF459" i="10"/>
  <c r="BC459" i="10"/>
  <c r="BA460" i="10"/>
  <c r="BA461" i="10" l="1"/>
  <c r="BC460" i="10"/>
  <c r="BF460" i="10"/>
  <c r="BH459" i="10"/>
  <c r="BH460" i="10" l="1"/>
  <c r="BF461" i="10"/>
  <c r="BA462" i="10"/>
  <c r="BC461" i="10"/>
  <c r="BC462" i="10" l="1"/>
  <c r="BA463" i="10"/>
  <c r="BH461" i="10"/>
  <c r="BF462" i="10"/>
  <c r="BF463" i="10" l="1"/>
  <c r="BH462" i="10"/>
  <c r="BC463" i="10"/>
  <c r="BA464" i="10"/>
  <c r="BA465" i="10" l="1"/>
  <c r="BC464" i="10"/>
  <c r="BH463" i="10"/>
  <c r="BF464" i="10"/>
  <c r="BF465" i="10" l="1"/>
  <c r="BH464" i="10"/>
  <c r="BC465" i="10"/>
  <c r="BA466" i="10"/>
  <c r="BC466" i="10" l="1"/>
  <c r="BA467" i="10"/>
  <c r="BF466" i="10"/>
  <c r="BH465" i="10"/>
  <c r="BH466" i="10" l="1"/>
  <c r="BF467" i="10"/>
  <c r="BA468" i="10"/>
  <c r="BC467" i="10"/>
  <c r="BC468" i="10" l="1"/>
  <c r="BA469" i="10"/>
  <c r="BF468" i="10"/>
  <c r="BH467" i="10"/>
  <c r="BF469" i="10" l="1"/>
  <c r="BH468" i="10"/>
  <c r="BA470" i="10"/>
  <c r="BC469" i="10"/>
  <c r="BA471" i="10" l="1"/>
  <c r="BC470" i="10"/>
  <c r="BH469" i="10"/>
  <c r="BF470" i="10"/>
  <c r="BH470" i="10" l="1"/>
  <c r="BF471" i="10"/>
  <c r="BC471" i="10"/>
  <c r="BA472" i="10"/>
  <c r="BC472" i="10" l="1"/>
  <c r="BA473" i="10"/>
  <c r="BF472" i="10"/>
  <c r="BH471" i="10"/>
  <c r="BH472" i="10" l="1"/>
  <c r="BF473" i="10"/>
  <c r="BA474" i="10"/>
  <c r="BC473" i="10"/>
  <c r="BC474" i="10" l="1"/>
  <c r="BA475" i="10"/>
  <c r="BH473" i="10"/>
  <c r="BF474" i="10"/>
  <c r="BF475" i="10" l="1"/>
  <c r="BH474" i="10"/>
  <c r="BC475" i="10"/>
  <c r="BA476" i="10"/>
  <c r="BA477" i="10" l="1"/>
  <c r="BC476" i="10"/>
  <c r="BH475" i="10"/>
  <c r="BF476" i="10"/>
  <c r="BH476" i="10" l="1"/>
  <c r="BF477" i="10"/>
  <c r="BC477" i="10"/>
  <c r="BA478" i="10"/>
  <c r="BA479" i="10" l="1"/>
  <c r="BC478" i="10"/>
  <c r="BF478" i="10"/>
  <c r="BH477" i="10"/>
  <c r="BH478" i="10" l="1"/>
  <c r="BF479" i="10"/>
  <c r="BA480" i="10"/>
  <c r="BC479" i="10"/>
  <c r="BC480" i="10" l="1"/>
  <c r="BA481" i="10"/>
  <c r="BH479" i="10"/>
  <c r="BF480" i="10"/>
  <c r="BF481" i="10" l="1"/>
  <c r="BH480" i="10"/>
  <c r="BC481" i="10"/>
  <c r="BA482" i="10"/>
  <c r="BA483" i="10" l="1"/>
  <c r="BC482" i="10"/>
  <c r="BH481" i="10"/>
  <c r="BF482" i="10"/>
  <c r="BH482" i="10" l="1"/>
  <c r="BF483" i="10"/>
  <c r="BC483" i="10"/>
  <c r="BA484" i="10"/>
  <c r="BC484" i="10" l="1"/>
  <c r="BA485" i="10"/>
  <c r="BF484" i="10"/>
  <c r="BH483" i="10"/>
  <c r="BH484" i="10" l="1"/>
  <c r="BF485" i="10"/>
  <c r="BA486" i="10"/>
  <c r="BC485" i="10"/>
  <c r="BC486" i="10" l="1"/>
  <c r="BA487" i="10"/>
  <c r="BH485" i="10"/>
  <c r="BF486" i="10"/>
  <c r="BF487" i="10" l="1"/>
  <c r="BH486" i="10"/>
  <c r="BC487" i="10"/>
  <c r="BA488" i="10"/>
  <c r="BA489" i="10" l="1"/>
  <c r="BC488" i="10"/>
  <c r="BH487" i="10"/>
  <c r="BF488" i="10"/>
  <c r="BH488" i="10" l="1"/>
  <c r="BF489" i="10"/>
  <c r="BC489" i="10"/>
  <c r="BA490" i="10"/>
  <c r="BC490" i="10" l="1"/>
  <c r="BA491" i="10"/>
  <c r="BF490" i="10"/>
  <c r="BH489" i="10"/>
  <c r="BH490" i="10" l="1"/>
  <c r="BF491" i="10"/>
  <c r="BA492" i="10"/>
  <c r="BC491" i="10"/>
  <c r="BC492" i="10" l="1"/>
  <c r="BA493" i="10"/>
  <c r="BH491" i="10"/>
  <c r="BF492" i="10"/>
  <c r="BF493" i="10" l="1"/>
  <c r="BH492" i="10"/>
  <c r="BC493" i="10"/>
  <c r="BA494" i="10"/>
  <c r="BA495" i="10" l="1"/>
  <c r="BC494" i="10"/>
  <c r="BH493" i="10"/>
  <c r="BF494" i="10"/>
  <c r="BH494" i="10" l="1"/>
  <c r="BF495" i="10"/>
  <c r="BC495" i="10"/>
  <c r="BA496" i="10"/>
  <c r="BC496" i="10" l="1"/>
  <c r="BA497" i="10"/>
  <c r="BF496" i="10"/>
  <c r="BH495" i="10"/>
  <c r="BH496" i="10" l="1"/>
  <c r="BF497" i="10"/>
  <c r="BA498" i="10"/>
  <c r="BC497" i="10"/>
  <c r="BC498" i="10" l="1"/>
  <c r="BA499" i="10"/>
  <c r="BH497" i="10"/>
  <c r="BF498" i="10"/>
  <c r="BF499" i="10" l="1"/>
  <c r="BH498" i="10"/>
  <c r="BC499" i="10"/>
  <c r="BA500" i="10"/>
  <c r="BA501" i="10" l="1"/>
  <c r="BC500" i="10"/>
  <c r="BH499" i="10"/>
  <c r="BF500" i="10"/>
  <c r="BH500" i="10" l="1"/>
  <c r="BF501" i="10"/>
  <c r="BC501" i="10"/>
  <c r="BA502" i="10"/>
  <c r="BC502" i="10" l="1"/>
  <c r="BA503" i="10"/>
  <c r="BF502" i="10"/>
  <c r="BH501" i="10"/>
  <c r="BH502" i="10" l="1"/>
  <c r="BF503" i="10"/>
  <c r="BA504" i="10"/>
  <c r="BC503" i="10"/>
  <c r="BC504" i="10" l="1"/>
  <c r="BA505" i="10"/>
  <c r="BH503" i="10"/>
  <c r="BF504" i="10"/>
  <c r="BF505" i="10" l="1"/>
  <c r="BH504" i="10"/>
  <c r="BC505" i="10"/>
  <c r="BA506" i="10"/>
  <c r="BA507" i="10" l="1"/>
  <c r="BC506" i="10"/>
  <c r="BH505" i="10"/>
  <c r="BF506" i="10"/>
  <c r="BH506" i="10" l="1"/>
  <c r="BF507" i="10"/>
  <c r="BC507" i="10"/>
  <c r="BA508" i="10"/>
  <c r="BC508" i="10" l="1"/>
  <c r="BA509" i="10"/>
  <c r="BF508" i="10"/>
  <c r="BH507" i="10"/>
  <c r="BH508" i="10" l="1"/>
  <c r="BF509" i="10"/>
  <c r="BA510" i="10"/>
  <c r="BC509" i="10"/>
  <c r="BC510" i="10" l="1"/>
  <c r="BA511" i="10"/>
  <c r="BH509" i="10"/>
  <c r="BF510" i="10"/>
  <c r="BF511" i="10" l="1"/>
  <c r="BH510" i="10"/>
  <c r="BA512" i="10"/>
  <c r="BC511" i="10"/>
  <c r="BA513" i="10" l="1"/>
  <c r="BC512" i="10"/>
  <c r="BF512" i="10"/>
  <c r="BH511" i="10"/>
  <c r="BH512" i="10" l="1"/>
  <c r="BF513" i="10"/>
  <c r="BA514" i="10"/>
  <c r="BC513" i="10"/>
  <c r="BA515" i="10" l="1"/>
  <c r="BC514" i="10"/>
  <c r="BF514" i="10"/>
  <c r="BH513" i="10"/>
  <c r="BH514" i="10" l="1"/>
  <c r="BF515" i="10"/>
  <c r="BA516" i="10"/>
  <c r="BC515" i="10"/>
  <c r="BC516" i="10" l="1"/>
  <c r="BA517" i="10"/>
  <c r="BF516" i="10"/>
  <c r="BH515" i="10"/>
  <c r="BF517" i="10" l="1"/>
  <c r="BH516" i="10"/>
  <c r="BA518" i="10"/>
  <c r="BC517" i="10"/>
  <c r="BA519" i="10" l="1"/>
  <c r="BC518" i="10"/>
  <c r="BF518" i="10"/>
  <c r="BH517" i="10"/>
  <c r="BH518" i="10" l="1"/>
  <c r="BF519" i="10"/>
  <c r="BA520" i="10"/>
  <c r="BC519" i="10"/>
  <c r="BA521" i="10" l="1"/>
  <c r="BC520" i="10"/>
  <c r="BF520" i="10"/>
  <c r="BH519" i="10"/>
  <c r="BH520" i="10" l="1"/>
  <c r="BF521" i="10"/>
  <c r="BC521" i="10"/>
  <c r="BA522" i="10"/>
  <c r="BC522" i="10" l="1"/>
  <c r="BA523" i="10"/>
  <c r="BH521" i="10"/>
  <c r="BF522" i="10"/>
  <c r="BF523" i="10" l="1"/>
  <c r="BH522" i="10"/>
  <c r="BA524" i="10"/>
  <c r="BC523" i="10"/>
  <c r="BC524" i="10" l="1"/>
  <c r="BA525" i="10"/>
  <c r="BH523" i="10"/>
  <c r="BF524" i="10"/>
  <c r="BF525" i="10" l="1"/>
  <c r="BH524" i="10"/>
  <c r="BA526" i="10"/>
  <c r="BC525" i="10"/>
  <c r="BC526" i="10" l="1"/>
  <c r="BA527" i="10"/>
  <c r="BH525" i="10"/>
  <c r="BF526" i="10"/>
  <c r="BF527" i="10" l="1"/>
  <c r="BH526" i="10"/>
  <c r="BC527" i="10"/>
  <c r="BA528" i="10"/>
  <c r="BA529" i="10" l="1"/>
  <c r="BC528" i="10"/>
  <c r="BH527" i="10"/>
  <c r="BF528" i="10"/>
  <c r="BF529" i="10" l="1"/>
  <c r="BH528" i="10"/>
  <c r="BA530" i="10"/>
  <c r="BC529" i="10"/>
  <c r="BC530" i="10" l="1"/>
  <c r="BA531" i="10"/>
  <c r="BH529" i="10"/>
  <c r="BF530" i="10"/>
  <c r="BH530" i="10" l="1"/>
  <c r="BF531" i="10"/>
  <c r="BC531" i="10"/>
  <c r="BA532" i="10"/>
  <c r="BA533" i="10" l="1"/>
  <c r="BC532" i="10"/>
  <c r="BF532" i="10"/>
  <c r="BH531" i="10"/>
  <c r="BH532" i="10" l="1"/>
  <c r="BF533" i="10"/>
  <c r="BC533" i="10"/>
  <c r="BA534" i="10"/>
  <c r="BA535" i="10" l="1"/>
  <c r="BC534" i="10"/>
  <c r="BF534" i="10"/>
  <c r="BH533" i="10"/>
  <c r="BH534" i="10" l="1"/>
  <c r="BF535" i="10"/>
  <c r="BC535" i="10"/>
  <c r="BA536" i="10"/>
  <c r="BC536" i="10" l="1"/>
  <c r="BA537" i="10"/>
  <c r="BF536" i="10"/>
  <c r="BH535" i="10"/>
  <c r="BH536" i="10" l="1"/>
  <c r="BF537" i="10"/>
  <c r="BA538" i="10"/>
  <c r="BC537" i="10"/>
  <c r="BA539" i="10" l="1"/>
  <c r="BC538" i="10"/>
  <c r="BF538" i="10"/>
  <c r="BH537" i="10"/>
  <c r="BH538" i="10" l="1"/>
  <c r="BF539" i="10"/>
  <c r="BC539" i="10"/>
  <c r="BA540" i="10"/>
  <c r="BC540" i="10" l="1"/>
  <c r="BA541" i="10"/>
  <c r="BH539" i="10"/>
  <c r="BF540" i="10"/>
  <c r="BF541" i="10" l="1"/>
  <c r="BH540" i="10"/>
  <c r="BA542" i="10"/>
  <c r="BC541" i="10"/>
  <c r="BC542" i="10" l="1"/>
  <c r="BA543" i="10"/>
  <c r="BH541" i="10"/>
  <c r="BF542" i="10"/>
  <c r="BF543" i="10" l="1"/>
  <c r="BH542" i="10"/>
  <c r="BA544" i="10"/>
  <c r="BC543" i="10"/>
  <c r="BC544" i="10" l="1"/>
  <c r="BA545" i="10"/>
  <c r="BH543" i="10"/>
  <c r="BF544" i="10"/>
  <c r="BF545" i="10" l="1"/>
  <c r="BH544" i="10"/>
  <c r="BC545" i="10"/>
  <c r="BA546" i="10"/>
  <c r="BA547" i="10" l="1"/>
  <c r="BC546" i="10"/>
  <c r="BH545" i="10"/>
  <c r="BF546" i="10"/>
  <c r="BF547" i="10" l="1"/>
  <c r="BH546" i="10"/>
  <c r="BA548" i="10"/>
  <c r="BC547" i="10"/>
  <c r="BC548" i="10" l="1"/>
  <c r="BA549" i="10"/>
  <c r="BH547" i="10"/>
  <c r="BF548" i="10"/>
  <c r="BH548" i="10" l="1"/>
  <c r="BF549" i="10"/>
  <c r="BC549" i="10"/>
  <c r="BA550" i="10"/>
  <c r="BA551" i="10" l="1"/>
  <c r="BC550" i="10"/>
  <c r="BF550" i="10"/>
  <c r="BH549" i="10"/>
  <c r="BH550" i="10" l="1"/>
  <c r="BF551" i="10"/>
  <c r="BC551" i="10"/>
  <c r="BA552" i="10"/>
  <c r="BA553" i="10" l="1"/>
  <c r="BC552" i="10"/>
  <c r="BF552" i="10"/>
  <c r="BH551" i="10"/>
  <c r="BH552" i="10" l="1"/>
  <c r="BF553" i="10"/>
  <c r="BC553" i="10"/>
  <c r="BA554" i="10"/>
  <c r="BC554" i="10" l="1"/>
  <c r="BA555" i="10"/>
  <c r="BF554" i="10"/>
  <c r="BH553" i="10"/>
  <c r="BH554" i="10" l="1"/>
  <c r="BF555" i="10"/>
  <c r="BA556" i="10"/>
  <c r="BC555" i="10"/>
  <c r="BA557" i="10" l="1"/>
  <c r="BC556" i="10"/>
  <c r="BF556" i="10"/>
  <c r="BH555" i="10"/>
  <c r="BH556" i="10" l="1"/>
  <c r="BF557" i="10"/>
  <c r="BC557" i="10"/>
  <c r="BA558" i="10"/>
  <c r="BC558" i="10" l="1"/>
  <c r="BA559" i="10"/>
  <c r="BH557" i="10"/>
  <c r="BF558" i="10"/>
  <c r="BF559" i="10" l="1"/>
  <c r="BH558" i="10"/>
  <c r="BA560" i="10"/>
  <c r="BC559" i="10"/>
  <c r="BC560" i="10" l="1"/>
  <c r="BA561" i="10"/>
  <c r="BH559" i="10"/>
  <c r="BF560" i="10"/>
  <c r="BF561" i="10" l="1"/>
  <c r="BH560" i="10"/>
  <c r="BA562" i="10"/>
  <c r="BC561" i="10"/>
  <c r="BC562" i="10" l="1"/>
  <c r="BA563" i="10"/>
  <c r="BH561" i="10"/>
  <c r="BF562" i="10"/>
  <c r="BF563" i="10" l="1"/>
  <c r="BH562" i="10"/>
  <c r="BC563" i="10"/>
  <c r="BA564" i="10"/>
  <c r="BA565" i="10" l="1"/>
  <c r="BC564" i="10"/>
  <c r="BH563" i="10"/>
  <c r="BF564" i="10"/>
  <c r="BF565" i="10" l="1"/>
  <c r="BH564" i="10"/>
  <c r="BA566" i="10"/>
  <c r="BC565" i="10"/>
  <c r="BC566" i="10" l="1"/>
  <c r="BA567" i="10"/>
  <c r="BH565" i="10"/>
  <c r="BF566" i="10"/>
  <c r="BH566" i="10" l="1"/>
  <c r="BF567" i="10"/>
  <c r="BC567" i="10"/>
  <c r="BA568" i="10"/>
  <c r="BA569" i="10" l="1"/>
  <c r="BC568" i="10"/>
  <c r="BF568" i="10"/>
  <c r="BH567" i="10"/>
  <c r="BH568" i="10" l="1"/>
  <c r="BF569" i="10"/>
  <c r="BC569" i="10"/>
  <c r="BA570" i="10"/>
  <c r="BA571" i="10" l="1"/>
  <c r="BC570" i="10"/>
  <c r="BF570" i="10"/>
  <c r="BH569" i="10"/>
  <c r="BH570" i="10" l="1"/>
  <c r="BF571" i="10"/>
  <c r="BC571" i="10"/>
  <c r="BA572" i="10"/>
  <c r="BC572" i="10" l="1"/>
  <c r="BA573" i="10"/>
  <c r="BF572" i="10"/>
  <c r="BH571" i="10"/>
  <c r="BH572" i="10" l="1"/>
  <c r="BF573" i="10"/>
  <c r="BA574" i="10"/>
  <c r="BC573" i="10"/>
  <c r="BA575" i="10" l="1"/>
  <c r="BC574" i="10"/>
  <c r="BF574" i="10"/>
  <c r="BH573" i="10"/>
  <c r="BH574" i="10" l="1"/>
  <c r="BF575" i="10"/>
  <c r="BC575" i="10"/>
  <c r="BA576" i="10"/>
  <c r="BC576" i="10" l="1"/>
  <c r="BA577" i="10"/>
  <c r="BH575" i="10"/>
  <c r="BF576" i="10"/>
  <c r="BF577" i="10" l="1"/>
  <c r="BH576" i="10"/>
  <c r="BA578" i="10"/>
  <c r="BC577" i="10"/>
  <c r="BC578" i="10" l="1"/>
  <c r="BA579" i="10"/>
  <c r="BH577" i="10"/>
  <c r="BF578" i="10"/>
  <c r="BF579" i="10" l="1"/>
  <c r="BH578" i="10"/>
  <c r="BA580" i="10"/>
  <c r="BC579" i="10"/>
  <c r="BC580" i="10" l="1"/>
  <c r="BA581" i="10"/>
  <c r="BH579" i="10"/>
  <c r="BF580" i="10"/>
  <c r="BF581" i="10" l="1"/>
  <c r="BH580" i="10"/>
  <c r="BC581" i="10"/>
  <c r="BA582" i="10"/>
  <c r="BA583" i="10" l="1"/>
  <c r="BC582" i="10"/>
  <c r="BH581" i="10"/>
  <c r="BF582" i="10"/>
  <c r="BF583" i="10" l="1"/>
  <c r="BH582" i="10"/>
  <c r="BA584" i="10"/>
  <c r="BC583" i="10"/>
  <c r="BC584" i="10" l="1"/>
  <c r="BA585" i="10"/>
  <c r="BF584" i="10"/>
  <c r="BH583" i="10"/>
  <c r="BH584" i="10" l="1"/>
  <c r="BF585" i="10"/>
  <c r="BC585" i="10"/>
  <c r="BA586" i="10"/>
  <c r="BA587" i="10" l="1"/>
  <c r="BC586" i="10"/>
  <c r="BF586" i="10"/>
  <c r="BH585" i="10"/>
  <c r="BH586" i="10" l="1"/>
  <c r="BF587" i="10"/>
  <c r="BA588" i="10"/>
  <c r="BC587" i="10"/>
  <c r="BC588" i="10" l="1"/>
  <c r="BA589" i="10"/>
  <c r="BF588" i="10"/>
  <c r="BH587" i="10"/>
  <c r="BH588" i="10" l="1"/>
  <c r="BF589" i="10"/>
  <c r="BC589" i="10"/>
  <c r="BA590" i="10"/>
  <c r="BC590" i="10" l="1"/>
  <c r="BA591" i="10"/>
  <c r="BF590" i="10"/>
  <c r="BH589" i="10"/>
  <c r="BH590" i="10" l="1"/>
  <c r="BF591" i="10"/>
  <c r="BA592" i="10"/>
  <c r="BC591" i="10"/>
  <c r="BA593" i="10" l="1"/>
  <c r="BC592" i="10"/>
  <c r="BF592" i="10"/>
  <c r="BH591" i="10"/>
  <c r="BH592" i="10" l="1"/>
  <c r="BF593" i="10"/>
  <c r="BA594" i="10"/>
  <c r="BC593" i="10"/>
  <c r="BC594" i="10" l="1"/>
  <c r="BA595" i="10"/>
  <c r="BH593" i="10"/>
  <c r="BF594" i="10"/>
  <c r="BF595" i="10" l="1"/>
  <c r="BH594" i="10"/>
  <c r="BA596" i="10"/>
  <c r="BC595" i="10"/>
  <c r="BA597" i="10" l="1"/>
  <c r="BC596" i="10"/>
  <c r="BH595" i="10"/>
  <c r="BF596" i="10"/>
  <c r="BF597" i="10" l="1"/>
  <c r="BH596" i="10"/>
  <c r="BA598" i="10"/>
  <c r="BC597" i="10"/>
  <c r="BA599" i="10" l="1"/>
  <c r="BC598" i="10"/>
  <c r="BH597" i="10"/>
  <c r="BF598" i="10"/>
  <c r="BF599" i="10" l="1"/>
  <c r="BH598" i="10"/>
  <c r="BC599" i="10"/>
  <c r="BA600" i="10"/>
  <c r="BA601" i="10" l="1"/>
  <c r="BC600" i="10"/>
  <c r="BF600" i="10"/>
  <c r="BH599" i="10"/>
  <c r="BH600" i="10" l="1"/>
  <c r="BF601" i="10"/>
  <c r="BC601" i="10"/>
  <c r="BA602" i="10"/>
  <c r="BC602" i="10" l="1"/>
  <c r="BA603" i="10"/>
  <c r="BH601" i="10"/>
  <c r="BF602" i="10"/>
  <c r="BH602" i="10" l="1"/>
  <c r="BF603" i="10"/>
  <c r="BA604" i="10"/>
  <c r="BC603" i="10"/>
  <c r="BC604" i="10" l="1"/>
  <c r="BA605" i="10"/>
  <c r="BF604" i="10"/>
  <c r="BH603" i="10"/>
  <c r="BF605" i="10" l="1"/>
  <c r="BH604" i="10"/>
  <c r="BA606" i="10"/>
  <c r="BC605" i="10"/>
  <c r="BA607" i="10" l="1"/>
  <c r="BC606" i="10"/>
  <c r="BH605" i="10"/>
  <c r="BF606" i="10"/>
  <c r="BH606" i="10" l="1"/>
  <c r="BF607" i="10"/>
  <c r="BC607" i="10"/>
  <c r="BA608" i="10"/>
  <c r="BA609" i="10" l="1"/>
  <c r="BC608" i="10"/>
  <c r="BH607" i="10"/>
  <c r="BF608" i="10"/>
  <c r="BF609" i="10" l="1"/>
  <c r="BH608" i="10"/>
  <c r="BC609" i="10"/>
  <c r="BA610" i="10"/>
  <c r="BA611" i="10" l="1"/>
  <c r="BC610" i="10"/>
  <c r="BF610" i="10"/>
  <c r="BH609" i="10"/>
  <c r="BF611" i="10" l="1"/>
  <c r="BH610" i="10"/>
  <c r="BA612" i="10"/>
  <c r="BC611" i="10"/>
  <c r="BC612" i="10" l="1"/>
  <c r="BA613" i="10"/>
  <c r="BF612" i="10"/>
  <c r="BH611" i="10"/>
  <c r="BF613" i="10" l="1"/>
  <c r="BH612" i="10"/>
  <c r="BC613" i="10"/>
  <c r="BA614" i="10"/>
  <c r="BA615" i="10" l="1"/>
  <c r="BC614" i="10"/>
  <c r="BH613" i="10"/>
  <c r="BF614" i="10"/>
  <c r="BH614" i="10" l="1"/>
  <c r="BF615" i="10"/>
  <c r="BC615" i="10"/>
  <c r="BA616" i="10"/>
  <c r="BC616" i="10" l="1"/>
  <c r="BA617" i="10"/>
  <c r="BH615" i="10"/>
  <c r="BF616" i="10"/>
  <c r="BH616" i="10" l="1"/>
  <c r="BF617" i="10"/>
  <c r="BC617" i="10"/>
  <c r="BA618" i="10"/>
  <c r="BA619" i="10" l="1"/>
  <c r="BC618" i="10"/>
  <c r="BF618" i="10"/>
  <c r="BH617" i="10"/>
  <c r="BH618" i="10" l="1"/>
  <c r="BF619" i="10"/>
  <c r="BC619" i="10"/>
  <c r="BA620" i="10"/>
  <c r="BC620" i="10" l="1"/>
  <c r="BA621" i="10"/>
  <c r="BF620" i="10"/>
  <c r="BH619" i="10"/>
  <c r="BH620" i="10" l="1"/>
  <c r="BF621" i="10"/>
  <c r="BC621" i="10"/>
  <c r="BA622" i="10"/>
  <c r="BH621" i="10" l="1"/>
  <c r="BF622" i="10"/>
  <c r="BC622" i="10"/>
  <c r="BA623" i="10"/>
  <c r="BC623" i="10" l="1"/>
  <c r="BA624" i="10"/>
  <c r="BH622" i="10"/>
  <c r="BF623" i="10"/>
  <c r="BF624" i="10" l="1"/>
  <c r="BH623" i="10"/>
  <c r="BC624" i="10"/>
  <c r="BA625" i="10"/>
  <c r="BC625" i="10" l="1"/>
  <c r="BA626" i="10"/>
  <c r="BH624" i="10"/>
  <c r="BF625" i="10"/>
  <c r="BH625" i="10" l="1"/>
  <c r="BF626" i="10"/>
  <c r="BC626" i="10"/>
  <c r="BA627" i="10"/>
  <c r="BA628" i="10" l="1"/>
  <c r="BC627" i="10"/>
  <c r="BF627" i="10"/>
  <c r="BH626" i="10"/>
  <c r="BH627" i="10" l="1"/>
  <c r="BF628" i="10"/>
  <c r="BC628" i="10"/>
  <c r="BA629" i="10"/>
  <c r="BC629" i="10" l="1"/>
  <c r="BA630" i="10"/>
  <c r="BF629" i="10"/>
  <c r="BH628" i="10"/>
  <c r="BH629" i="10" l="1"/>
  <c r="BF630" i="10"/>
  <c r="BA631" i="10"/>
  <c r="BC630" i="10"/>
  <c r="BC631" i="10" l="1"/>
  <c r="BA632" i="10"/>
  <c r="BH630" i="10"/>
  <c r="BF631" i="10"/>
  <c r="BH631" i="10" l="1"/>
  <c r="BF632" i="10"/>
  <c r="BC632" i="10"/>
  <c r="BA633" i="10"/>
  <c r="BC633" i="10" l="1"/>
  <c r="BA634" i="10"/>
  <c r="BF633" i="10"/>
  <c r="BH632" i="10"/>
  <c r="BH633" i="10" l="1"/>
  <c r="BF634" i="10"/>
  <c r="BC634" i="10"/>
  <c r="BA635" i="10"/>
  <c r="BC635" i="10" l="1"/>
  <c r="BA636" i="10"/>
  <c r="BH634" i="10"/>
  <c r="BF635" i="10"/>
  <c r="BF636" i="10" l="1"/>
  <c r="BH635" i="10"/>
  <c r="BA637" i="10"/>
  <c r="BC636" i="10"/>
  <c r="BC637" i="10" l="1"/>
  <c r="BA638" i="10"/>
  <c r="BH636" i="10"/>
  <c r="BF637" i="10"/>
  <c r="BF638" i="10" l="1"/>
  <c r="BH637" i="10"/>
  <c r="BC638" i="10"/>
  <c r="BA639" i="10"/>
  <c r="BA640" i="10" l="1"/>
  <c r="BC639" i="10"/>
  <c r="BH638" i="10"/>
  <c r="BF639" i="10"/>
  <c r="BH639" i="10" l="1"/>
  <c r="BF640" i="10"/>
  <c r="BC640" i="10"/>
  <c r="BA641" i="10"/>
  <c r="BC641" i="10" l="1"/>
  <c r="BA642" i="10"/>
  <c r="BH640" i="10"/>
  <c r="BF641" i="10"/>
  <c r="BF642" i="10" l="1"/>
  <c r="BH641" i="10"/>
  <c r="BC642" i="10"/>
  <c r="BA643" i="10"/>
  <c r="BC643" i="10" l="1"/>
  <c r="BA644" i="10"/>
  <c r="BH642" i="10"/>
  <c r="BF643" i="10"/>
  <c r="BH643" i="10" l="1"/>
  <c r="BF644" i="10"/>
  <c r="BC644" i="10"/>
  <c r="BA645" i="10"/>
  <c r="BA646" i="10" l="1"/>
  <c r="BC645" i="10"/>
  <c r="BF645" i="10"/>
  <c r="BH644" i="10"/>
  <c r="BH645" i="10" l="1"/>
  <c r="BF646" i="10"/>
  <c r="BC646" i="10"/>
  <c r="BA647" i="10"/>
  <c r="BC647" i="10" l="1"/>
  <c r="BA648" i="10"/>
  <c r="BH646" i="10"/>
  <c r="BF647" i="10"/>
  <c r="BH647" i="10" l="1"/>
  <c r="BF648" i="10"/>
  <c r="BC648" i="10"/>
  <c r="BA649" i="10"/>
  <c r="BC649" i="10" l="1"/>
  <c r="BA650" i="10"/>
  <c r="BH648" i="10"/>
  <c r="BF649" i="10"/>
  <c r="BH649" i="10" l="1"/>
  <c r="BF650" i="10"/>
  <c r="BC650" i="10"/>
  <c r="BA651" i="10"/>
  <c r="BC651" i="10" l="1"/>
  <c r="BA652" i="10"/>
  <c r="BF651" i="10"/>
  <c r="BH650" i="10"/>
  <c r="BH651" i="10" l="1"/>
  <c r="BF652" i="10"/>
  <c r="BA653" i="10"/>
  <c r="BC652" i="10"/>
  <c r="BC653" i="10" l="1"/>
  <c r="BA654" i="10"/>
  <c r="BF653" i="10"/>
  <c r="BH652" i="10"/>
  <c r="BF654" i="10" l="1"/>
  <c r="BH653" i="10"/>
  <c r="BA655" i="10"/>
  <c r="BC654" i="10"/>
  <c r="BA656" i="10" l="1"/>
  <c r="BC655" i="10"/>
  <c r="BF655" i="10"/>
  <c r="BH654" i="10"/>
  <c r="BF656" i="10" l="1"/>
  <c r="BH655" i="10"/>
  <c r="BA657" i="10"/>
  <c r="BC656" i="10"/>
  <c r="BA658" i="10" l="1"/>
  <c r="BC657" i="10"/>
  <c r="BF657" i="10"/>
  <c r="BH656" i="10"/>
  <c r="BF658" i="10" l="1"/>
  <c r="BH657" i="10"/>
  <c r="BA659" i="10"/>
  <c r="BC658" i="10"/>
  <c r="BA660" i="10" l="1"/>
  <c r="BC659" i="10"/>
  <c r="BF659" i="10"/>
  <c r="BH658" i="10"/>
  <c r="BF660" i="10" l="1"/>
  <c r="BH659" i="10"/>
  <c r="BA661" i="10"/>
  <c r="BC660" i="10"/>
  <c r="BA662" i="10" l="1"/>
  <c r="BC661" i="10"/>
  <c r="BF661" i="10"/>
  <c r="BH660" i="10"/>
  <c r="BF662" i="10" l="1"/>
  <c r="BH661" i="10"/>
  <c r="BA663" i="10"/>
  <c r="BC662" i="10"/>
  <c r="BA664" i="10" l="1"/>
  <c r="BC663" i="10"/>
  <c r="BF663" i="10"/>
  <c r="BH662" i="10"/>
  <c r="BF664" i="10" l="1"/>
  <c r="BH663" i="10"/>
  <c r="BA665" i="10"/>
  <c r="BC664" i="10"/>
  <c r="BA666" i="10" l="1"/>
  <c r="BC665" i="10"/>
  <c r="BF665" i="10"/>
  <c r="BH664" i="10"/>
  <c r="BF666" i="10" l="1"/>
  <c r="BH665" i="10"/>
  <c r="BA667" i="10"/>
  <c r="BC666" i="10"/>
  <c r="BA668" i="10" l="1"/>
  <c r="BC667" i="10"/>
  <c r="BF667" i="10"/>
  <c r="BH666" i="10"/>
  <c r="BF668" i="10" l="1"/>
  <c r="BH667" i="10"/>
  <c r="BA669" i="10"/>
  <c r="BC668" i="10"/>
  <c r="BA670" i="10" l="1"/>
  <c r="BC669" i="10"/>
  <c r="BF669" i="10"/>
  <c r="BH668" i="10"/>
  <c r="BF670" i="10" l="1"/>
  <c r="BH669" i="10"/>
  <c r="BA671" i="10"/>
  <c r="BC670" i="10"/>
  <c r="BA672" i="10" l="1"/>
  <c r="BC671" i="10"/>
  <c r="BF671" i="10"/>
  <c r="BH670" i="10"/>
  <c r="BF672" i="10" l="1"/>
  <c r="BH671" i="10"/>
  <c r="BA673" i="10"/>
  <c r="BC672" i="10"/>
  <c r="BA674" i="10" l="1"/>
  <c r="BC673" i="10"/>
  <c r="BF673" i="10"/>
  <c r="BH672" i="10"/>
  <c r="BF674" i="10" l="1"/>
  <c r="BH673" i="10"/>
  <c r="BA675" i="10"/>
  <c r="BC674" i="10"/>
  <c r="BA676" i="10" l="1"/>
  <c r="BC675" i="10"/>
  <c r="BF675" i="10"/>
  <c r="BH674" i="10"/>
  <c r="BF676" i="10" l="1"/>
  <c r="BH675" i="10"/>
  <c r="BA677" i="10"/>
  <c r="BC676" i="10"/>
  <c r="BA678" i="10" l="1"/>
  <c r="BC677" i="10"/>
  <c r="BF677" i="10"/>
  <c r="BH676" i="10"/>
  <c r="BF678" i="10" l="1"/>
  <c r="BH677" i="10"/>
  <c r="BA679" i="10"/>
  <c r="BC678" i="10"/>
  <c r="BA680" i="10" l="1"/>
  <c r="BC679" i="10"/>
  <c r="BF679" i="10"/>
  <c r="BH678" i="10"/>
  <c r="BF680" i="10" l="1"/>
  <c r="BH679" i="10"/>
  <c r="BA681" i="10"/>
  <c r="BC680" i="10"/>
  <c r="BA682" i="10" l="1"/>
  <c r="BC681" i="10"/>
  <c r="BF681" i="10"/>
  <c r="BH680" i="10"/>
  <c r="BF682" i="10" l="1"/>
  <c r="BH681" i="10"/>
  <c r="BA683" i="10"/>
  <c r="BC682" i="10"/>
  <c r="BA684" i="10" l="1"/>
  <c r="BC683" i="10"/>
  <c r="BF683" i="10"/>
  <c r="BH682" i="10"/>
  <c r="BF684" i="10" l="1"/>
  <c r="BH683" i="10"/>
  <c r="BA685" i="10"/>
  <c r="BC684" i="10"/>
  <c r="BA686" i="10" l="1"/>
  <c r="BC685" i="10"/>
  <c r="BF685" i="10"/>
  <c r="BH684" i="10"/>
  <c r="BF686" i="10" l="1"/>
  <c r="BH685" i="10"/>
  <c r="BA687" i="10"/>
  <c r="BC686" i="10"/>
  <c r="BA688" i="10" l="1"/>
  <c r="BC687" i="10"/>
  <c r="BF687" i="10"/>
  <c r="BH686" i="10"/>
  <c r="BF688" i="10" l="1"/>
  <c r="BH687" i="10"/>
  <c r="BA689" i="10"/>
  <c r="BC688" i="10"/>
  <c r="BA690" i="10" l="1"/>
  <c r="BC689" i="10"/>
  <c r="BF689" i="10"/>
  <c r="BH688" i="10"/>
  <c r="BF690" i="10" l="1"/>
  <c r="BH689" i="10"/>
  <c r="BA691" i="10"/>
  <c r="BC690" i="10"/>
  <c r="BA692" i="10" l="1"/>
  <c r="BC691" i="10"/>
  <c r="BF691" i="10"/>
  <c r="BH690" i="10"/>
  <c r="BF692" i="10" l="1"/>
  <c r="BH691" i="10"/>
  <c r="BA693" i="10"/>
  <c r="BC692" i="10"/>
  <c r="BA694" i="10" l="1"/>
  <c r="BC693" i="10"/>
  <c r="BF693" i="10"/>
  <c r="BH692" i="10"/>
  <c r="BF694" i="10" l="1"/>
  <c r="BH693" i="10"/>
  <c r="BA695" i="10"/>
  <c r="BC694" i="10"/>
  <c r="BA696" i="10" l="1"/>
  <c r="BC695" i="10"/>
  <c r="BF695" i="10"/>
  <c r="BH694" i="10"/>
  <c r="BF696" i="10" l="1"/>
  <c r="BH695" i="10"/>
  <c r="BA697" i="10"/>
  <c r="BC696" i="10"/>
  <c r="BA698" i="10" l="1"/>
  <c r="BC697" i="10"/>
  <c r="BH696" i="10"/>
  <c r="BF697" i="10"/>
  <c r="BF698" i="10" l="1"/>
  <c r="BH697" i="10"/>
  <c r="BA699" i="10"/>
  <c r="BC698" i="10"/>
  <c r="BA700" i="10" l="1"/>
  <c r="BC699" i="10"/>
  <c r="BF699" i="10"/>
  <c r="BH698" i="10"/>
  <c r="BH699" i="10" l="1"/>
  <c r="BF700" i="10"/>
  <c r="BA701" i="10"/>
  <c r="BC700" i="10"/>
  <c r="BC701" i="10" l="1"/>
  <c r="BA702" i="10"/>
  <c r="BF701" i="10"/>
  <c r="BH700" i="10"/>
  <c r="BF702" i="10" l="1"/>
  <c r="BH701" i="10"/>
  <c r="BA703" i="10"/>
  <c r="BC702" i="10"/>
  <c r="BA704" i="10" l="1"/>
  <c r="BC703" i="10"/>
  <c r="BH702" i="10"/>
  <c r="BF703" i="10"/>
  <c r="BF704" i="10" l="1"/>
  <c r="BH703" i="10"/>
  <c r="BC704" i="10"/>
  <c r="BA705" i="10"/>
  <c r="BA706" i="10" l="1"/>
  <c r="BC705" i="10"/>
  <c r="BF705" i="10"/>
  <c r="BH704" i="10"/>
  <c r="BF706" i="10" l="1"/>
  <c r="BH705" i="10"/>
  <c r="BA707" i="10"/>
  <c r="BC706" i="10"/>
  <c r="BC707" i="10" l="1"/>
  <c r="BA708" i="10"/>
  <c r="BF707" i="10"/>
  <c r="BH706" i="10"/>
  <c r="BF708" i="10" l="1"/>
  <c r="BH707" i="10"/>
  <c r="BC708" i="10"/>
  <c r="BA709" i="10"/>
  <c r="BA710" i="10" l="1"/>
  <c r="BC709" i="10"/>
  <c r="BF709" i="10"/>
  <c r="BH708" i="10"/>
  <c r="BH709" i="10" l="1"/>
  <c r="BF710" i="10"/>
  <c r="BA711" i="10"/>
  <c r="BC710" i="10"/>
  <c r="BC711" i="10" l="1"/>
  <c r="BA712" i="10"/>
  <c r="BF711" i="10"/>
  <c r="BH710" i="10"/>
  <c r="BH711" i="10" l="1"/>
  <c r="BF712" i="10"/>
  <c r="BA713" i="10"/>
  <c r="BC712" i="10"/>
  <c r="BC713" i="10" l="1"/>
  <c r="BA714" i="10"/>
  <c r="BH712" i="10"/>
  <c r="BF713" i="10"/>
  <c r="BF714" i="10" l="1"/>
  <c r="BH713" i="10"/>
  <c r="BA715" i="10"/>
  <c r="BC714" i="10"/>
  <c r="BA716" i="10" l="1"/>
  <c r="BC715" i="10"/>
  <c r="BH714" i="10"/>
  <c r="BF715" i="10"/>
  <c r="BF716" i="10" l="1"/>
  <c r="BH715" i="10"/>
  <c r="BA717" i="10"/>
  <c r="BC716" i="10"/>
  <c r="BC717" i="10" l="1"/>
  <c r="BA718" i="10"/>
  <c r="BF717" i="10"/>
  <c r="BH716" i="10"/>
  <c r="BF718" i="10" l="1"/>
  <c r="BH717" i="10"/>
  <c r="BA719" i="10"/>
  <c r="BC718" i="10"/>
  <c r="BA720" i="10" l="1"/>
  <c r="BC719" i="10"/>
  <c r="BH718" i="10"/>
  <c r="BF719" i="10"/>
  <c r="BF720" i="10" l="1"/>
  <c r="BH719" i="10"/>
  <c r="BC720" i="10"/>
  <c r="BA721" i="10"/>
  <c r="BA722" i="10" l="1"/>
  <c r="BC721" i="10"/>
  <c r="BH720" i="10"/>
  <c r="BF721" i="10"/>
  <c r="BH721" i="10" l="1"/>
  <c r="BF722" i="10"/>
  <c r="BC722" i="10"/>
  <c r="BA723" i="10"/>
  <c r="BA724" i="10" l="1"/>
  <c r="BC723" i="10"/>
  <c r="BF723" i="10"/>
  <c r="BH722" i="10"/>
  <c r="BH723" i="10" l="1"/>
  <c r="BF724" i="10"/>
  <c r="BA725" i="10"/>
  <c r="BC724" i="10"/>
  <c r="BA726" i="10" l="1"/>
  <c r="BC725" i="10"/>
  <c r="BF725" i="10"/>
  <c r="BH724" i="10"/>
  <c r="BF726" i="10" l="1"/>
  <c r="BH725" i="10"/>
  <c r="BC726" i="10"/>
  <c r="BA727" i="10"/>
  <c r="BA728" i="10" l="1"/>
  <c r="BC727" i="10"/>
  <c r="BF727" i="10"/>
  <c r="BH726" i="10"/>
  <c r="BH727" i="10" l="1"/>
  <c r="BF728" i="10"/>
  <c r="BA729" i="10"/>
  <c r="BC728" i="10"/>
  <c r="BC729" i="10" l="1"/>
  <c r="BA730" i="10"/>
  <c r="BF729" i="10"/>
  <c r="BH728" i="10"/>
  <c r="BH729" i="10" l="1"/>
  <c r="BF730" i="10"/>
  <c r="BA731" i="10"/>
  <c r="BC730" i="10"/>
  <c r="BC731" i="10" l="1"/>
  <c r="BA732" i="10"/>
  <c r="BH730" i="10"/>
  <c r="BF731" i="10"/>
  <c r="BF732" i="10" l="1"/>
  <c r="BH731" i="10"/>
  <c r="BA733" i="10"/>
  <c r="BC732" i="10"/>
  <c r="BA734" i="10" l="1"/>
  <c r="BC733" i="10"/>
  <c r="BH732" i="10"/>
  <c r="BF733" i="10"/>
  <c r="BF734" i="10" l="1"/>
  <c r="BH733" i="10"/>
  <c r="BA735" i="10"/>
  <c r="BC734" i="10"/>
  <c r="BC735" i="10" l="1"/>
  <c r="BA736" i="10"/>
  <c r="BF735" i="10"/>
  <c r="BH734" i="10"/>
  <c r="BF736" i="10" l="1"/>
  <c r="BH735" i="10"/>
  <c r="BA737" i="10"/>
  <c r="BC736" i="10"/>
  <c r="BA738" i="10" l="1"/>
  <c r="BC737" i="10"/>
  <c r="BH736" i="10"/>
  <c r="BF737" i="10"/>
  <c r="BF738" i="10" l="1"/>
  <c r="BH737" i="10"/>
  <c r="BC738" i="10"/>
  <c r="BA739" i="10"/>
  <c r="BA740" i="10" l="1"/>
  <c r="BC739" i="10"/>
  <c r="BH738" i="10"/>
  <c r="BF739" i="10"/>
  <c r="BH739" i="10" l="1"/>
  <c r="BF740" i="10"/>
  <c r="BC740" i="10"/>
  <c r="BA741" i="10"/>
  <c r="BA742" i="10" l="1"/>
  <c r="BC741" i="10"/>
  <c r="BF741" i="10"/>
  <c r="BH740" i="10"/>
  <c r="BH741" i="10" l="1"/>
  <c r="BF742" i="10"/>
  <c r="BA743" i="10"/>
  <c r="BC742" i="10"/>
  <c r="BA744" i="10" l="1"/>
  <c r="BC743" i="10"/>
  <c r="BF743" i="10"/>
  <c r="BH742" i="10"/>
  <c r="BF744" i="10" l="1"/>
  <c r="BH743" i="10"/>
  <c r="BC744" i="10"/>
  <c r="BA745" i="10"/>
  <c r="BA746" i="10" l="1"/>
  <c r="BC745" i="10"/>
  <c r="BF745" i="10"/>
  <c r="BH744" i="10"/>
  <c r="BH745" i="10" l="1"/>
  <c r="BF746" i="10"/>
  <c r="BA747" i="10"/>
  <c r="BC746" i="10"/>
  <c r="BC747" i="10" l="1"/>
  <c r="BA748" i="10"/>
  <c r="BF747" i="10"/>
  <c r="BH746" i="10"/>
  <c r="BH747" i="10" l="1"/>
  <c r="BF748" i="10"/>
  <c r="BA749" i="10"/>
  <c r="BC748" i="10"/>
  <c r="BC749" i="10" l="1"/>
  <c r="BA750" i="10"/>
  <c r="BH748" i="10"/>
  <c r="BF749" i="10"/>
  <c r="BF750" i="10" l="1"/>
  <c r="BH749" i="10"/>
  <c r="BA751" i="10"/>
  <c r="BC750" i="10"/>
  <c r="BA752" i="10" l="1"/>
  <c r="BC751" i="10"/>
  <c r="BH750" i="10"/>
  <c r="BF751" i="10"/>
  <c r="BF752" i="10" l="1"/>
  <c r="BH751" i="10"/>
  <c r="BA753" i="10"/>
  <c r="BC752" i="10"/>
  <c r="BC753" i="10" l="1"/>
  <c r="BA754" i="10"/>
  <c r="BF753" i="10"/>
  <c r="BH752" i="10"/>
  <c r="BF754" i="10" l="1"/>
  <c r="BH753" i="10"/>
  <c r="BA755" i="10"/>
  <c r="BC754" i="10"/>
  <c r="BA756" i="10" l="1"/>
  <c r="BC755" i="10"/>
  <c r="BH754" i="10"/>
  <c r="BF755" i="10"/>
  <c r="BF756" i="10" l="1"/>
  <c r="BH755" i="10"/>
  <c r="BC756" i="10"/>
  <c r="BA757" i="10"/>
  <c r="BA758" i="10" l="1"/>
  <c r="BC757" i="10"/>
  <c r="BH756" i="10"/>
  <c r="BF757" i="10"/>
  <c r="BH757" i="10" l="1"/>
  <c r="BF758" i="10"/>
  <c r="BC758" i="10"/>
  <c r="BA759" i="10"/>
  <c r="BA760" i="10" l="1"/>
  <c r="BC759" i="10"/>
  <c r="BF759" i="10"/>
  <c r="BH758" i="10"/>
  <c r="BH759" i="10" l="1"/>
  <c r="BF760" i="10"/>
  <c r="BA761" i="10"/>
  <c r="BC760" i="10"/>
  <c r="BA762" i="10" l="1"/>
  <c r="BC761" i="10"/>
  <c r="BF761" i="10"/>
  <c r="BH760" i="10"/>
  <c r="BF762" i="10" l="1"/>
  <c r="BH761" i="10"/>
  <c r="BC762" i="10"/>
  <c r="BA763" i="10"/>
  <c r="BA764" i="10" l="1"/>
  <c r="BC763" i="10"/>
  <c r="BF763" i="10"/>
  <c r="BH762" i="10"/>
  <c r="BH763" i="10" l="1"/>
  <c r="BF764" i="10"/>
  <c r="BA765" i="10"/>
  <c r="BC764" i="10"/>
  <c r="BC765" i="10" l="1"/>
  <c r="BA766" i="10"/>
  <c r="BF765" i="10"/>
  <c r="BH764" i="10"/>
  <c r="BH765" i="10" l="1"/>
  <c r="BF766" i="10"/>
  <c r="BA767" i="10"/>
  <c r="BC766" i="10"/>
  <c r="BC767" i="10" l="1"/>
  <c r="BA768" i="10"/>
  <c r="BH766" i="10"/>
  <c r="BF767" i="10"/>
  <c r="BF768" i="10" l="1"/>
  <c r="BH767" i="10"/>
  <c r="BA769" i="10"/>
  <c r="BC768" i="10"/>
  <c r="BA770" i="10" l="1"/>
  <c r="BC769" i="10"/>
  <c r="BH768" i="10"/>
  <c r="BF769" i="10"/>
  <c r="BF770" i="10" l="1"/>
  <c r="BH769" i="10"/>
  <c r="BC770" i="10"/>
  <c r="BA771" i="10"/>
  <c r="BA772" i="10" l="1"/>
  <c r="BC771" i="10"/>
  <c r="BH770" i="10"/>
  <c r="BF771" i="10"/>
  <c r="BH771" i="10" l="1"/>
  <c r="BF772" i="10"/>
  <c r="BC772" i="10"/>
  <c r="BA773" i="10"/>
  <c r="BC773" i="10" l="1"/>
  <c r="BA774" i="10"/>
  <c r="BF773" i="10"/>
  <c r="BH772" i="10"/>
  <c r="BH773" i="10" l="1"/>
  <c r="BF774" i="10"/>
  <c r="BA775" i="10"/>
  <c r="BC774" i="10"/>
  <c r="BC775" i="10" l="1"/>
  <c r="BA776" i="10"/>
  <c r="BH774" i="10"/>
  <c r="BF775" i="10"/>
  <c r="BF776" i="10" l="1"/>
  <c r="BH775" i="10"/>
  <c r="BC776" i="10"/>
  <c r="BA777" i="10"/>
  <c r="BA778" i="10" l="1"/>
  <c r="BC777" i="10"/>
  <c r="BH776" i="10"/>
  <c r="BF777" i="10"/>
  <c r="BH777" i="10" l="1"/>
  <c r="BF778" i="10"/>
  <c r="BC778" i="10"/>
  <c r="BA779" i="10"/>
  <c r="BC779" i="10" l="1"/>
  <c r="BA780" i="10"/>
  <c r="BF779" i="10"/>
  <c r="BH778" i="10"/>
  <c r="BH779" i="10" l="1"/>
  <c r="BF780" i="10"/>
  <c r="BA781" i="10"/>
  <c r="BC780" i="10"/>
  <c r="BC781" i="10" l="1"/>
  <c r="BA782" i="10"/>
  <c r="BH780" i="10"/>
  <c r="BF781" i="10"/>
  <c r="BF782" i="10" l="1"/>
  <c r="BH781" i="10"/>
  <c r="BC782" i="10"/>
  <c r="BA783" i="10"/>
  <c r="BA784" i="10" l="1"/>
  <c r="BC783" i="10"/>
  <c r="BH782" i="10"/>
  <c r="BF783" i="10"/>
  <c r="BH783" i="10" l="1"/>
  <c r="BF784" i="10"/>
  <c r="BC784" i="10"/>
  <c r="BA785" i="10"/>
  <c r="BC785" i="10" l="1"/>
  <c r="BA786" i="10"/>
  <c r="BF785" i="10"/>
  <c r="BH784" i="10"/>
  <c r="BH785" i="10" l="1"/>
  <c r="BF786" i="10"/>
  <c r="BA787" i="10"/>
  <c r="BC786" i="10"/>
  <c r="BC787" i="10" l="1"/>
  <c r="BA788" i="10"/>
  <c r="BH786" i="10"/>
  <c r="BF787" i="10"/>
  <c r="BF788" i="10" l="1"/>
  <c r="BH787" i="10"/>
  <c r="BC788" i="10"/>
  <c r="BA789" i="10"/>
  <c r="BA790" i="10" l="1"/>
  <c r="BC789" i="10"/>
  <c r="BH788" i="10"/>
  <c r="BF789" i="10"/>
  <c r="BH789" i="10" l="1"/>
  <c r="BF790" i="10"/>
  <c r="BC790" i="10"/>
  <c r="BA791" i="10"/>
  <c r="BC791" i="10" l="1"/>
  <c r="BA792" i="10"/>
  <c r="BF791" i="10"/>
  <c r="BH790" i="10"/>
  <c r="BH791" i="10" l="1"/>
  <c r="BF792" i="10"/>
  <c r="BA793" i="10"/>
  <c r="BC792" i="10"/>
  <c r="BC793" i="10" l="1"/>
  <c r="BA794" i="10"/>
  <c r="BH792" i="10"/>
  <c r="BF793" i="10"/>
  <c r="BF794" i="10" l="1"/>
  <c r="BH793" i="10"/>
  <c r="BC794" i="10"/>
  <c r="BA795" i="10"/>
  <c r="BA796" i="10" l="1"/>
  <c r="BC795" i="10"/>
  <c r="BH794" i="10"/>
  <c r="BF795" i="10"/>
  <c r="BH795" i="10" l="1"/>
  <c r="BF796" i="10"/>
  <c r="BC796" i="10"/>
  <c r="BA797" i="10"/>
  <c r="BC797" i="10" l="1"/>
  <c r="BA798" i="10"/>
  <c r="BF797" i="10"/>
  <c r="BH796" i="10"/>
  <c r="BH797" i="10" l="1"/>
  <c r="BF798" i="10"/>
  <c r="BA799" i="10"/>
  <c r="BC798" i="10"/>
  <c r="BC799" i="10" l="1"/>
  <c r="BA800" i="10"/>
  <c r="BH798" i="10"/>
  <c r="BF799" i="10"/>
  <c r="BF800" i="10" l="1"/>
  <c r="BH799" i="10"/>
  <c r="BC800" i="10"/>
  <c r="BA801" i="10"/>
  <c r="BA802" i="10" l="1"/>
  <c r="BC801" i="10"/>
  <c r="BH800" i="10"/>
  <c r="BF801" i="10"/>
  <c r="BH801" i="10" l="1"/>
  <c r="BF802" i="10"/>
  <c r="BC802" i="10"/>
  <c r="BA803" i="10"/>
  <c r="BC803" i="10" l="1"/>
  <c r="BA804" i="10"/>
  <c r="BF803" i="10"/>
  <c r="BH802" i="10"/>
  <c r="BH803" i="10" l="1"/>
  <c r="BF804" i="10"/>
  <c r="BA805" i="10"/>
  <c r="BC804" i="10"/>
  <c r="BC805" i="10" l="1"/>
  <c r="BA806" i="10"/>
  <c r="BH804" i="10"/>
  <c r="BF805" i="10"/>
  <c r="BF806" i="10" l="1"/>
  <c r="BH805" i="10"/>
  <c r="BC806" i="10"/>
  <c r="BA807" i="10"/>
  <c r="BA808" i="10" l="1"/>
  <c r="BC807" i="10"/>
  <c r="BH806" i="10"/>
  <c r="BF807" i="10"/>
  <c r="BH807" i="10" l="1"/>
  <c r="BF808" i="10"/>
  <c r="BC808" i="10"/>
  <c r="BA809" i="10"/>
  <c r="BC809" i="10" l="1"/>
  <c r="BA810" i="10"/>
  <c r="BF809" i="10"/>
  <c r="BH808" i="10"/>
  <c r="BH809" i="10" l="1"/>
  <c r="BF810" i="10"/>
  <c r="BA811" i="10"/>
  <c r="BC810" i="10"/>
  <c r="BC811" i="10" l="1"/>
  <c r="BA812" i="10"/>
  <c r="BH810" i="10"/>
  <c r="BF811" i="10"/>
  <c r="BF812" i="10" l="1"/>
  <c r="BH811" i="10"/>
  <c r="BC812" i="10"/>
  <c r="BA813" i="10"/>
  <c r="BA814" i="10" l="1"/>
  <c r="BC813" i="10"/>
  <c r="BH812" i="10"/>
  <c r="BF813" i="10"/>
  <c r="BH813" i="10" l="1"/>
  <c r="BF814" i="10"/>
  <c r="BC814" i="10"/>
  <c r="BA815" i="10"/>
  <c r="BC815" i="10" l="1"/>
  <c r="BA816" i="10"/>
  <c r="BF815" i="10"/>
  <c r="BH814" i="10"/>
  <c r="BH815" i="10" l="1"/>
  <c r="BF816" i="10"/>
  <c r="BA817" i="10"/>
  <c r="BC816" i="10"/>
  <c r="BC817" i="10" l="1"/>
  <c r="BA818" i="10"/>
  <c r="BH816" i="10"/>
  <c r="BF817" i="10"/>
  <c r="BF818" i="10" l="1"/>
  <c r="BH817" i="10"/>
  <c r="BC818" i="10"/>
  <c r="BA819" i="10"/>
  <c r="BA820" i="10" l="1"/>
  <c r="BC819" i="10"/>
  <c r="BH818" i="10"/>
  <c r="BF819" i="10"/>
  <c r="BH819" i="10" l="1"/>
  <c r="BF820" i="10"/>
  <c r="BC820" i="10"/>
  <c r="BA821" i="10"/>
  <c r="BC821" i="10" l="1"/>
  <c r="BA822" i="10"/>
  <c r="BF821" i="10"/>
  <c r="BH820" i="10"/>
  <c r="BH821" i="10" l="1"/>
  <c r="BF822" i="10"/>
  <c r="BA823" i="10"/>
  <c r="BC823" i="10" s="1"/>
  <c r="BC822" i="10"/>
  <c r="BH822" i="10" l="1"/>
  <c r="BF823" i="10"/>
  <c r="BH823" i="10" s="1"/>
</calcChain>
</file>

<file path=xl/sharedStrings.xml><?xml version="1.0" encoding="utf-8"?>
<sst xmlns="http://schemas.openxmlformats.org/spreadsheetml/2006/main" count="2256" uniqueCount="149">
  <si>
    <t>caucásico</t>
  </si>
  <si>
    <t>afroamericano</t>
  </si>
  <si>
    <t>Raza</t>
  </si>
  <si>
    <t>Salario (dólares/mes)</t>
  </si>
  <si>
    <t>educación (años)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</si>
  <si>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</si>
  <si>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</si>
  <si>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</si>
  <si>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</si>
  <si>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</si>
  <si>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</si>
  <si>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</si>
  <si>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</si>
  <si>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</si>
  <si>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</si>
  <si>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</si>
  <si>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</si>
  <si>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</si>
  <si>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</si>
  <si>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</si>
  <si>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confianza(95,0%)</t>
  </si>
  <si>
    <t>AFROAMERICANO</t>
  </si>
  <si>
    <t>CAUCASICO</t>
  </si>
  <si>
    <t>Limite Inferior</t>
  </si>
  <si>
    <t>Limite Superior</t>
  </si>
  <si>
    <t>Coeficiente de variacion</t>
  </si>
  <si>
    <t>y mayor...</t>
  </si>
  <si>
    <t>Frecuencia</t>
  </si>
  <si>
    <t>% acumulado</t>
  </si>
  <si>
    <t>Clase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</si>
  <si>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</si>
  <si>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</si>
  <si>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</si>
  <si>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</si>
  <si>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</si>
  <si>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</si>
  <si>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</si>
  <si>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</si>
  <si>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</si>
  <si>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</si>
  <si>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</si>
  <si>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</si>
  <si>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</si>
  <si>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</si>
  <si>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</si>
  <si>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</si>
  <si>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</si>
  <si>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</si>
  <si>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</si>
  <si>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Min</t>
  </si>
  <si>
    <t>Q1-Min</t>
  </si>
  <si>
    <t>Med-Q1</t>
  </si>
  <si>
    <t>Q3-Med</t>
  </si>
  <si>
    <t>Max-Q3</t>
  </si>
  <si>
    <t>Multiplier</t>
  </si>
  <si>
    <t>Grand Min</t>
  </si>
  <si>
    <t>Outliers</t>
  </si>
  <si>
    <t>Q1</t>
  </si>
  <si>
    <t>Q3</t>
  </si>
  <si>
    <t>Max</t>
  </si>
  <si>
    <t>None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</si>
  <si>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</si>
  <si>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</si>
  <si>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</si>
  <si>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</si>
  <si>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</si>
  <si>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</si>
  <si>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</si>
  <si>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QQ Plot - Salario (dólares/mes)</t>
  </si>
  <si>
    <t>Std Dev</t>
  </si>
  <si>
    <t>Interval</t>
  </si>
  <si>
    <t>Data</t>
  </si>
  <si>
    <t>Std Norm</t>
  </si>
  <si>
    <t>Std Data</t>
  </si>
  <si>
    <t>QQ Plot - educación (años)</t>
  </si>
  <si>
    <t>Afroamericano</t>
  </si>
  <si>
    <t>Caucasico</t>
  </si>
  <si>
    <t>Salario Afroamericano</t>
  </si>
  <si>
    <t>Salario Caucasico</t>
  </si>
  <si>
    <t>educación Afroamericano</t>
  </si>
  <si>
    <t>educación Caucasico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</si>
  <si>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</si>
  <si>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</si>
  <si>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</si>
  <si>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</si>
  <si>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</si>
  <si>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</si>
  <si>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</si>
  <si>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</si>
  <si>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Desviacion Estandar</t>
  </si>
  <si>
    <t>POBLACION</t>
  </si>
  <si>
    <t>Varianza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</si>
  <si>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</si>
  <si>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</si>
  <si>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</si>
  <si>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</si>
  <si>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</si>
  <si>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</si>
  <si>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Prueba t para dos muestras suponiendo varianzas desiguales</t>
  </si>
  <si>
    <t>Prueba F para varianzas de dos muestras</t>
  </si>
  <si>
    <t>F</t>
  </si>
  <si>
    <t>P(F&lt;=f) una cola</t>
  </si>
  <si>
    <t>Valor crítico para F (una cola)</t>
  </si>
  <si>
    <t>Observados</t>
  </si>
  <si>
    <t>Esperados</t>
  </si>
  <si>
    <t>Total</t>
  </si>
  <si>
    <t>P-value</t>
  </si>
  <si>
    <t>Chi-cuadrado</t>
  </si>
  <si>
    <t>Max  verosimilitud</t>
  </si>
  <si>
    <t>totales</t>
  </si>
  <si>
    <t>Chi-crítico</t>
  </si>
  <si>
    <t>rechazo</t>
  </si>
  <si>
    <t>(2-1)x(2-1)</t>
  </si>
  <si>
    <t>Aquí existia sesgo</t>
  </si>
  <si>
    <t>Afroamericanos</t>
  </si>
  <si>
    <t>Caucasicos</t>
  </si>
  <si>
    <t>Superior</t>
  </si>
  <si>
    <t>Expected Values</t>
  </si>
  <si>
    <t>Chi-Square Test</t>
  </si>
  <si>
    <t>SUMMARY</t>
  </si>
  <si>
    <t>Alpha</t>
  </si>
  <si>
    <t>Rows</t>
  </si>
  <si>
    <t>Cols</t>
  </si>
  <si>
    <t>df</t>
  </si>
  <si>
    <t>CHI-SQUARE</t>
  </si>
  <si>
    <t xml:space="preserve"> </t>
  </si>
  <si>
    <t>chi-sq</t>
  </si>
  <si>
    <t>x-crit</t>
  </si>
  <si>
    <t>sig</t>
  </si>
  <si>
    <t>Cramer V</t>
  </si>
  <si>
    <t>Odds Ratio</t>
  </si>
  <si>
    <t>Pearson's</t>
  </si>
  <si>
    <t>Max likelihood</t>
  </si>
  <si>
    <t>Observed Values</t>
  </si>
  <si>
    <t>Pearson Correlation</t>
  </si>
  <si>
    <t>N</t>
  </si>
  <si>
    <t>P</t>
  </si>
  <si>
    <t>EZAnalyze Results Report - Correlation of Salario (dólares/mes) with educación (años)</t>
  </si>
  <si>
    <t>The observed correlation is statistically significant</t>
  </si>
  <si>
    <t>The observed correlation is not statistically significant</t>
  </si>
  <si>
    <t>Correlation Coefficients</t>
  </si>
  <si>
    <t>Pearson</t>
  </si>
  <si>
    <t>Spearman</t>
  </si>
  <si>
    <t>Tails</t>
  </si>
  <si>
    <t>Pearson's coeff (t test)</t>
  </si>
  <si>
    <t>corr</t>
  </si>
  <si>
    <t>std err</t>
  </si>
  <si>
    <t>Pearson's coeff (Fisher)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</si>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</sst>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9" formatCode="0.0000000"/>
    <numFmt numFmtId="171" formatCode="0.000"/>
    <numFmt numFmtId="179" formatCode=".00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0" xfId="0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/>
    <xf numFmtId="171" fontId="0" fillId="0" borderId="3" xfId="0" applyNumberFormat="1" applyFill="1" applyBorder="1" applyAlignment="1"/>
    <xf numFmtId="0" fontId="1" fillId="0" borderId="3" xfId="0" applyFont="1" applyBorder="1"/>
    <xf numFmtId="171" fontId="0" fillId="0" borderId="3" xfId="0" applyNumberFormat="1" applyBorder="1"/>
    <xf numFmtId="1" fontId="0" fillId="0" borderId="3" xfId="1" applyNumberFormat="1" applyFont="1" applyFill="1" applyBorder="1" applyAlignment="1"/>
    <xf numFmtId="2" fontId="0" fillId="0" borderId="3" xfId="1" applyNumberFormat="1" applyFont="1" applyFill="1" applyBorder="1" applyAlignment="1"/>
    <xf numFmtId="171" fontId="0" fillId="0" borderId="3" xfId="1" applyNumberFormat="1" applyFont="1" applyFill="1" applyBorder="1" applyAlignment="1"/>
    <xf numFmtId="2" fontId="0" fillId="0" borderId="3" xfId="0" applyNumberFormat="1" applyBorder="1"/>
    <xf numFmtId="1" fontId="0" fillId="0" borderId="3" xfId="0" applyNumberFormat="1" applyFill="1" applyBorder="1" applyAlignment="1"/>
    <xf numFmtId="171" fontId="0" fillId="0" borderId="3" xfId="1" applyNumberFormat="1" applyFont="1" applyBorder="1"/>
    <xf numFmtId="0" fontId="5" fillId="3" borderId="3" xfId="0" applyFont="1" applyFill="1" applyBorder="1" applyAlignment="1">
      <alignment horizontal="center" wrapText="1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171" fontId="0" fillId="0" borderId="0" xfId="0" applyNumberFormat="1" applyFill="1" applyBorder="1" applyAlignment="1"/>
    <xf numFmtId="171" fontId="0" fillId="0" borderId="1" xfId="0" applyNumberFormat="1" applyFill="1" applyBorder="1" applyAlignme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71" fontId="0" fillId="0" borderId="13" xfId="0" applyNumberFormat="1" applyBorder="1"/>
    <xf numFmtId="171" fontId="0" fillId="0" borderId="0" xfId="0" applyNumberFormat="1"/>
    <xf numFmtId="1" fontId="0" fillId="0" borderId="0" xfId="0" applyNumberFormat="1"/>
    <xf numFmtId="2" fontId="0" fillId="0" borderId="0" xfId="0" applyNumberFormat="1"/>
    <xf numFmtId="171" fontId="0" fillId="3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Font="1" applyFill="1" applyBorder="1" applyAlignment="1"/>
    <xf numFmtId="0" fontId="4" fillId="0" borderId="5" xfId="0" applyFont="1" applyFill="1" applyBorder="1" applyAlignment="1"/>
    <xf numFmtId="171" fontId="0" fillId="0" borderId="3" xfId="0" applyNumberFormat="1" applyBorder="1" applyAlignment="1"/>
    <xf numFmtId="0" fontId="0" fillId="4" borderId="0" xfId="0" applyFill="1"/>
    <xf numFmtId="0" fontId="6" fillId="4" borderId="0" xfId="0" applyFont="1" applyFill="1"/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2" applyFont="1"/>
    <xf numFmtId="1" fontId="0" fillId="0" borderId="3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0" fillId="2" borderId="0" xfId="0" applyFill="1"/>
    <xf numFmtId="2" fontId="3" fillId="0" borderId="3" xfId="0" applyNumberFormat="1" applyFont="1" applyBorder="1"/>
    <xf numFmtId="171" fontId="0" fillId="2" borderId="0" xfId="0" applyNumberFormat="1" applyFill="1"/>
    <xf numFmtId="0" fontId="1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3" borderId="0" xfId="0" applyFill="1"/>
    <xf numFmtId="0" fontId="0" fillId="0" borderId="18" xfId="0" applyBorder="1"/>
    <xf numFmtId="0" fontId="0" fillId="0" borderId="19" xfId="0" applyBorder="1" applyAlignment="1">
      <alignment horizontal="center"/>
    </xf>
    <xf numFmtId="169" fontId="0" fillId="2" borderId="0" xfId="0" applyNumberFormat="1" applyFill="1"/>
    <xf numFmtId="169" fontId="0" fillId="5" borderId="0" xfId="0" applyNumberFormat="1" applyFill="1"/>
    <xf numFmtId="0" fontId="0" fillId="3" borderId="1" xfId="0" applyFill="1" applyBorder="1" applyAlignment="1"/>
    <xf numFmtId="0" fontId="7" fillId="0" borderId="0" xfId="0" applyFont="1"/>
    <xf numFmtId="0" fontId="4" fillId="0" borderId="0" xfId="0" applyFont="1"/>
    <xf numFmtId="179" fontId="0" fillId="0" borderId="0" xfId="0" applyNumberFormat="1"/>
    <xf numFmtId="179" fontId="0" fillId="0" borderId="0" xfId="0" applyNumberFormat="1" applyAlignment="1">
      <alignment horizontal="right"/>
    </xf>
    <xf numFmtId="0" fontId="0" fillId="0" borderId="16" xfId="0" applyBorder="1"/>
    <xf numFmtId="171" fontId="0" fillId="0" borderId="14" xfId="0" applyNumberFormat="1" applyBorder="1"/>
    <xf numFmtId="171" fontId="0" fillId="0" borderId="15" xfId="0" applyNumberFormat="1" applyBorder="1"/>
    <xf numFmtId="171" fontId="0" fillId="0" borderId="16" xfId="0" applyNumberFormat="1" applyBorder="1"/>
    <xf numFmtId="169" fontId="0" fillId="0" borderId="18" xfId="0" applyNumberFormat="1" applyBorder="1"/>
    <xf numFmtId="169" fontId="0" fillId="0" borderId="5" xfId="0" applyNumberFormat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 Salario Total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Total'!$B$2:$B$32</c:f>
              <c:strCache>
                <c:ptCount val="31"/>
                <c:pt idx="0">
                  <c:v>115,00</c:v>
                </c:pt>
                <c:pt idx="1">
                  <c:v>213,77</c:v>
                </c:pt>
                <c:pt idx="2">
                  <c:v>312,53</c:v>
                </c:pt>
                <c:pt idx="3">
                  <c:v>411,30</c:v>
                </c:pt>
                <c:pt idx="4">
                  <c:v>510,07</c:v>
                </c:pt>
                <c:pt idx="5">
                  <c:v>608,83</c:v>
                </c:pt>
                <c:pt idx="6">
                  <c:v>707,60</c:v>
                </c:pt>
                <c:pt idx="7">
                  <c:v>806,37</c:v>
                </c:pt>
                <c:pt idx="8">
                  <c:v>905,13</c:v>
                </c:pt>
                <c:pt idx="9">
                  <c:v>1003,90</c:v>
                </c:pt>
                <c:pt idx="10">
                  <c:v>1102,67</c:v>
                </c:pt>
                <c:pt idx="11">
                  <c:v>1201,43</c:v>
                </c:pt>
                <c:pt idx="12">
                  <c:v>1300,20</c:v>
                </c:pt>
                <c:pt idx="13">
                  <c:v>1398,97</c:v>
                </c:pt>
                <c:pt idx="14">
                  <c:v>1497,73</c:v>
                </c:pt>
                <c:pt idx="15">
                  <c:v>1596,50</c:v>
                </c:pt>
                <c:pt idx="16">
                  <c:v>1695,27</c:v>
                </c:pt>
                <c:pt idx="17">
                  <c:v>1794,03</c:v>
                </c:pt>
                <c:pt idx="18">
                  <c:v>1892,80</c:v>
                </c:pt>
                <c:pt idx="19">
                  <c:v>1991,57</c:v>
                </c:pt>
                <c:pt idx="20">
                  <c:v>2090,33</c:v>
                </c:pt>
                <c:pt idx="21">
                  <c:v>2189,10</c:v>
                </c:pt>
                <c:pt idx="22">
                  <c:v>2287,87</c:v>
                </c:pt>
                <c:pt idx="23">
                  <c:v>2386,63</c:v>
                </c:pt>
                <c:pt idx="24">
                  <c:v>2485,40</c:v>
                </c:pt>
                <c:pt idx="25">
                  <c:v>2584,17</c:v>
                </c:pt>
                <c:pt idx="26">
                  <c:v>2682,93</c:v>
                </c:pt>
                <c:pt idx="27">
                  <c:v>2781,70</c:v>
                </c:pt>
                <c:pt idx="28">
                  <c:v>2880,47</c:v>
                </c:pt>
                <c:pt idx="29">
                  <c:v>2979,23</c:v>
                </c:pt>
                <c:pt idx="30">
                  <c:v>y mayor...</c:v>
                </c:pt>
              </c:strCache>
            </c:strRef>
          </c:cat>
          <c:val>
            <c:numRef>
              <c:f>'Histograma Total'!$C$2:$C$32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32</c:v>
                </c:pt>
                <c:pt idx="4">
                  <c:v>63</c:v>
                </c:pt>
                <c:pt idx="5">
                  <c:v>80</c:v>
                </c:pt>
                <c:pt idx="6">
                  <c:v>89</c:v>
                </c:pt>
                <c:pt idx="7">
                  <c:v>93</c:v>
                </c:pt>
                <c:pt idx="8">
                  <c:v>103</c:v>
                </c:pt>
                <c:pt idx="9">
                  <c:v>118</c:v>
                </c:pt>
                <c:pt idx="10">
                  <c:v>71</c:v>
                </c:pt>
                <c:pt idx="11">
                  <c:v>70</c:v>
                </c:pt>
                <c:pt idx="12">
                  <c:v>55</c:v>
                </c:pt>
                <c:pt idx="13">
                  <c:v>37</c:v>
                </c:pt>
                <c:pt idx="14">
                  <c:v>31</c:v>
                </c:pt>
                <c:pt idx="15">
                  <c:v>21</c:v>
                </c:pt>
                <c:pt idx="16">
                  <c:v>17</c:v>
                </c:pt>
                <c:pt idx="17">
                  <c:v>14</c:v>
                </c:pt>
                <c:pt idx="18">
                  <c:v>4</c:v>
                </c:pt>
                <c:pt idx="19">
                  <c:v>9</c:v>
                </c:pt>
                <c:pt idx="20">
                  <c:v>2</c:v>
                </c:pt>
                <c:pt idx="21">
                  <c:v>8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4-4FBC-AA66-28D4832BC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128712"/>
        <c:axId val="72212839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Total'!$B$2:$B$32</c:f>
              <c:strCache>
                <c:ptCount val="31"/>
                <c:pt idx="0">
                  <c:v>115,00</c:v>
                </c:pt>
                <c:pt idx="1">
                  <c:v>213,77</c:v>
                </c:pt>
                <c:pt idx="2">
                  <c:v>312,53</c:v>
                </c:pt>
                <c:pt idx="3">
                  <c:v>411,30</c:v>
                </c:pt>
                <c:pt idx="4">
                  <c:v>510,07</c:v>
                </c:pt>
                <c:pt idx="5">
                  <c:v>608,83</c:v>
                </c:pt>
                <c:pt idx="6">
                  <c:v>707,60</c:v>
                </c:pt>
                <c:pt idx="7">
                  <c:v>806,37</c:v>
                </c:pt>
                <c:pt idx="8">
                  <c:v>905,13</c:v>
                </c:pt>
                <c:pt idx="9">
                  <c:v>1003,90</c:v>
                </c:pt>
                <c:pt idx="10">
                  <c:v>1102,67</c:v>
                </c:pt>
                <c:pt idx="11">
                  <c:v>1201,43</c:v>
                </c:pt>
                <c:pt idx="12">
                  <c:v>1300,20</c:v>
                </c:pt>
                <c:pt idx="13">
                  <c:v>1398,97</c:v>
                </c:pt>
                <c:pt idx="14">
                  <c:v>1497,73</c:v>
                </c:pt>
                <c:pt idx="15">
                  <c:v>1596,50</c:v>
                </c:pt>
                <c:pt idx="16">
                  <c:v>1695,27</c:v>
                </c:pt>
                <c:pt idx="17">
                  <c:v>1794,03</c:v>
                </c:pt>
                <c:pt idx="18">
                  <c:v>1892,80</c:v>
                </c:pt>
                <c:pt idx="19">
                  <c:v>1991,57</c:v>
                </c:pt>
                <c:pt idx="20">
                  <c:v>2090,33</c:v>
                </c:pt>
                <c:pt idx="21">
                  <c:v>2189,10</c:v>
                </c:pt>
                <c:pt idx="22">
                  <c:v>2287,87</c:v>
                </c:pt>
                <c:pt idx="23">
                  <c:v>2386,63</c:v>
                </c:pt>
                <c:pt idx="24">
                  <c:v>2485,40</c:v>
                </c:pt>
                <c:pt idx="25">
                  <c:v>2584,17</c:v>
                </c:pt>
                <c:pt idx="26">
                  <c:v>2682,93</c:v>
                </c:pt>
                <c:pt idx="27">
                  <c:v>2781,70</c:v>
                </c:pt>
                <c:pt idx="28">
                  <c:v>2880,47</c:v>
                </c:pt>
                <c:pt idx="29">
                  <c:v>2979,23</c:v>
                </c:pt>
                <c:pt idx="30">
                  <c:v>y mayor...</c:v>
                </c:pt>
              </c:strCache>
            </c:strRef>
          </c:cat>
          <c:val>
            <c:numRef>
              <c:f>'Histograma Total'!$D$2:$D$32</c:f>
              <c:numCache>
                <c:formatCode>0.00%</c:formatCode>
                <c:ptCount val="31"/>
                <c:pt idx="0">
                  <c:v>1.0695187165775401E-3</c:v>
                </c:pt>
                <c:pt idx="1">
                  <c:v>2.1390374331550803E-3</c:v>
                </c:pt>
                <c:pt idx="2">
                  <c:v>8.5561497326203211E-3</c:v>
                </c:pt>
                <c:pt idx="3">
                  <c:v>4.2780748663101602E-2</c:v>
                </c:pt>
                <c:pt idx="4">
                  <c:v>0.11016042780748662</c:v>
                </c:pt>
                <c:pt idx="5">
                  <c:v>0.19572192513368983</c:v>
                </c:pt>
                <c:pt idx="6">
                  <c:v>0.29090909090909089</c:v>
                </c:pt>
                <c:pt idx="7">
                  <c:v>0.39037433155080214</c:v>
                </c:pt>
                <c:pt idx="8">
                  <c:v>0.50053475935828873</c:v>
                </c:pt>
                <c:pt idx="9">
                  <c:v>0.62673796791443848</c:v>
                </c:pt>
                <c:pt idx="10">
                  <c:v>0.70267379679144382</c:v>
                </c:pt>
                <c:pt idx="11">
                  <c:v>0.7775401069518717</c:v>
                </c:pt>
                <c:pt idx="12">
                  <c:v>0.83636363636363631</c:v>
                </c:pt>
                <c:pt idx="13">
                  <c:v>0.87593582887700538</c:v>
                </c:pt>
                <c:pt idx="14">
                  <c:v>0.90909090909090906</c:v>
                </c:pt>
                <c:pt idx="15">
                  <c:v>0.9315508021390374</c:v>
                </c:pt>
                <c:pt idx="16">
                  <c:v>0.94973262032085559</c:v>
                </c:pt>
                <c:pt idx="17">
                  <c:v>0.96470588235294119</c:v>
                </c:pt>
                <c:pt idx="18">
                  <c:v>0.96898395721925135</c:v>
                </c:pt>
                <c:pt idx="19">
                  <c:v>0.97860962566844922</c:v>
                </c:pt>
                <c:pt idx="20">
                  <c:v>0.98074866310160425</c:v>
                </c:pt>
                <c:pt idx="21">
                  <c:v>0.98930481283422456</c:v>
                </c:pt>
                <c:pt idx="22">
                  <c:v>0.98930481283422456</c:v>
                </c:pt>
                <c:pt idx="23">
                  <c:v>0.99144385026737969</c:v>
                </c:pt>
                <c:pt idx="24">
                  <c:v>0.99358288770053471</c:v>
                </c:pt>
                <c:pt idx="25">
                  <c:v>0.99572192513368984</c:v>
                </c:pt>
                <c:pt idx="26">
                  <c:v>0.99679144385026741</c:v>
                </c:pt>
                <c:pt idx="27">
                  <c:v>0.99786096256684487</c:v>
                </c:pt>
                <c:pt idx="28">
                  <c:v>0.99786096256684487</c:v>
                </c:pt>
                <c:pt idx="29">
                  <c:v>0.99786096256684487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4-4FBC-AA66-28D4832BC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133512"/>
        <c:axId val="722133192"/>
      </c:lineChart>
      <c:catAx>
        <c:axId val="72212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28392"/>
        <c:crosses val="autoZero"/>
        <c:auto val="1"/>
        <c:lblAlgn val="ctr"/>
        <c:lblOffset val="100"/>
        <c:noMultiLvlLbl val="0"/>
      </c:catAx>
      <c:valAx>
        <c:axId val="722128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28712"/>
        <c:crosses val="autoZero"/>
        <c:crossBetween val="between"/>
      </c:valAx>
      <c:valAx>
        <c:axId val="722133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22133512"/>
        <c:crosses val="max"/>
        <c:crossBetween val="between"/>
      </c:valAx>
      <c:catAx>
        <c:axId val="722133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133192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 Educacion Total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Total'!$N$3:$N$33</c:f>
              <c:strCache>
                <c:ptCount val="31"/>
                <c:pt idx="0">
                  <c:v>9</c:v>
                </c:pt>
                <c:pt idx="1">
                  <c:v>9,3</c:v>
                </c:pt>
                <c:pt idx="2">
                  <c:v>9,6</c:v>
                </c:pt>
                <c:pt idx="3">
                  <c:v>9,9</c:v>
                </c:pt>
                <c:pt idx="4">
                  <c:v>10,2</c:v>
                </c:pt>
                <c:pt idx="5">
                  <c:v>10,5</c:v>
                </c:pt>
                <c:pt idx="6">
                  <c:v>10,8</c:v>
                </c:pt>
                <c:pt idx="7">
                  <c:v>11,1</c:v>
                </c:pt>
                <c:pt idx="8">
                  <c:v>11,4</c:v>
                </c:pt>
                <c:pt idx="9">
                  <c:v>11,7</c:v>
                </c:pt>
                <c:pt idx="10">
                  <c:v>12</c:v>
                </c:pt>
                <c:pt idx="11">
                  <c:v>12,3</c:v>
                </c:pt>
                <c:pt idx="12">
                  <c:v>12,6</c:v>
                </c:pt>
                <c:pt idx="13">
                  <c:v>12,9</c:v>
                </c:pt>
                <c:pt idx="14">
                  <c:v>13,2</c:v>
                </c:pt>
                <c:pt idx="15">
                  <c:v>13,5</c:v>
                </c:pt>
                <c:pt idx="16">
                  <c:v>13,8</c:v>
                </c:pt>
                <c:pt idx="17">
                  <c:v>14,1</c:v>
                </c:pt>
                <c:pt idx="18">
                  <c:v>14,4</c:v>
                </c:pt>
                <c:pt idx="19">
                  <c:v>14,7</c:v>
                </c:pt>
                <c:pt idx="20">
                  <c:v>15</c:v>
                </c:pt>
                <c:pt idx="21">
                  <c:v>15,3</c:v>
                </c:pt>
                <c:pt idx="22">
                  <c:v>15,6</c:v>
                </c:pt>
                <c:pt idx="23">
                  <c:v>15,9</c:v>
                </c:pt>
                <c:pt idx="24">
                  <c:v>16,2</c:v>
                </c:pt>
                <c:pt idx="25">
                  <c:v>16,5</c:v>
                </c:pt>
                <c:pt idx="26">
                  <c:v>16,8</c:v>
                </c:pt>
                <c:pt idx="27">
                  <c:v>17,1</c:v>
                </c:pt>
                <c:pt idx="28">
                  <c:v>17,4</c:v>
                </c:pt>
                <c:pt idx="29">
                  <c:v>17,7</c:v>
                </c:pt>
                <c:pt idx="30">
                  <c:v>y mayor...</c:v>
                </c:pt>
              </c:strCache>
            </c:strRef>
          </c:cat>
          <c:val>
            <c:numRef>
              <c:f>'Histograma Total'!$O$3:$O$33</c:f>
              <c:numCache>
                <c:formatCode>General</c:formatCode>
                <c:ptCount val="3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</c:v>
                </c:pt>
                <c:pt idx="5">
                  <c:v>0</c:v>
                </c:pt>
                <c:pt idx="6">
                  <c:v>0</c:v>
                </c:pt>
                <c:pt idx="7">
                  <c:v>43</c:v>
                </c:pt>
                <c:pt idx="8">
                  <c:v>0</c:v>
                </c:pt>
                <c:pt idx="9">
                  <c:v>0</c:v>
                </c:pt>
                <c:pt idx="10">
                  <c:v>393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85</c:v>
                </c:pt>
                <c:pt idx="15">
                  <c:v>0</c:v>
                </c:pt>
                <c:pt idx="16">
                  <c:v>0</c:v>
                </c:pt>
                <c:pt idx="17">
                  <c:v>77</c:v>
                </c:pt>
                <c:pt idx="18">
                  <c:v>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150</c:v>
                </c:pt>
                <c:pt idx="25">
                  <c:v>0</c:v>
                </c:pt>
                <c:pt idx="26">
                  <c:v>0</c:v>
                </c:pt>
                <c:pt idx="27">
                  <c:v>40</c:v>
                </c:pt>
                <c:pt idx="28">
                  <c:v>0</c:v>
                </c:pt>
                <c:pt idx="29">
                  <c:v>0</c:v>
                </c:pt>
                <c:pt idx="3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E-4B6B-B9B6-E3F01E2EE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174472"/>
        <c:axId val="72217703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Total'!$N$3:$N$33</c:f>
              <c:strCache>
                <c:ptCount val="31"/>
                <c:pt idx="0">
                  <c:v>9</c:v>
                </c:pt>
                <c:pt idx="1">
                  <c:v>9,3</c:v>
                </c:pt>
                <c:pt idx="2">
                  <c:v>9,6</c:v>
                </c:pt>
                <c:pt idx="3">
                  <c:v>9,9</c:v>
                </c:pt>
                <c:pt idx="4">
                  <c:v>10,2</c:v>
                </c:pt>
                <c:pt idx="5">
                  <c:v>10,5</c:v>
                </c:pt>
                <c:pt idx="6">
                  <c:v>10,8</c:v>
                </c:pt>
                <c:pt idx="7">
                  <c:v>11,1</c:v>
                </c:pt>
                <c:pt idx="8">
                  <c:v>11,4</c:v>
                </c:pt>
                <c:pt idx="9">
                  <c:v>11,7</c:v>
                </c:pt>
                <c:pt idx="10">
                  <c:v>12</c:v>
                </c:pt>
                <c:pt idx="11">
                  <c:v>12,3</c:v>
                </c:pt>
                <c:pt idx="12">
                  <c:v>12,6</c:v>
                </c:pt>
                <c:pt idx="13">
                  <c:v>12,9</c:v>
                </c:pt>
                <c:pt idx="14">
                  <c:v>13,2</c:v>
                </c:pt>
                <c:pt idx="15">
                  <c:v>13,5</c:v>
                </c:pt>
                <c:pt idx="16">
                  <c:v>13,8</c:v>
                </c:pt>
                <c:pt idx="17">
                  <c:v>14,1</c:v>
                </c:pt>
                <c:pt idx="18">
                  <c:v>14,4</c:v>
                </c:pt>
                <c:pt idx="19">
                  <c:v>14,7</c:v>
                </c:pt>
                <c:pt idx="20">
                  <c:v>15</c:v>
                </c:pt>
                <c:pt idx="21">
                  <c:v>15,3</c:v>
                </c:pt>
                <c:pt idx="22">
                  <c:v>15,6</c:v>
                </c:pt>
                <c:pt idx="23">
                  <c:v>15,9</c:v>
                </c:pt>
                <c:pt idx="24">
                  <c:v>16,2</c:v>
                </c:pt>
                <c:pt idx="25">
                  <c:v>16,5</c:v>
                </c:pt>
                <c:pt idx="26">
                  <c:v>16,8</c:v>
                </c:pt>
                <c:pt idx="27">
                  <c:v>17,1</c:v>
                </c:pt>
                <c:pt idx="28">
                  <c:v>17,4</c:v>
                </c:pt>
                <c:pt idx="29">
                  <c:v>17,7</c:v>
                </c:pt>
                <c:pt idx="30">
                  <c:v>y mayor...</c:v>
                </c:pt>
              </c:strCache>
            </c:strRef>
          </c:cat>
          <c:val>
            <c:numRef>
              <c:f>'Histograma Total'!$P$3:$P$33</c:f>
              <c:numCache>
                <c:formatCode>0.00%</c:formatCode>
                <c:ptCount val="31"/>
                <c:pt idx="0">
                  <c:v>1.06951871657754E-2</c:v>
                </c:pt>
                <c:pt idx="1">
                  <c:v>1.06951871657754E-2</c:v>
                </c:pt>
                <c:pt idx="2">
                  <c:v>1.06951871657754E-2</c:v>
                </c:pt>
                <c:pt idx="3">
                  <c:v>1.06951871657754E-2</c:v>
                </c:pt>
                <c:pt idx="4">
                  <c:v>4.8128342245989303E-2</c:v>
                </c:pt>
                <c:pt idx="5">
                  <c:v>4.8128342245989303E-2</c:v>
                </c:pt>
                <c:pt idx="6">
                  <c:v>4.8128342245989303E-2</c:v>
                </c:pt>
                <c:pt idx="7">
                  <c:v>9.4117647058823528E-2</c:v>
                </c:pt>
                <c:pt idx="8">
                  <c:v>9.4117647058823528E-2</c:v>
                </c:pt>
                <c:pt idx="9">
                  <c:v>9.4117647058823528E-2</c:v>
                </c:pt>
                <c:pt idx="10">
                  <c:v>0.51443850267379676</c:v>
                </c:pt>
                <c:pt idx="11">
                  <c:v>0.51443850267379676</c:v>
                </c:pt>
                <c:pt idx="12">
                  <c:v>0.51443850267379676</c:v>
                </c:pt>
                <c:pt idx="13">
                  <c:v>0.51443850267379676</c:v>
                </c:pt>
                <c:pt idx="14">
                  <c:v>0.6053475935828877</c:v>
                </c:pt>
                <c:pt idx="15">
                  <c:v>0.6053475935828877</c:v>
                </c:pt>
                <c:pt idx="16">
                  <c:v>0.6053475935828877</c:v>
                </c:pt>
                <c:pt idx="17">
                  <c:v>0.68770053475935833</c:v>
                </c:pt>
                <c:pt idx="18">
                  <c:v>0.68770053475935833</c:v>
                </c:pt>
                <c:pt idx="19">
                  <c:v>0.68770053475935833</c:v>
                </c:pt>
                <c:pt idx="20">
                  <c:v>0.7358288770053476</c:v>
                </c:pt>
                <c:pt idx="21">
                  <c:v>0.7358288770053476</c:v>
                </c:pt>
                <c:pt idx="22">
                  <c:v>0.7358288770053476</c:v>
                </c:pt>
                <c:pt idx="23">
                  <c:v>0.7358288770053476</c:v>
                </c:pt>
                <c:pt idx="24">
                  <c:v>0.89625668449197859</c:v>
                </c:pt>
                <c:pt idx="25">
                  <c:v>0.89625668449197859</c:v>
                </c:pt>
                <c:pt idx="26">
                  <c:v>0.89625668449197859</c:v>
                </c:pt>
                <c:pt idx="27">
                  <c:v>0.93903743315508026</c:v>
                </c:pt>
                <c:pt idx="28">
                  <c:v>0.93903743315508026</c:v>
                </c:pt>
                <c:pt idx="29">
                  <c:v>0.93903743315508026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E-4B6B-B9B6-E3F01E2EE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176072"/>
        <c:axId val="722175432"/>
      </c:lineChart>
      <c:catAx>
        <c:axId val="7221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77032"/>
        <c:crosses val="autoZero"/>
        <c:auto val="1"/>
        <c:lblAlgn val="ctr"/>
        <c:lblOffset val="100"/>
        <c:noMultiLvlLbl val="0"/>
      </c:catAx>
      <c:valAx>
        <c:axId val="722177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74472"/>
        <c:crosses val="autoZero"/>
        <c:crossBetween val="between"/>
      </c:valAx>
      <c:valAx>
        <c:axId val="7221754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22176072"/>
        <c:crosses val="max"/>
        <c:crossBetween val="between"/>
      </c:valAx>
      <c:catAx>
        <c:axId val="722176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17543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 Salario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Caucasico'!$B$3:$B$31</c:f>
              <c:strCache>
                <c:ptCount val="29"/>
                <c:pt idx="0">
                  <c:v>115,000</c:v>
                </c:pt>
                <c:pt idx="1">
                  <c:v>220,821</c:v>
                </c:pt>
                <c:pt idx="2">
                  <c:v>326,643</c:v>
                </c:pt>
                <c:pt idx="3">
                  <c:v>432,464</c:v>
                </c:pt>
                <c:pt idx="4">
                  <c:v>538,286</c:v>
                </c:pt>
                <c:pt idx="5">
                  <c:v>644,107</c:v>
                </c:pt>
                <c:pt idx="6">
                  <c:v>749,929</c:v>
                </c:pt>
                <c:pt idx="7">
                  <c:v>855,750</c:v>
                </c:pt>
                <c:pt idx="8">
                  <c:v>961,571</c:v>
                </c:pt>
                <c:pt idx="9">
                  <c:v>1067,393</c:v>
                </c:pt>
                <c:pt idx="10">
                  <c:v>1173,214</c:v>
                </c:pt>
                <c:pt idx="11">
                  <c:v>1279,036</c:v>
                </c:pt>
                <c:pt idx="12">
                  <c:v>1384,857</c:v>
                </c:pt>
                <c:pt idx="13">
                  <c:v>1490,679</c:v>
                </c:pt>
                <c:pt idx="14">
                  <c:v>1596,500</c:v>
                </c:pt>
                <c:pt idx="15">
                  <c:v>1702,321</c:v>
                </c:pt>
                <c:pt idx="16">
                  <c:v>1808,143</c:v>
                </c:pt>
                <c:pt idx="17">
                  <c:v>1913,964</c:v>
                </c:pt>
                <c:pt idx="18">
                  <c:v>2019,786</c:v>
                </c:pt>
                <c:pt idx="19">
                  <c:v>2125,607</c:v>
                </c:pt>
                <c:pt idx="20">
                  <c:v>2231,429</c:v>
                </c:pt>
                <c:pt idx="21">
                  <c:v>2337,250</c:v>
                </c:pt>
                <c:pt idx="22">
                  <c:v>2443,071</c:v>
                </c:pt>
                <c:pt idx="23">
                  <c:v>2548,893</c:v>
                </c:pt>
                <c:pt idx="24">
                  <c:v>2654,714</c:v>
                </c:pt>
                <c:pt idx="25">
                  <c:v>2760,536</c:v>
                </c:pt>
                <c:pt idx="26">
                  <c:v>2866,357</c:v>
                </c:pt>
                <c:pt idx="27">
                  <c:v>2972,179</c:v>
                </c:pt>
                <c:pt idx="28">
                  <c:v>y mayor...</c:v>
                </c:pt>
              </c:strCache>
            </c:strRef>
          </c:cat>
          <c:val>
            <c:numRef>
              <c:f>'Histograma Caucasico'!$C$3:$C$31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23</c:v>
                </c:pt>
                <c:pt idx="4">
                  <c:v>57</c:v>
                </c:pt>
                <c:pt idx="5">
                  <c:v>71</c:v>
                </c:pt>
                <c:pt idx="6">
                  <c:v>69</c:v>
                </c:pt>
                <c:pt idx="7">
                  <c:v>106</c:v>
                </c:pt>
                <c:pt idx="8">
                  <c:v>92</c:v>
                </c:pt>
                <c:pt idx="9">
                  <c:v>100</c:v>
                </c:pt>
                <c:pt idx="10">
                  <c:v>71</c:v>
                </c:pt>
                <c:pt idx="11">
                  <c:v>65</c:v>
                </c:pt>
                <c:pt idx="12">
                  <c:v>40</c:v>
                </c:pt>
                <c:pt idx="13">
                  <c:v>29</c:v>
                </c:pt>
                <c:pt idx="14">
                  <c:v>22</c:v>
                </c:pt>
                <c:pt idx="15">
                  <c:v>19</c:v>
                </c:pt>
                <c:pt idx="16">
                  <c:v>12</c:v>
                </c:pt>
                <c:pt idx="17">
                  <c:v>5</c:v>
                </c:pt>
                <c:pt idx="18">
                  <c:v>8</c:v>
                </c:pt>
                <c:pt idx="19">
                  <c:v>2</c:v>
                </c:pt>
                <c:pt idx="20">
                  <c:v>7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0-4E04-AF45-2973981F1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162632"/>
        <c:axId val="72216007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Caucasico'!$B$3:$B$31</c:f>
              <c:strCache>
                <c:ptCount val="29"/>
                <c:pt idx="0">
                  <c:v>115,000</c:v>
                </c:pt>
                <c:pt idx="1">
                  <c:v>220,821</c:v>
                </c:pt>
                <c:pt idx="2">
                  <c:v>326,643</c:v>
                </c:pt>
                <c:pt idx="3">
                  <c:v>432,464</c:v>
                </c:pt>
                <c:pt idx="4">
                  <c:v>538,286</c:v>
                </c:pt>
                <c:pt idx="5">
                  <c:v>644,107</c:v>
                </c:pt>
                <c:pt idx="6">
                  <c:v>749,929</c:v>
                </c:pt>
                <c:pt idx="7">
                  <c:v>855,750</c:v>
                </c:pt>
                <c:pt idx="8">
                  <c:v>961,571</c:v>
                </c:pt>
                <c:pt idx="9">
                  <c:v>1067,393</c:v>
                </c:pt>
                <c:pt idx="10">
                  <c:v>1173,214</c:v>
                </c:pt>
                <c:pt idx="11">
                  <c:v>1279,036</c:v>
                </c:pt>
                <c:pt idx="12">
                  <c:v>1384,857</c:v>
                </c:pt>
                <c:pt idx="13">
                  <c:v>1490,679</c:v>
                </c:pt>
                <c:pt idx="14">
                  <c:v>1596,500</c:v>
                </c:pt>
                <c:pt idx="15">
                  <c:v>1702,321</c:v>
                </c:pt>
                <c:pt idx="16">
                  <c:v>1808,143</c:v>
                </c:pt>
                <c:pt idx="17">
                  <c:v>1913,964</c:v>
                </c:pt>
                <c:pt idx="18">
                  <c:v>2019,786</c:v>
                </c:pt>
                <c:pt idx="19">
                  <c:v>2125,607</c:v>
                </c:pt>
                <c:pt idx="20">
                  <c:v>2231,429</c:v>
                </c:pt>
                <c:pt idx="21">
                  <c:v>2337,250</c:v>
                </c:pt>
                <c:pt idx="22">
                  <c:v>2443,071</c:v>
                </c:pt>
                <c:pt idx="23">
                  <c:v>2548,893</c:v>
                </c:pt>
                <c:pt idx="24">
                  <c:v>2654,714</c:v>
                </c:pt>
                <c:pt idx="25">
                  <c:v>2760,536</c:v>
                </c:pt>
                <c:pt idx="26">
                  <c:v>2866,357</c:v>
                </c:pt>
                <c:pt idx="27">
                  <c:v>2972,179</c:v>
                </c:pt>
                <c:pt idx="28">
                  <c:v>y mayor...</c:v>
                </c:pt>
              </c:strCache>
            </c:strRef>
          </c:cat>
          <c:val>
            <c:numRef>
              <c:f>'Histograma Caucasico'!$D$3:$D$31</c:f>
              <c:numCache>
                <c:formatCode>0.00%</c:formatCode>
                <c:ptCount val="29"/>
                <c:pt idx="0">
                  <c:v>1.2269938650306749E-3</c:v>
                </c:pt>
                <c:pt idx="1">
                  <c:v>2.4539877300613498E-3</c:v>
                </c:pt>
                <c:pt idx="2">
                  <c:v>8.5889570552147246E-3</c:v>
                </c:pt>
                <c:pt idx="3">
                  <c:v>3.6809815950920248E-2</c:v>
                </c:pt>
                <c:pt idx="4">
                  <c:v>0.10674846625766871</c:v>
                </c:pt>
                <c:pt idx="5">
                  <c:v>0.19386503067484662</c:v>
                </c:pt>
                <c:pt idx="6">
                  <c:v>0.27852760736196319</c:v>
                </c:pt>
                <c:pt idx="7">
                  <c:v>0.4085889570552147</c:v>
                </c:pt>
                <c:pt idx="8">
                  <c:v>0.5214723926380368</c:v>
                </c:pt>
                <c:pt idx="9">
                  <c:v>0.64417177914110424</c:v>
                </c:pt>
                <c:pt idx="10">
                  <c:v>0.73128834355828221</c:v>
                </c:pt>
                <c:pt idx="11">
                  <c:v>0.81104294478527605</c:v>
                </c:pt>
                <c:pt idx="12">
                  <c:v>0.8601226993865031</c:v>
                </c:pt>
                <c:pt idx="13">
                  <c:v>0.89570552147239269</c:v>
                </c:pt>
                <c:pt idx="14">
                  <c:v>0.92269938650306749</c:v>
                </c:pt>
                <c:pt idx="15">
                  <c:v>0.94601226993865029</c:v>
                </c:pt>
                <c:pt idx="16">
                  <c:v>0.96073619631901841</c:v>
                </c:pt>
                <c:pt idx="17">
                  <c:v>0.96687116564417175</c:v>
                </c:pt>
                <c:pt idx="18">
                  <c:v>0.9766871165644172</c:v>
                </c:pt>
                <c:pt idx="19">
                  <c:v>0.97914110429447854</c:v>
                </c:pt>
                <c:pt idx="20">
                  <c:v>0.98773006134969321</c:v>
                </c:pt>
                <c:pt idx="21">
                  <c:v>0.99018404907975455</c:v>
                </c:pt>
                <c:pt idx="22">
                  <c:v>0.99263803680981599</c:v>
                </c:pt>
                <c:pt idx="23">
                  <c:v>0.99509202453987733</c:v>
                </c:pt>
                <c:pt idx="24">
                  <c:v>0.99509202453987733</c:v>
                </c:pt>
                <c:pt idx="25">
                  <c:v>0.996319018404908</c:v>
                </c:pt>
                <c:pt idx="26">
                  <c:v>0.99754601226993866</c:v>
                </c:pt>
                <c:pt idx="27">
                  <c:v>0.99754601226993866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0-4E04-AF45-2973981F1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697528"/>
        <c:axId val="739697208"/>
      </c:lineChart>
      <c:catAx>
        <c:axId val="72216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60072"/>
        <c:crosses val="autoZero"/>
        <c:auto val="1"/>
        <c:lblAlgn val="ctr"/>
        <c:lblOffset val="100"/>
        <c:noMultiLvlLbl val="0"/>
      </c:catAx>
      <c:valAx>
        <c:axId val="722160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62632"/>
        <c:crosses val="autoZero"/>
        <c:crossBetween val="between"/>
      </c:valAx>
      <c:valAx>
        <c:axId val="7396972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39697528"/>
        <c:crosses val="max"/>
        <c:crossBetween val="between"/>
      </c:valAx>
      <c:catAx>
        <c:axId val="739697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969720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 Educacion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Caucasico'!$B$38:$B$66</c:f>
              <c:strCache>
                <c:ptCount val="29"/>
                <c:pt idx="0">
                  <c:v>9,000</c:v>
                </c:pt>
                <c:pt idx="1">
                  <c:v>9,321</c:v>
                </c:pt>
                <c:pt idx="2">
                  <c:v>9,643</c:v>
                </c:pt>
                <c:pt idx="3">
                  <c:v>9,964</c:v>
                </c:pt>
                <c:pt idx="4">
                  <c:v>10,286</c:v>
                </c:pt>
                <c:pt idx="5">
                  <c:v>10,607</c:v>
                </c:pt>
                <c:pt idx="6">
                  <c:v>10,929</c:v>
                </c:pt>
                <c:pt idx="7">
                  <c:v>11,250</c:v>
                </c:pt>
                <c:pt idx="8">
                  <c:v>11,571</c:v>
                </c:pt>
                <c:pt idx="9">
                  <c:v>11,893</c:v>
                </c:pt>
                <c:pt idx="10">
                  <c:v>12,214</c:v>
                </c:pt>
                <c:pt idx="11">
                  <c:v>12,536</c:v>
                </c:pt>
                <c:pt idx="12">
                  <c:v>12,857</c:v>
                </c:pt>
                <c:pt idx="13">
                  <c:v>13,179</c:v>
                </c:pt>
                <c:pt idx="14">
                  <c:v>13,500</c:v>
                </c:pt>
                <c:pt idx="15">
                  <c:v>13,821</c:v>
                </c:pt>
                <c:pt idx="16">
                  <c:v>14,143</c:v>
                </c:pt>
                <c:pt idx="17">
                  <c:v>14,464</c:v>
                </c:pt>
                <c:pt idx="18">
                  <c:v>14,786</c:v>
                </c:pt>
                <c:pt idx="19">
                  <c:v>15,107</c:v>
                </c:pt>
                <c:pt idx="20">
                  <c:v>15,429</c:v>
                </c:pt>
                <c:pt idx="21">
                  <c:v>15,750</c:v>
                </c:pt>
                <c:pt idx="22">
                  <c:v>16,071</c:v>
                </c:pt>
                <c:pt idx="23">
                  <c:v>16,393</c:v>
                </c:pt>
                <c:pt idx="24">
                  <c:v>16,714</c:v>
                </c:pt>
                <c:pt idx="25">
                  <c:v>17,036</c:v>
                </c:pt>
                <c:pt idx="26">
                  <c:v>17,357</c:v>
                </c:pt>
                <c:pt idx="27">
                  <c:v>17,679</c:v>
                </c:pt>
                <c:pt idx="28">
                  <c:v>y mayor...</c:v>
                </c:pt>
              </c:strCache>
            </c:strRef>
          </c:cat>
          <c:val>
            <c:numRef>
              <c:f>'Histograma Caucasico'!$C$38:$C$66</c:f>
              <c:numCache>
                <c:formatCode>General</c:formatCode>
                <c:ptCount val="29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</c:v>
                </c:pt>
                <c:pt idx="5">
                  <c:v>0</c:v>
                </c:pt>
                <c:pt idx="6">
                  <c:v>0</c:v>
                </c:pt>
                <c:pt idx="7">
                  <c:v>34</c:v>
                </c:pt>
                <c:pt idx="8">
                  <c:v>0</c:v>
                </c:pt>
                <c:pt idx="9">
                  <c:v>0</c:v>
                </c:pt>
                <c:pt idx="10">
                  <c:v>330</c:v>
                </c:pt>
                <c:pt idx="11">
                  <c:v>0</c:v>
                </c:pt>
                <c:pt idx="12">
                  <c:v>0</c:v>
                </c:pt>
                <c:pt idx="13">
                  <c:v>77</c:v>
                </c:pt>
                <c:pt idx="14">
                  <c:v>0</c:v>
                </c:pt>
                <c:pt idx="15">
                  <c:v>0</c:v>
                </c:pt>
                <c:pt idx="16">
                  <c:v>66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141</c:v>
                </c:pt>
                <c:pt idx="23">
                  <c:v>0</c:v>
                </c:pt>
                <c:pt idx="24">
                  <c:v>0</c:v>
                </c:pt>
                <c:pt idx="25">
                  <c:v>39</c:v>
                </c:pt>
                <c:pt idx="26">
                  <c:v>0</c:v>
                </c:pt>
                <c:pt idx="27">
                  <c:v>0</c:v>
                </c:pt>
                <c:pt idx="28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1-4A38-B5B2-683487C7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765256"/>
        <c:axId val="74676365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Caucasico'!$B$38:$B$66</c:f>
              <c:strCache>
                <c:ptCount val="29"/>
                <c:pt idx="0">
                  <c:v>9,000</c:v>
                </c:pt>
                <c:pt idx="1">
                  <c:v>9,321</c:v>
                </c:pt>
                <c:pt idx="2">
                  <c:v>9,643</c:v>
                </c:pt>
                <c:pt idx="3">
                  <c:v>9,964</c:v>
                </c:pt>
                <c:pt idx="4">
                  <c:v>10,286</c:v>
                </c:pt>
                <c:pt idx="5">
                  <c:v>10,607</c:v>
                </c:pt>
                <c:pt idx="6">
                  <c:v>10,929</c:v>
                </c:pt>
                <c:pt idx="7">
                  <c:v>11,250</c:v>
                </c:pt>
                <c:pt idx="8">
                  <c:v>11,571</c:v>
                </c:pt>
                <c:pt idx="9">
                  <c:v>11,893</c:v>
                </c:pt>
                <c:pt idx="10">
                  <c:v>12,214</c:v>
                </c:pt>
                <c:pt idx="11">
                  <c:v>12,536</c:v>
                </c:pt>
                <c:pt idx="12">
                  <c:v>12,857</c:v>
                </c:pt>
                <c:pt idx="13">
                  <c:v>13,179</c:v>
                </c:pt>
                <c:pt idx="14">
                  <c:v>13,500</c:v>
                </c:pt>
                <c:pt idx="15">
                  <c:v>13,821</c:v>
                </c:pt>
                <c:pt idx="16">
                  <c:v>14,143</c:v>
                </c:pt>
                <c:pt idx="17">
                  <c:v>14,464</c:v>
                </c:pt>
                <c:pt idx="18">
                  <c:v>14,786</c:v>
                </c:pt>
                <c:pt idx="19">
                  <c:v>15,107</c:v>
                </c:pt>
                <c:pt idx="20">
                  <c:v>15,429</c:v>
                </c:pt>
                <c:pt idx="21">
                  <c:v>15,750</c:v>
                </c:pt>
                <c:pt idx="22">
                  <c:v>16,071</c:v>
                </c:pt>
                <c:pt idx="23">
                  <c:v>16,393</c:v>
                </c:pt>
                <c:pt idx="24">
                  <c:v>16,714</c:v>
                </c:pt>
                <c:pt idx="25">
                  <c:v>17,036</c:v>
                </c:pt>
                <c:pt idx="26">
                  <c:v>17,357</c:v>
                </c:pt>
                <c:pt idx="27">
                  <c:v>17,679</c:v>
                </c:pt>
                <c:pt idx="28">
                  <c:v>y mayor...</c:v>
                </c:pt>
              </c:strCache>
            </c:strRef>
          </c:cat>
          <c:val>
            <c:numRef>
              <c:f>'Histograma Caucasico'!$D$38:$D$66</c:f>
              <c:numCache>
                <c:formatCode>0.00%</c:formatCode>
                <c:ptCount val="29"/>
                <c:pt idx="0">
                  <c:v>7.3619631901840491E-3</c:v>
                </c:pt>
                <c:pt idx="1">
                  <c:v>7.3619631901840491E-3</c:v>
                </c:pt>
                <c:pt idx="2">
                  <c:v>7.3619631901840491E-3</c:v>
                </c:pt>
                <c:pt idx="3">
                  <c:v>7.3619631901840491E-3</c:v>
                </c:pt>
                <c:pt idx="4">
                  <c:v>3.9263803680981597E-2</c:v>
                </c:pt>
                <c:pt idx="5">
                  <c:v>3.9263803680981597E-2</c:v>
                </c:pt>
                <c:pt idx="6">
                  <c:v>3.9263803680981597E-2</c:v>
                </c:pt>
                <c:pt idx="7">
                  <c:v>8.0981595092024544E-2</c:v>
                </c:pt>
                <c:pt idx="8">
                  <c:v>8.0981595092024544E-2</c:v>
                </c:pt>
                <c:pt idx="9">
                  <c:v>8.0981595092024544E-2</c:v>
                </c:pt>
                <c:pt idx="10">
                  <c:v>0.48588957055214727</c:v>
                </c:pt>
                <c:pt idx="11">
                  <c:v>0.48588957055214727</c:v>
                </c:pt>
                <c:pt idx="12">
                  <c:v>0.48588957055214727</c:v>
                </c:pt>
                <c:pt idx="13">
                  <c:v>0.58036809815950918</c:v>
                </c:pt>
                <c:pt idx="14">
                  <c:v>0.58036809815950918</c:v>
                </c:pt>
                <c:pt idx="15">
                  <c:v>0.58036809815950918</c:v>
                </c:pt>
                <c:pt idx="16">
                  <c:v>0.6613496932515337</c:v>
                </c:pt>
                <c:pt idx="17">
                  <c:v>0.6613496932515337</c:v>
                </c:pt>
                <c:pt idx="18">
                  <c:v>0.6613496932515337</c:v>
                </c:pt>
                <c:pt idx="19">
                  <c:v>0.71042944785276074</c:v>
                </c:pt>
                <c:pt idx="20">
                  <c:v>0.71042944785276074</c:v>
                </c:pt>
                <c:pt idx="21">
                  <c:v>0.71042944785276074</c:v>
                </c:pt>
                <c:pt idx="22">
                  <c:v>0.8834355828220859</c:v>
                </c:pt>
                <c:pt idx="23">
                  <c:v>0.8834355828220859</c:v>
                </c:pt>
                <c:pt idx="24">
                  <c:v>0.8834355828220859</c:v>
                </c:pt>
                <c:pt idx="25">
                  <c:v>0.93128834355828216</c:v>
                </c:pt>
                <c:pt idx="26">
                  <c:v>0.93128834355828216</c:v>
                </c:pt>
                <c:pt idx="27">
                  <c:v>0.93128834355828216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1-4A38-B5B2-683487C7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784776"/>
        <c:axId val="746786696"/>
      </c:lineChart>
      <c:catAx>
        <c:axId val="74676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3656"/>
        <c:crosses val="autoZero"/>
        <c:auto val="1"/>
        <c:lblAlgn val="ctr"/>
        <c:lblOffset val="100"/>
        <c:noMultiLvlLbl val="0"/>
      </c:catAx>
      <c:valAx>
        <c:axId val="746763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5256"/>
        <c:crosses val="autoZero"/>
        <c:crossBetween val="between"/>
      </c:valAx>
      <c:valAx>
        <c:axId val="7467866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46784776"/>
        <c:crosses val="max"/>
        <c:crossBetween val="between"/>
      </c:valAx>
      <c:catAx>
        <c:axId val="746784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67866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 Educacion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Afroamericano'!$B$24:$B$34</c:f>
              <c:strCache>
                <c:ptCount val="11"/>
                <c:pt idx="0">
                  <c:v>9</c:v>
                </c:pt>
                <c:pt idx="1">
                  <c:v>9,9</c:v>
                </c:pt>
                <c:pt idx="2">
                  <c:v>10,8</c:v>
                </c:pt>
                <c:pt idx="3">
                  <c:v>11,7</c:v>
                </c:pt>
                <c:pt idx="4">
                  <c:v>12,6</c:v>
                </c:pt>
                <c:pt idx="5">
                  <c:v>13,5</c:v>
                </c:pt>
                <c:pt idx="6">
                  <c:v>14,4</c:v>
                </c:pt>
                <c:pt idx="7">
                  <c:v>15,3</c:v>
                </c:pt>
                <c:pt idx="8">
                  <c:v>16,2</c:v>
                </c:pt>
                <c:pt idx="9">
                  <c:v>17,1</c:v>
                </c:pt>
                <c:pt idx="10">
                  <c:v>y mayor...</c:v>
                </c:pt>
              </c:strCache>
            </c:strRef>
          </c:cat>
          <c:val>
            <c:numRef>
              <c:f>'Histograma Afroamericano'!$C$24:$C$34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9</c:v>
                </c:pt>
                <c:pt idx="3">
                  <c:v>9</c:v>
                </c:pt>
                <c:pt idx="4">
                  <c:v>62</c:v>
                </c:pt>
                <c:pt idx="5">
                  <c:v>8</c:v>
                </c:pt>
                <c:pt idx="6">
                  <c:v>11</c:v>
                </c:pt>
                <c:pt idx="7">
                  <c:v>5</c:v>
                </c:pt>
                <c:pt idx="8">
                  <c:v>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D-45AF-8C62-A23FC2ADB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161032"/>
        <c:axId val="72216007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Afroamericano'!$B$24:$B$34</c:f>
              <c:strCache>
                <c:ptCount val="11"/>
                <c:pt idx="0">
                  <c:v>9</c:v>
                </c:pt>
                <c:pt idx="1">
                  <c:v>9,9</c:v>
                </c:pt>
                <c:pt idx="2">
                  <c:v>10,8</c:v>
                </c:pt>
                <c:pt idx="3">
                  <c:v>11,7</c:v>
                </c:pt>
                <c:pt idx="4">
                  <c:v>12,6</c:v>
                </c:pt>
                <c:pt idx="5">
                  <c:v>13,5</c:v>
                </c:pt>
                <c:pt idx="6">
                  <c:v>14,4</c:v>
                </c:pt>
                <c:pt idx="7">
                  <c:v>15,3</c:v>
                </c:pt>
                <c:pt idx="8">
                  <c:v>16,2</c:v>
                </c:pt>
                <c:pt idx="9">
                  <c:v>17,1</c:v>
                </c:pt>
                <c:pt idx="10">
                  <c:v>y mayor...</c:v>
                </c:pt>
              </c:strCache>
            </c:strRef>
          </c:cat>
          <c:val>
            <c:numRef>
              <c:f>'Histograma Afroamericano'!$D$24:$D$34</c:f>
              <c:numCache>
                <c:formatCode>0.00%</c:formatCode>
                <c:ptCount val="11"/>
                <c:pt idx="0">
                  <c:v>3.3613445378151259E-2</c:v>
                </c:pt>
                <c:pt idx="1">
                  <c:v>3.3613445378151259E-2</c:v>
                </c:pt>
                <c:pt idx="2">
                  <c:v>0.1092436974789916</c:v>
                </c:pt>
                <c:pt idx="3">
                  <c:v>0.18487394957983194</c:v>
                </c:pt>
                <c:pt idx="4">
                  <c:v>0.70588235294117652</c:v>
                </c:pt>
                <c:pt idx="5">
                  <c:v>0.77310924369747902</c:v>
                </c:pt>
                <c:pt idx="6">
                  <c:v>0.86554621848739499</c:v>
                </c:pt>
                <c:pt idx="7">
                  <c:v>0.90756302521008403</c:v>
                </c:pt>
                <c:pt idx="8">
                  <c:v>0.98319327731092432</c:v>
                </c:pt>
                <c:pt idx="9">
                  <c:v>0.99159663865546221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D-45AF-8C62-A23FC2ADB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166472"/>
        <c:axId val="722164872"/>
      </c:lineChart>
      <c:catAx>
        <c:axId val="72216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60072"/>
        <c:crosses val="autoZero"/>
        <c:auto val="1"/>
        <c:lblAlgn val="ctr"/>
        <c:lblOffset val="100"/>
        <c:noMultiLvlLbl val="0"/>
      </c:catAx>
      <c:valAx>
        <c:axId val="722160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161032"/>
        <c:crosses val="autoZero"/>
        <c:crossBetween val="between"/>
      </c:valAx>
      <c:valAx>
        <c:axId val="7221648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22166472"/>
        <c:crosses val="max"/>
        <c:crossBetween val="between"/>
      </c:valAx>
      <c:catAx>
        <c:axId val="722166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16487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'Histograma Afroamericano'!$B$4:$B$14</c:f>
              <c:strCache>
                <c:ptCount val="11"/>
                <c:pt idx="0">
                  <c:v>260</c:v>
                </c:pt>
                <c:pt idx="1">
                  <c:v>421,4</c:v>
                </c:pt>
                <c:pt idx="2">
                  <c:v>582,8</c:v>
                </c:pt>
                <c:pt idx="3">
                  <c:v>744,2</c:v>
                </c:pt>
                <c:pt idx="4">
                  <c:v>905,6</c:v>
                </c:pt>
                <c:pt idx="5">
                  <c:v>1067</c:v>
                </c:pt>
                <c:pt idx="6">
                  <c:v>1228,4</c:v>
                </c:pt>
                <c:pt idx="7">
                  <c:v>1389,8</c:v>
                </c:pt>
                <c:pt idx="8">
                  <c:v>1551,2</c:v>
                </c:pt>
                <c:pt idx="9">
                  <c:v>1712,6</c:v>
                </c:pt>
                <c:pt idx="10">
                  <c:v>y mayor...</c:v>
                </c:pt>
              </c:strCache>
            </c:strRef>
          </c:cat>
          <c:val>
            <c:numRef>
              <c:f>'Histograma Afroamericano'!$C$4:$C$14</c:f>
              <c:numCache>
                <c:formatCode>General</c:formatCode>
                <c:ptCount val="11"/>
                <c:pt idx="0">
                  <c:v>1</c:v>
                </c:pt>
                <c:pt idx="1">
                  <c:v>14</c:v>
                </c:pt>
                <c:pt idx="2">
                  <c:v>33</c:v>
                </c:pt>
                <c:pt idx="3">
                  <c:v>20</c:v>
                </c:pt>
                <c:pt idx="4">
                  <c:v>19</c:v>
                </c:pt>
                <c:pt idx="5">
                  <c:v>20</c:v>
                </c:pt>
                <c:pt idx="6">
                  <c:v>7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7-49EF-82FD-35A75701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688008"/>
        <c:axId val="84969056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'Histograma Afroamericano'!$B$4:$B$14</c:f>
              <c:strCache>
                <c:ptCount val="11"/>
                <c:pt idx="0">
                  <c:v>260</c:v>
                </c:pt>
                <c:pt idx="1">
                  <c:v>421,4</c:v>
                </c:pt>
                <c:pt idx="2">
                  <c:v>582,8</c:v>
                </c:pt>
                <c:pt idx="3">
                  <c:v>744,2</c:v>
                </c:pt>
                <c:pt idx="4">
                  <c:v>905,6</c:v>
                </c:pt>
                <c:pt idx="5">
                  <c:v>1067</c:v>
                </c:pt>
                <c:pt idx="6">
                  <c:v>1228,4</c:v>
                </c:pt>
                <c:pt idx="7">
                  <c:v>1389,8</c:v>
                </c:pt>
                <c:pt idx="8">
                  <c:v>1551,2</c:v>
                </c:pt>
                <c:pt idx="9">
                  <c:v>1712,6</c:v>
                </c:pt>
                <c:pt idx="10">
                  <c:v>y mayor...</c:v>
                </c:pt>
              </c:strCache>
            </c:strRef>
          </c:cat>
          <c:val>
            <c:numRef>
              <c:f>'Histograma Afroamericano'!$D$4:$D$14</c:f>
              <c:numCache>
                <c:formatCode>0.00%</c:formatCode>
                <c:ptCount val="11"/>
                <c:pt idx="0">
                  <c:v>8.3333333333333332E-3</c:v>
                </c:pt>
                <c:pt idx="1">
                  <c:v>0.125</c:v>
                </c:pt>
                <c:pt idx="2">
                  <c:v>0.4</c:v>
                </c:pt>
                <c:pt idx="3">
                  <c:v>0.56666666666666665</c:v>
                </c:pt>
                <c:pt idx="4">
                  <c:v>0.72499999999999998</c:v>
                </c:pt>
                <c:pt idx="5">
                  <c:v>0.89166666666666672</c:v>
                </c:pt>
                <c:pt idx="6">
                  <c:v>0.95</c:v>
                </c:pt>
                <c:pt idx="7">
                  <c:v>0.95</c:v>
                </c:pt>
                <c:pt idx="8">
                  <c:v>0.98333333333333328</c:v>
                </c:pt>
                <c:pt idx="9">
                  <c:v>0.9916666666666667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7-49EF-82FD-35A75701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178312"/>
        <c:axId val="722175752"/>
      </c:lineChart>
      <c:catAx>
        <c:axId val="84968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690568"/>
        <c:crosses val="autoZero"/>
        <c:auto val="1"/>
        <c:lblAlgn val="ctr"/>
        <c:lblOffset val="100"/>
        <c:noMultiLvlLbl val="0"/>
      </c:catAx>
      <c:valAx>
        <c:axId val="84969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688008"/>
        <c:crosses val="autoZero"/>
        <c:crossBetween val="between"/>
      </c:valAx>
      <c:valAx>
        <c:axId val="7221757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22178312"/>
        <c:crosses val="max"/>
        <c:crossBetween val="between"/>
      </c:valAx>
      <c:catAx>
        <c:axId val="722178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217575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'Prueba de Normalidad'!$F$5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'Prueba de Normalidad'!$G$4:$H$4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Normalidad'!$G$5:$H$5</c:f>
              <c:numCache>
                <c:formatCode>General</c:formatCode>
                <c:ptCount val="2"/>
                <c:pt idx="0">
                  <c:v>260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6-4C75-B727-C0100265DC43}"/>
            </c:ext>
          </c:extLst>
        </c:ser>
        <c:ser>
          <c:idx val="1"/>
          <c:order val="1"/>
          <c:tx>
            <c:strRef>
              <c:f>'Prueba de Normalidad'!$F$6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'Prueba de Normalidad'!$G$4:$H$4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Normalidad'!$G$6:$H$6</c:f>
              <c:numCache>
                <c:formatCode>General</c:formatCode>
                <c:ptCount val="2"/>
                <c:pt idx="0">
                  <c:v>249.5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6-4C75-B727-C0100265DC43}"/>
            </c:ext>
          </c:extLst>
        </c:ser>
        <c:ser>
          <c:idx val="2"/>
          <c:order val="2"/>
          <c:tx>
            <c:strRef>
              <c:f>'Prueba de Normalidad'!$F$7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'Prueba de Normalidad'!$G$4:$H$4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Normalidad'!$G$7:$H$7</c:f>
              <c:numCache>
                <c:formatCode>General</c:formatCode>
                <c:ptCount val="2"/>
                <c:pt idx="0">
                  <c:v>174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6-4C75-B727-C0100265DC43}"/>
            </c:ext>
          </c:extLst>
        </c:ser>
        <c:ser>
          <c:idx val="3"/>
          <c:order val="3"/>
          <c:tx>
            <c:strRef>
              <c:f>'Prueba de Normalidad'!$F$8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'Prueba de Normalidad'!$G$9:$H$9</c:f>
                <c:numCache>
                  <c:formatCode>General</c:formatCode>
                  <c:ptCount val="2"/>
                  <c:pt idx="0">
                    <c:v>934</c:v>
                  </c:pt>
                  <c:pt idx="1">
                    <c:v>2</c:v>
                  </c:pt>
                </c:numCache>
              </c:numRef>
            </c:plus>
          </c:errBars>
          <c:cat>
            <c:strRef>
              <c:f>'Prueba de Normalidad'!$G$4:$H$4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Normalidad'!$G$8:$H$8</c:f>
              <c:numCache>
                <c:formatCode>General</c:formatCode>
                <c:ptCount val="2"/>
                <c:pt idx="0">
                  <c:v>256.5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16-4C75-B727-C0100265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164536"/>
        <c:axId val="46416517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'Prueba de Normalidad'!$G$10:$H$10</c:f>
              <c:numCache>
                <c:formatCode>General</c:formatCode>
                <c:ptCount val="2"/>
                <c:pt idx="0">
                  <c:v>735.8416666666667</c:v>
                </c:pt>
                <c:pt idx="1">
                  <c:v>12.441666666666666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16-4C75-B727-C0100265DC43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5"/>
              <c:pt idx="0">
                <c:v>2</c:v>
              </c:pt>
              <c:pt idx="1">
                <c:v>2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2</c:v>
              </c:pt>
              <c:pt idx="9">
                <c:v>2</c:v>
              </c:pt>
              <c:pt idx="10">
                <c:v>2</c:v>
              </c:pt>
              <c:pt idx="11">
                <c:v>2</c:v>
              </c:pt>
              <c:pt idx="12">
                <c:v>2</c:v>
              </c:pt>
              <c:pt idx="13">
                <c:v>2</c:v>
              </c:pt>
              <c:pt idx="14">
                <c:v>2</c:v>
              </c:pt>
            </c:numLit>
          </c:xVal>
          <c:yVal>
            <c:numRef>
              <c:f>'Prueba de Normalidad'!$H$21:$H$35</c:f>
              <c:numCache>
                <c:formatCode>General</c:formatCode>
                <c:ptCount val="15"/>
                <c:pt idx="0">
                  <c:v>16</c:v>
                </c:pt>
                <c:pt idx="1">
                  <c:v>9</c:v>
                </c:pt>
                <c:pt idx="2">
                  <c:v>16</c:v>
                </c:pt>
                <c:pt idx="3">
                  <c:v>18</c:v>
                </c:pt>
                <c:pt idx="4">
                  <c:v>9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9</c:v>
                </c:pt>
                <c:pt idx="9">
                  <c:v>16</c:v>
                </c:pt>
                <c:pt idx="10">
                  <c:v>17</c:v>
                </c:pt>
                <c:pt idx="11">
                  <c:v>16</c:v>
                </c:pt>
                <c:pt idx="12">
                  <c:v>9</c:v>
                </c:pt>
                <c:pt idx="13">
                  <c:v>16</c:v>
                </c:pt>
                <c:pt idx="1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16-4C75-B727-C0100265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64536"/>
        <c:axId val="464165176"/>
      </c:scatterChart>
      <c:catAx>
        <c:axId val="46416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4165176"/>
        <c:crosses val="autoZero"/>
        <c:auto val="1"/>
        <c:lblAlgn val="ctr"/>
        <c:lblOffset val="100"/>
        <c:noMultiLvlLbl val="0"/>
      </c:catAx>
      <c:valAx>
        <c:axId val="464165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1645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Salario (dólares/mes)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'Prueba de Normalidad'!$AE$9:$AE$128</c:f>
              <c:numCache>
                <c:formatCode>General</c:formatCode>
                <c:ptCount val="120"/>
                <c:pt idx="0">
                  <c:v>260</c:v>
                </c:pt>
                <c:pt idx="1">
                  <c:v>300</c:v>
                </c:pt>
                <c:pt idx="2">
                  <c:v>318</c:v>
                </c:pt>
                <c:pt idx="3">
                  <c:v>325</c:v>
                </c:pt>
                <c:pt idx="4">
                  <c:v>345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375</c:v>
                </c:pt>
                <c:pt idx="9">
                  <c:v>390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402</c:v>
                </c:pt>
                <c:pt idx="14">
                  <c:v>418</c:v>
                </c:pt>
                <c:pt idx="15">
                  <c:v>440</c:v>
                </c:pt>
                <c:pt idx="16">
                  <c:v>450</c:v>
                </c:pt>
                <c:pt idx="17">
                  <c:v>450</c:v>
                </c:pt>
                <c:pt idx="18">
                  <c:v>450</c:v>
                </c:pt>
                <c:pt idx="19">
                  <c:v>462</c:v>
                </c:pt>
                <c:pt idx="20">
                  <c:v>480</c:v>
                </c:pt>
                <c:pt idx="21">
                  <c:v>481</c:v>
                </c:pt>
                <c:pt idx="22">
                  <c:v>485</c:v>
                </c:pt>
                <c:pt idx="23">
                  <c:v>492</c:v>
                </c:pt>
                <c:pt idx="24">
                  <c:v>494</c:v>
                </c:pt>
                <c:pt idx="25">
                  <c:v>500</c:v>
                </c:pt>
                <c:pt idx="26">
                  <c:v>500</c:v>
                </c:pt>
                <c:pt idx="27">
                  <c:v>503</c:v>
                </c:pt>
                <c:pt idx="28">
                  <c:v>508</c:v>
                </c:pt>
                <c:pt idx="29">
                  <c:v>508</c:v>
                </c:pt>
                <c:pt idx="30">
                  <c:v>510</c:v>
                </c:pt>
                <c:pt idx="31">
                  <c:v>520</c:v>
                </c:pt>
                <c:pt idx="32">
                  <c:v>533</c:v>
                </c:pt>
                <c:pt idx="33">
                  <c:v>537</c:v>
                </c:pt>
                <c:pt idx="34">
                  <c:v>538</c:v>
                </c:pt>
                <c:pt idx="35">
                  <c:v>540</c:v>
                </c:pt>
                <c:pt idx="36">
                  <c:v>543</c:v>
                </c:pt>
                <c:pt idx="37">
                  <c:v>548</c:v>
                </c:pt>
                <c:pt idx="38">
                  <c:v>553</c:v>
                </c:pt>
                <c:pt idx="39">
                  <c:v>556</c:v>
                </c:pt>
                <c:pt idx="40">
                  <c:v>556</c:v>
                </c:pt>
                <c:pt idx="41">
                  <c:v>560</c:v>
                </c:pt>
                <c:pt idx="42">
                  <c:v>571</c:v>
                </c:pt>
                <c:pt idx="43">
                  <c:v>575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596</c:v>
                </c:pt>
                <c:pt idx="49">
                  <c:v>620</c:v>
                </c:pt>
                <c:pt idx="50">
                  <c:v>625</c:v>
                </c:pt>
                <c:pt idx="51">
                  <c:v>629</c:v>
                </c:pt>
                <c:pt idx="52">
                  <c:v>640</c:v>
                </c:pt>
                <c:pt idx="53">
                  <c:v>642</c:v>
                </c:pt>
                <c:pt idx="54">
                  <c:v>650</c:v>
                </c:pt>
                <c:pt idx="55">
                  <c:v>651</c:v>
                </c:pt>
                <c:pt idx="56">
                  <c:v>662</c:v>
                </c:pt>
                <c:pt idx="57">
                  <c:v>664</c:v>
                </c:pt>
                <c:pt idx="58">
                  <c:v>666</c:v>
                </c:pt>
                <c:pt idx="59">
                  <c:v>675</c:v>
                </c:pt>
                <c:pt idx="60">
                  <c:v>692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700</c:v>
                </c:pt>
                <c:pt idx="65">
                  <c:v>705</c:v>
                </c:pt>
                <c:pt idx="66">
                  <c:v>705</c:v>
                </c:pt>
                <c:pt idx="67">
                  <c:v>713</c:v>
                </c:pt>
                <c:pt idx="68">
                  <c:v>750</c:v>
                </c:pt>
                <c:pt idx="69">
                  <c:v>750</c:v>
                </c:pt>
                <c:pt idx="70">
                  <c:v>750</c:v>
                </c:pt>
                <c:pt idx="71">
                  <c:v>754</c:v>
                </c:pt>
                <c:pt idx="72">
                  <c:v>779</c:v>
                </c:pt>
                <c:pt idx="73">
                  <c:v>788</c:v>
                </c:pt>
                <c:pt idx="74">
                  <c:v>796</c:v>
                </c:pt>
                <c:pt idx="75">
                  <c:v>800</c:v>
                </c:pt>
                <c:pt idx="76">
                  <c:v>801</c:v>
                </c:pt>
                <c:pt idx="77">
                  <c:v>802</c:v>
                </c:pt>
                <c:pt idx="78">
                  <c:v>808</c:v>
                </c:pt>
                <c:pt idx="79">
                  <c:v>808</c:v>
                </c:pt>
                <c:pt idx="80">
                  <c:v>812</c:v>
                </c:pt>
                <c:pt idx="81">
                  <c:v>841</c:v>
                </c:pt>
                <c:pt idx="82">
                  <c:v>866</c:v>
                </c:pt>
                <c:pt idx="83">
                  <c:v>875</c:v>
                </c:pt>
                <c:pt idx="84">
                  <c:v>895</c:v>
                </c:pt>
                <c:pt idx="85">
                  <c:v>900</c:v>
                </c:pt>
                <c:pt idx="86">
                  <c:v>900</c:v>
                </c:pt>
                <c:pt idx="87">
                  <c:v>910</c:v>
                </c:pt>
                <c:pt idx="88">
                  <c:v>923</c:v>
                </c:pt>
                <c:pt idx="89">
                  <c:v>940</c:v>
                </c:pt>
                <c:pt idx="90">
                  <c:v>940</c:v>
                </c:pt>
                <c:pt idx="91">
                  <c:v>950</c:v>
                </c:pt>
                <c:pt idx="92">
                  <c:v>952</c:v>
                </c:pt>
                <c:pt idx="93">
                  <c:v>960</c:v>
                </c:pt>
                <c:pt idx="94">
                  <c:v>961</c:v>
                </c:pt>
                <c:pt idx="95">
                  <c:v>963</c:v>
                </c:pt>
                <c:pt idx="96">
                  <c:v>990</c:v>
                </c:pt>
                <c:pt idx="97">
                  <c:v>995</c:v>
                </c:pt>
                <c:pt idx="98">
                  <c:v>1000</c:v>
                </c:pt>
                <c:pt idx="99">
                  <c:v>1001</c:v>
                </c:pt>
                <c:pt idx="100">
                  <c:v>1015</c:v>
                </c:pt>
                <c:pt idx="101">
                  <c:v>1016</c:v>
                </c:pt>
                <c:pt idx="102">
                  <c:v>1025</c:v>
                </c:pt>
                <c:pt idx="103">
                  <c:v>1028</c:v>
                </c:pt>
                <c:pt idx="104">
                  <c:v>1040</c:v>
                </c:pt>
                <c:pt idx="105">
                  <c:v>1050</c:v>
                </c:pt>
                <c:pt idx="106">
                  <c:v>1063</c:v>
                </c:pt>
                <c:pt idx="107">
                  <c:v>1082</c:v>
                </c:pt>
                <c:pt idx="108">
                  <c:v>1100</c:v>
                </c:pt>
                <c:pt idx="109">
                  <c:v>1126</c:v>
                </c:pt>
                <c:pt idx="110">
                  <c:v>1160</c:v>
                </c:pt>
                <c:pt idx="111">
                  <c:v>1199</c:v>
                </c:pt>
                <c:pt idx="112">
                  <c:v>1202</c:v>
                </c:pt>
                <c:pt idx="113">
                  <c:v>1205</c:v>
                </c:pt>
                <c:pt idx="114">
                  <c:v>1391</c:v>
                </c:pt>
                <c:pt idx="115">
                  <c:v>1400</c:v>
                </c:pt>
                <c:pt idx="116">
                  <c:v>1442</c:v>
                </c:pt>
                <c:pt idx="117">
                  <c:v>1452</c:v>
                </c:pt>
                <c:pt idx="118">
                  <c:v>1572</c:v>
                </c:pt>
                <c:pt idx="119">
                  <c:v>1874</c:v>
                </c:pt>
              </c:numCache>
            </c:numRef>
          </c:xVal>
          <c:yVal>
            <c:numRef>
              <c:f>'Prueba de Normalidad'!$AF$9:$AF$128</c:f>
              <c:numCache>
                <c:formatCode>General</c:formatCode>
                <c:ptCount val="120"/>
                <c:pt idx="0">
                  <c:v>-2.63825727347675</c:v>
                </c:pt>
                <c:pt idx="1">
                  <c:v>-2.2414027276049446</c:v>
                </c:pt>
                <c:pt idx="2">
                  <c:v>-2.0368341317013887</c:v>
                </c:pt>
                <c:pt idx="3">
                  <c:v>-1.8931845346736642</c:v>
                </c:pt>
                <c:pt idx="4">
                  <c:v>-1.7804643416920256</c:v>
                </c:pt>
                <c:pt idx="5">
                  <c:v>-1.6866708163300608</c:v>
                </c:pt>
                <c:pt idx="6">
                  <c:v>-1.6057296060590072</c:v>
                </c:pt>
                <c:pt idx="7">
                  <c:v>-1.5341205443525459</c:v>
                </c:pt>
                <c:pt idx="8">
                  <c:v>-1.469612744319599</c:v>
                </c:pt>
                <c:pt idx="9">
                  <c:v>-1.4106991784503988</c:v>
                </c:pt>
                <c:pt idx="10">
                  <c:v>-1.3563117453352478</c:v>
                </c:pt>
                <c:pt idx="11">
                  <c:v>-1.3056645257298085</c:v>
                </c:pt>
                <c:pt idx="12">
                  <c:v>-1.258161561063097</c:v>
                </c:pt>
                <c:pt idx="13">
                  <c:v>-1.2133396224885178</c:v>
                </c:pt>
                <c:pt idx="14">
                  <c:v>-1.170831118956791</c:v>
                </c:pt>
                <c:pt idx="15">
                  <c:v>-1.1303391749761575</c:v>
                </c:pt>
                <c:pt idx="16">
                  <c:v>-1.091620367434168</c:v>
                </c:pt>
                <c:pt idx="17">
                  <c:v>-1.054472451770053</c:v>
                </c:pt>
                <c:pt idx="18">
                  <c:v>-1.0187254360963267</c:v>
                </c:pt>
                <c:pt idx="19">
                  <c:v>-0.98423496044632541</c:v>
                </c:pt>
                <c:pt idx="20">
                  <c:v>-0.95087729940193999</c:v>
                </c:pt>
                <c:pt idx="21">
                  <c:v>-0.91854553105910053</c:v>
                </c:pt>
                <c:pt idx="22">
                  <c:v>-0.88714655901887607</c:v>
                </c:pt>
                <c:pt idx="23">
                  <c:v>-0.85659876830051918</c:v>
                </c:pt>
                <c:pt idx="24">
                  <c:v>-0.82683015918578762</c:v>
                </c:pt>
                <c:pt idx="25">
                  <c:v>-0.79777684612523825</c:v>
                </c:pt>
                <c:pt idx="26">
                  <c:v>-0.76938183882860001</c:v>
                </c:pt>
                <c:pt idx="27">
                  <c:v>-0.74159404386151673</c:v>
                </c:pt>
                <c:pt idx="28">
                  <c:v>-0.71436744028018739</c:v>
                </c:pt>
                <c:pt idx="29">
                  <c:v>-0.68766039389596745</c:v>
                </c:pt>
                <c:pt idx="30">
                  <c:v>-0.66143508290656117</c:v>
                </c:pt>
                <c:pt idx="31">
                  <c:v>-0.63565701369758276</c:v>
                </c:pt>
                <c:pt idx="32">
                  <c:v>-0.6102946101863328</c:v>
                </c:pt>
                <c:pt idx="33">
                  <c:v>-0.58531886355354357</c:v>
                </c:pt>
                <c:pt idx="34">
                  <c:v>-0.5607030318750833</c:v>
                </c:pt>
                <c:pt idx="35">
                  <c:v>-0.53642238122982666</c:v>
                </c:pt>
                <c:pt idx="36">
                  <c:v>-0.51245396147093147</c:v>
                </c:pt>
                <c:pt idx="37">
                  <c:v>-0.48877641111466941</c:v>
                </c:pt>
                <c:pt idx="38">
                  <c:v>-0.46536978680435537</c:v>
                </c:pt>
                <c:pt idx="39">
                  <c:v>-0.44221541360690492</c:v>
                </c:pt>
                <c:pt idx="40">
                  <c:v>-0.41929575304139605</c:v>
                </c:pt>
                <c:pt idx="41">
                  <c:v>-0.39659428625696769</c:v>
                </c:pt>
                <c:pt idx="42">
                  <c:v>-0.37409541019772358</c:v>
                </c:pt>
                <c:pt idx="43">
                  <c:v>-0.35178434493515626</c:v>
                </c:pt>
                <c:pt idx="44">
                  <c:v>-0.32964705062960331</c:v>
                </c:pt>
                <c:pt idx="45">
                  <c:v>-0.30767015281359317</c:v>
                </c:pt>
                <c:pt idx="46">
                  <c:v>-0.28584087488116566</c:v>
                </c:pt>
                <c:pt idx="47">
                  <c:v>-0.26414697682592364</c:v>
                </c:pt>
                <c:pt idx="48">
                  <c:v>-0.24257669940264884</c:v>
                </c:pt>
                <c:pt idx="49">
                  <c:v>-0.22111871299757052</c:v>
                </c:pt>
                <c:pt idx="50">
                  <c:v>-0.19976207058460896</c:v>
                </c:pt>
                <c:pt idx="51">
                  <c:v>-0.17849616422220874</c:v>
                </c:pt>
                <c:pt idx="52">
                  <c:v>-0.1573106846101707</c:v>
                </c:pt>
                <c:pt idx="53">
                  <c:v>-0.13619558328020984</c:v>
                </c:pt>
                <c:pt idx="54">
                  <c:v>-0.11514103703939974</c:v>
                </c:pt>
                <c:pt idx="55">
                  <c:v>-9.4137414323536367E-2</c:v>
                </c:pt>
                <c:pt idx="56">
                  <c:v>-7.3175243148818681E-2</c:v>
                </c:pt>
                <c:pt idx="57">
                  <c:v>-5.2245180375940357E-2</c:v>
                </c:pt>
                <c:pt idx="58">
                  <c:v>-3.1337982021426625E-2</c:v>
                </c:pt>
                <c:pt idx="59">
                  <c:v>-1.0444474367329168E-2</c:v>
                </c:pt>
                <c:pt idx="60">
                  <c:v>1.0444474367329168E-2</c:v>
                </c:pt>
                <c:pt idx="61">
                  <c:v>3.1337982021426479E-2</c:v>
                </c:pt>
                <c:pt idx="62">
                  <c:v>5.2245180375940489E-2</c:v>
                </c:pt>
                <c:pt idx="63">
                  <c:v>7.3175243148818681E-2</c:v>
                </c:pt>
                <c:pt idx="64">
                  <c:v>9.4137414323536367E-2</c:v>
                </c:pt>
                <c:pt idx="65">
                  <c:v>0.1151410370393996</c:v>
                </c:pt>
                <c:pt idx="66">
                  <c:v>0.13619558328021</c:v>
                </c:pt>
                <c:pt idx="67">
                  <c:v>0.1573106846101707</c:v>
                </c:pt>
                <c:pt idx="68">
                  <c:v>0.17849616422220863</c:v>
                </c:pt>
                <c:pt idx="69">
                  <c:v>0.19976207058460907</c:v>
                </c:pt>
                <c:pt idx="70">
                  <c:v>0.22111871299757052</c:v>
                </c:pt>
                <c:pt idx="71">
                  <c:v>0.24257669940264884</c:v>
                </c:pt>
                <c:pt idx="72">
                  <c:v>0.26414697682592353</c:v>
                </c:pt>
                <c:pt idx="73">
                  <c:v>0.28584087488116572</c:v>
                </c:pt>
                <c:pt idx="74">
                  <c:v>0.30767015281359317</c:v>
                </c:pt>
                <c:pt idx="75">
                  <c:v>0.32964705062960331</c:v>
                </c:pt>
                <c:pt idx="76">
                  <c:v>0.35178434493515615</c:v>
                </c:pt>
                <c:pt idx="77">
                  <c:v>0.37409541019772363</c:v>
                </c:pt>
                <c:pt idx="78">
                  <c:v>0.39659428625696769</c:v>
                </c:pt>
                <c:pt idx="79">
                  <c:v>0.41929575304139605</c:v>
                </c:pt>
                <c:pt idx="80">
                  <c:v>0.44221541360690469</c:v>
                </c:pt>
                <c:pt idx="81">
                  <c:v>0.46536978680435553</c:v>
                </c:pt>
                <c:pt idx="82">
                  <c:v>0.48877641111466941</c:v>
                </c:pt>
                <c:pt idx="83">
                  <c:v>0.51245396147093125</c:v>
                </c:pt>
                <c:pt idx="84">
                  <c:v>0.53642238122982666</c:v>
                </c:pt>
                <c:pt idx="85">
                  <c:v>0.5607030318750833</c:v>
                </c:pt>
                <c:pt idx="86">
                  <c:v>0.58531886355354357</c:v>
                </c:pt>
                <c:pt idx="87">
                  <c:v>0.61029461018633246</c:v>
                </c:pt>
                <c:pt idx="88">
                  <c:v>0.63565701369758265</c:v>
                </c:pt>
                <c:pt idx="89">
                  <c:v>0.66143508290656117</c:v>
                </c:pt>
                <c:pt idx="90">
                  <c:v>0.68766039389596745</c:v>
                </c:pt>
                <c:pt idx="91">
                  <c:v>0.71436744028018784</c:v>
                </c:pt>
                <c:pt idx="92">
                  <c:v>0.74159404386151673</c:v>
                </c:pt>
                <c:pt idx="93">
                  <c:v>0.76938183882860001</c:v>
                </c:pt>
                <c:pt idx="94">
                  <c:v>0.79777684612523825</c:v>
                </c:pt>
                <c:pt idx="95">
                  <c:v>0.82683015918578795</c:v>
                </c:pt>
                <c:pt idx="96">
                  <c:v>0.85659876830051918</c:v>
                </c:pt>
                <c:pt idx="97">
                  <c:v>0.88714655901887607</c:v>
                </c:pt>
                <c:pt idx="98">
                  <c:v>0.91854553105910053</c:v>
                </c:pt>
                <c:pt idx="99">
                  <c:v>0.95087729940193921</c:v>
                </c:pt>
                <c:pt idx="100">
                  <c:v>0.98423496044632541</c:v>
                </c:pt>
                <c:pt idx="101">
                  <c:v>1.0187254360963267</c:v>
                </c:pt>
                <c:pt idx="102">
                  <c:v>1.054472451770053</c:v>
                </c:pt>
                <c:pt idx="103">
                  <c:v>1.0916203674341685</c:v>
                </c:pt>
                <c:pt idx="104">
                  <c:v>1.1303391749761575</c:v>
                </c:pt>
                <c:pt idx="105">
                  <c:v>1.170831118956791</c:v>
                </c:pt>
                <c:pt idx="106">
                  <c:v>1.213339622488518</c:v>
                </c:pt>
                <c:pt idx="107">
                  <c:v>1.2581615610630965</c:v>
                </c:pt>
                <c:pt idx="108">
                  <c:v>1.3056645257298085</c:v>
                </c:pt>
                <c:pt idx="109">
                  <c:v>1.3563117453352478</c:v>
                </c:pt>
                <c:pt idx="110">
                  <c:v>1.4106991784503966</c:v>
                </c:pt>
                <c:pt idx="111">
                  <c:v>1.4696127443196003</c:v>
                </c:pt>
                <c:pt idx="112">
                  <c:v>1.5341205443525465</c:v>
                </c:pt>
                <c:pt idx="113">
                  <c:v>1.6057296060590072</c:v>
                </c:pt>
                <c:pt idx="114">
                  <c:v>1.686670816330061</c:v>
                </c:pt>
                <c:pt idx="115">
                  <c:v>1.7804643416920258</c:v>
                </c:pt>
                <c:pt idx="116">
                  <c:v>1.8931845346736642</c:v>
                </c:pt>
                <c:pt idx="117">
                  <c:v>2.0368341317013874</c:v>
                </c:pt>
                <c:pt idx="118">
                  <c:v>2.2414027276049464</c:v>
                </c:pt>
                <c:pt idx="119">
                  <c:v>2.6382572734767509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D-4C6E-99FA-D21307DA2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58216"/>
        <c:axId val="746759816"/>
      </c:scatterChart>
      <c:valAx>
        <c:axId val="74675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59816"/>
        <c:crosses val="autoZero"/>
        <c:crossBetween val="midCat"/>
      </c:valAx>
      <c:valAx>
        <c:axId val="746759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58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educación (años)</a:t>
            </a:r>
          </a:p>
        </c:rich>
      </c:tx>
      <c:layout>
        <c:manualLayout>
          <c:xMode val="edge"/>
          <c:yMode val="edge"/>
          <c:x val="0.21529155730533683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'Prueba de Normalidad'!$AJ$9:$AJ$128</c:f>
              <c:numCache>
                <c:formatCode>General</c:formatCode>
                <c:ptCount val="1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17</c:v>
                </c:pt>
                <c:pt idx="119">
                  <c:v>18</c:v>
                </c:pt>
              </c:numCache>
            </c:numRef>
          </c:xVal>
          <c:yVal>
            <c:numRef>
              <c:f>'Prueba de Normalidad'!$AK$9:$AK$128</c:f>
              <c:numCache>
                <c:formatCode>General</c:formatCode>
                <c:ptCount val="120"/>
                <c:pt idx="0">
                  <c:v>-2.63825727347675</c:v>
                </c:pt>
                <c:pt idx="1">
                  <c:v>-2.2414027276049446</c:v>
                </c:pt>
                <c:pt idx="2">
                  <c:v>-2.0368341317013887</c:v>
                </c:pt>
                <c:pt idx="3">
                  <c:v>-1.8931845346736642</c:v>
                </c:pt>
                <c:pt idx="4">
                  <c:v>-1.7804643416920256</c:v>
                </c:pt>
                <c:pt idx="5">
                  <c:v>-1.6866708163300608</c:v>
                </c:pt>
                <c:pt idx="6">
                  <c:v>-1.6057296060590072</c:v>
                </c:pt>
                <c:pt idx="7">
                  <c:v>-1.5341205443525459</c:v>
                </c:pt>
                <c:pt idx="8">
                  <c:v>-1.469612744319599</c:v>
                </c:pt>
                <c:pt idx="9">
                  <c:v>-1.4106991784503988</c:v>
                </c:pt>
                <c:pt idx="10">
                  <c:v>-1.3563117453352478</c:v>
                </c:pt>
                <c:pt idx="11">
                  <c:v>-1.3056645257298085</c:v>
                </c:pt>
                <c:pt idx="12">
                  <c:v>-1.258161561063097</c:v>
                </c:pt>
                <c:pt idx="13">
                  <c:v>-1.2133396224885178</c:v>
                </c:pt>
                <c:pt idx="14">
                  <c:v>-1.170831118956791</c:v>
                </c:pt>
                <c:pt idx="15">
                  <c:v>-1.1303391749761575</c:v>
                </c:pt>
                <c:pt idx="16">
                  <c:v>-1.091620367434168</c:v>
                </c:pt>
                <c:pt idx="17">
                  <c:v>-1.054472451770053</c:v>
                </c:pt>
                <c:pt idx="18">
                  <c:v>-1.0187254360963267</c:v>
                </c:pt>
                <c:pt idx="19">
                  <c:v>-0.98423496044632541</c:v>
                </c:pt>
                <c:pt idx="20">
                  <c:v>-0.95087729940193999</c:v>
                </c:pt>
                <c:pt idx="21">
                  <c:v>-0.91854553105910053</c:v>
                </c:pt>
                <c:pt idx="22">
                  <c:v>-0.88714655901887607</c:v>
                </c:pt>
                <c:pt idx="23">
                  <c:v>-0.85659876830051918</c:v>
                </c:pt>
                <c:pt idx="24">
                  <c:v>-0.82683015918578762</c:v>
                </c:pt>
                <c:pt idx="25">
                  <c:v>-0.79777684612523825</c:v>
                </c:pt>
                <c:pt idx="26">
                  <c:v>-0.76938183882860001</c:v>
                </c:pt>
                <c:pt idx="27">
                  <c:v>-0.74159404386151673</c:v>
                </c:pt>
                <c:pt idx="28">
                  <c:v>-0.71436744028018739</c:v>
                </c:pt>
                <c:pt idx="29">
                  <c:v>-0.68766039389596745</c:v>
                </c:pt>
                <c:pt idx="30">
                  <c:v>-0.66143508290656117</c:v>
                </c:pt>
                <c:pt idx="31">
                  <c:v>-0.63565701369758276</c:v>
                </c:pt>
                <c:pt idx="32">
                  <c:v>-0.6102946101863328</c:v>
                </c:pt>
                <c:pt idx="33">
                  <c:v>-0.58531886355354357</c:v>
                </c:pt>
                <c:pt idx="34">
                  <c:v>-0.5607030318750833</c:v>
                </c:pt>
                <c:pt idx="35">
                  <c:v>-0.53642238122982666</c:v>
                </c:pt>
                <c:pt idx="36">
                  <c:v>-0.51245396147093147</c:v>
                </c:pt>
                <c:pt idx="37">
                  <c:v>-0.48877641111466941</c:v>
                </c:pt>
                <c:pt idx="38">
                  <c:v>-0.46536978680435537</c:v>
                </c:pt>
                <c:pt idx="39">
                  <c:v>-0.44221541360690492</c:v>
                </c:pt>
                <c:pt idx="40">
                  <c:v>-0.41929575304139605</c:v>
                </c:pt>
                <c:pt idx="41">
                  <c:v>-0.39659428625696769</c:v>
                </c:pt>
                <c:pt idx="42">
                  <c:v>-0.37409541019772358</c:v>
                </c:pt>
                <c:pt idx="43">
                  <c:v>-0.35178434493515626</c:v>
                </c:pt>
                <c:pt idx="44">
                  <c:v>-0.32964705062960331</c:v>
                </c:pt>
                <c:pt idx="45">
                  <c:v>-0.30767015281359317</c:v>
                </c:pt>
                <c:pt idx="46">
                  <c:v>-0.28584087488116566</c:v>
                </c:pt>
                <c:pt idx="47">
                  <c:v>-0.26414697682592364</c:v>
                </c:pt>
                <c:pt idx="48">
                  <c:v>-0.24257669940264884</c:v>
                </c:pt>
                <c:pt idx="49">
                  <c:v>-0.22111871299757052</c:v>
                </c:pt>
                <c:pt idx="50">
                  <c:v>-0.19976207058460896</c:v>
                </c:pt>
                <c:pt idx="51">
                  <c:v>-0.17849616422220874</c:v>
                </c:pt>
                <c:pt idx="52">
                  <c:v>-0.1573106846101707</c:v>
                </c:pt>
                <c:pt idx="53">
                  <c:v>-0.13619558328020984</c:v>
                </c:pt>
                <c:pt idx="54">
                  <c:v>-0.11514103703939974</c:v>
                </c:pt>
                <c:pt idx="55">
                  <c:v>-9.4137414323536367E-2</c:v>
                </c:pt>
                <c:pt idx="56">
                  <c:v>-7.3175243148818681E-2</c:v>
                </c:pt>
                <c:pt idx="57">
                  <c:v>-5.2245180375940357E-2</c:v>
                </c:pt>
                <c:pt idx="58">
                  <c:v>-3.1337982021426625E-2</c:v>
                </c:pt>
                <c:pt idx="59">
                  <c:v>-1.0444474367329168E-2</c:v>
                </c:pt>
                <c:pt idx="60">
                  <c:v>1.0444474367329168E-2</c:v>
                </c:pt>
                <c:pt idx="61">
                  <c:v>3.1337982021426479E-2</c:v>
                </c:pt>
                <c:pt idx="62">
                  <c:v>5.2245180375940489E-2</c:v>
                </c:pt>
                <c:pt idx="63">
                  <c:v>7.3175243148818681E-2</c:v>
                </c:pt>
                <c:pt idx="64">
                  <c:v>9.4137414323536367E-2</c:v>
                </c:pt>
                <c:pt idx="65">
                  <c:v>0.1151410370393996</c:v>
                </c:pt>
                <c:pt idx="66">
                  <c:v>0.13619558328021</c:v>
                </c:pt>
                <c:pt idx="67">
                  <c:v>0.1573106846101707</c:v>
                </c:pt>
                <c:pt idx="68">
                  <c:v>0.17849616422220863</c:v>
                </c:pt>
                <c:pt idx="69">
                  <c:v>0.19976207058460907</c:v>
                </c:pt>
                <c:pt idx="70">
                  <c:v>0.22111871299757052</c:v>
                </c:pt>
                <c:pt idx="71">
                  <c:v>0.24257669940264884</c:v>
                </c:pt>
                <c:pt idx="72">
                  <c:v>0.26414697682592353</c:v>
                </c:pt>
                <c:pt idx="73">
                  <c:v>0.28584087488116572</c:v>
                </c:pt>
                <c:pt idx="74">
                  <c:v>0.30767015281359317</c:v>
                </c:pt>
                <c:pt idx="75">
                  <c:v>0.32964705062960331</c:v>
                </c:pt>
                <c:pt idx="76">
                  <c:v>0.35178434493515615</c:v>
                </c:pt>
                <c:pt idx="77">
                  <c:v>0.37409541019772363</c:v>
                </c:pt>
                <c:pt idx="78">
                  <c:v>0.39659428625696769</c:v>
                </c:pt>
                <c:pt idx="79">
                  <c:v>0.41929575304139605</c:v>
                </c:pt>
                <c:pt idx="80">
                  <c:v>0.44221541360690469</c:v>
                </c:pt>
                <c:pt idx="81">
                  <c:v>0.46536978680435553</c:v>
                </c:pt>
                <c:pt idx="82">
                  <c:v>0.48877641111466941</c:v>
                </c:pt>
                <c:pt idx="83">
                  <c:v>0.51245396147093125</c:v>
                </c:pt>
                <c:pt idx="84">
                  <c:v>0.53642238122982666</c:v>
                </c:pt>
                <c:pt idx="85">
                  <c:v>0.5607030318750833</c:v>
                </c:pt>
                <c:pt idx="86">
                  <c:v>0.58531886355354357</c:v>
                </c:pt>
                <c:pt idx="87">
                  <c:v>0.61029461018633246</c:v>
                </c:pt>
                <c:pt idx="88">
                  <c:v>0.63565701369758265</c:v>
                </c:pt>
                <c:pt idx="89">
                  <c:v>0.66143508290656117</c:v>
                </c:pt>
                <c:pt idx="90">
                  <c:v>0.68766039389596745</c:v>
                </c:pt>
                <c:pt idx="91">
                  <c:v>0.71436744028018784</c:v>
                </c:pt>
                <c:pt idx="92">
                  <c:v>0.74159404386151673</c:v>
                </c:pt>
                <c:pt idx="93">
                  <c:v>0.76938183882860001</c:v>
                </c:pt>
                <c:pt idx="94">
                  <c:v>0.79777684612523825</c:v>
                </c:pt>
                <c:pt idx="95">
                  <c:v>0.82683015918578795</c:v>
                </c:pt>
                <c:pt idx="96">
                  <c:v>0.85659876830051918</c:v>
                </c:pt>
                <c:pt idx="97">
                  <c:v>0.88714655901887607</c:v>
                </c:pt>
                <c:pt idx="98">
                  <c:v>0.91854553105910053</c:v>
                </c:pt>
                <c:pt idx="99">
                  <c:v>0.95087729940193921</c:v>
                </c:pt>
                <c:pt idx="100">
                  <c:v>0.98423496044632541</c:v>
                </c:pt>
                <c:pt idx="101">
                  <c:v>1.0187254360963267</c:v>
                </c:pt>
                <c:pt idx="102">
                  <c:v>1.054472451770053</c:v>
                </c:pt>
                <c:pt idx="103">
                  <c:v>1.0916203674341685</c:v>
                </c:pt>
                <c:pt idx="104">
                  <c:v>1.1303391749761575</c:v>
                </c:pt>
                <c:pt idx="105">
                  <c:v>1.170831118956791</c:v>
                </c:pt>
                <c:pt idx="106">
                  <c:v>1.213339622488518</c:v>
                </c:pt>
                <c:pt idx="107">
                  <c:v>1.2581615610630965</c:v>
                </c:pt>
                <c:pt idx="108">
                  <c:v>1.3056645257298085</c:v>
                </c:pt>
                <c:pt idx="109">
                  <c:v>1.3563117453352478</c:v>
                </c:pt>
                <c:pt idx="110">
                  <c:v>1.4106991784503966</c:v>
                </c:pt>
                <c:pt idx="111">
                  <c:v>1.4696127443196003</c:v>
                </c:pt>
                <c:pt idx="112">
                  <c:v>1.5341205443525465</c:v>
                </c:pt>
                <c:pt idx="113">
                  <c:v>1.6057296060590072</c:v>
                </c:pt>
                <c:pt idx="114">
                  <c:v>1.686670816330061</c:v>
                </c:pt>
                <c:pt idx="115">
                  <c:v>1.7804643416920258</c:v>
                </c:pt>
                <c:pt idx="116">
                  <c:v>1.8931845346736642</c:v>
                </c:pt>
                <c:pt idx="117">
                  <c:v>2.0368341317013874</c:v>
                </c:pt>
                <c:pt idx="118">
                  <c:v>2.2414027276049464</c:v>
                </c:pt>
                <c:pt idx="119">
                  <c:v>2.6382572734767509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3-4441-8219-A408DA831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65896"/>
        <c:axId val="746761736"/>
      </c:scatterChart>
      <c:valAx>
        <c:axId val="746765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1736"/>
        <c:crosses val="autoZero"/>
        <c:crossBetween val="midCat"/>
      </c:valAx>
      <c:valAx>
        <c:axId val="746761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5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'Prueba de Normalidad'!$AS$5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'Prueba de Normalidad'!$AT$4:$AU$4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Normalidad'!$AT$5:$AU$5</c:f>
              <c:numCache>
                <c:formatCode>General</c:formatCode>
                <c:ptCount val="2"/>
                <c:pt idx="0">
                  <c:v>115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7-4620-969A-7D3C12B12747}"/>
            </c:ext>
          </c:extLst>
        </c:ser>
        <c:ser>
          <c:idx val="1"/>
          <c:order val="1"/>
          <c:tx>
            <c:strRef>
              <c:f>'Prueba de Normalidad'!$AS$6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'Prueba de Normalidad'!$AT$4:$AU$4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Normalidad'!$AT$6:$AU$6</c:f>
              <c:numCache>
                <c:formatCode>General</c:formatCode>
                <c:ptCount val="2"/>
                <c:pt idx="0">
                  <c:v>587.5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7-4620-969A-7D3C12B12747}"/>
            </c:ext>
          </c:extLst>
        </c:ser>
        <c:ser>
          <c:idx val="2"/>
          <c:order val="2"/>
          <c:tx>
            <c:strRef>
              <c:f>'Prueba de Normalidad'!$AS$7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'Prueba de Normalidad'!$AT$4:$AU$4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Normalidad'!$AT$7:$AU$7</c:f>
              <c:numCache>
                <c:formatCode>General</c:formatCode>
                <c:ptCount val="2"/>
                <c:pt idx="0">
                  <c:v>235.5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97-4620-969A-7D3C12B12747}"/>
            </c:ext>
          </c:extLst>
        </c:ser>
        <c:ser>
          <c:idx val="3"/>
          <c:order val="3"/>
          <c:tx>
            <c:strRef>
              <c:f>'Prueba de Normalidad'!$AS$8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'Prueba de Normalidad'!$AT$9:$AU$9</c:f>
                <c:numCache>
                  <c:formatCode>General</c:formatCode>
                  <c:ptCount val="2"/>
                  <c:pt idx="0">
                    <c:v>962</c:v>
                  </c:pt>
                  <c:pt idx="1">
                    <c:v>2</c:v>
                  </c:pt>
                </c:numCache>
              </c:numRef>
            </c:plus>
          </c:errBars>
          <c:cat>
            <c:strRef>
              <c:f>'Prueba de Normalidad'!$AT$4:$AU$4</c:f>
              <c:strCache>
                <c:ptCount val="2"/>
                <c:pt idx="0">
                  <c:v>Salario (dólares/mes)</c:v>
                </c:pt>
                <c:pt idx="1">
                  <c:v>educación (años)</c:v>
                </c:pt>
              </c:strCache>
            </c:strRef>
          </c:cat>
          <c:val>
            <c:numRef>
              <c:f>'Prueba de Normalidad'!$AT$8:$AU$8</c:f>
              <c:numCache>
                <c:formatCode>General</c:formatCode>
                <c:ptCount val="2"/>
                <c:pt idx="0">
                  <c:v>262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97-4620-969A-7D3C12B12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172872"/>
        <c:axId val="72217383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'Prueba de Normalidad'!$AT$10:$AU$10</c:f>
              <c:numCache>
                <c:formatCode>General</c:formatCode>
                <c:ptCount val="2"/>
                <c:pt idx="0">
                  <c:v>990.64785276073621</c:v>
                </c:pt>
                <c:pt idx="1">
                  <c:v>13.61963190184049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97-4620-969A-7D3C12B12747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xVal>
          <c:yVal>
            <c:numRef>
              <c:f>'Prueba de Normalidad'!$AT$21:$AT$30</c:f>
              <c:numCache>
                <c:formatCode>General</c:formatCode>
                <c:ptCount val="10"/>
                <c:pt idx="0">
                  <c:v>2668</c:v>
                </c:pt>
                <c:pt idx="1">
                  <c:v>2310</c:v>
                </c:pt>
                <c:pt idx="2">
                  <c:v>2500</c:v>
                </c:pt>
                <c:pt idx="3">
                  <c:v>2771</c:v>
                </c:pt>
                <c:pt idx="4">
                  <c:v>2404</c:v>
                </c:pt>
                <c:pt idx="5">
                  <c:v>2404</c:v>
                </c:pt>
                <c:pt idx="6">
                  <c:v>3078</c:v>
                </c:pt>
                <c:pt idx="7">
                  <c:v>2500</c:v>
                </c:pt>
                <c:pt idx="8">
                  <c:v>3078</c:v>
                </c:pt>
                <c:pt idx="9">
                  <c:v>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97-4620-969A-7D3C12B12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172872"/>
        <c:axId val="722173832"/>
      </c:scatterChart>
      <c:catAx>
        <c:axId val="72217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2173832"/>
        <c:crosses val="autoZero"/>
        <c:auto val="1"/>
        <c:lblAlgn val="ctr"/>
        <c:lblOffset val="100"/>
        <c:noMultiLvlLbl val="0"/>
      </c:catAx>
      <c:valAx>
        <c:axId val="72217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21728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Salario (dólares/mes)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'Prueba de Normalidad'!$BB$9:$BB$823</c:f>
              <c:numCache>
                <c:formatCode>General</c:formatCode>
                <c:ptCount val="815"/>
                <c:pt idx="0">
                  <c:v>115</c:v>
                </c:pt>
                <c:pt idx="1">
                  <c:v>200</c:v>
                </c:pt>
                <c:pt idx="2">
                  <c:v>233</c:v>
                </c:pt>
                <c:pt idx="3">
                  <c:v>265</c:v>
                </c:pt>
                <c:pt idx="4">
                  <c:v>289</c:v>
                </c:pt>
                <c:pt idx="5">
                  <c:v>310</c:v>
                </c:pt>
                <c:pt idx="6">
                  <c:v>325</c:v>
                </c:pt>
                <c:pt idx="7">
                  <c:v>340</c:v>
                </c:pt>
                <c:pt idx="8">
                  <c:v>346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357</c:v>
                </c:pt>
                <c:pt idx="13">
                  <c:v>357</c:v>
                </c:pt>
                <c:pt idx="14">
                  <c:v>369</c:v>
                </c:pt>
                <c:pt idx="15">
                  <c:v>375</c:v>
                </c:pt>
                <c:pt idx="16">
                  <c:v>375</c:v>
                </c:pt>
                <c:pt idx="17">
                  <c:v>377</c:v>
                </c:pt>
                <c:pt idx="18">
                  <c:v>380</c:v>
                </c:pt>
                <c:pt idx="19">
                  <c:v>390</c:v>
                </c:pt>
                <c:pt idx="20">
                  <c:v>393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403</c:v>
                </c:pt>
                <c:pt idx="25">
                  <c:v>409</c:v>
                </c:pt>
                <c:pt idx="26">
                  <c:v>417</c:v>
                </c:pt>
                <c:pt idx="27">
                  <c:v>417</c:v>
                </c:pt>
                <c:pt idx="28">
                  <c:v>425</c:v>
                </c:pt>
                <c:pt idx="29">
                  <c:v>425</c:v>
                </c:pt>
                <c:pt idx="30">
                  <c:v>433</c:v>
                </c:pt>
                <c:pt idx="31">
                  <c:v>433</c:v>
                </c:pt>
                <c:pt idx="32">
                  <c:v>441</c:v>
                </c:pt>
                <c:pt idx="33">
                  <c:v>442</c:v>
                </c:pt>
                <c:pt idx="34">
                  <c:v>445</c:v>
                </c:pt>
                <c:pt idx="35">
                  <c:v>445</c:v>
                </c:pt>
                <c:pt idx="36">
                  <c:v>445</c:v>
                </c:pt>
                <c:pt idx="37">
                  <c:v>449</c:v>
                </c:pt>
                <c:pt idx="38">
                  <c:v>450</c:v>
                </c:pt>
                <c:pt idx="39">
                  <c:v>450</c:v>
                </c:pt>
                <c:pt idx="40">
                  <c:v>453</c:v>
                </c:pt>
                <c:pt idx="41">
                  <c:v>460</c:v>
                </c:pt>
                <c:pt idx="42">
                  <c:v>462</c:v>
                </c:pt>
                <c:pt idx="43">
                  <c:v>465</c:v>
                </c:pt>
                <c:pt idx="44">
                  <c:v>471</c:v>
                </c:pt>
                <c:pt idx="45">
                  <c:v>472</c:v>
                </c:pt>
                <c:pt idx="46">
                  <c:v>475</c:v>
                </c:pt>
                <c:pt idx="47">
                  <c:v>477</c:v>
                </c:pt>
                <c:pt idx="48">
                  <c:v>477</c:v>
                </c:pt>
                <c:pt idx="49">
                  <c:v>478</c:v>
                </c:pt>
                <c:pt idx="50">
                  <c:v>479</c:v>
                </c:pt>
                <c:pt idx="51">
                  <c:v>480</c:v>
                </c:pt>
                <c:pt idx="52">
                  <c:v>480</c:v>
                </c:pt>
                <c:pt idx="53">
                  <c:v>481</c:v>
                </c:pt>
                <c:pt idx="54">
                  <c:v>485</c:v>
                </c:pt>
                <c:pt idx="55">
                  <c:v>488</c:v>
                </c:pt>
                <c:pt idx="56">
                  <c:v>489</c:v>
                </c:pt>
                <c:pt idx="57">
                  <c:v>490</c:v>
                </c:pt>
                <c:pt idx="58">
                  <c:v>495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507</c:v>
                </c:pt>
                <c:pt idx="71">
                  <c:v>508</c:v>
                </c:pt>
                <c:pt idx="72">
                  <c:v>511</c:v>
                </c:pt>
                <c:pt idx="73">
                  <c:v>513</c:v>
                </c:pt>
                <c:pt idx="74">
                  <c:v>513</c:v>
                </c:pt>
                <c:pt idx="75">
                  <c:v>515</c:v>
                </c:pt>
                <c:pt idx="76">
                  <c:v>520</c:v>
                </c:pt>
                <c:pt idx="77">
                  <c:v>520</c:v>
                </c:pt>
                <c:pt idx="78">
                  <c:v>520</c:v>
                </c:pt>
                <c:pt idx="79">
                  <c:v>523</c:v>
                </c:pt>
                <c:pt idx="80">
                  <c:v>525</c:v>
                </c:pt>
                <c:pt idx="81">
                  <c:v>525</c:v>
                </c:pt>
                <c:pt idx="82">
                  <c:v>525</c:v>
                </c:pt>
                <c:pt idx="83">
                  <c:v>528</c:v>
                </c:pt>
                <c:pt idx="84">
                  <c:v>529</c:v>
                </c:pt>
                <c:pt idx="85">
                  <c:v>533</c:v>
                </c:pt>
                <c:pt idx="86">
                  <c:v>538</c:v>
                </c:pt>
                <c:pt idx="87">
                  <c:v>540</c:v>
                </c:pt>
                <c:pt idx="88">
                  <c:v>547</c:v>
                </c:pt>
                <c:pt idx="89">
                  <c:v>549</c:v>
                </c:pt>
                <c:pt idx="90">
                  <c:v>550</c:v>
                </c:pt>
                <c:pt idx="91">
                  <c:v>550</c:v>
                </c:pt>
                <c:pt idx="92">
                  <c:v>550</c:v>
                </c:pt>
                <c:pt idx="93">
                  <c:v>550</c:v>
                </c:pt>
                <c:pt idx="94">
                  <c:v>550</c:v>
                </c:pt>
                <c:pt idx="95">
                  <c:v>550</c:v>
                </c:pt>
                <c:pt idx="96">
                  <c:v>560</c:v>
                </c:pt>
                <c:pt idx="97">
                  <c:v>562</c:v>
                </c:pt>
                <c:pt idx="98">
                  <c:v>562</c:v>
                </c:pt>
                <c:pt idx="99">
                  <c:v>562</c:v>
                </c:pt>
                <c:pt idx="100">
                  <c:v>562</c:v>
                </c:pt>
                <c:pt idx="101">
                  <c:v>565</c:v>
                </c:pt>
                <c:pt idx="102">
                  <c:v>566</c:v>
                </c:pt>
                <c:pt idx="103">
                  <c:v>570</c:v>
                </c:pt>
                <c:pt idx="104">
                  <c:v>571</c:v>
                </c:pt>
                <c:pt idx="105">
                  <c:v>575</c:v>
                </c:pt>
                <c:pt idx="106">
                  <c:v>575</c:v>
                </c:pt>
                <c:pt idx="107">
                  <c:v>575</c:v>
                </c:pt>
                <c:pt idx="108">
                  <c:v>577</c:v>
                </c:pt>
                <c:pt idx="109">
                  <c:v>577</c:v>
                </c:pt>
                <c:pt idx="110">
                  <c:v>578</c:v>
                </c:pt>
                <c:pt idx="111">
                  <c:v>579</c:v>
                </c:pt>
                <c:pt idx="112">
                  <c:v>583</c:v>
                </c:pt>
                <c:pt idx="113">
                  <c:v>583</c:v>
                </c:pt>
                <c:pt idx="114">
                  <c:v>583</c:v>
                </c:pt>
                <c:pt idx="115">
                  <c:v>586</c:v>
                </c:pt>
                <c:pt idx="116">
                  <c:v>586</c:v>
                </c:pt>
                <c:pt idx="117">
                  <c:v>587</c:v>
                </c:pt>
                <c:pt idx="118">
                  <c:v>590</c:v>
                </c:pt>
                <c:pt idx="119">
                  <c:v>596</c:v>
                </c:pt>
                <c:pt idx="120">
                  <c:v>600</c:v>
                </c:pt>
                <c:pt idx="121">
                  <c:v>600</c:v>
                </c:pt>
                <c:pt idx="122">
                  <c:v>600</c:v>
                </c:pt>
                <c:pt idx="123">
                  <c:v>600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600</c:v>
                </c:pt>
                <c:pt idx="130">
                  <c:v>600</c:v>
                </c:pt>
                <c:pt idx="131">
                  <c:v>601</c:v>
                </c:pt>
                <c:pt idx="132">
                  <c:v>606</c:v>
                </c:pt>
                <c:pt idx="133">
                  <c:v>606</c:v>
                </c:pt>
                <c:pt idx="134">
                  <c:v>610</c:v>
                </c:pt>
                <c:pt idx="135">
                  <c:v>615</c:v>
                </c:pt>
                <c:pt idx="136">
                  <c:v>615</c:v>
                </c:pt>
                <c:pt idx="137">
                  <c:v>616</c:v>
                </c:pt>
                <c:pt idx="138">
                  <c:v>618</c:v>
                </c:pt>
                <c:pt idx="139">
                  <c:v>618</c:v>
                </c:pt>
                <c:pt idx="140">
                  <c:v>619</c:v>
                </c:pt>
                <c:pt idx="141">
                  <c:v>621</c:v>
                </c:pt>
                <c:pt idx="142">
                  <c:v>622</c:v>
                </c:pt>
                <c:pt idx="143">
                  <c:v>623</c:v>
                </c:pt>
                <c:pt idx="144">
                  <c:v>624</c:v>
                </c:pt>
                <c:pt idx="145">
                  <c:v>625</c:v>
                </c:pt>
                <c:pt idx="146">
                  <c:v>625</c:v>
                </c:pt>
                <c:pt idx="147">
                  <c:v>625</c:v>
                </c:pt>
                <c:pt idx="148">
                  <c:v>625</c:v>
                </c:pt>
                <c:pt idx="149">
                  <c:v>625</c:v>
                </c:pt>
                <c:pt idx="150">
                  <c:v>625</c:v>
                </c:pt>
                <c:pt idx="151">
                  <c:v>630</c:v>
                </c:pt>
                <c:pt idx="152">
                  <c:v>635</c:v>
                </c:pt>
                <c:pt idx="153">
                  <c:v>635</c:v>
                </c:pt>
                <c:pt idx="154">
                  <c:v>635</c:v>
                </c:pt>
                <c:pt idx="155">
                  <c:v>641</c:v>
                </c:pt>
                <c:pt idx="156">
                  <c:v>642</c:v>
                </c:pt>
                <c:pt idx="157">
                  <c:v>644</c:v>
                </c:pt>
                <c:pt idx="158">
                  <c:v>645</c:v>
                </c:pt>
                <c:pt idx="159">
                  <c:v>650</c:v>
                </c:pt>
                <c:pt idx="160">
                  <c:v>650</c:v>
                </c:pt>
                <c:pt idx="161">
                  <c:v>650</c:v>
                </c:pt>
                <c:pt idx="162">
                  <c:v>650</c:v>
                </c:pt>
                <c:pt idx="163">
                  <c:v>652</c:v>
                </c:pt>
                <c:pt idx="164">
                  <c:v>654</c:v>
                </c:pt>
                <c:pt idx="165">
                  <c:v>654</c:v>
                </c:pt>
                <c:pt idx="166">
                  <c:v>654</c:v>
                </c:pt>
                <c:pt idx="167">
                  <c:v>658</c:v>
                </c:pt>
                <c:pt idx="168">
                  <c:v>660</c:v>
                </c:pt>
                <c:pt idx="169">
                  <c:v>661</c:v>
                </c:pt>
                <c:pt idx="170">
                  <c:v>664</c:v>
                </c:pt>
                <c:pt idx="171">
                  <c:v>666</c:v>
                </c:pt>
                <c:pt idx="172">
                  <c:v>666</c:v>
                </c:pt>
                <c:pt idx="173">
                  <c:v>666</c:v>
                </c:pt>
                <c:pt idx="174">
                  <c:v>668</c:v>
                </c:pt>
                <c:pt idx="175">
                  <c:v>670</c:v>
                </c:pt>
                <c:pt idx="176">
                  <c:v>670</c:v>
                </c:pt>
                <c:pt idx="177">
                  <c:v>670</c:v>
                </c:pt>
                <c:pt idx="178">
                  <c:v>670</c:v>
                </c:pt>
                <c:pt idx="179">
                  <c:v>672</c:v>
                </c:pt>
                <c:pt idx="180">
                  <c:v>673</c:v>
                </c:pt>
                <c:pt idx="181">
                  <c:v>673</c:v>
                </c:pt>
                <c:pt idx="182">
                  <c:v>673</c:v>
                </c:pt>
                <c:pt idx="183">
                  <c:v>675</c:v>
                </c:pt>
                <c:pt idx="184">
                  <c:v>675</c:v>
                </c:pt>
                <c:pt idx="185">
                  <c:v>680</c:v>
                </c:pt>
                <c:pt idx="186">
                  <c:v>681</c:v>
                </c:pt>
                <c:pt idx="187">
                  <c:v>684</c:v>
                </c:pt>
                <c:pt idx="188">
                  <c:v>684</c:v>
                </c:pt>
                <c:pt idx="189">
                  <c:v>685</c:v>
                </c:pt>
                <c:pt idx="190">
                  <c:v>686</c:v>
                </c:pt>
                <c:pt idx="191">
                  <c:v>690</c:v>
                </c:pt>
                <c:pt idx="192">
                  <c:v>692</c:v>
                </c:pt>
                <c:pt idx="193">
                  <c:v>692</c:v>
                </c:pt>
                <c:pt idx="194">
                  <c:v>692</c:v>
                </c:pt>
                <c:pt idx="195">
                  <c:v>693</c:v>
                </c:pt>
                <c:pt idx="196">
                  <c:v>693</c:v>
                </c:pt>
                <c:pt idx="197">
                  <c:v>693</c:v>
                </c:pt>
                <c:pt idx="198">
                  <c:v>698</c:v>
                </c:pt>
                <c:pt idx="199">
                  <c:v>700</c:v>
                </c:pt>
                <c:pt idx="200">
                  <c:v>700</c:v>
                </c:pt>
                <c:pt idx="201">
                  <c:v>700</c:v>
                </c:pt>
                <c:pt idx="202">
                  <c:v>700</c:v>
                </c:pt>
                <c:pt idx="203">
                  <c:v>700</c:v>
                </c:pt>
                <c:pt idx="204">
                  <c:v>705</c:v>
                </c:pt>
                <c:pt idx="205">
                  <c:v>711</c:v>
                </c:pt>
                <c:pt idx="206">
                  <c:v>711</c:v>
                </c:pt>
                <c:pt idx="207">
                  <c:v>714</c:v>
                </c:pt>
                <c:pt idx="208">
                  <c:v>714</c:v>
                </c:pt>
                <c:pt idx="209">
                  <c:v>714</c:v>
                </c:pt>
                <c:pt idx="210">
                  <c:v>720</c:v>
                </c:pt>
                <c:pt idx="211">
                  <c:v>721</c:v>
                </c:pt>
                <c:pt idx="212">
                  <c:v>721</c:v>
                </c:pt>
                <c:pt idx="213">
                  <c:v>721</c:v>
                </c:pt>
                <c:pt idx="214">
                  <c:v>722</c:v>
                </c:pt>
                <c:pt idx="215">
                  <c:v>723</c:v>
                </c:pt>
                <c:pt idx="216">
                  <c:v>723</c:v>
                </c:pt>
                <c:pt idx="217">
                  <c:v>726</c:v>
                </c:pt>
                <c:pt idx="218">
                  <c:v>727</c:v>
                </c:pt>
                <c:pt idx="219">
                  <c:v>727</c:v>
                </c:pt>
                <c:pt idx="220">
                  <c:v>729</c:v>
                </c:pt>
                <c:pt idx="221">
                  <c:v>729</c:v>
                </c:pt>
                <c:pt idx="222">
                  <c:v>732</c:v>
                </c:pt>
                <c:pt idx="223">
                  <c:v>732</c:v>
                </c:pt>
                <c:pt idx="224">
                  <c:v>737</c:v>
                </c:pt>
                <c:pt idx="225">
                  <c:v>740</c:v>
                </c:pt>
                <c:pt idx="226">
                  <c:v>745</c:v>
                </c:pt>
                <c:pt idx="227">
                  <c:v>750</c:v>
                </c:pt>
                <c:pt idx="228">
                  <c:v>750</c:v>
                </c:pt>
                <c:pt idx="229">
                  <c:v>750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750</c:v>
                </c:pt>
                <c:pt idx="234">
                  <c:v>750</c:v>
                </c:pt>
                <c:pt idx="235">
                  <c:v>751</c:v>
                </c:pt>
                <c:pt idx="236">
                  <c:v>751</c:v>
                </c:pt>
                <c:pt idx="237">
                  <c:v>751</c:v>
                </c:pt>
                <c:pt idx="238">
                  <c:v>753</c:v>
                </c:pt>
                <c:pt idx="239">
                  <c:v>754</c:v>
                </c:pt>
                <c:pt idx="240">
                  <c:v>754</c:v>
                </c:pt>
                <c:pt idx="241">
                  <c:v>756</c:v>
                </c:pt>
                <c:pt idx="242">
                  <c:v>757</c:v>
                </c:pt>
                <c:pt idx="243">
                  <c:v>758</c:v>
                </c:pt>
                <c:pt idx="244">
                  <c:v>760</c:v>
                </c:pt>
                <c:pt idx="245">
                  <c:v>761</c:v>
                </c:pt>
                <c:pt idx="246">
                  <c:v>762</c:v>
                </c:pt>
                <c:pt idx="247">
                  <c:v>765</c:v>
                </c:pt>
                <c:pt idx="248">
                  <c:v>766</c:v>
                </c:pt>
                <c:pt idx="249">
                  <c:v>769</c:v>
                </c:pt>
                <c:pt idx="250">
                  <c:v>769</c:v>
                </c:pt>
                <c:pt idx="251">
                  <c:v>769</c:v>
                </c:pt>
                <c:pt idx="252">
                  <c:v>769</c:v>
                </c:pt>
                <c:pt idx="253">
                  <c:v>769</c:v>
                </c:pt>
                <c:pt idx="254">
                  <c:v>769</c:v>
                </c:pt>
                <c:pt idx="255">
                  <c:v>770</c:v>
                </c:pt>
                <c:pt idx="256">
                  <c:v>770</c:v>
                </c:pt>
                <c:pt idx="257">
                  <c:v>770</c:v>
                </c:pt>
                <c:pt idx="258">
                  <c:v>774</c:v>
                </c:pt>
                <c:pt idx="259">
                  <c:v>779</c:v>
                </c:pt>
                <c:pt idx="260">
                  <c:v>781</c:v>
                </c:pt>
                <c:pt idx="261">
                  <c:v>781</c:v>
                </c:pt>
                <c:pt idx="262">
                  <c:v>782</c:v>
                </c:pt>
                <c:pt idx="263">
                  <c:v>788</c:v>
                </c:pt>
                <c:pt idx="264">
                  <c:v>788</c:v>
                </c:pt>
                <c:pt idx="265">
                  <c:v>790</c:v>
                </c:pt>
                <c:pt idx="266">
                  <c:v>793</c:v>
                </c:pt>
                <c:pt idx="267">
                  <c:v>794</c:v>
                </c:pt>
                <c:pt idx="268">
                  <c:v>795</c:v>
                </c:pt>
                <c:pt idx="269">
                  <c:v>795</c:v>
                </c:pt>
                <c:pt idx="270">
                  <c:v>797</c:v>
                </c:pt>
                <c:pt idx="271">
                  <c:v>797</c:v>
                </c:pt>
                <c:pt idx="272">
                  <c:v>800</c:v>
                </c:pt>
                <c:pt idx="273">
                  <c:v>800</c:v>
                </c:pt>
                <c:pt idx="274">
                  <c:v>800</c:v>
                </c:pt>
                <c:pt idx="275">
                  <c:v>800</c:v>
                </c:pt>
                <c:pt idx="276">
                  <c:v>800</c:v>
                </c:pt>
                <c:pt idx="277">
                  <c:v>800</c:v>
                </c:pt>
                <c:pt idx="278">
                  <c:v>800</c:v>
                </c:pt>
                <c:pt idx="279">
                  <c:v>800</c:v>
                </c:pt>
                <c:pt idx="280">
                  <c:v>800</c:v>
                </c:pt>
                <c:pt idx="281">
                  <c:v>800</c:v>
                </c:pt>
                <c:pt idx="282">
                  <c:v>800</c:v>
                </c:pt>
                <c:pt idx="283">
                  <c:v>800</c:v>
                </c:pt>
                <c:pt idx="284">
                  <c:v>800</c:v>
                </c:pt>
                <c:pt idx="285">
                  <c:v>800</c:v>
                </c:pt>
                <c:pt idx="286">
                  <c:v>803</c:v>
                </c:pt>
                <c:pt idx="287">
                  <c:v>808</c:v>
                </c:pt>
                <c:pt idx="288">
                  <c:v>808</c:v>
                </c:pt>
                <c:pt idx="289">
                  <c:v>808</c:v>
                </c:pt>
                <c:pt idx="290">
                  <c:v>808</c:v>
                </c:pt>
                <c:pt idx="291">
                  <c:v>808</c:v>
                </c:pt>
                <c:pt idx="292">
                  <c:v>808</c:v>
                </c:pt>
                <c:pt idx="293">
                  <c:v>808</c:v>
                </c:pt>
                <c:pt idx="294">
                  <c:v>809</c:v>
                </c:pt>
                <c:pt idx="295">
                  <c:v>812</c:v>
                </c:pt>
                <c:pt idx="296">
                  <c:v>812</c:v>
                </c:pt>
                <c:pt idx="297">
                  <c:v>812</c:v>
                </c:pt>
                <c:pt idx="298">
                  <c:v>815</c:v>
                </c:pt>
                <c:pt idx="299">
                  <c:v>817</c:v>
                </c:pt>
                <c:pt idx="300">
                  <c:v>817</c:v>
                </c:pt>
                <c:pt idx="301">
                  <c:v>817</c:v>
                </c:pt>
                <c:pt idx="302">
                  <c:v>818</c:v>
                </c:pt>
                <c:pt idx="303">
                  <c:v>821</c:v>
                </c:pt>
                <c:pt idx="304">
                  <c:v>824</c:v>
                </c:pt>
                <c:pt idx="305">
                  <c:v>825</c:v>
                </c:pt>
                <c:pt idx="306">
                  <c:v>826</c:v>
                </c:pt>
                <c:pt idx="307">
                  <c:v>827</c:v>
                </c:pt>
                <c:pt idx="308">
                  <c:v>829</c:v>
                </c:pt>
                <c:pt idx="309">
                  <c:v>830</c:v>
                </c:pt>
                <c:pt idx="310">
                  <c:v>832</c:v>
                </c:pt>
                <c:pt idx="311">
                  <c:v>833</c:v>
                </c:pt>
                <c:pt idx="312">
                  <c:v>833</c:v>
                </c:pt>
                <c:pt idx="313">
                  <c:v>840</c:v>
                </c:pt>
                <c:pt idx="314">
                  <c:v>840</c:v>
                </c:pt>
                <c:pt idx="315">
                  <c:v>841</c:v>
                </c:pt>
                <c:pt idx="316">
                  <c:v>841</c:v>
                </c:pt>
                <c:pt idx="317">
                  <c:v>841</c:v>
                </c:pt>
                <c:pt idx="318">
                  <c:v>843</c:v>
                </c:pt>
                <c:pt idx="319">
                  <c:v>850</c:v>
                </c:pt>
                <c:pt idx="320">
                  <c:v>850</c:v>
                </c:pt>
                <c:pt idx="321">
                  <c:v>850</c:v>
                </c:pt>
                <c:pt idx="322">
                  <c:v>850</c:v>
                </c:pt>
                <c:pt idx="323">
                  <c:v>850</c:v>
                </c:pt>
                <c:pt idx="324">
                  <c:v>850</c:v>
                </c:pt>
                <c:pt idx="325">
                  <c:v>850</c:v>
                </c:pt>
                <c:pt idx="326">
                  <c:v>852</c:v>
                </c:pt>
                <c:pt idx="327">
                  <c:v>854</c:v>
                </c:pt>
                <c:pt idx="328">
                  <c:v>855</c:v>
                </c:pt>
                <c:pt idx="329">
                  <c:v>855</c:v>
                </c:pt>
                <c:pt idx="330">
                  <c:v>855</c:v>
                </c:pt>
                <c:pt idx="331">
                  <c:v>855</c:v>
                </c:pt>
                <c:pt idx="332">
                  <c:v>855</c:v>
                </c:pt>
                <c:pt idx="333">
                  <c:v>857</c:v>
                </c:pt>
                <c:pt idx="334">
                  <c:v>857</c:v>
                </c:pt>
                <c:pt idx="335">
                  <c:v>864</c:v>
                </c:pt>
                <c:pt idx="336">
                  <c:v>865</c:v>
                </c:pt>
                <c:pt idx="337">
                  <c:v>865</c:v>
                </c:pt>
                <c:pt idx="338">
                  <c:v>865</c:v>
                </c:pt>
                <c:pt idx="339">
                  <c:v>865</c:v>
                </c:pt>
                <c:pt idx="340">
                  <c:v>865</c:v>
                </c:pt>
                <c:pt idx="341">
                  <c:v>865</c:v>
                </c:pt>
                <c:pt idx="342">
                  <c:v>865</c:v>
                </c:pt>
                <c:pt idx="343">
                  <c:v>866</c:v>
                </c:pt>
                <c:pt idx="344">
                  <c:v>866</c:v>
                </c:pt>
                <c:pt idx="345">
                  <c:v>866</c:v>
                </c:pt>
                <c:pt idx="346">
                  <c:v>872</c:v>
                </c:pt>
                <c:pt idx="347">
                  <c:v>873</c:v>
                </c:pt>
                <c:pt idx="348">
                  <c:v>873</c:v>
                </c:pt>
                <c:pt idx="349">
                  <c:v>874</c:v>
                </c:pt>
                <c:pt idx="350">
                  <c:v>875</c:v>
                </c:pt>
                <c:pt idx="351">
                  <c:v>875</c:v>
                </c:pt>
                <c:pt idx="352">
                  <c:v>876</c:v>
                </c:pt>
                <c:pt idx="353">
                  <c:v>879</c:v>
                </c:pt>
                <c:pt idx="354">
                  <c:v>879</c:v>
                </c:pt>
                <c:pt idx="355">
                  <c:v>881</c:v>
                </c:pt>
                <c:pt idx="356">
                  <c:v>882</c:v>
                </c:pt>
                <c:pt idx="357">
                  <c:v>884</c:v>
                </c:pt>
                <c:pt idx="358">
                  <c:v>884</c:v>
                </c:pt>
                <c:pt idx="359">
                  <c:v>884</c:v>
                </c:pt>
                <c:pt idx="360">
                  <c:v>888</c:v>
                </c:pt>
                <c:pt idx="361">
                  <c:v>889</c:v>
                </c:pt>
                <c:pt idx="362">
                  <c:v>890</c:v>
                </c:pt>
                <c:pt idx="363">
                  <c:v>890</c:v>
                </c:pt>
                <c:pt idx="364">
                  <c:v>890</c:v>
                </c:pt>
                <c:pt idx="365">
                  <c:v>891</c:v>
                </c:pt>
                <c:pt idx="366">
                  <c:v>894</c:v>
                </c:pt>
                <c:pt idx="367">
                  <c:v>898</c:v>
                </c:pt>
                <c:pt idx="368">
                  <c:v>900</c:v>
                </c:pt>
                <c:pt idx="369">
                  <c:v>900</c:v>
                </c:pt>
                <c:pt idx="370">
                  <c:v>900</c:v>
                </c:pt>
                <c:pt idx="371">
                  <c:v>900</c:v>
                </c:pt>
                <c:pt idx="372">
                  <c:v>900</c:v>
                </c:pt>
                <c:pt idx="373">
                  <c:v>900</c:v>
                </c:pt>
                <c:pt idx="374">
                  <c:v>900</c:v>
                </c:pt>
                <c:pt idx="375">
                  <c:v>900</c:v>
                </c:pt>
                <c:pt idx="376">
                  <c:v>900</c:v>
                </c:pt>
                <c:pt idx="377">
                  <c:v>903</c:v>
                </c:pt>
                <c:pt idx="378">
                  <c:v>904</c:v>
                </c:pt>
                <c:pt idx="379">
                  <c:v>905</c:v>
                </c:pt>
                <c:pt idx="380">
                  <c:v>905</c:v>
                </c:pt>
                <c:pt idx="381">
                  <c:v>906</c:v>
                </c:pt>
                <c:pt idx="382">
                  <c:v>909</c:v>
                </c:pt>
                <c:pt idx="383">
                  <c:v>909</c:v>
                </c:pt>
                <c:pt idx="384">
                  <c:v>909</c:v>
                </c:pt>
                <c:pt idx="385">
                  <c:v>910</c:v>
                </c:pt>
                <c:pt idx="386">
                  <c:v>912</c:v>
                </c:pt>
                <c:pt idx="387">
                  <c:v>913</c:v>
                </c:pt>
                <c:pt idx="388">
                  <c:v>913</c:v>
                </c:pt>
                <c:pt idx="389">
                  <c:v>915</c:v>
                </c:pt>
                <c:pt idx="390">
                  <c:v>921</c:v>
                </c:pt>
                <c:pt idx="391">
                  <c:v>923</c:v>
                </c:pt>
                <c:pt idx="392">
                  <c:v>923</c:v>
                </c:pt>
                <c:pt idx="393">
                  <c:v>923</c:v>
                </c:pt>
                <c:pt idx="394">
                  <c:v>923</c:v>
                </c:pt>
                <c:pt idx="395">
                  <c:v>923</c:v>
                </c:pt>
                <c:pt idx="396">
                  <c:v>925</c:v>
                </c:pt>
                <c:pt idx="397">
                  <c:v>926</c:v>
                </c:pt>
                <c:pt idx="398">
                  <c:v>929</c:v>
                </c:pt>
                <c:pt idx="399">
                  <c:v>930</c:v>
                </c:pt>
                <c:pt idx="400">
                  <c:v>930</c:v>
                </c:pt>
                <c:pt idx="401">
                  <c:v>931</c:v>
                </c:pt>
                <c:pt idx="402">
                  <c:v>935</c:v>
                </c:pt>
                <c:pt idx="403">
                  <c:v>937</c:v>
                </c:pt>
                <c:pt idx="404">
                  <c:v>937</c:v>
                </c:pt>
                <c:pt idx="405">
                  <c:v>937</c:v>
                </c:pt>
                <c:pt idx="406">
                  <c:v>938</c:v>
                </c:pt>
                <c:pt idx="407">
                  <c:v>938</c:v>
                </c:pt>
                <c:pt idx="408">
                  <c:v>940</c:v>
                </c:pt>
                <c:pt idx="409">
                  <c:v>940</c:v>
                </c:pt>
                <c:pt idx="410">
                  <c:v>940</c:v>
                </c:pt>
                <c:pt idx="411">
                  <c:v>942</c:v>
                </c:pt>
                <c:pt idx="412">
                  <c:v>945</c:v>
                </c:pt>
                <c:pt idx="413">
                  <c:v>947</c:v>
                </c:pt>
                <c:pt idx="414">
                  <c:v>950</c:v>
                </c:pt>
                <c:pt idx="415">
                  <c:v>950</c:v>
                </c:pt>
                <c:pt idx="416">
                  <c:v>950</c:v>
                </c:pt>
                <c:pt idx="417">
                  <c:v>950</c:v>
                </c:pt>
                <c:pt idx="418">
                  <c:v>950</c:v>
                </c:pt>
                <c:pt idx="419">
                  <c:v>950</c:v>
                </c:pt>
                <c:pt idx="420">
                  <c:v>951</c:v>
                </c:pt>
                <c:pt idx="421">
                  <c:v>951</c:v>
                </c:pt>
                <c:pt idx="422">
                  <c:v>958</c:v>
                </c:pt>
                <c:pt idx="423">
                  <c:v>958</c:v>
                </c:pt>
                <c:pt idx="424">
                  <c:v>960</c:v>
                </c:pt>
                <c:pt idx="425">
                  <c:v>962</c:v>
                </c:pt>
                <c:pt idx="426">
                  <c:v>962</c:v>
                </c:pt>
                <c:pt idx="427">
                  <c:v>962</c:v>
                </c:pt>
                <c:pt idx="428">
                  <c:v>962</c:v>
                </c:pt>
                <c:pt idx="429">
                  <c:v>962</c:v>
                </c:pt>
                <c:pt idx="430">
                  <c:v>962</c:v>
                </c:pt>
                <c:pt idx="431">
                  <c:v>962</c:v>
                </c:pt>
                <c:pt idx="432">
                  <c:v>962</c:v>
                </c:pt>
                <c:pt idx="433">
                  <c:v>962</c:v>
                </c:pt>
                <c:pt idx="434">
                  <c:v>962</c:v>
                </c:pt>
                <c:pt idx="435">
                  <c:v>962</c:v>
                </c:pt>
                <c:pt idx="436">
                  <c:v>962</c:v>
                </c:pt>
                <c:pt idx="437">
                  <c:v>962</c:v>
                </c:pt>
                <c:pt idx="438">
                  <c:v>963</c:v>
                </c:pt>
                <c:pt idx="439">
                  <c:v>971</c:v>
                </c:pt>
                <c:pt idx="440">
                  <c:v>973</c:v>
                </c:pt>
                <c:pt idx="441">
                  <c:v>975</c:v>
                </c:pt>
                <c:pt idx="442">
                  <c:v>975</c:v>
                </c:pt>
                <c:pt idx="443">
                  <c:v>975</c:v>
                </c:pt>
                <c:pt idx="444">
                  <c:v>978</c:v>
                </c:pt>
                <c:pt idx="445">
                  <c:v>978</c:v>
                </c:pt>
                <c:pt idx="446">
                  <c:v>980</c:v>
                </c:pt>
                <c:pt idx="447">
                  <c:v>981</c:v>
                </c:pt>
                <c:pt idx="448">
                  <c:v>984</c:v>
                </c:pt>
                <c:pt idx="449">
                  <c:v>987</c:v>
                </c:pt>
                <c:pt idx="450">
                  <c:v>987</c:v>
                </c:pt>
                <c:pt idx="451">
                  <c:v>988</c:v>
                </c:pt>
                <c:pt idx="452">
                  <c:v>990</c:v>
                </c:pt>
                <c:pt idx="453">
                  <c:v>996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1001</c:v>
                </c:pt>
                <c:pt idx="485">
                  <c:v>1001</c:v>
                </c:pt>
                <c:pt idx="486">
                  <c:v>1004</c:v>
                </c:pt>
                <c:pt idx="487">
                  <c:v>1009</c:v>
                </c:pt>
                <c:pt idx="488">
                  <c:v>1010</c:v>
                </c:pt>
                <c:pt idx="489">
                  <c:v>1010</c:v>
                </c:pt>
                <c:pt idx="490">
                  <c:v>1011</c:v>
                </c:pt>
                <c:pt idx="491">
                  <c:v>1014</c:v>
                </c:pt>
                <c:pt idx="492">
                  <c:v>1025</c:v>
                </c:pt>
                <c:pt idx="493">
                  <c:v>1025</c:v>
                </c:pt>
                <c:pt idx="494">
                  <c:v>1025</c:v>
                </c:pt>
                <c:pt idx="495">
                  <c:v>1026</c:v>
                </c:pt>
                <c:pt idx="496">
                  <c:v>1026</c:v>
                </c:pt>
                <c:pt idx="497">
                  <c:v>1026</c:v>
                </c:pt>
                <c:pt idx="498">
                  <c:v>1026</c:v>
                </c:pt>
                <c:pt idx="499">
                  <c:v>1027</c:v>
                </c:pt>
                <c:pt idx="500">
                  <c:v>1027</c:v>
                </c:pt>
                <c:pt idx="501">
                  <c:v>1031</c:v>
                </c:pt>
                <c:pt idx="502">
                  <c:v>1031</c:v>
                </c:pt>
                <c:pt idx="503">
                  <c:v>1034</c:v>
                </c:pt>
                <c:pt idx="504">
                  <c:v>1035</c:v>
                </c:pt>
                <c:pt idx="505">
                  <c:v>1038</c:v>
                </c:pt>
                <c:pt idx="506">
                  <c:v>1038</c:v>
                </c:pt>
                <c:pt idx="507">
                  <c:v>1039</c:v>
                </c:pt>
                <c:pt idx="508">
                  <c:v>1039</c:v>
                </c:pt>
                <c:pt idx="509">
                  <c:v>1040</c:v>
                </c:pt>
                <c:pt idx="510">
                  <c:v>1040</c:v>
                </c:pt>
                <c:pt idx="511">
                  <c:v>1049</c:v>
                </c:pt>
                <c:pt idx="512">
                  <c:v>1049</c:v>
                </c:pt>
                <c:pt idx="513">
                  <c:v>1049</c:v>
                </c:pt>
                <c:pt idx="514">
                  <c:v>1050</c:v>
                </c:pt>
                <c:pt idx="515">
                  <c:v>1053</c:v>
                </c:pt>
                <c:pt idx="516">
                  <c:v>1053</c:v>
                </c:pt>
                <c:pt idx="517">
                  <c:v>1058</c:v>
                </c:pt>
                <c:pt idx="518">
                  <c:v>1058</c:v>
                </c:pt>
                <c:pt idx="519">
                  <c:v>1058</c:v>
                </c:pt>
                <c:pt idx="520">
                  <c:v>1058</c:v>
                </c:pt>
                <c:pt idx="521">
                  <c:v>1058</c:v>
                </c:pt>
                <c:pt idx="522">
                  <c:v>1058</c:v>
                </c:pt>
                <c:pt idx="523">
                  <c:v>1065</c:v>
                </c:pt>
                <c:pt idx="524">
                  <c:v>1065</c:v>
                </c:pt>
                <c:pt idx="525">
                  <c:v>1070</c:v>
                </c:pt>
                <c:pt idx="526">
                  <c:v>1070</c:v>
                </c:pt>
                <c:pt idx="527">
                  <c:v>1072</c:v>
                </c:pt>
                <c:pt idx="528">
                  <c:v>1075</c:v>
                </c:pt>
                <c:pt idx="529">
                  <c:v>1075</c:v>
                </c:pt>
                <c:pt idx="530">
                  <c:v>1076</c:v>
                </c:pt>
                <c:pt idx="531">
                  <c:v>1076</c:v>
                </c:pt>
                <c:pt idx="532">
                  <c:v>1079</c:v>
                </c:pt>
                <c:pt idx="533">
                  <c:v>1081</c:v>
                </c:pt>
                <c:pt idx="534">
                  <c:v>1081</c:v>
                </c:pt>
                <c:pt idx="535">
                  <c:v>1081</c:v>
                </c:pt>
                <c:pt idx="536">
                  <c:v>1082</c:v>
                </c:pt>
                <c:pt idx="537">
                  <c:v>1084</c:v>
                </c:pt>
                <c:pt idx="538">
                  <c:v>1091</c:v>
                </c:pt>
                <c:pt idx="539">
                  <c:v>1092</c:v>
                </c:pt>
                <c:pt idx="540">
                  <c:v>1097</c:v>
                </c:pt>
                <c:pt idx="541">
                  <c:v>1098</c:v>
                </c:pt>
                <c:pt idx="542">
                  <c:v>1100</c:v>
                </c:pt>
                <c:pt idx="543">
                  <c:v>1100</c:v>
                </c:pt>
                <c:pt idx="544">
                  <c:v>1100</c:v>
                </c:pt>
                <c:pt idx="545">
                  <c:v>1100</c:v>
                </c:pt>
                <c:pt idx="546">
                  <c:v>1100</c:v>
                </c:pt>
                <c:pt idx="547">
                  <c:v>1100</c:v>
                </c:pt>
                <c:pt idx="548">
                  <c:v>1104</c:v>
                </c:pt>
                <c:pt idx="549">
                  <c:v>1105</c:v>
                </c:pt>
                <c:pt idx="550">
                  <c:v>1105</c:v>
                </c:pt>
                <c:pt idx="551">
                  <c:v>1105</c:v>
                </c:pt>
                <c:pt idx="552">
                  <c:v>1105</c:v>
                </c:pt>
                <c:pt idx="553">
                  <c:v>1107</c:v>
                </c:pt>
                <c:pt idx="554">
                  <c:v>1110</c:v>
                </c:pt>
                <c:pt idx="555">
                  <c:v>1111</c:v>
                </c:pt>
                <c:pt idx="556">
                  <c:v>1111</c:v>
                </c:pt>
                <c:pt idx="557">
                  <c:v>1111</c:v>
                </c:pt>
                <c:pt idx="558">
                  <c:v>1111</c:v>
                </c:pt>
                <c:pt idx="559">
                  <c:v>1115</c:v>
                </c:pt>
                <c:pt idx="560">
                  <c:v>1122</c:v>
                </c:pt>
                <c:pt idx="561">
                  <c:v>1122</c:v>
                </c:pt>
                <c:pt idx="562">
                  <c:v>1122</c:v>
                </c:pt>
                <c:pt idx="563">
                  <c:v>1126</c:v>
                </c:pt>
                <c:pt idx="564">
                  <c:v>1126</c:v>
                </c:pt>
                <c:pt idx="565">
                  <c:v>1127</c:v>
                </c:pt>
                <c:pt idx="566">
                  <c:v>1130</c:v>
                </c:pt>
                <c:pt idx="567">
                  <c:v>1130</c:v>
                </c:pt>
                <c:pt idx="568">
                  <c:v>1133</c:v>
                </c:pt>
                <c:pt idx="569">
                  <c:v>1136</c:v>
                </c:pt>
                <c:pt idx="570">
                  <c:v>1140</c:v>
                </c:pt>
                <c:pt idx="571">
                  <c:v>1143</c:v>
                </c:pt>
                <c:pt idx="572">
                  <c:v>1151</c:v>
                </c:pt>
                <c:pt idx="573">
                  <c:v>1151</c:v>
                </c:pt>
                <c:pt idx="574">
                  <c:v>1151</c:v>
                </c:pt>
                <c:pt idx="575">
                  <c:v>1154</c:v>
                </c:pt>
                <c:pt idx="576">
                  <c:v>1154</c:v>
                </c:pt>
                <c:pt idx="577">
                  <c:v>1154</c:v>
                </c:pt>
                <c:pt idx="578">
                  <c:v>1154</c:v>
                </c:pt>
                <c:pt idx="579">
                  <c:v>1154</c:v>
                </c:pt>
                <c:pt idx="580">
                  <c:v>1154</c:v>
                </c:pt>
                <c:pt idx="581">
                  <c:v>1154</c:v>
                </c:pt>
                <c:pt idx="582">
                  <c:v>1154</c:v>
                </c:pt>
                <c:pt idx="583">
                  <c:v>1154</c:v>
                </c:pt>
                <c:pt idx="584">
                  <c:v>1155</c:v>
                </c:pt>
                <c:pt idx="585">
                  <c:v>1155</c:v>
                </c:pt>
                <c:pt idx="586">
                  <c:v>1155</c:v>
                </c:pt>
                <c:pt idx="587">
                  <c:v>1155</c:v>
                </c:pt>
                <c:pt idx="588">
                  <c:v>1155</c:v>
                </c:pt>
                <c:pt idx="589">
                  <c:v>1160</c:v>
                </c:pt>
                <c:pt idx="590">
                  <c:v>1160</c:v>
                </c:pt>
                <c:pt idx="591">
                  <c:v>1161</c:v>
                </c:pt>
                <c:pt idx="592">
                  <c:v>1161</c:v>
                </c:pt>
                <c:pt idx="593">
                  <c:v>1162</c:v>
                </c:pt>
                <c:pt idx="594">
                  <c:v>1162</c:v>
                </c:pt>
                <c:pt idx="595">
                  <c:v>1170</c:v>
                </c:pt>
                <c:pt idx="596">
                  <c:v>1175</c:v>
                </c:pt>
                <c:pt idx="597">
                  <c:v>1186</c:v>
                </c:pt>
                <c:pt idx="598">
                  <c:v>1188</c:v>
                </c:pt>
                <c:pt idx="599">
                  <c:v>1188</c:v>
                </c:pt>
                <c:pt idx="600">
                  <c:v>1190</c:v>
                </c:pt>
                <c:pt idx="601">
                  <c:v>1193</c:v>
                </c:pt>
                <c:pt idx="602">
                  <c:v>1196</c:v>
                </c:pt>
                <c:pt idx="603">
                  <c:v>1198</c:v>
                </c:pt>
                <c:pt idx="604">
                  <c:v>1200</c:v>
                </c:pt>
                <c:pt idx="605">
                  <c:v>1200</c:v>
                </c:pt>
                <c:pt idx="606">
                  <c:v>1200</c:v>
                </c:pt>
                <c:pt idx="607">
                  <c:v>1200</c:v>
                </c:pt>
                <c:pt idx="608">
                  <c:v>1200</c:v>
                </c:pt>
                <c:pt idx="609">
                  <c:v>1200</c:v>
                </c:pt>
                <c:pt idx="610">
                  <c:v>1200</c:v>
                </c:pt>
                <c:pt idx="611">
                  <c:v>1200</c:v>
                </c:pt>
                <c:pt idx="612">
                  <c:v>1200</c:v>
                </c:pt>
                <c:pt idx="613">
                  <c:v>1200</c:v>
                </c:pt>
                <c:pt idx="614">
                  <c:v>1201</c:v>
                </c:pt>
                <c:pt idx="615">
                  <c:v>1202</c:v>
                </c:pt>
                <c:pt idx="616">
                  <c:v>1202</c:v>
                </c:pt>
                <c:pt idx="617">
                  <c:v>1202</c:v>
                </c:pt>
                <c:pt idx="618">
                  <c:v>1202</c:v>
                </c:pt>
                <c:pt idx="619">
                  <c:v>1202</c:v>
                </c:pt>
                <c:pt idx="620">
                  <c:v>1202</c:v>
                </c:pt>
                <c:pt idx="621">
                  <c:v>1202</c:v>
                </c:pt>
                <c:pt idx="622">
                  <c:v>1206</c:v>
                </c:pt>
                <c:pt idx="623">
                  <c:v>1211</c:v>
                </c:pt>
                <c:pt idx="624">
                  <c:v>1212</c:v>
                </c:pt>
                <c:pt idx="625">
                  <c:v>1212</c:v>
                </c:pt>
                <c:pt idx="626">
                  <c:v>1212</c:v>
                </c:pt>
                <c:pt idx="627">
                  <c:v>1223</c:v>
                </c:pt>
                <c:pt idx="628">
                  <c:v>1225</c:v>
                </c:pt>
                <c:pt idx="629">
                  <c:v>1230</c:v>
                </c:pt>
                <c:pt idx="630">
                  <c:v>1235</c:v>
                </c:pt>
                <c:pt idx="631">
                  <c:v>1239</c:v>
                </c:pt>
                <c:pt idx="632">
                  <c:v>1241</c:v>
                </c:pt>
                <c:pt idx="633">
                  <c:v>1250</c:v>
                </c:pt>
                <c:pt idx="634">
                  <c:v>1250</c:v>
                </c:pt>
                <c:pt idx="635">
                  <c:v>1250</c:v>
                </c:pt>
                <c:pt idx="636">
                  <c:v>1250</c:v>
                </c:pt>
                <c:pt idx="637">
                  <c:v>1250</c:v>
                </c:pt>
                <c:pt idx="638">
                  <c:v>1250</c:v>
                </c:pt>
                <c:pt idx="639">
                  <c:v>1250</c:v>
                </c:pt>
                <c:pt idx="640">
                  <c:v>1250</c:v>
                </c:pt>
                <c:pt idx="641">
                  <c:v>1250</c:v>
                </c:pt>
                <c:pt idx="642">
                  <c:v>1250</c:v>
                </c:pt>
                <c:pt idx="643">
                  <c:v>1250</c:v>
                </c:pt>
                <c:pt idx="644">
                  <c:v>1250</c:v>
                </c:pt>
                <c:pt idx="645">
                  <c:v>1250</c:v>
                </c:pt>
                <c:pt idx="646">
                  <c:v>1250</c:v>
                </c:pt>
                <c:pt idx="647">
                  <c:v>1250</c:v>
                </c:pt>
                <c:pt idx="648">
                  <c:v>1250</c:v>
                </c:pt>
                <c:pt idx="649">
                  <c:v>1250</c:v>
                </c:pt>
                <c:pt idx="650">
                  <c:v>1260</c:v>
                </c:pt>
                <c:pt idx="651">
                  <c:v>1260</c:v>
                </c:pt>
                <c:pt idx="652">
                  <c:v>1261</c:v>
                </c:pt>
                <c:pt idx="653">
                  <c:v>1270</c:v>
                </c:pt>
                <c:pt idx="654">
                  <c:v>1270</c:v>
                </c:pt>
                <c:pt idx="655">
                  <c:v>1270</c:v>
                </c:pt>
                <c:pt idx="656">
                  <c:v>1272</c:v>
                </c:pt>
                <c:pt idx="657">
                  <c:v>1273</c:v>
                </c:pt>
                <c:pt idx="658">
                  <c:v>1273</c:v>
                </c:pt>
                <c:pt idx="659">
                  <c:v>1274</c:v>
                </c:pt>
                <c:pt idx="660">
                  <c:v>1275</c:v>
                </c:pt>
                <c:pt idx="661">
                  <c:v>1282</c:v>
                </c:pt>
                <c:pt idx="662">
                  <c:v>1282</c:v>
                </c:pt>
                <c:pt idx="663">
                  <c:v>1282</c:v>
                </c:pt>
                <c:pt idx="664">
                  <c:v>1282</c:v>
                </c:pt>
                <c:pt idx="665">
                  <c:v>1299</c:v>
                </c:pt>
                <c:pt idx="666">
                  <c:v>1300</c:v>
                </c:pt>
                <c:pt idx="667">
                  <c:v>1300</c:v>
                </c:pt>
                <c:pt idx="668">
                  <c:v>1304</c:v>
                </c:pt>
                <c:pt idx="669">
                  <c:v>1312</c:v>
                </c:pt>
                <c:pt idx="670">
                  <c:v>1313</c:v>
                </c:pt>
                <c:pt idx="671">
                  <c:v>1318</c:v>
                </c:pt>
                <c:pt idx="672">
                  <c:v>1318</c:v>
                </c:pt>
                <c:pt idx="673">
                  <c:v>1318</c:v>
                </c:pt>
                <c:pt idx="674">
                  <c:v>1322</c:v>
                </c:pt>
                <c:pt idx="675">
                  <c:v>1325</c:v>
                </c:pt>
                <c:pt idx="676">
                  <c:v>1329</c:v>
                </c:pt>
                <c:pt idx="677">
                  <c:v>1333</c:v>
                </c:pt>
                <c:pt idx="678">
                  <c:v>1333</c:v>
                </c:pt>
                <c:pt idx="679">
                  <c:v>1333</c:v>
                </c:pt>
                <c:pt idx="680">
                  <c:v>1339</c:v>
                </c:pt>
                <c:pt idx="681">
                  <c:v>1346</c:v>
                </c:pt>
                <c:pt idx="682">
                  <c:v>1346</c:v>
                </c:pt>
                <c:pt idx="683">
                  <c:v>1346</c:v>
                </c:pt>
                <c:pt idx="684">
                  <c:v>1346</c:v>
                </c:pt>
                <c:pt idx="685">
                  <c:v>1346</c:v>
                </c:pt>
                <c:pt idx="686">
                  <c:v>1346</c:v>
                </c:pt>
                <c:pt idx="687">
                  <c:v>1346</c:v>
                </c:pt>
                <c:pt idx="688">
                  <c:v>1346</c:v>
                </c:pt>
                <c:pt idx="689">
                  <c:v>1350</c:v>
                </c:pt>
                <c:pt idx="690">
                  <c:v>1354</c:v>
                </c:pt>
                <c:pt idx="691">
                  <c:v>1360</c:v>
                </c:pt>
                <c:pt idx="692">
                  <c:v>1366</c:v>
                </c:pt>
                <c:pt idx="693">
                  <c:v>1366</c:v>
                </c:pt>
                <c:pt idx="694">
                  <c:v>1368</c:v>
                </c:pt>
                <c:pt idx="695">
                  <c:v>1371</c:v>
                </c:pt>
                <c:pt idx="696">
                  <c:v>1375</c:v>
                </c:pt>
                <c:pt idx="697">
                  <c:v>1375</c:v>
                </c:pt>
                <c:pt idx="698">
                  <c:v>1377</c:v>
                </c:pt>
                <c:pt idx="699">
                  <c:v>1384</c:v>
                </c:pt>
                <c:pt idx="700">
                  <c:v>1384</c:v>
                </c:pt>
                <c:pt idx="701">
                  <c:v>1386</c:v>
                </c:pt>
                <c:pt idx="702">
                  <c:v>1386</c:v>
                </c:pt>
                <c:pt idx="703">
                  <c:v>1394</c:v>
                </c:pt>
                <c:pt idx="704">
                  <c:v>1400</c:v>
                </c:pt>
                <c:pt idx="705">
                  <c:v>1400</c:v>
                </c:pt>
                <c:pt idx="706">
                  <c:v>1411</c:v>
                </c:pt>
                <c:pt idx="707">
                  <c:v>1411</c:v>
                </c:pt>
                <c:pt idx="708">
                  <c:v>1417</c:v>
                </c:pt>
                <c:pt idx="709">
                  <c:v>1417</c:v>
                </c:pt>
                <c:pt idx="710">
                  <c:v>1418</c:v>
                </c:pt>
                <c:pt idx="711">
                  <c:v>1424</c:v>
                </c:pt>
                <c:pt idx="712">
                  <c:v>1424</c:v>
                </c:pt>
                <c:pt idx="713">
                  <c:v>1442</c:v>
                </c:pt>
                <c:pt idx="714">
                  <c:v>1442</c:v>
                </c:pt>
                <c:pt idx="715">
                  <c:v>1442</c:v>
                </c:pt>
                <c:pt idx="716">
                  <c:v>1442</c:v>
                </c:pt>
                <c:pt idx="717">
                  <c:v>1442</c:v>
                </c:pt>
                <c:pt idx="718">
                  <c:v>1442</c:v>
                </c:pt>
                <c:pt idx="719">
                  <c:v>1442</c:v>
                </c:pt>
                <c:pt idx="720">
                  <c:v>1442</c:v>
                </c:pt>
                <c:pt idx="721">
                  <c:v>1442</c:v>
                </c:pt>
                <c:pt idx="722">
                  <c:v>1442</c:v>
                </c:pt>
                <c:pt idx="723">
                  <c:v>1442</c:v>
                </c:pt>
                <c:pt idx="724">
                  <c:v>1444</c:v>
                </c:pt>
                <c:pt idx="725">
                  <c:v>1444</c:v>
                </c:pt>
                <c:pt idx="726">
                  <c:v>1452</c:v>
                </c:pt>
                <c:pt idx="727">
                  <c:v>1455</c:v>
                </c:pt>
                <c:pt idx="728">
                  <c:v>1463</c:v>
                </c:pt>
                <c:pt idx="729">
                  <c:v>1473</c:v>
                </c:pt>
                <c:pt idx="730">
                  <c:v>1495</c:v>
                </c:pt>
                <c:pt idx="731">
                  <c:v>1495</c:v>
                </c:pt>
                <c:pt idx="732">
                  <c:v>1500</c:v>
                </c:pt>
                <c:pt idx="733">
                  <c:v>1500</c:v>
                </c:pt>
                <c:pt idx="734">
                  <c:v>1500</c:v>
                </c:pt>
                <c:pt idx="735">
                  <c:v>1500</c:v>
                </c:pt>
                <c:pt idx="736">
                  <c:v>1500</c:v>
                </c:pt>
                <c:pt idx="737">
                  <c:v>1522</c:v>
                </c:pt>
                <c:pt idx="738">
                  <c:v>1539</c:v>
                </c:pt>
                <c:pt idx="739">
                  <c:v>1539</c:v>
                </c:pt>
                <c:pt idx="740">
                  <c:v>1539</c:v>
                </c:pt>
                <c:pt idx="741">
                  <c:v>1539</c:v>
                </c:pt>
                <c:pt idx="742">
                  <c:v>1541</c:v>
                </c:pt>
                <c:pt idx="743">
                  <c:v>1550</c:v>
                </c:pt>
                <c:pt idx="744">
                  <c:v>1559</c:v>
                </c:pt>
                <c:pt idx="745">
                  <c:v>1562</c:v>
                </c:pt>
                <c:pt idx="746">
                  <c:v>1566</c:v>
                </c:pt>
                <c:pt idx="747">
                  <c:v>1573</c:v>
                </c:pt>
                <c:pt idx="748">
                  <c:v>1573</c:v>
                </c:pt>
                <c:pt idx="749">
                  <c:v>1575</c:v>
                </c:pt>
                <c:pt idx="750">
                  <c:v>1586</c:v>
                </c:pt>
                <c:pt idx="751">
                  <c:v>1586</c:v>
                </c:pt>
                <c:pt idx="752">
                  <c:v>1600</c:v>
                </c:pt>
                <c:pt idx="753">
                  <c:v>1602</c:v>
                </c:pt>
                <c:pt idx="754">
                  <c:v>1602</c:v>
                </c:pt>
                <c:pt idx="755">
                  <c:v>1602</c:v>
                </c:pt>
                <c:pt idx="756">
                  <c:v>1602</c:v>
                </c:pt>
                <c:pt idx="757">
                  <c:v>1602</c:v>
                </c:pt>
                <c:pt idx="758">
                  <c:v>1607</c:v>
                </c:pt>
                <c:pt idx="759">
                  <c:v>1615</c:v>
                </c:pt>
                <c:pt idx="760">
                  <c:v>1620</c:v>
                </c:pt>
                <c:pt idx="761">
                  <c:v>1634</c:v>
                </c:pt>
                <c:pt idx="762">
                  <c:v>1634</c:v>
                </c:pt>
                <c:pt idx="763">
                  <c:v>1643</c:v>
                </c:pt>
                <c:pt idx="764">
                  <c:v>1679</c:v>
                </c:pt>
                <c:pt idx="765">
                  <c:v>1682</c:v>
                </c:pt>
                <c:pt idx="766">
                  <c:v>1682</c:v>
                </c:pt>
                <c:pt idx="767">
                  <c:v>1682</c:v>
                </c:pt>
                <c:pt idx="768">
                  <c:v>1694</c:v>
                </c:pt>
                <c:pt idx="769">
                  <c:v>1699</c:v>
                </c:pt>
                <c:pt idx="770">
                  <c:v>1699</c:v>
                </c:pt>
                <c:pt idx="771">
                  <c:v>1710</c:v>
                </c:pt>
                <c:pt idx="772">
                  <c:v>1710</c:v>
                </c:pt>
                <c:pt idx="773">
                  <c:v>1730</c:v>
                </c:pt>
                <c:pt idx="774">
                  <c:v>1744</c:v>
                </c:pt>
                <c:pt idx="775">
                  <c:v>1746</c:v>
                </c:pt>
                <c:pt idx="776">
                  <c:v>1748</c:v>
                </c:pt>
                <c:pt idx="777">
                  <c:v>1748</c:v>
                </c:pt>
                <c:pt idx="778">
                  <c:v>1749</c:v>
                </c:pt>
                <c:pt idx="779">
                  <c:v>1749</c:v>
                </c:pt>
                <c:pt idx="780">
                  <c:v>1778</c:v>
                </c:pt>
                <c:pt idx="781">
                  <c:v>1779</c:v>
                </c:pt>
                <c:pt idx="782">
                  <c:v>1792</c:v>
                </c:pt>
                <c:pt idx="783">
                  <c:v>1832</c:v>
                </c:pt>
                <c:pt idx="784">
                  <c:v>1843</c:v>
                </c:pt>
                <c:pt idx="785">
                  <c:v>1850</c:v>
                </c:pt>
                <c:pt idx="786">
                  <c:v>1899</c:v>
                </c:pt>
                <c:pt idx="787">
                  <c:v>1903</c:v>
                </c:pt>
                <c:pt idx="788">
                  <c:v>1920</c:v>
                </c:pt>
                <c:pt idx="789">
                  <c:v>1924</c:v>
                </c:pt>
                <c:pt idx="790">
                  <c:v>1924</c:v>
                </c:pt>
                <c:pt idx="791">
                  <c:v>1924</c:v>
                </c:pt>
                <c:pt idx="792">
                  <c:v>1924</c:v>
                </c:pt>
                <c:pt idx="793">
                  <c:v>1924</c:v>
                </c:pt>
                <c:pt idx="794">
                  <c:v>1924</c:v>
                </c:pt>
                <c:pt idx="795">
                  <c:v>2004</c:v>
                </c:pt>
                <c:pt idx="796">
                  <c:v>2067</c:v>
                </c:pt>
                <c:pt idx="797">
                  <c:v>2099</c:v>
                </c:pt>
                <c:pt idx="798">
                  <c:v>2137</c:v>
                </c:pt>
                <c:pt idx="799">
                  <c:v>2137</c:v>
                </c:pt>
                <c:pt idx="800">
                  <c:v>2137</c:v>
                </c:pt>
                <c:pt idx="801">
                  <c:v>2137</c:v>
                </c:pt>
                <c:pt idx="802">
                  <c:v>2162</c:v>
                </c:pt>
                <c:pt idx="803">
                  <c:v>2162</c:v>
                </c:pt>
                <c:pt idx="804">
                  <c:v>2162</c:v>
                </c:pt>
                <c:pt idx="805">
                  <c:v>2308</c:v>
                </c:pt>
                <c:pt idx="806">
                  <c:v>2310</c:v>
                </c:pt>
                <c:pt idx="807">
                  <c:v>2404</c:v>
                </c:pt>
                <c:pt idx="808">
                  <c:v>2404</c:v>
                </c:pt>
                <c:pt idx="809">
                  <c:v>2500</c:v>
                </c:pt>
                <c:pt idx="810">
                  <c:v>2500</c:v>
                </c:pt>
                <c:pt idx="811">
                  <c:v>2668</c:v>
                </c:pt>
                <c:pt idx="812">
                  <c:v>2771</c:v>
                </c:pt>
                <c:pt idx="813">
                  <c:v>3078</c:v>
                </c:pt>
                <c:pt idx="814">
                  <c:v>3078</c:v>
                </c:pt>
              </c:numCache>
            </c:numRef>
          </c:xVal>
          <c:yVal>
            <c:numRef>
              <c:f>'Prueba de Normalidad'!$BC$9:$BC$823</c:f>
              <c:numCache>
                <c:formatCode>General</c:formatCode>
                <c:ptCount val="815"/>
                <c:pt idx="0">
                  <c:v>-3.2325296860643187</c:v>
                </c:pt>
                <c:pt idx="1">
                  <c:v>-2.9042805440130302</c:v>
                </c:pt>
                <c:pt idx="2">
                  <c:v>-2.7404790485463182</c:v>
                </c:pt>
                <c:pt idx="3">
                  <c:v>-2.6279958222247326</c:v>
                </c:pt>
                <c:pt idx="4">
                  <c:v>-2.5413369227715745</c:v>
                </c:pt>
                <c:pt idx="5">
                  <c:v>-2.4703807115566039</c:v>
                </c:pt>
                <c:pt idx="6">
                  <c:v>-2.4100366004894553</c:v>
                </c:pt>
                <c:pt idx="7">
                  <c:v>-2.3573698047841654</c:v>
                </c:pt>
                <c:pt idx="8">
                  <c:v>-2.3105288048429173</c:v>
                </c:pt>
                <c:pt idx="9">
                  <c:v>-2.2682678955208617</c:v>
                </c:pt>
                <c:pt idx="10">
                  <c:v>-2.2297074471530318</c:v>
                </c:pt>
                <c:pt idx="11">
                  <c:v>-2.1942024448615283</c:v>
                </c:pt>
                <c:pt idx="12">
                  <c:v>-2.1612653664398431</c:v>
                </c:pt>
                <c:pt idx="13">
                  <c:v>-2.1305184487025883</c:v>
                </c:pt>
                <c:pt idx="14">
                  <c:v>-2.1016628267515505</c:v>
                </c:pt>
                <c:pt idx="15">
                  <c:v>-2.0744578459509686</c:v>
                </c:pt>
                <c:pt idx="16">
                  <c:v>-2.0487067625019555</c:v>
                </c:pt>
                <c:pt idx="17">
                  <c:v>-2.0242465974282275</c:v>
                </c:pt>
                <c:pt idx="18">
                  <c:v>-2.0009407723321595</c:v>
                </c:pt>
                <c:pt idx="19">
                  <c:v>-1.9786736570431245</c:v>
                </c:pt>
                <c:pt idx="20">
                  <c:v>-1.957346461440324</c:v>
                </c:pt>
                <c:pt idx="21">
                  <c:v>-1.9368740914666529</c:v>
                </c:pt>
                <c:pt idx="22">
                  <c:v>-1.9171827092485085</c:v>
                </c:pt>
                <c:pt idx="23">
                  <c:v>-1.8982078157088478</c:v>
                </c:pt>
                <c:pt idx="24">
                  <c:v>-1.8798927265578211</c:v>
                </c:pt>
                <c:pt idx="25">
                  <c:v>-1.8621873483650302</c:v>
                </c:pt>
                <c:pt idx="26">
                  <c:v>-1.8450471862982811</c:v>
                </c:pt>
                <c:pt idx="27">
                  <c:v>-1.8284325326793893</c:v>
                </c:pt>
                <c:pt idx="28">
                  <c:v>-1.8123077980943527</c:v>
                </c:pt>
                <c:pt idx="29">
                  <c:v>-1.7966409559379632</c:v>
                </c:pt>
                <c:pt idx="30">
                  <c:v>-1.781403077997922</c:v>
                </c:pt>
                <c:pt idx="31">
                  <c:v>-1.76656794368769</c:v>
                </c:pt>
                <c:pt idx="32">
                  <c:v>-1.7521117093013296</c:v>
                </c:pt>
                <c:pt idx="33">
                  <c:v>-1.7380126265230407</c:v>
                </c:pt>
                <c:pt idx="34">
                  <c:v>-1.7242508016168163</c:v>
                </c:pt>
                <c:pt idx="35">
                  <c:v>-1.7108079884176763</c:v>
                </c:pt>
                <c:pt idx="36">
                  <c:v>-1.697667409568524</c:v>
                </c:pt>
                <c:pt idx="37">
                  <c:v>-1.6848136014859845</c:v>
                </c:pt>
                <c:pt idx="38">
                  <c:v>-1.6722322793611215</c:v>
                </c:pt>
                <c:pt idx="39">
                  <c:v>-1.6599102191563733</c:v>
                </c:pt>
                <c:pt idx="40">
                  <c:v>-1.647835154085624</c:v>
                </c:pt>
                <c:pt idx="41">
                  <c:v>-1.6359956834884233</c:v>
                </c:pt>
                <c:pt idx="42">
                  <c:v>-1.6243811923533695</c:v>
                </c:pt>
                <c:pt idx="43">
                  <c:v>-1.6129817800264123</c:v>
                </c:pt>
                <c:pt idx="44">
                  <c:v>-1.601788196869963</c:v>
                </c:pt>
                <c:pt idx="45">
                  <c:v>-1.5907917878283622</c:v>
                </c:pt>
                <c:pt idx="46">
                  <c:v>-1.5799844420122791</c:v>
                </c:pt>
                <c:pt idx="47">
                  <c:v>-1.5693585475451444</c:v>
                </c:pt>
                <c:pt idx="48">
                  <c:v>-1.5589069510237663</c:v>
                </c:pt>
                <c:pt idx="49">
                  <c:v>-1.5486229210366671</c:v>
                </c:pt>
                <c:pt idx="50">
                  <c:v>-1.5385001152606195</c:v>
                </c:pt>
                <c:pt idx="51">
                  <c:v>-1.5285325507208543</c:v>
                </c:pt>
                <c:pt idx="52">
                  <c:v>-1.5187145768555084</c:v>
                </c:pt>
                <c:pt idx="53">
                  <c:v>-1.5090408510717479</c:v>
                </c:pt>
                <c:pt idx="54">
                  <c:v>-1.4995063165210154</c:v>
                </c:pt>
                <c:pt idx="55">
                  <c:v>-1.490106181855084</c:v>
                </c:pt>
                <c:pt idx="56">
                  <c:v>-1.4808359027540106</c:v>
                </c:pt>
                <c:pt idx="57">
                  <c:v>-1.4716911650424043</c:v>
                </c:pt>
                <c:pt idx="58">
                  <c:v>-1.4626678692322994</c:v>
                </c:pt>
                <c:pt idx="59">
                  <c:v>-1.4537621163498533</c:v>
                </c:pt>
                <c:pt idx="60">
                  <c:v>-1.4449701949195255</c:v>
                </c:pt>
                <c:pt idx="61">
                  <c:v>-1.4362885689937137</c:v>
                </c:pt>
                <c:pt idx="62">
                  <c:v>-1.4277138671282978</c:v>
                </c:pt>
                <c:pt idx="63">
                  <c:v>-1.4192428722154418</c:v>
                </c:pt>
                <c:pt idx="64">
                  <c:v>-1.4108725120946026</c:v>
                </c:pt>
                <c:pt idx="65">
                  <c:v>-1.4025998508710666</c:v>
                </c:pt>
                <c:pt idx="66">
                  <c:v>-1.3944220808787504</c:v>
                </c:pt>
                <c:pt idx="67">
                  <c:v>-1.3863365152304821</c:v>
                </c:pt>
                <c:pt idx="68">
                  <c:v>-1.3783405809048253</c:v>
                </c:pt>
                <c:pt idx="69">
                  <c:v>-1.3704318123235208</c:v>
                </c:pt>
                <c:pt idx="70">
                  <c:v>-1.3626078453781765</c:v>
                </c:pt>
                <c:pt idx="71">
                  <c:v>-1.3548664118689282</c:v>
                </c:pt>
                <c:pt idx="72">
                  <c:v>-1.3472053343212387</c:v>
                </c:pt>
                <c:pt idx="73">
                  <c:v>-1.3396225211503123</c:v>
                </c:pt>
                <c:pt idx="74">
                  <c:v>-1.3321159621454124</c:v>
                </c:pt>
                <c:pt idx="75">
                  <c:v>-1.3246837242489025</c:v>
                </c:pt>
                <c:pt idx="76">
                  <c:v>-1.3173239476071348</c:v>
                </c:pt>
                <c:pt idx="77">
                  <c:v>-1.3100348418723786</c:v>
                </c:pt>
                <c:pt idx="78">
                  <c:v>-1.3028146827367795</c:v>
                </c:pt>
                <c:pt idx="79">
                  <c:v>-1.2956618086810425</c:v>
                </c:pt>
                <c:pt idx="80">
                  <c:v>-1.288574617922005</c:v>
                </c:pt>
                <c:pt idx="81">
                  <c:v>-1.2815515655446006</c:v>
                </c:pt>
                <c:pt idx="82">
                  <c:v>-1.2745911608049918</c:v>
                </c:pt>
                <c:pt idx="83">
                  <c:v>-1.2676919645926585</c:v>
                </c:pt>
                <c:pt idx="84">
                  <c:v>-1.2608525870403293</c:v>
                </c:pt>
                <c:pt idx="85">
                  <c:v>-1.2540716852714662</c:v>
                </c:pt>
                <c:pt idx="86">
                  <c:v>-1.2473479612758887</c:v>
                </c:pt>
                <c:pt idx="87">
                  <c:v>-1.2406801599048523</c:v>
                </c:pt>
                <c:pt idx="88">
                  <c:v>-1.2340670669775622</c:v>
                </c:pt>
                <c:pt idx="89">
                  <c:v>-1.2275075074917674</c:v>
                </c:pt>
                <c:pt idx="90">
                  <c:v>-1.2210003439315891</c:v>
                </c:pt>
                <c:pt idx="91">
                  <c:v>-1.2145444746662992</c:v>
                </c:pt>
                <c:pt idx="92">
                  <c:v>-1.2081388324342255</c:v>
                </c:pt>
                <c:pt idx="93">
                  <c:v>-1.2017823829063699</c:v>
                </c:pt>
                <c:pt idx="94">
                  <c:v>-1.1954741233247586</c:v>
                </c:pt>
                <c:pt idx="95">
                  <c:v>-1.1892130812108794</c:v>
                </c:pt>
                <c:pt idx="96">
                  <c:v>-1.1829983131399027</c:v>
                </c:pt>
                <c:pt idx="97">
                  <c:v>-1.1768289035766897</c:v>
                </c:pt>
                <c:pt idx="98">
                  <c:v>-1.1707039637698737</c:v>
                </c:pt>
                <c:pt idx="99">
                  <c:v>-1.1646226307005556</c:v>
                </c:pt>
                <c:pt idx="100">
                  <c:v>-1.1585840660823945</c:v>
                </c:pt>
                <c:pt idx="101">
                  <c:v>-1.1525874554100961</c:v>
                </c:pt>
                <c:pt idx="102">
                  <c:v>-1.1466320070535005</c:v>
                </c:pt>
                <c:pt idx="103">
                  <c:v>-1.1407169513946656</c:v>
                </c:pt>
                <c:pt idx="104">
                  <c:v>-1.134841540005501</c:v>
                </c:pt>
                <c:pt idx="105">
                  <c:v>-1.1290050448636884</c:v>
                </c:pt>
                <c:pt idx="106">
                  <c:v>-1.1232067576047491</c:v>
                </c:pt>
                <c:pt idx="107">
                  <c:v>-1.1174459888082759</c:v>
                </c:pt>
                <c:pt idx="108">
                  <c:v>-1.1117220673164609</c:v>
                </c:pt>
                <c:pt idx="109">
                  <c:v>-1.1060343395831795</c:v>
                </c:pt>
                <c:pt idx="110">
                  <c:v>-1.1003821690519855</c:v>
                </c:pt>
                <c:pt idx="111">
                  <c:v>-1.0947649355614864</c:v>
                </c:pt>
                <c:pt idx="112">
                  <c:v>-1.0891820347766696</c:v>
                </c:pt>
                <c:pt idx="113">
                  <c:v>-1.0836328776448028</c:v>
                </c:pt>
                <c:pt idx="114">
                  <c:v>-1.0781168898746634</c:v>
                </c:pt>
                <c:pt idx="115">
                  <c:v>-1.0726335114378887</c:v>
                </c:pt>
                <c:pt idx="116">
                  <c:v>-1.0671821960913213</c:v>
                </c:pt>
                <c:pt idx="117">
                  <c:v>-1.061762410919304</c:v>
                </c:pt>
                <c:pt idx="118">
                  <c:v>-1.0563736358949216</c:v>
                </c:pt>
                <c:pt idx="119">
                  <c:v>-1.0510153634592454</c:v>
                </c:pt>
                <c:pt idx="120">
                  <c:v>-1.0456870981177129</c:v>
                </c:pt>
                <c:pt idx="121">
                  <c:v>-1.0403883560527927</c:v>
                </c:pt>
                <c:pt idx="122">
                  <c:v>-1.0351186647521606</c:v>
                </c:pt>
                <c:pt idx="123">
                  <c:v>-1.0298775626516372</c:v>
                </c:pt>
                <c:pt idx="124">
                  <c:v>-1.0246645987921732</c:v>
                </c:pt>
                <c:pt idx="125">
                  <c:v>-1.0194793324902631</c:v>
                </c:pt>
                <c:pt idx="126">
                  <c:v>-1.0143213330211203</c:v>
                </c:pt>
                <c:pt idx="127">
                  <c:v>-1.009190179314011</c:v>
                </c:pt>
                <c:pt idx="128">
                  <c:v>-1.0040854596592395</c:v>
                </c:pt>
                <c:pt idx="129">
                  <c:v>-0.99900677142621341</c:v>
                </c:pt>
                <c:pt idx="130">
                  <c:v>-0.99395372079209077</c:v>
                </c:pt>
                <c:pt idx="131">
                  <c:v>-0.98892592248054823</c:v>
                </c:pt>
                <c:pt idx="132">
                  <c:v>-0.98392299951020257</c:v>
                </c:pt>
                <c:pt idx="133">
                  <c:v>-0.97894458295226894</c:v>
                </c:pt>
                <c:pt idx="134">
                  <c:v>-0.97399031169704864</c:v>
                </c:pt>
                <c:pt idx="135">
                  <c:v>-0.96905983222886305</c:v>
                </c:pt>
                <c:pt idx="136">
                  <c:v>-0.96415279840904233</c:v>
                </c:pt>
                <c:pt idx="137">
                  <c:v>-0.95926887126668225</c:v>
                </c:pt>
                <c:pt idx="138">
                  <c:v>-0.95440771879677244</c:v>
                </c:pt>
                <c:pt idx="139">
                  <c:v>-0.94956901576540953</c:v>
                </c:pt>
                <c:pt idx="140">
                  <c:v>-0.94475244352182386</c:v>
                </c:pt>
                <c:pt idx="141">
                  <c:v>-0.93995768981689387</c:v>
                </c:pt>
                <c:pt idx="142">
                  <c:v>-0.9351844486278883</c:v>
                </c:pt>
                <c:pt idx="143">
                  <c:v>-0.93043241998921322</c:v>
                </c:pt>
                <c:pt idx="144">
                  <c:v>-0.92570130982887744</c:v>
                </c:pt>
                <c:pt idx="145">
                  <c:v>-0.92099082981044245</c:v>
                </c:pt>
                <c:pt idx="146">
                  <c:v>-0.91630069718030527</c:v>
                </c:pt>
                <c:pt idx="147">
                  <c:v>-0.91163063461998273</c:v>
                </c:pt>
                <c:pt idx="148">
                  <c:v>-0.90698037010331523</c:v>
                </c:pt>
                <c:pt idx="149">
                  <c:v>-0.9023496367583228</c:v>
                </c:pt>
                <c:pt idx="150">
                  <c:v>-0.89773817273355394</c:v>
                </c:pt>
                <c:pt idx="151">
                  <c:v>-0.89314572106875045</c:v>
                </c:pt>
                <c:pt idx="152">
                  <c:v>-0.88857202956966963</c:v>
                </c:pt>
                <c:pt idx="153">
                  <c:v>-0.88401685068688962</c:v>
                </c:pt>
                <c:pt idx="154">
                  <c:v>-0.87947994139844399</c:v>
                </c:pt>
                <c:pt idx="155">
                  <c:v>-0.87496106309616506</c:v>
                </c:pt>
                <c:pt idx="156">
                  <c:v>-0.87045998147556836</c:v>
                </c:pt>
                <c:pt idx="157">
                  <c:v>-0.86597646642915238</c:v>
                </c:pt>
                <c:pt idx="158">
                  <c:v>-0.86151029194300499</c:v>
                </c:pt>
                <c:pt idx="159">
                  <c:v>-0.85706123599656059</c:v>
                </c:pt>
                <c:pt idx="160">
                  <c:v>-0.85262908046542496</c:v>
                </c:pt>
                <c:pt idx="161">
                  <c:v>-0.84821361102713799</c:v>
                </c:pt>
                <c:pt idx="162">
                  <c:v>-0.84381461706976546</c:v>
                </c:pt>
                <c:pt idx="163">
                  <c:v>-0.83943189160322973</c:v>
                </c:pt>
                <c:pt idx="164">
                  <c:v>-0.8350652311732758</c:v>
                </c:pt>
                <c:pt idx="165">
                  <c:v>-0.83071443577796644</c:v>
                </c:pt>
                <c:pt idx="166">
                  <c:v>-0.82637930878664378</c:v>
                </c:pt>
                <c:pt idx="167">
                  <c:v>-0.82205965686124294</c:v>
                </c:pt>
                <c:pt idx="168">
                  <c:v>-0.81775528987988888</c:v>
                </c:pt>
                <c:pt idx="169">
                  <c:v>-0.81346602086270015</c:v>
                </c:pt>
                <c:pt idx="170">
                  <c:v>-0.80919166589971758</c:v>
                </c:pt>
                <c:pt idx="171">
                  <c:v>-0.80493204408087038</c:v>
                </c:pt>
                <c:pt idx="172">
                  <c:v>-0.80068697742794936</c:v>
                </c:pt>
                <c:pt idx="173">
                  <c:v>-0.79645629082847613</c:v>
                </c:pt>
                <c:pt idx="174">
                  <c:v>-0.79223981197142646</c:v>
                </c:pt>
                <c:pt idx="175">
                  <c:v>-0.78803737128474893</c:v>
                </c:pt>
                <c:pt idx="176">
                  <c:v>-0.78384880187459749</c:v>
                </c:pt>
                <c:pt idx="177">
                  <c:v>-0.77967393946624908</c:v>
                </c:pt>
                <c:pt idx="178">
                  <c:v>-0.77551262234662754</c:v>
                </c:pt>
                <c:pt idx="179">
                  <c:v>-0.77136469130839236</c:v>
                </c:pt>
                <c:pt idx="180">
                  <c:v>-0.7672299895955369</c:v>
                </c:pt>
                <c:pt idx="181">
                  <c:v>-0.76310836285045358</c:v>
                </c:pt>
                <c:pt idx="182">
                  <c:v>-0.75899965906240552</c:v>
                </c:pt>
                <c:pt idx="183">
                  <c:v>-0.75490372851737897</c:v>
                </c:pt>
                <c:pt idx="184">
                  <c:v>-0.75082042374924363</c:v>
                </c:pt>
                <c:pt idx="185">
                  <c:v>-0.74674959949221709</c:v>
                </c:pt>
                <c:pt idx="186">
                  <c:v>-0.742691112634557</c:v>
                </c:pt>
                <c:pt idx="187">
                  <c:v>-0.73864482217345984</c:v>
                </c:pt>
                <c:pt idx="188">
                  <c:v>-0.73461058917113187</c:v>
                </c:pt>
                <c:pt idx="189">
                  <c:v>-0.73058827671197912</c:v>
                </c:pt>
                <c:pt idx="190">
                  <c:v>-0.72657774986090107</c:v>
                </c:pt>
                <c:pt idx="191">
                  <c:v>-0.72257887562264123</c:v>
                </c:pt>
                <c:pt idx="192">
                  <c:v>-0.7185915229021651</c:v>
                </c:pt>
                <c:pt idx="193">
                  <c:v>-0.71461556246603664</c:v>
                </c:pt>
                <c:pt idx="194">
                  <c:v>-0.71065086690476431</c:v>
                </c:pt>
                <c:pt idx="195">
                  <c:v>-0.70669731059607499</c:v>
                </c:pt>
                <c:pt idx="196">
                  <c:v>-0.70275476966910921</c:v>
                </c:pt>
                <c:pt idx="197">
                  <c:v>-0.69882312196949115</c:v>
                </c:pt>
                <c:pt idx="198">
                  <c:v>-0.69490224702525438</c:v>
                </c:pt>
                <c:pt idx="199">
                  <c:v>-0.69099202601360332</c:v>
                </c:pt>
                <c:pt idx="200">
                  <c:v>-0.687092341728474</c:v>
                </c:pt>
                <c:pt idx="201">
                  <c:v>-0.68320307854888629</c:v>
                </c:pt>
                <c:pt idx="202">
                  <c:v>-0.67932412240804407</c:v>
                </c:pt>
                <c:pt idx="203">
                  <c:v>-0.67545536076318391</c:v>
                </c:pt>
                <c:pt idx="204">
                  <c:v>-0.67159668256613492</c:v>
                </c:pt>
                <c:pt idx="205">
                  <c:v>-0.66774797823457399</c:v>
                </c:pt>
                <c:pt idx="206">
                  <c:v>-0.66390913962395959</c:v>
                </c:pt>
                <c:pt idx="207">
                  <c:v>-0.6600800600001181</c:v>
                </c:pt>
                <c:pt idx="208">
                  <c:v>-0.65626063401247536</c:v>
                </c:pt>
                <c:pt idx="209">
                  <c:v>-0.65245075766789928</c:v>
                </c:pt>
                <c:pt idx="210">
                  <c:v>-0.64865032830515212</c:v>
                </c:pt>
                <c:pt idx="211">
                  <c:v>-0.64485924456992483</c:v>
                </c:pt>
                <c:pt idx="212">
                  <c:v>-0.64107740639044353</c:v>
                </c:pt>
                <c:pt idx="213">
                  <c:v>-0.63730471495362795</c:v>
                </c:pt>
                <c:pt idx="214">
                  <c:v>-0.63354107268178739</c:v>
                </c:pt>
                <c:pt idx="215">
                  <c:v>-0.62978638320984504</c:v>
                </c:pt>
                <c:pt idx="216">
                  <c:v>-0.62604055136306602</c:v>
                </c:pt>
                <c:pt idx="217">
                  <c:v>-0.62230348313528627</c:v>
                </c:pt>
                <c:pt idx="218">
                  <c:v>-0.61857508566761832</c:v>
                </c:pt>
                <c:pt idx="219">
                  <c:v>-0.6148552672276314</c:v>
                </c:pt>
                <c:pt idx="220">
                  <c:v>-0.61114393718898619</c:v>
                </c:pt>
                <c:pt idx="221">
                  <c:v>-0.60744100601151207</c:v>
                </c:pt>
                <c:pt idx="222">
                  <c:v>-0.60374638522172075</c:v>
                </c:pt>
                <c:pt idx="223">
                  <c:v>-0.600059987393738</c:v>
                </c:pt>
                <c:pt idx="224">
                  <c:v>-0.59638172613064711</c:v>
                </c:pt>
                <c:pt idx="225">
                  <c:v>-0.59271151604623251</c:v>
                </c:pt>
                <c:pt idx="226">
                  <c:v>-0.58904927274710939</c:v>
                </c:pt>
                <c:pt idx="227">
                  <c:v>-0.58539491281523437</c:v>
                </c:pt>
                <c:pt idx="228">
                  <c:v>-0.58174835379078649</c:v>
                </c:pt>
                <c:pt idx="229">
                  <c:v>-0.57810951415540335</c:v>
                </c:pt>
                <c:pt idx="230">
                  <c:v>-0.57447831331577215</c:v>
                </c:pt>
                <c:pt idx="231">
                  <c:v>-0.57085467158755943</c:v>
                </c:pt>
                <c:pt idx="232">
                  <c:v>-0.56723851017967342</c:v>
                </c:pt>
                <c:pt idx="233">
                  <c:v>-0.56362975117885283</c:v>
                </c:pt>
                <c:pt idx="234">
                  <c:v>-0.56002831753456761</c:v>
                </c:pt>
                <c:pt idx="235">
                  <c:v>-0.5564341330442325</c:v>
                </c:pt>
                <c:pt idx="236">
                  <c:v>-0.55284712233871669</c:v>
                </c:pt>
                <c:pt idx="237">
                  <c:v>-0.54926721086814945</c:v>
                </c:pt>
                <c:pt idx="238">
                  <c:v>-0.54569432488800906</c:v>
                </c:pt>
                <c:pt idx="239">
                  <c:v>-0.54212839144549207</c:v>
                </c:pt>
                <c:pt idx="240">
                  <c:v>-0.53856933836615295</c:v>
                </c:pt>
                <c:pt idx="241">
                  <c:v>-0.53501709424080834</c:v>
                </c:pt>
                <c:pt idx="242">
                  <c:v>-0.53147158841270115</c:v>
                </c:pt>
                <c:pt idx="243">
                  <c:v>-0.52793275096491621</c:v>
                </c:pt>
                <c:pt idx="244">
                  <c:v>-0.52440051270804089</c:v>
                </c:pt>
                <c:pt idx="245">
                  <c:v>-0.52087480516806772</c:v>
                </c:pt>
                <c:pt idx="246">
                  <c:v>-0.51735556057453025</c:v>
                </c:pt>
                <c:pt idx="247">
                  <c:v>-0.51384271184886621</c:v>
                </c:pt>
                <c:pt idx="248">
                  <c:v>-0.51033619259300733</c:v>
                </c:pt>
                <c:pt idx="249">
                  <c:v>-0.50683593707818375</c:v>
                </c:pt>
                <c:pt idx="250">
                  <c:v>-0.50334188023394211</c:v>
                </c:pt>
                <c:pt idx="251">
                  <c:v>-0.49985395763737256</c:v>
                </c:pt>
                <c:pt idx="252">
                  <c:v>-0.4963721055025368</c:v>
                </c:pt>
                <c:pt idx="253">
                  <c:v>-0.49289626067009462</c:v>
                </c:pt>
                <c:pt idx="254">
                  <c:v>-0.48942636059712513</c:v>
                </c:pt>
                <c:pt idx="255">
                  <c:v>-0.48596234334713467</c:v>
                </c:pt>
                <c:pt idx="256">
                  <c:v>-0.48250414758025029</c:v>
                </c:pt>
                <c:pt idx="257">
                  <c:v>-0.47905171254359469</c:v>
                </c:pt>
                <c:pt idx="258">
                  <c:v>-0.47560497806183327</c:v>
                </c:pt>
                <c:pt idx="259">
                  <c:v>-0.47216388452789904</c:v>
                </c:pt>
                <c:pt idx="260">
                  <c:v>-0.46872837289387964</c:v>
                </c:pt>
                <c:pt idx="261">
                  <c:v>-0.46529838466207235</c:v>
                </c:pt>
                <c:pt idx="262">
                  <c:v>-0.46187386187619833</c:v>
                </c:pt>
                <c:pt idx="263">
                  <c:v>-0.45845474711277329</c:v>
                </c:pt>
                <c:pt idx="264">
                  <c:v>-0.45504098347263244</c:v>
                </c:pt>
                <c:pt idx="265">
                  <c:v>-0.45163251457260428</c:v>
                </c:pt>
                <c:pt idx="266">
                  <c:v>-0.44822928453733074</c:v>
                </c:pt>
                <c:pt idx="267">
                  <c:v>-0.44483123799123159</c:v>
                </c:pt>
                <c:pt idx="268">
                  <c:v>-0.44143832005060785</c:v>
                </c:pt>
                <c:pt idx="269">
                  <c:v>-0.43805047631588218</c:v>
                </c:pt>
                <c:pt idx="270">
                  <c:v>-0.43466765286397246</c:v>
                </c:pt>
                <c:pt idx="271">
                  <c:v>-0.43128979624079855</c:v>
                </c:pt>
                <c:pt idx="272">
                  <c:v>-0.427916853453913</c:v>
                </c:pt>
                <c:pt idx="273">
                  <c:v>-0.42454877196526097</c:v>
                </c:pt>
                <c:pt idx="274">
                  <c:v>-0.42118549968405933</c:v>
                </c:pt>
                <c:pt idx="275">
                  <c:v>-0.4178269849597972</c:v>
                </c:pt>
                <c:pt idx="276">
                  <c:v>-0.4144731765753536</c:v>
                </c:pt>
                <c:pt idx="277">
                  <c:v>-0.41112402374022811</c:v>
                </c:pt>
                <c:pt idx="278">
                  <c:v>-0.40777947608388493</c:v>
                </c:pt>
                <c:pt idx="279">
                  <c:v>-0.40443948364920668</c:v>
                </c:pt>
                <c:pt idx="280">
                  <c:v>-0.4011039968860533</c:v>
                </c:pt>
                <c:pt idx="281">
                  <c:v>-0.39777296664492923</c:v>
                </c:pt>
                <c:pt idx="282">
                  <c:v>-0.39444634417074975</c:v>
                </c:pt>
                <c:pt idx="283">
                  <c:v>-0.39112408109671054</c:v>
                </c:pt>
                <c:pt idx="284">
                  <c:v>-0.38780612943825399</c:v>
                </c:pt>
                <c:pt idx="285">
                  <c:v>-0.38449244158713181</c:v>
                </c:pt>
                <c:pt idx="286">
                  <c:v>-0.38118297030556231</c:v>
                </c:pt>
                <c:pt idx="287">
                  <c:v>-0.37787766872048018</c:v>
                </c:pt>
                <c:pt idx="288">
                  <c:v>-0.3745764903178746</c:v>
                </c:pt>
                <c:pt idx="289">
                  <c:v>-0.37127938893721785</c:v>
                </c:pt>
                <c:pt idx="290">
                  <c:v>-0.36798631876597893</c:v>
                </c:pt>
                <c:pt idx="291">
                  <c:v>-0.36469723433422208</c:v>
                </c:pt>
                <c:pt idx="292">
                  <c:v>-0.36141209050928896</c:v>
                </c:pt>
                <c:pt idx="293">
                  <c:v>-0.35813084249055982</c:v>
                </c:pt>
                <c:pt idx="294">
                  <c:v>-0.35485344580429667</c:v>
                </c:pt>
                <c:pt idx="295">
                  <c:v>-0.35157985629856203</c:v>
                </c:pt>
                <c:pt idx="296">
                  <c:v>-0.34831003013821477</c:v>
                </c:pt>
                <c:pt idx="297">
                  <c:v>-0.34504392379998022</c:v>
                </c:pt>
                <c:pt idx="298">
                  <c:v>-0.34178149406759306</c:v>
                </c:pt>
                <c:pt idx="299">
                  <c:v>-0.33852269802701218</c:v>
                </c:pt>
                <c:pt idx="300">
                  <c:v>-0.33526749306170456</c:v>
                </c:pt>
                <c:pt idx="301">
                  <c:v>-0.33201583684799857</c:v>
                </c:pt>
                <c:pt idx="302">
                  <c:v>-0.3287676873505036</c:v>
                </c:pt>
                <c:pt idx="303">
                  <c:v>-0.32552300281759611</c:v>
                </c:pt>
                <c:pt idx="304">
                  <c:v>-0.322281741776969</c:v>
                </c:pt>
                <c:pt idx="305">
                  <c:v>-0.31904386303124449</c:v>
                </c:pt>
                <c:pt idx="306">
                  <c:v>-0.31580932565364972</c:v>
                </c:pt>
                <c:pt idx="307">
                  <c:v>-0.31257808898375028</c:v>
                </c:pt>
                <c:pt idx="308">
                  <c:v>-0.3093501126232458</c:v>
                </c:pt>
                <c:pt idx="309">
                  <c:v>-0.30612535643182076</c:v>
                </c:pt>
                <c:pt idx="310">
                  <c:v>-0.30290378052305461</c:v>
                </c:pt>
                <c:pt idx="311">
                  <c:v>-0.29968534526038548</c:v>
                </c:pt>
                <c:pt idx="312">
                  <c:v>-0.29647001125312927</c:v>
                </c:pt>
                <c:pt idx="313">
                  <c:v>-0.29325773935255184</c:v>
                </c:pt>
                <c:pt idx="314">
                  <c:v>-0.2900484906479936</c:v>
                </c:pt>
                <c:pt idx="315">
                  <c:v>-0.28684222646304502</c:v>
                </c:pt>
                <c:pt idx="316">
                  <c:v>-0.28363890835177258</c:v>
                </c:pt>
                <c:pt idx="317">
                  <c:v>-0.28043849809499299</c:v>
                </c:pt>
                <c:pt idx="318">
                  <c:v>-0.27724095769659707</c:v>
                </c:pt>
                <c:pt idx="319">
                  <c:v>-0.27404624937991856</c:v>
                </c:pt>
                <c:pt idx="320">
                  <c:v>-0.27085433558415078</c:v>
                </c:pt>
                <c:pt idx="321">
                  <c:v>-0.2676651789608076</c:v>
                </c:pt>
                <c:pt idx="322">
                  <c:v>-0.264478742370229</c:v>
                </c:pt>
                <c:pt idx="323">
                  <c:v>-0.26129498887812969</c:v>
                </c:pt>
                <c:pt idx="324">
                  <c:v>-0.25811388175219002</c:v>
                </c:pt>
                <c:pt idx="325">
                  <c:v>-0.25493538445868885</c:v>
                </c:pt>
                <c:pt idx="326">
                  <c:v>-0.2517594606591772</c:v>
                </c:pt>
                <c:pt idx="327">
                  <c:v>-0.24858607420719053</c:v>
                </c:pt>
                <c:pt idx="328">
                  <c:v>-0.24541518914500166</c:v>
                </c:pt>
                <c:pt idx="329">
                  <c:v>-0.24224676970041062</c:v>
                </c:pt>
                <c:pt idx="330">
                  <c:v>-0.23908078028357266</c:v>
                </c:pt>
                <c:pt idx="331">
                  <c:v>-0.23591718548386237</c:v>
                </c:pt>
                <c:pt idx="332">
                  <c:v>-0.23275595006677402</c:v>
                </c:pt>
                <c:pt idx="333">
                  <c:v>-0.22959703897085659</c:v>
                </c:pt>
                <c:pt idx="334">
                  <c:v>-0.22644041730468362</c:v>
                </c:pt>
                <c:pt idx="335">
                  <c:v>-0.22328605034385599</c:v>
                </c:pt>
                <c:pt idx="336">
                  <c:v>-0.22013390352803841</c:v>
                </c:pt>
                <c:pt idx="337">
                  <c:v>-0.21698394245802735</c:v>
                </c:pt>
                <c:pt idx="338">
                  <c:v>-0.21383613289285142</c:v>
                </c:pt>
                <c:pt idx="339">
                  <c:v>-0.21069044074690116</c:v>
                </c:pt>
                <c:pt idx="340">
                  <c:v>-0.2075468320870906</c:v>
                </c:pt>
                <c:pt idx="341">
                  <c:v>-0.20440527313004714</c:v>
                </c:pt>
                <c:pt idx="342">
                  <c:v>-0.20126573023933123</c:v>
                </c:pt>
                <c:pt idx="343">
                  <c:v>-0.19812816992268314</c:v>
                </c:pt>
                <c:pt idx="344">
                  <c:v>-0.19499255882929847</c:v>
                </c:pt>
                <c:pt idx="345">
                  <c:v>-0.19185886374713015</c:v>
                </c:pt>
                <c:pt idx="346">
                  <c:v>-0.18872705160021683</c:v>
                </c:pt>
                <c:pt idx="347">
                  <c:v>-0.18559708944603726</c:v>
                </c:pt>
                <c:pt idx="348">
                  <c:v>-0.18246894447288992</c:v>
                </c:pt>
                <c:pt idx="349">
                  <c:v>-0.17934258399729686</c:v>
                </c:pt>
                <c:pt idx="350">
                  <c:v>-0.17621797546143286</c:v>
                </c:pt>
                <c:pt idx="351">
                  <c:v>-0.17309508643057622</c:v>
                </c:pt>
                <c:pt idx="352">
                  <c:v>-0.16997388459058449</c:v>
                </c:pt>
                <c:pt idx="353">
                  <c:v>-0.16685433774539132</c:v>
                </c:pt>
                <c:pt idx="354">
                  <c:v>-0.163736413814526</c:v>
                </c:pt>
                <c:pt idx="355">
                  <c:v>-0.16062008083065415</c:v>
                </c:pt>
                <c:pt idx="356">
                  <c:v>-0.15750530693713932</c:v>
                </c:pt>
                <c:pt idx="357">
                  <c:v>-0.15439206038562489</c:v>
                </c:pt>
                <c:pt idx="358">
                  <c:v>-0.15128030953363644</c:v>
                </c:pt>
                <c:pt idx="359">
                  <c:v>-0.14817002284220254</c:v>
                </c:pt>
                <c:pt idx="360">
                  <c:v>-0.14506116887349529</c:v>
                </c:pt>
                <c:pt idx="361">
                  <c:v>-0.14195371628848907</c:v>
                </c:pt>
                <c:pt idx="362">
                  <c:v>-0.13884763384463719</c:v>
                </c:pt>
                <c:pt idx="363">
                  <c:v>-0.13574289039356613</c:v>
                </c:pt>
                <c:pt idx="364">
                  <c:v>-0.13263945487878673</c:v>
                </c:pt>
                <c:pt idx="365">
                  <c:v>-0.12953729633342248</c:v>
                </c:pt>
                <c:pt idx="366">
                  <c:v>-0.12643638387795297</c:v>
                </c:pt>
                <c:pt idx="367">
                  <c:v>-0.12333668671797395</c:v>
                </c:pt>
                <c:pt idx="368">
                  <c:v>-0.12023817414197238</c:v>
                </c:pt>
                <c:pt idx="369">
                  <c:v>-0.1171408155191162</c:v>
                </c:pt>
                <c:pt idx="370">
                  <c:v>-0.11404458029705887</c:v>
                </c:pt>
                <c:pt idx="371">
                  <c:v>-0.11094943799975737</c:v>
                </c:pt>
                <c:pt idx="372">
                  <c:v>-0.1078553582253042</c:v>
                </c:pt>
                <c:pt idx="373">
                  <c:v>-0.10476231064377289</c:v>
                </c:pt>
                <c:pt idx="374">
                  <c:v>-0.1016702649950751</c:v>
                </c:pt>
                <c:pt idx="375">
                  <c:v>-9.8579191086831247E-2</c:v>
                </c:pt>
                <c:pt idx="376">
                  <c:v>-9.5489058792252737E-2</c:v>
                </c:pt>
                <c:pt idx="377">
                  <c:v>-9.2399838048035504E-2</c:v>
                </c:pt>
                <c:pt idx="378">
                  <c:v>-8.9311498852265178E-2</c:v>
                </c:pt>
                <c:pt idx="379">
                  <c:v>-8.6224011262332673E-2</c:v>
                </c:pt>
                <c:pt idx="380">
                  <c:v>-8.3137345392860176E-2</c:v>
                </c:pt>
                <c:pt idx="381">
                  <c:v>-8.0051471413638053E-2</c:v>
                </c:pt>
                <c:pt idx="382">
                  <c:v>-7.6966359547569668E-2</c:v>
                </c:pt>
                <c:pt idx="383">
                  <c:v>-7.3881980068627257E-2</c:v>
                </c:pt>
                <c:pt idx="384">
                  <c:v>-7.0798303299815721E-2</c:v>
                </c:pt>
                <c:pt idx="385">
                  <c:v>-6.7715299611145294E-2</c:v>
                </c:pt>
                <c:pt idx="386">
                  <c:v>-6.4632939417612251E-2</c:v>
                </c:pt>
                <c:pt idx="387">
                  <c:v>-6.1551193177187699E-2</c:v>
                </c:pt>
                <c:pt idx="388">
                  <c:v>-5.84700313888133E-2</c:v>
                </c:pt>
                <c:pt idx="389">
                  <c:v>-5.5389424590405217E-2</c:v>
                </c:pt>
                <c:pt idx="390">
                  <c:v>-5.2309343356863151E-2</c:v>
                </c:pt>
                <c:pt idx="391">
                  <c:v>-4.9229758298087234E-2</c:v>
                </c:pt>
                <c:pt idx="392">
                  <c:v>-4.6150640057000376E-2</c:v>
                </c:pt>
                <c:pt idx="393">
                  <c:v>-4.3071959307576367E-2</c:v>
                </c:pt>
                <c:pt idx="394">
                  <c:v>-3.9993686752873341E-2</c:v>
                </c:pt>
                <c:pt idx="395">
                  <c:v>-3.691579312307236E-2</c:v>
                </c:pt>
                <c:pt idx="396">
                  <c:v>-3.3838249173520379E-2</c:v>
                </c:pt>
                <c:pt idx="397">
                  <c:v>-3.0761025682778418E-2</c:v>
                </c:pt>
                <c:pt idx="398">
                  <c:v>-2.7684093450672218E-2</c:v>
                </c:pt>
                <c:pt idx="399">
                  <c:v>-2.4607423296347956E-2</c:v>
                </c:pt>
                <c:pt idx="400">
                  <c:v>-2.1530986056330709E-2</c:v>
                </c:pt>
                <c:pt idx="401">
                  <c:v>-1.8454752582585873E-2</c:v>
                </c:pt>
                <c:pt idx="402">
                  <c:v>-1.5378693740583364E-2</c:v>
                </c:pt>
                <c:pt idx="403">
                  <c:v>-1.2302780407364091E-2</c:v>
                </c:pt>
                <c:pt idx="404">
                  <c:v>-9.2269834696082822E-3</c:v>
                </c:pt>
                <c:pt idx="405">
                  <c:v>-6.1512738217061698E-3</c:v>
                </c:pt>
                <c:pt idx="406">
                  <c:v>-3.0756223638285928E-3</c:v>
                </c:pt>
                <c:pt idx="407">
                  <c:v>0</c:v>
                </c:pt>
                <c:pt idx="408">
                  <c:v>3.0756223638285928E-3</c:v>
                </c:pt>
                <c:pt idx="409">
                  <c:v>6.1512738217061698E-3</c:v>
                </c:pt>
                <c:pt idx="410">
                  <c:v>9.2269834696082822E-3</c:v>
                </c:pt>
                <c:pt idx="411">
                  <c:v>1.2302780407363951E-2</c:v>
                </c:pt>
                <c:pt idx="412">
                  <c:v>1.537869374058322E-2</c:v>
                </c:pt>
                <c:pt idx="413">
                  <c:v>1.8454752582585734E-2</c:v>
                </c:pt>
                <c:pt idx="414">
                  <c:v>2.1530986056330574E-2</c:v>
                </c:pt>
                <c:pt idx="415">
                  <c:v>2.4607423296348099E-2</c:v>
                </c:pt>
                <c:pt idx="416">
                  <c:v>2.768409345067235E-2</c:v>
                </c:pt>
                <c:pt idx="417">
                  <c:v>3.0761025682778557E-2</c:v>
                </c:pt>
                <c:pt idx="418">
                  <c:v>3.3838249173520518E-2</c:v>
                </c:pt>
                <c:pt idx="419">
                  <c:v>3.691579312307236E-2</c:v>
                </c:pt>
                <c:pt idx="420">
                  <c:v>3.9993686752873341E-2</c:v>
                </c:pt>
                <c:pt idx="421">
                  <c:v>4.3071959307576367E-2</c:v>
                </c:pt>
                <c:pt idx="422">
                  <c:v>4.6150640057000376E-2</c:v>
                </c:pt>
                <c:pt idx="423">
                  <c:v>4.9229758298087234E-2</c:v>
                </c:pt>
                <c:pt idx="424">
                  <c:v>5.2309343356863151E-2</c:v>
                </c:pt>
                <c:pt idx="425">
                  <c:v>5.5389424590405217E-2</c:v>
                </c:pt>
                <c:pt idx="426">
                  <c:v>5.84700313888133E-2</c:v>
                </c:pt>
                <c:pt idx="427">
                  <c:v>6.1551193177187546E-2</c:v>
                </c:pt>
                <c:pt idx="428">
                  <c:v>6.4632939417612126E-2</c:v>
                </c:pt>
                <c:pt idx="429">
                  <c:v>6.7715299611145141E-2</c:v>
                </c:pt>
                <c:pt idx="430">
                  <c:v>7.0798303299815582E-2</c:v>
                </c:pt>
                <c:pt idx="431">
                  <c:v>7.3881980068627409E-2</c:v>
                </c:pt>
                <c:pt idx="432">
                  <c:v>7.6966359547569807E-2</c:v>
                </c:pt>
                <c:pt idx="433">
                  <c:v>8.0051471413638178E-2</c:v>
                </c:pt>
                <c:pt idx="434">
                  <c:v>8.3137345392860329E-2</c:v>
                </c:pt>
                <c:pt idx="435">
                  <c:v>8.6224011262332673E-2</c:v>
                </c:pt>
                <c:pt idx="436">
                  <c:v>8.9311498852265178E-2</c:v>
                </c:pt>
                <c:pt idx="437">
                  <c:v>9.2399838048035504E-2</c:v>
                </c:pt>
                <c:pt idx="438">
                  <c:v>9.5489058792252737E-2</c:v>
                </c:pt>
                <c:pt idx="439">
                  <c:v>9.8579191086831247E-2</c:v>
                </c:pt>
                <c:pt idx="440">
                  <c:v>0.1016702649950751</c:v>
                </c:pt>
                <c:pt idx="441">
                  <c:v>0.10476231064377289</c:v>
                </c:pt>
                <c:pt idx="442">
                  <c:v>0.1078553582253042</c:v>
                </c:pt>
                <c:pt idx="443">
                  <c:v>0.11094943799975721</c:v>
                </c:pt>
                <c:pt idx="444">
                  <c:v>0.11404458029705873</c:v>
                </c:pt>
                <c:pt idx="445">
                  <c:v>0.11714081551911609</c:v>
                </c:pt>
                <c:pt idx="446">
                  <c:v>0.12023817414197223</c:v>
                </c:pt>
                <c:pt idx="447">
                  <c:v>0.12333668671797408</c:v>
                </c:pt>
                <c:pt idx="448">
                  <c:v>0.12643638387795308</c:v>
                </c:pt>
                <c:pt idx="449">
                  <c:v>0.12953729633342265</c:v>
                </c:pt>
                <c:pt idx="450">
                  <c:v>0.13263945487878684</c:v>
                </c:pt>
                <c:pt idx="451">
                  <c:v>0.13574289039356613</c:v>
                </c:pt>
                <c:pt idx="452">
                  <c:v>0.13884763384463719</c:v>
                </c:pt>
                <c:pt idx="453">
                  <c:v>0.14195371628848907</c:v>
                </c:pt>
                <c:pt idx="454">
                  <c:v>0.14506116887349529</c:v>
                </c:pt>
                <c:pt idx="455">
                  <c:v>0.14817002284220254</c:v>
                </c:pt>
                <c:pt idx="456">
                  <c:v>0.15128030953363644</c:v>
                </c:pt>
                <c:pt idx="457">
                  <c:v>0.15439206038562489</c:v>
                </c:pt>
                <c:pt idx="458">
                  <c:v>0.15750530693713918</c:v>
                </c:pt>
                <c:pt idx="459">
                  <c:v>0.16062008083065402</c:v>
                </c:pt>
                <c:pt idx="460">
                  <c:v>0.16373641381452583</c:v>
                </c:pt>
                <c:pt idx="461">
                  <c:v>0.16685433774539116</c:v>
                </c:pt>
                <c:pt idx="462">
                  <c:v>0.16997388459058463</c:v>
                </c:pt>
                <c:pt idx="463">
                  <c:v>0.17309508643057639</c:v>
                </c:pt>
                <c:pt idx="464">
                  <c:v>0.176217975461433</c:v>
                </c:pt>
                <c:pt idx="465">
                  <c:v>0.17934258399729699</c:v>
                </c:pt>
                <c:pt idx="466">
                  <c:v>0.18246894447288992</c:v>
                </c:pt>
                <c:pt idx="467">
                  <c:v>0.18559708944603726</c:v>
                </c:pt>
                <c:pt idx="468">
                  <c:v>0.18872705160021683</c:v>
                </c:pt>
                <c:pt idx="469">
                  <c:v>0.19185886374713015</c:v>
                </c:pt>
                <c:pt idx="470">
                  <c:v>0.19499255882929847</c:v>
                </c:pt>
                <c:pt idx="471">
                  <c:v>0.19812816992268314</c:v>
                </c:pt>
                <c:pt idx="472">
                  <c:v>0.20126573023933123</c:v>
                </c:pt>
                <c:pt idx="473">
                  <c:v>0.20440527313004714</c:v>
                </c:pt>
                <c:pt idx="474">
                  <c:v>0.20754683208709046</c:v>
                </c:pt>
                <c:pt idx="475">
                  <c:v>0.21069044074690096</c:v>
                </c:pt>
                <c:pt idx="476">
                  <c:v>0.21383613289285128</c:v>
                </c:pt>
                <c:pt idx="477">
                  <c:v>0.21698394245802727</c:v>
                </c:pt>
                <c:pt idx="478">
                  <c:v>0.22013390352803852</c:v>
                </c:pt>
                <c:pt idx="479">
                  <c:v>0.2232860503438561</c:v>
                </c:pt>
                <c:pt idx="480">
                  <c:v>0.22644041730468373</c:v>
                </c:pt>
                <c:pt idx="481">
                  <c:v>0.2295970389708567</c:v>
                </c:pt>
                <c:pt idx="482">
                  <c:v>0.23275595006677402</c:v>
                </c:pt>
                <c:pt idx="483">
                  <c:v>0.23591718548386237</c:v>
                </c:pt>
                <c:pt idx="484">
                  <c:v>0.23908078028357266</c:v>
                </c:pt>
                <c:pt idx="485">
                  <c:v>0.24224676970041062</c:v>
                </c:pt>
                <c:pt idx="486">
                  <c:v>0.24541518914500166</c:v>
                </c:pt>
                <c:pt idx="487">
                  <c:v>0.24858607420719053</c:v>
                </c:pt>
                <c:pt idx="488">
                  <c:v>0.2517594606591772</c:v>
                </c:pt>
                <c:pt idx="489">
                  <c:v>0.25493538445868885</c:v>
                </c:pt>
                <c:pt idx="490">
                  <c:v>0.25811388175218986</c:v>
                </c:pt>
                <c:pt idx="491">
                  <c:v>0.26129498887812957</c:v>
                </c:pt>
                <c:pt idx="492">
                  <c:v>0.26447874237022889</c:v>
                </c:pt>
                <c:pt idx="493">
                  <c:v>0.26766517896080749</c:v>
                </c:pt>
                <c:pt idx="494">
                  <c:v>0.27085433558415095</c:v>
                </c:pt>
                <c:pt idx="495">
                  <c:v>0.27404624937991867</c:v>
                </c:pt>
                <c:pt idx="496">
                  <c:v>0.27724095769659723</c:v>
                </c:pt>
                <c:pt idx="497">
                  <c:v>0.28043849809499316</c:v>
                </c:pt>
                <c:pt idx="498">
                  <c:v>0.28363890835177258</c:v>
                </c:pt>
                <c:pt idx="499">
                  <c:v>0.28684222646304502</c:v>
                </c:pt>
                <c:pt idx="500">
                  <c:v>0.2900484906479936</c:v>
                </c:pt>
                <c:pt idx="501">
                  <c:v>0.29325773935255184</c:v>
                </c:pt>
                <c:pt idx="502">
                  <c:v>0.29647001125312927</c:v>
                </c:pt>
                <c:pt idx="503">
                  <c:v>0.29968534526038548</c:v>
                </c:pt>
                <c:pt idx="504">
                  <c:v>0.30290378052305461</c:v>
                </c:pt>
                <c:pt idx="505">
                  <c:v>0.30612535643182065</c:v>
                </c:pt>
                <c:pt idx="506">
                  <c:v>0.30935011262324558</c:v>
                </c:pt>
                <c:pt idx="507">
                  <c:v>0.31257808898375017</c:v>
                </c:pt>
                <c:pt idx="508">
                  <c:v>0.31580932565364955</c:v>
                </c:pt>
                <c:pt idx="509">
                  <c:v>0.31904386303124471</c:v>
                </c:pt>
                <c:pt idx="510">
                  <c:v>0.32228174177696911</c:v>
                </c:pt>
                <c:pt idx="511">
                  <c:v>0.32552300281759627</c:v>
                </c:pt>
                <c:pt idx="512">
                  <c:v>0.32876768735050377</c:v>
                </c:pt>
                <c:pt idx="513">
                  <c:v>0.33201583684799857</c:v>
                </c:pt>
                <c:pt idx="514">
                  <c:v>0.33526749306170456</c:v>
                </c:pt>
                <c:pt idx="515">
                  <c:v>0.33852269802701218</c:v>
                </c:pt>
                <c:pt idx="516">
                  <c:v>0.34178149406759306</c:v>
                </c:pt>
                <c:pt idx="517">
                  <c:v>0.34504392379998022</c:v>
                </c:pt>
                <c:pt idx="518">
                  <c:v>0.34831003013821477</c:v>
                </c:pt>
                <c:pt idx="519">
                  <c:v>0.35157985629856203</c:v>
                </c:pt>
                <c:pt idx="520">
                  <c:v>0.35485344580429667</c:v>
                </c:pt>
                <c:pt idx="521">
                  <c:v>0.35813084249055971</c:v>
                </c:pt>
                <c:pt idx="522">
                  <c:v>0.3614120905092888</c:v>
                </c:pt>
                <c:pt idx="523">
                  <c:v>0.36469723433422196</c:v>
                </c:pt>
                <c:pt idx="524">
                  <c:v>0.3679863187659787</c:v>
                </c:pt>
                <c:pt idx="525">
                  <c:v>0.37127938893721807</c:v>
                </c:pt>
                <c:pt idx="526">
                  <c:v>0.37457649031787477</c:v>
                </c:pt>
                <c:pt idx="527">
                  <c:v>0.37787766872048034</c:v>
                </c:pt>
                <c:pt idx="528">
                  <c:v>0.38118297030556242</c:v>
                </c:pt>
                <c:pt idx="529">
                  <c:v>0.38449244158713181</c:v>
                </c:pt>
                <c:pt idx="530">
                  <c:v>0.38780612943825399</c:v>
                </c:pt>
                <c:pt idx="531">
                  <c:v>0.39112408109671054</c:v>
                </c:pt>
                <c:pt idx="532">
                  <c:v>0.39444634417074975</c:v>
                </c:pt>
                <c:pt idx="533">
                  <c:v>0.39777296664492923</c:v>
                </c:pt>
                <c:pt idx="534">
                  <c:v>0.4011039968860533</c:v>
                </c:pt>
                <c:pt idx="535">
                  <c:v>0.40443948364920668</c:v>
                </c:pt>
                <c:pt idx="536">
                  <c:v>0.40777947608388493</c:v>
                </c:pt>
                <c:pt idx="537">
                  <c:v>0.41112402374022811</c:v>
                </c:pt>
                <c:pt idx="538">
                  <c:v>0.41447317657535343</c:v>
                </c:pt>
                <c:pt idx="539">
                  <c:v>0.41782698495979703</c:v>
                </c:pt>
                <c:pt idx="540">
                  <c:v>0.42118549968405899</c:v>
                </c:pt>
                <c:pt idx="541">
                  <c:v>0.42454877196526114</c:v>
                </c:pt>
                <c:pt idx="542">
                  <c:v>0.42791685345391317</c:v>
                </c:pt>
                <c:pt idx="543">
                  <c:v>0.43128979624079861</c:v>
                </c:pt>
                <c:pt idx="544">
                  <c:v>0.43466765286397263</c:v>
                </c:pt>
                <c:pt idx="545">
                  <c:v>0.43805047631588218</c:v>
                </c:pt>
                <c:pt idx="546">
                  <c:v>0.44143832005060785</c:v>
                </c:pt>
                <c:pt idx="547">
                  <c:v>0.44483123799123159</c:v>
                </c:pt>
                <c:pt idx="548">
                  <c:v>0.44822928453733074</c:v>
                </c:pt>
                <c:pt idx="549">
                  <c:v>0.45163251457260428</c:v>
                </c:pt>
                <c:pt idx="550">
                  <c:v>0.45504098347263244</c:v>
                </c:pt>
                <c:pt idx="551">
                  <c:v>0.45845474711277329</c:v>
                </c:pt>
                <c:pt idx="552">
                  <c:v>0.46187386187619817</c:v>
                </c:pt>
                <c:pt idx="553">
                  <c:v>0.4652983846620723</c:v>
                </c:pt>
                <c:pt idx="554">
                  <c:v>0.46872837289387959</c:v>
                </c:pt>
                <c:pt idx="555">
                  <c:v>0.47216388452789898</c:v>
                </c:pt>
                <c:pt idx="556">
                  <c:v>0.47560497806183344</c:v>
                </c:pt>
                <c:pt idx="557">
                  <c:v>0.47905171254359469</c:v>
                </c:pt>
                <c:pt idx="558">
                  <c:v>0.48250414758025056</c:v>
                </c:pt>
                <c:pt idx="559">
                  <c:v>0.48596234334713478</c:v>
                </c:pt>
                <c:pt idx="560">
                  <c:v>0.48942636059712513</c:v>
                </c:pt>
                <c:pt idx="561">
                  <c:v>0.49289626067009462</c:v>
                </c:pt>
                <c:pt idx="562">
                  <c:v>0.4963721055025368</c:v>
                </c:pt>
                <c:pt idx="563">
                  <c:v>0.49985395763737256</c:v>
                </c:pt>
                <c:pt idx="564">
                  <c:v>0.50334188023394211</c:v>
                </c:pt>
                <c:pt idx="565">
                  <c:v>0.50683593707818375</c:v>
                </c:pt>
                <c:pt idx="566">
                  <c:v>0.51033619259300733</c:v>
                </c:pt>
                <c:pt idx="567">
                  <c:v>0.51384271184886621</c:v>
                </c:pt>
                <c:pt idx="568">
                  <c:v>0.51735556057453003</c:v>
                </c:pt>
                <c:pt idx="569">
                  <c:v>0.52087480516806783</c:v>
                </c:pt>
                <c:pt idx="570">
                  <c:v>0.52440051270804078</c:v>
                </c:pt>
                <c:pt idx="571">
                  <c:v>0.5279327509649161</c:v>
                </c:pt>
                <c:pt idx="572">
                  <c:v>0.53147158841270126</c:v>
                </c:pt>
                <c:pt idx="573">
                  <c:v>0.53501709424080846</c:v>
                </c:pt>
                <c:pt idx="574">
                  <c:v>0.53856933836615295</c:v>
                </c:pt>
                <c:pt idx="575">
                  <c:v>0.54212839144549219</c:v>
                </c:pt>
                <c:pt idx="576">
                  <c:v>0.54569432488800906</c:v>
                </c:pt>
                <c:pt idx="577">
                  <c:v>0.54926721086814945</c:v>
                </c:pt>
                <c:pt idx="578">
                  <c:v>0.55284712233871669</c:v>
                </c:pt>
                <c:pt idx="579">
                  <c:v>0.5564341330442325</c:v>
                </c:pt>
                <c:pt idx="580">
                  <c:v>0.56002831753456761</c:v>
                </c:pt>
                <c:pt idx="581">
                  <c:v>0.56362975117885283</c:v>
                </c:pt>
                <c:pt idx="582">
                  <c:v>0.56723851017967342</c:v>
                </c:pt>
                <c:pt idx="583">
                  <c:v>0.57085467158755943</c:v>
                </c:pt>
                <c:pt idx="584">
                  <c:v>0.57447831331577215</c:v>
                </c:pt>
                <c:pt idx="585">
                  <c:v>0.57810951415540313</c:v>
                </c:pt>
                <c:pt idx="586">
                  <c:v>0.58174835379078615</c:v>
                </c:pt>
                <c:pt idx="587">
                  <c:v>0.58539491281523426</c:v>
                </c:pt>
                <c:pt idx="588">
                  <c:v>0.58904927274710939</c:v>
                </c:pt>
                <c:pt idx="589">
                  <c:v>0.59271151604623273</c:v>
                </c:pt>
                <c:pt idx="590">
                  <c:v>0.59638172613064744</c:v>
                </c:pt>
                <c:pt idx="591">
                  <c:v>0.60005998739373778</c:v>
                </c:pt>
                <c:pt idx="592">
                  <c:v>0.60374638522172075</c:v>
                </c:pt>
                <c:pt idx="593">
                  <c:v>0.60744100601151207</c:v>
                </c:pt>
                <c:pt idx="594">
                  <c:v>0.61114393718898619</c:v>
                </c:pt>
                <c:pt idx="595">
                  <c:v>0.6148552672276314</c:v>
                </c:pt>
                <c:pt idx="596">
                  <c:v>0.61857508566761832</c:v>
                </c:pt>
                <c:pt idx="597">
                  <c:v>0.62230348313528627</c:v>
                </c:pt>
                <c:pt idx="598">
                  <c:v>0.62604055136306602</c:v>
                </c:pt>
                <c:pt idx="599">
                  <c:v>0.62978638320984492</c:v>
                </c:pt>
                <c:pt idx="600">
                  <c:v>0.63354107268178717</c:v>
                </c:pt>
                <c:pt idx="601">
                  <c:v>0.63730471495362739</c:v>
                </c:pt>
                <c:pt idx="602">
                  <c:v>0.64107740639044342</c:v>
                </c:pt>
                <c:pt idx="603">
                  <c:v>0.64485924456992516</c:v>
                </c:pt>
                <c:pt idx="604">
                  <c:v>0.64865032830515235</c:v>
                </c:pt>
                <c:pt idx="605">
                  <c:v>0.65245075766789962</c:v>
                </c:pt>
                <c:pt idx="606">
                  <c:v>0.65626063401247559</c:v>
                </c:pt>
                <c:pt idx="607">
                  <c:v>0.6600800600001181</c:v>
                </c:pt>
                <c:pt idx="608">
                  <c:v>0.66390913962395959</c:v>
                </c:pt>
                <c:pt idx="609">
                  <c:v>0.66774797823457399</c:v>
                </c:pt>
                <c:pt idx="610">
                  <c:v>0.67159668256613492</c:v>
                </c:pt>
                <c:pt idx="611">
                  <c:v>0.67545536076318391</c:v>
                </c:pt>
                <c:pt idx="612">
                  <c:v>0.67932412240804407</c:v>
                </c:pt>
                <c:pt idx="613">
                  <c:v>0.68320307854888629</c:v>
                </c:pt>
                <c:pt idx="614">
                  <c:v>0.687092341728474</c:v>
                </c:pt>
                <c:pt idx="615">
                  <c:v>0.69099202601360332</c:v>
                </c:pt>
                <c:pt idx="616">
                  <c:v>0.69490224702525438</c:v>
                </c:pt>
                <c:pt idx="617">
                  <c:v>0.69882312196949103</c:v>
                </c:pt>
                <c:pt idx="618">
                  <c:v>0.70275476966910944</c:v>
                </c:pt>
                <c:pt idx="619">
                  <c:v>0.7066973105960751</c:v>
                </c:pt>
                <c:pt idx="620">
                  <c:v>0.71065086690476431</c:v>
                </c:pt>
                <c:pt idx="621">
                  <c:v>0.71461556246603664</c:v>
                </c:pt>
                <c:pt idx="622">
                  <c:v>0.7185915229021651</c:v>
                </c:pt>
                <c:pt idx="623">
                  <c:v>0.72257887562264123</c:v>
                </c:pt>
                <c:pt idx="624">
                  <c:v>0.72657774986090107</c:v>
                </c:pt>
                <c:pt idx="625">
                  <c:v>0.73058827671197912</c:v>
                </c:pt>
                <c:pt idx="626">
                  <c:v>0.73461058917113187</c:v>
                </c:pt>
                <c:pt idx="627">
                  <c:v>0.73864482217345984</c:v>
                </c:pt>
                <c:pt idx="628">
                  <c:v>0.742691112634557</c:v>
                </c:pt>
                <c:pt idx="629">
                  <c:v>0.74674959949221709</c:v>
                </c:pt>
                <c:pt idx="630">
                  <c:v>0.75082042374924363</c:v>
                </c:pt>
                <c:pt idx="631">
                  <c:v>0.75490372851737897</c:v>
                </c:pt>
                <c:pt idx="632">
                  <c:v>0.75899965906240552</c:v>
                </c:pt>
                <c:pt idx="633">
                  <c:v>0.7631083628504528</c:v>
                </c:pt>
                <c:pt idx="634">
                  <c:v>0.76722998959553723</c:v>
                </c:pt>
                <c:pt idx="635">
                  <c:v>0.77136469130839236</c:v>
                </c:pt>
                <c:pt idx="636">
                  <c:v>0.77551262234662777</c:v>
                </c:pt>
                <c:pt idx="637">
                  <c:v>0.77967393946624908</c:v>
                </c:pt>
                <c:pt idx="638">
                  <c:v>0.78384880187459749</c:v>
                </c:pt>
                <c:pt idx="639">
                  <c:v>0.78803737128474893</c:v>
                </c:pt>
                <c:pt idx="640">
                  <c:v>0.79223981197142646</c:v>
                </c:pt>
                <c:pt idx="641">
                  <c:v>0.79645629082847613</c:v>
                </c:pt>
                <c:pt idx="642">
                  <c:v>0.80068697742794936</c:v>
                </c:pt>
                <c:pt idx="643">
                  <c:v>0.80493204408087038</c:v>
                </c:pt>
                <c:pt idx="644">
                  <c:v>0.80919166589971758</c:v>
                </c:pt>
                <c:pt idx="645">
                  <c:v>0.81346602086270015</c:v>
                </c:pt>
                <c:pt idx="646">
                  <c:v>0.81775528987988888</c:v>
                </c:pt>
                <c:pt idx="647">
                  <c:v>0.82205965686124294</c:v>
                </c:pt>
                <c:pt idx="648">
                  <c:v>0.82637930878664356</c:v>
                </c:pt>
                <c:pt idx="649">
                  <c:v>0.83071443577796578</c:v>
                </c:pt>
                <c:pt idx="650">
                  <c:v>0.83506523117327547</c:v>
                </c:pt>
                <c:pt idx="651">
                  <c:v>0.83943189160323051</c:v>
                </c:pt>
                <c:pt idx="652">
                  <c:v>0.84381461706976546</c:v>
                </c:pt>
                <c:pt idx="653">
                  <c:v>0.84821361102713799</c:v>
                </c:pt>
                <c:pt idx="654">
                  <c:v>0.85262908046542496</c:v>
                </c:pt>
                <c:pt idx="655">
                  <c:v>0.85706123599656059</c:v>
                </c:pt>
                <c:pt idx="656">
                  <c:v>0.86151029194300499</c:v>
                </c:pt>
                <c:pt idx="657">
                  <c:v>0.86597646642915238</c:v>
                </c:pt>
                <c:pt idx="658">
                  <c:v>0.87045998147556836</c:v>
                </c:pt>
                <c:pt idx="659">
                  <c:v>0.87496106309616506</c:v>
                </c:pt>
                <c:pt idx="660">
                  <c:v>0.87947994139844399</c:v>
                </c:pt>
                <c:pt idx="661">
                  <c:v>0.88401685068688962</c:v>
                </c:pt>
                <c:pt idx="662">
                  <c:v>0.88857202956966963</c:v>
                </c:pt>
                <c:pt idx="663">
                  <c:v>0.89314572106875045</c:v>
                </c:pt>
                <c:pt idx="664">
                  <c:v>0.89773817273355239</c:v>
                </c:pt>
                <c:pt idx="665">
                  <c:v>0.90234963675832391</c:v>
                </c:pt>
                <c:pt idx="666">
                  <c:v>0.90698037010331689</c:v>
                </c:pt>
                <c:pt idx="667">
                  <c:v>0.91163063461998439</c:v>
                </c:pt>
                <c:pt idx="668">
                  <c:v>0.91630069718030527</c:v>
                </c:pt>
                <c:pt idx="669">
                  <c:v>0.92099082981044245</c:v>
                </c:pt>
                <c:pt idx="670">
                  <c:v>0.92570130982887744</c:v>
                </c:pt>
                <c:pt idx="671">
                  <c:v>0.93043241998921322</c:v>
                </c:pt>
                <c:pt idx="672">
                  <c:v>0.9351844486278883</c:v>
                </c:pt>
                <c:pt idx="673">
                  <c:v>0.93995768981689387</c:v>
                </c:pt>
                <c:pt idx="674">
                  <c:v>0.94475244352182386</c:v>
                </c:pt>
                <c:pt idx="675">
                  <c:v>0.94956901576540953</c:v>
                </c:pt>
                <c:pt idx="676">
                  <c:v>0.95440771879677244</c:v>
                </c:pt>
                <c:pt idx="677">
                  <c:v>0.95926887126668225</c:v>
                </c:pt>
                <c:pt idx="678">
                  <c:v>0.96415279840904233</c:v>
                </c:pt>
                <c:pt idx="679">
                  <c:v>0.96905983222886305</c:v>
                </c:pt>
                <c:pt idx="680">
                  <c:v>0.97399031169705041</c:v>
                </c:pt>
                <c:pt idx="681">
                  <c:v>0.97894458295226994</c:v>
                </c:pt>
                <c:pt idx="682">
                  <c:v>0.98392299951020368</c:v>
                </c:pt>
                <c:pt idx="683">
                  <c:v>0.98892592248055078</c:v>
                </c:pt>
                <c:pt idx="684">
                  <c:v>0.99395372079209077</c:v>
                </c:pt>
                <c:pt idx="685">
                  <c:v>0.99900677142621341</c:v>
                </c:pt>
                <c:pt idx="686">
                  <c:v>1.0040854596592395</c:v>
                </c:pt>
                <c:pt idx="687">
                  <c:v>1.009190179314011</c:v>
                </c:pt>
                <c:pt idx="688">
                  <c:v>1.0143213330211203</c:v>
                </c:pt>
                <c:pt idx="689">
                  <c:v>1.0194793324902631</c:v>
                </c:pt>
                <c:pt idx="690">
                  <c:v>1.0246645987921732</c:v>
                </c:pt>
                <c:pt idx="691">
                  <c:v>1.0298775626516372</c:v>
                </c:pt>
                <c:pt idx="692">
                  <c:v>1.0351186647521606</c:v>
                </c:pt>
                <c:pt idx="693">
                  <c:v>1.0403883560527927</c:v>
                </c:pt>
                <c:pt idx="694">
                  <c:v>1.0456870981177129</c:v>
                </c:pt>
                <c:pt idx="695">
                  <c:v>1.0510153634592434</c:v>
                </c:pt>
                <c:pt idx="696">
                  <c:v>1.0563736358949209</c:v>
                </c:pt>
                <c:pt idx="697">
                  <c:v>1.0617624109193045</c:v>
                </c:pt>
                <c:pt idx="698">
                  <c:v>1.0671821960913215</c:v>
                </c:pt>
                <c:pt idx="699">
                  <c:v>1.0726335114378887</c:v>
                </c:pt>
                <c:pt idx="700">
                  <c:v>1.0781168898746634</c:v>
                </c:pt>
                <c:pt idx="701">
                  <c:v>1.0836328776448028</c:v>
                </c:pt>
                <c:pt idx="702">
                  <c:v>1.0891820347766696</c:v>
                </c:pt>
                <c:pt idx="703">
                  <c:v>1.0947649355614864</c:v>
                </c:pt>
                <c:pt idx="704">
                  <c:v>1.1003821690519855</c:v>
                </c:pt>
                <c:pt idx="705">
                  <c:v>1.1060343395831795</c:v>
                </c:pt>
                <c:pt idx="706">
                  <c:v>1.1117220673164609</c:v>
                </c:pt>
                <c:pt idx="707">
                  <c:v>1.1174459888082759</c:v>
                </c:pt>
                <c:pt idx="708">
                  <c:v>1.1232067576047491</c:v>
                </c:pt>
                <c:pt idx="709">
                  <c:v>1.1290050448636884</c:v>
                </c:pt>
                <c:pt idx="710">
                  <c:v>1.134841540005501</c:v>
                </c:pt>
                <c:pt idx="711">
                  <c:v>1.1407169513946658</c:v>
                </c:pt>
                <c:pt idx="712">
                  <c:v>1.1466320070535001</c:v>
                </c:pt>
                <c:pt idx="713">
                  <c:v>1.1525874554100961</c:v>
                </c:pt>
                <c:pt idx="714">
                  <c:v>1.1585840660823943</c:v>
                </c:pt>
                <c:pt idx="715">
                  <c:v>1.1646226307005552</c:v>
                </c:pt>
                <c:pt idx="716">
                  <c:v>1.1707039637698737</c:v>
                </c:pt>
                <c:pt idx="717">
                  <c:v>1.1768289035766897</c:v>
                </c:pt>
                <c:pt idx="718">
                  <c:v>1.1829983131399027</c:v>
                </c:pt>
                <c:pt idx="719">
                  <c:v>1.1892130812108794</c:v>
                </c:pt>
                <c:pt idx="720">
                  <c:v>1.1954741233247586</c:v>
                </c:pt>
                <c:pt idx="721">
                  <c:v>1.2017823829063699</c:v>
                </c:pt>
                <c:pt idx="722">
                  <c:v>1.2081388324342255</c:v>
                </c:pt>
                <c:pt idx="723">
                  <c:v>1.2145444746662992</c:v>
                </c:pt>
                <c:pt idx="724">
                  <c:v>1.2210003439315891</c:v>
                </c:pt>
                <c:pt idx="725">
                  <c:v>1.2275075074917674</c:v>
                </c:pt>
                <c:pt idx="726">
                  <c:v>1.2340670669775615</c:v>
                </c:pt>
                <c:pt idx="727">
                  <c:v>1.2406801599048516</c:v>
                </c:pt>
                <c:pt idx="728">
                  <c:v>1.2473479612758893</c:v>
                </c:pt>
                <c:pt idx="729">
                  <c:v>1.2540716852714671</c:v>
                </c:pt>
                <c:pt idx="730">
                  <c:v>1.2608525870403302</c:v>
                </c:pt>
                <c:pt idx="731">
                  <c:v>1.267691964592659</c:v>
                </c:pt>
                <c:pt idx="732">
                  <c:v>1.2745911608049918</c:v>
                </c:pt>
                <c:pt idx="733">
                  <c:v>1.2815515655446006</c:v>
                </c:pt>
                <c:pt idx="734">
                  <c:v>1.288574617922005</c:v>
                </c:pt>
                <c:pt idx="735">
                  <c:v>1.2956618086810425</c:v>
                </c:pt>
                <c:pt idx="736">
                  <c:v>1.3028146827367795</c:v>
                </c:pt>
                <c:pt idx="737">
                  <c:v>1.3100348418723786</c:v>
                </c:pt>
                <c:pt idx="738">
                  <c:v>1.3173239476071348</c:v>
                </c:pt>
                <c:pt idx="739">
                  <c:v>1.3246837242489025</c:v>
                </c:pt>
                <c:pt idx="740">
                  <c:v>1.3321159621454124</c:v>
                </c:pt>
                <c:pt idx="741">
                  <c:v>1.3396225211503123</c:v>
                </c:pt>
                <c:pt idx="742">
                  <c:v>1.3472053343212378</c:v>
                </c:pt>
                <c:pt idx="743">
                  <c:v>1.3548664118689282</c:v>
                </c:pt>
                <c:pt idx="744">
                  <c:v>1.3626078453781763</c:v>
                </c:pt>
                <c:pt idx="745">
                  <c:v>1.3704318123235197</c:v>
                </c:pt>
                <c:pt idx="746">
                  <c:v>1.3783405809048275</c:v>
                </c:pt>
                <c:pt idx="747">
                  <c:v>1.3863365152304821</c:v>
                </c:pt>
                <c:pt idx="748">
                  <c:v>1.3944220808787504</c:v>
                </c:pt>
                <c:pt idx="749">
                  <c:v>1.4025998508710666</c:v>
                </c:pt>
                <c:pt idx="750">
                  <c:v>1.4108725120946026</c:v>
                </c:pt>
                <c:pt idx="751">
                  <c:v>1.4192428722154418</c:v>
                </c:pt>
                <c:pt idx="752">
                  <c:v>1.4277138671282978</c:v>
                </c:pt>
                <c:pt idx="753">
                  <c:v>1.4362885689937137</c:v>
                </c:pt>
                <c:pt idx="754">
                  <c:v>1.4449701949195259</c:v>
                </c:pt>
                <c:pt idx="755">
                  <c:v>1.4537621163498538</c:v>
                </c:pt>
                <c:pt idx="756">
                  <c:v>1.4626678692322994</c:v>
                </c:pt>
                <c:pt idx="757">
                  <c:v>1.4716911650424045</c:v>
                </c:pt>
                <c:pt idx="758">
                  <c:v>1.4808359027540108</c:v>
                </c:pt>
                <c:pt idx="759">
                  <c:v>1.4901061818550838</c:v>
                </c:pt>
                <c:pt idx="760">
                  <c:v>1.4995063165210158</c:v>
                </c:pt>
                <c:pt idx="761">
                  <c:v>1.5090408510717483</c:v>
                </c:pt>
                <c:pt idx="762">
                  <c:v>1.518714576855509</c:v>
                </c:pt>
                <c:pt idx="763">
                  <c:v>1.5285325507208549</c:v>
                </c:pt>
                <c:pt idx="764">
                  <c:v>1.5385001152606195</c:v>
                </c:pt>
                <c:pt idx="765">
                  <c:v>1.5486229210366671</c:v>
                </c:pt>
                <c:pt idx="766">
                  <c:v>1.5589069510237668</c:v>
                </c:pt>
                <c:pt idx="767">
                  <c:v>1.5693585475451444</c:v>
                </c:pt>
                <c:pt idx="768">
                  <c:v>1.5799844420122791</c:v>
                </c:pt>
                <c:pt idx="769">
                  <c:v>1.5907917878283622</c:v>
                </c:pt>
                <c:pt idx="770">
                  <c:v>1.601788196869963</c:v>
                </c:pt>
                <c:pt idx="771">
                  <c:v>1.6129817800264121</c:v>
                </c:pt>
                <c:pt idx="772">
                  <c:v>1.6243811923533691</c:v>
                </c:pt>
                <c:pt idx="773">
                  <c:v>1.6359956834884231</c:v>
                </c:pt>
                <c:pt idx="774">
                  <c:v>1.6478351540856238</c:v>
                </c:pt>
                <c:pt idx="775">
                  <c:v>1.6599102191563726</c:v>
                </c:pt>
                <c:pt idx="776">
                  <c:v>1.6722322793611226</c:v>
                </c:pt>
                <c:pt idx="777">
                  <c:v>1.6848136014859847</c:v>
                </c:pt>
                <c:pt idx="778">
                  <c:v>1.6976674095685245</c:v>
                </c:pt>
                <c:pt idx="779">
                  <c:v>1.7108079884176768</c:v>
                </c:pt>
                <c:pt idx="780">
                  <c:v>1.7242508016168165</c:v>
                </c:pt>
                <c:pt idx="781">
                  <c:v>1.7380126265230409</c:v>
                </c:pt>
                <c:pt idx="782">
                  <c:v>1.7521117093013296</c:v>
                </c:pt>
                <c:pt idx="783">
                  <c:v>1.76656794368769</c:v>
                </c:pt>
                <c:pt idx="784">
                  <c:v>1.7814030779979215</c:v>
                </c:pt>
                <c:pt idx="785">
                  <c:v>1.7966409559379632</c:v>
                </c:pt>
                <c:pt idx="786">
                  <c:v>1.8123077980943518</c:v>
                </c:pt>
                <c:pt idx="787">
                  <c:v>1.8284325326793889</c:v>
                </c:pt>
                <c:pt idx="788">
                  <c:v>1.8450471862982809</c:v>
                </c:pt>
                <c:pt idx="789">
                  <c:v>1.8621873483650302</c:v>
                </c:pt>
                <c:pt idx="790">
                  <c:v>1.87989272655782</c:v>
                </c:pt>
                <c:pt idx="791">
                  <c:v>1.8982078157088487</c:v>
                </c:pt>
                <c:pt idx="792">
                  <c:v>1.9171827092485092</c:v>
                </c:pt>
                <c:pt idx="793">
                  <c:v>1.9368740914666533</c:v>
                </c:pt>
                <c:pt idx="794">
                  <c:v>1.9573464614403249</c:v>
                </c:pt>
                <c:pt idx="795">
                  <c:v>1.9786736570431247</c:v>
                </c:pt>
                <c:pt idx="796">
                  <c:v>2.0009407723321599</c:v>
                </c:pt>
                <c:pt idx="797">
                  <c:v>2.0242465974282271</c:v>
                </c:pt>
                <c:pt idx="798">
                  <c:v>2.0487067625019555</c:v>
                </c:pt>
                <c:pt idx="799">
                  <c:v>2.0744578459509686</c:v>
                </c:pt>
                <c:pt idx="800">
                  <c:v>2.1016628267515505</c:v>
                </c:pt>
                <c:pt idx="801">
                  <c:v>2.1305184487025883</c:v>
                </c:pt>
                <c:pt idx="802">
                  <c:v>2.1612653664398422</c:v>
                </c:pt>
                <c:pt idx="803">
                  <c:v>2.1942024448615274</c:v>
                </c:pt>
                <c:pt idx="804">
                  <c:v>2.2297074471530309</c:v>
                </c:pt>
                <c:pt idx="805">
                  <c:v>2.2682678955208586</c:v>
                </c:pt>
                <c:pt idx="806">
                  <c:v>2.3105288048429165</c:v>
                </c:pt>
                <c:pt idx="807">
                  <c:v>2.357369804784168</c:v>
                </c:pt>
                <c:pt idx="808">
                  <c:v>2.4100366004894576</c:v>
                </c:pt>
                <c:pt idx="809">
                  <c:v>2.4703807115566061</c:v>
                </c:pt>
                <c:pt idx="810">
                  <c:v>2.5413369227715763</c:v>
                </c:pt>
                <c:pt idx="811">
                  <c:v>2.6279958222247344</c:v>
                </c:pt>
                <c:pt idx="812">
                  <c:v>2.7404790485463204</c:v>
                </c:pt>
                <c:pt idx="813">
                  <c:v>2.9042805440130333</c:v>
                </c:pt>
                <c:pt idx="814">
                  <c:v>3.2325296860643205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74-4B41-BDFF-EC2C105AA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59176"/>
        <c:axId val="746759816"/>
      </c:scatterChart>
      <c:valAx>
        <c:axId val="74675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59816"/>
        <c:crosses val="autoZero"/>
        <c:crossBetween val="midCat"/>
      </c:valAx>
      <c:valAx>
        <c:axId val="746759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59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educación (años)</a:t>
            </a:r>
          </a:p>
        </c:rich>
      </c:tx>
      <c:layout>
        <c:manualLayout>
          <c:xMode val="edge"/>
          <c:yMode val="edge"/>
          <c:x val="0.21529155730533683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'Prueba de Normalidad'!$BG$9:$BG$823</c:f>
              <c:numCache>
                <c:formatCode>General</c:formatCode>
                <c:ptCount val="81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16</c:v>
                </c:pt>
                <c:pt idx="642">
                  <c:v>16</c:v>
                </c:pt>
                <c:pt idx="643">
                  <c:v>16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</c:numCache>
            </c:numRef>
          </c:xVal>
          <c:yVal>
            <c:numRef>
              <c:f>'Prueba de Normalidad'!$BH$9:$BH$823</c:f>
              <c:numCache>
                <c:formatCode>General</c:formatCode>
                <c:ptCount val="815"/>
                <c:pt idx="0">
                  <c:v>-3.2325296860643187</c:v>
                </c:pt>
                <c:pt idx="1">
                  <c:v>-2.9042805440130302</c:v>
                </c:pt>
                <c:pt idx="2">
                  <c:v>-2.7404790485463182</c:v>
                </c:pt>
                <c:pt idx="3">
                  <c:v>-2.6279958222247326</c:v>
                </c:pt>
                <c:pt idx="4">
                  <c:v>-2.5413369227715745</c:v>
                </c:pt>
                <c:pt idx="5">
                  <c:v>-2.4703807115566039</c:v>
                </c:pt>
                <c:pt idx="6">
                  <c:v>-2.4100366004894553</c:v>
                </c:pt>
                <c:pt idx="7">
                  <c:v>-2.3573698047841654</c:v>
                </c:pt>
                <c:pt idx="8">
                  <c:v>-2.3105288048429173</c:v>
                </c:pt>
                <c:pt idx="9">
                  <c:v>-2.2682678955208617</c:v>
                </c:pt>
                <c:pt idx="10">
                  <c:v>-2.2297074471530318</c:v>
                </c:pt>
                <c:pt idx="11">
                  <c:v>-2.1942024448615283</c:v>
                </c:pt>
                <c:pt idx="12">
                  <c:v>-2.1612653664398431</c:v>
                </c:pt>
                <c:pt idx="13">
                  <c:v>-2.1305184487025883</c:v>
                </c:pt>
                <c:pt idx="14">
                  <c:v>-2.1016628267515505</c:v>
                </c:pt>
                <c:pt idx="15">
                  <c:v>-2.0744578459509686</c:v>
                </c:pt>
                <c:pt idx="16">
                  <c:v>-2.0487067625019555</c:v>
                </c:pt>
                <c:pt idx="17">
                  <c:v>-2.0242465974282275</c:v>
                </c:pt>
                <c:pt idx="18">
                  <c:v>-2.0009407723321595</c:v>
                </c:pt>
                <c:pt idx="19">
                  <c:v>-1.9786736570431245</c:v>
                </c:pt>
                <c:pt idx="20">
                  <c:v>-1.957346461440324</c:v>
                </c:pt>
                <c:pt idx="21">
                  <c:v>-1.9368740914666529</c:v>
                </c:pt>
                <c:pt idx="22">
                  <c:v>-1.9171827092485085</c:v>
                </c:pt>
                <c:pt idx="23">
                  <c:v>-1.8982078157088478</c:v>
                </c:pt>
                <c:pt idx="24">
                  <c:v>-1.8798927265578211</c:v>
                </c:pt>
                <c:pt idx="25">
                  <c:v>-1.8621873483650302</c:v>
                </c:pt>
                <c:pt idx="26">
                  <c:v>-1.8450471862982811</c:v>
                </c:pt>
                <c:pt idx="27">
                  <c:v>-1.8284325326793893</c:v>
                </c:pt>
                <c:pt idx="28">
                  <c:v>-1.8123077980943527</c:v>
                </c:pt>
                <c:pt idx="29">
                  <c:v>-1.7966409559379632</c:v>
                </c:pt>
                <c:pt idx="30">
                  <c:v>-1.781403077997922</c:v>
                </c:pt>
                <c:pt idx="31">
                  <c:v>-1.76656794368769</c:v>
                </c:pt>
                <c:pt idx="32">
                  <c:v>-1.7521117093013296</c:v>
                </c:pt>
                <c:pt idx="33">
                  <c:v>-1.7380126265230407</c:v>
                </c:pt>
                <c:pt idx="34">
                  <c:v>-1.7242508016168163</c:v>
                </c:pt>
                <c:pt idx="35">
                  <c:v>-1.7108079884176763</c:v>
                </c:pt>
                <c:pt idx="36">
                  <c:v>-1.697667409568524</c:v>
                </c:pt>
                <c:pt idx="37">
                  <c:v>-1.6848136014859845</c:v>
                </c:pt>
                <c:pt idx="38">
                  <c:v>-1.6722322793611215</c:v>
                </c:pt>
                <c:pt idx="39">
                  <c:v>-1.6599102191563733</c:v>
                </c:pt>
                <c:pt idx="40">
                  <c:v>-1.647835154085624</c:v>
                </c:pt>
                <c:pt idx="41">
                  <c:v>-1.6359956834884233</c:v>
                </c:pt>
                <c:pt idx="42">
                  <c:v>-1.6243811923533695</c:v>
                </c:pt>
                <c:pt idx="43">
                  <c:v>-1.6129817800264123</c:v>
                </c:pt>
                <c:pt idx="44">
                  <c:v>-1.601788196869963</c:v>
                </c:pt>
                <c:pt idx="45">
                  <c:v>-1.5907917878283622</c:v>
                </c:pt>
                <c:pt idx="46">
                  <c:v>-1.5799844420122791</c:v>
                </c:pt>
                <c:pt idx="47">
                  <c:v>-1.5693585475451444</c:v>
                </c:pt>
                <c:pt idx="48">
                  <c:v>-1.5589069510237663</c:v>
                </c:pt>
                <c:pt idx="49">
                  <c:v>-1.5486229210366671</c:v>
                </c:pt>
                <c:pt idx="50">
                  <c:v>-1.5385001152606195</c:v>
                </c:pt>
                <c:pt idx="51">
                  <c:v>-1.5285325507208543</c:v>
                </c:pt>
                <c:pt idx="52">
                  <c:v>-1.5187145768555084</c:v>
                </c:pt>
                <c:pt idx="53">
                  <c:v>-1.5090408510717479</c:v>
                </c:pt>
                <c:pt idx="54">
                  <c:v>-1.4995063165210154</c:v>
                </c:pt>
                <c:pt idx="55">
                  <c:v>-1.490106181855084</c:v>
                </c:pt>
                <c:pt idx="56">
                  <c:v>-1.4808359027540106</c:v>
                </c:pt>
                <c:pt idx="57">
                  <c:v>-1.4716911650424043</c:v>
                </c:pt>
                <c:pt idx="58">
                  <c:v>-1.4626678692322994</c:v>
                </c:pt>
                <c:pt idx="59">
                  <c:v>-1.4537621163498533</c:v>
                </c:pt>
                <c:pt idx="60">
                  <c:v>-1.4449701949195255</c:v>
                </c:pt>
                <c:pt idx="61">
                  <c:v>-1.4362885689937137</c:v>
                </c:pt>
                <c:pt idx="62">
                  <c:v>-1.4277138671282978</c:v>
                </c:pt>
                <c:pt idx="63">
                  <c:v>-1.4192428722154418</c:v>
                </c:pt>
                <c:pt idx="64">
                  <c:v>-1.4108725120946026</c:v>
                </c:pt>
                <c:pt idx="65">
                  <c:v>-1.4025998508710666</c:v>
                </c:pt>
                <c:pt idx="66">
                  <c:v>-1.3944220808787504</c:v>
                </c:pt>
                <c:pt idx="67">
                  <c:v>-1.3863365152304821</c:v>
                </c:pt>
                <c:pt idx="68">
                  <c:v>-1.3783405809048253</c:v>
                </c:pt>
                <c:pt idx="69">
                  <c:v>-1.3704318123235208</c:v>
                </c:pt>
                <c:pt idx="70">
                  <c:v>-1.3626078453781765</c:v>
                </c:pt>
                <c:pt idx="71">
                  <c:v>-1.3548664118689282</c:v>
                </c:pt>
                <c:pt idx="72">
                  <c:v>-1.3472053343212387</c:v>
                </c:pt>
                <c:pt idx="73">
                  <c:v>-1.3396225211503123</c:v>
                </c:pt>
                <c:pt idx="74">
                  <c:v>-1.3321159621454124</c:v>
                </c:pt>
                <c:pt idx="75">
                  <c:v>-1.3246837242489025</c:v>
                </c:pt>
                <c:pt idx="76">
                  <c:v>-1.3173239476071348</c:v>
                </c:pt>
                <c:pt idx="77">
                  <c:v>-1.3100348418723786</c:v>
                </c:pt>
                <c:pt idx="78">
                  <c:v>-1.3028146827367795</c:v>
                </c:pt>
                <c:pt idx="79">
                  <c:v>-1.2956618086810425</c:v>
                </c:pt>
                <c:pt idx="80">
                  <c:v>-1.288574617922005</c:v>
                </c:pt>
                <c:pt idx="81">
                  <c:v>-1.2815515655446006</c:v>
                </c:pt>
                <c:pt idx="82">
                  <c:v>-1.2745911608049918</c:v>
                </c:pt>
                <c:pt idx="83">
                  <c:v>-1.2676919645926585</c:v>
                </c:pt>
                <c:pt idx="84">
                  <c:v>-1.2608525870403293</c:v>
                </c:pt>
                <c:pt idx="85">
                  <c:v>-1.2540716852714662</c:v>
                </c:pt>
                <c:pt idx="86">
                  <c:v>-1.2473479612758887</c:v>
                </c:pt>
                <c:pt idx="87">
                  <c:v>-1.2406801599048523</c:v>
                </c:pt>
                <c:pt idx="88">
                  <c:v>-1.2340670669775622</c:v>
                </c:pt>
                <c:pt idx="89">
                  <c:v>-1.2275075074917674</c:v>
                </c:pt>
                <c:pt idx="90">
                  <c:v>-1.2210003439315891</c:v>
                </c:pt>
                <c:pt idx="91">
                  <c:v>-1.2145444746662992</c:v>
                </c:pt>
                <c:pt idx="92">
                  <c:v>-1.2081388324342255</c:v>
                </c:pt>
                <c:pt idx="93">
                  <c:v>-1.2017823829063699</c:v>
                </c:pt>
                <c:pt idx="94">
                  <c:v>-1.1954741233247586</c:v>
                </c:pt>
                <c:pt idx="95">
                  <c:v>-1.1892130812108794</c:v>
                </c:pt>
                <c:pt idx="96">
                  <c:v>-1.1829983131399027</c:v>
                </c:pt>
                <c:pt idx="97">
                  <c:v>-1.1768289035766897</c:v>
                </c:pt>
                <c:pt idx="98">
                  <c:v>-1.1707039637698737</c:v>
                </c:pt>
                <c:pt idx="99">
                  <c:v>-1.1646226307005556</c:v>
                </c:pt>
                <c:pt idx="100">
                  <c:v>-1.1585840660823945</c:v>
                </c:pt>
                <c:pt idx="101">
                  <c:v>-1.1525874554100961</c:v>
                </c:pt>
                <c:pt idx="102">
                  <c:v>-1.1466320070535005</c:v>
                </c:pt>
                <c:pt idx="103">
                  <c:v>-1.1407169513946656</c:v>
                </c:pt>
                <c:pt idx="104">
                  <c:v>-1.134841540005501</c:v>
                </c:pt>
                <c:pt idx="105">
                  <c:v>-1.1290050448636884</c:v>
                </c:pt>
                <c:pt idx="106">
                  <c:v>-1.1232067576047491</c:v>
                </c:pt>
                <c:pt idx="107">
                  <c:v>-1.1174459888082759</c:v>
                </c:pt>
                <c:pt idx="108">
                  <c:v>-1.1117220673164609</c:v>
                </c:pt>
                <c:pt idx="109">
                  <c:v>-1.1060343395831795</c:v>
                </c:pt>
                <c:pt idx="110">
                  <c:v>-1.1003821690519855</c:v>
                </c:pt>
                <c:pt idx="111">
                  <c:v>-1.0947649355614864</c:v>
                </c:pt>
                <c:pt idx="112">
                  <c:v>-1.0891820347766696</c:v>
                </c:pt>
                <c:pt idx="113">
                  <c:v>-1.0836328776448028</c:v>
                </c:pt>
                <c:pt idx="114">
                  <c:v>-1.0781168898746634</c:v>
                </c:pt>
                <c:pt idx="115">
                  <c:v>-1.0726335114378887</c:v>
                </c:pt>
                <c:pt idx="116">
                  <c:v>-1.0671821960913213</c:v>
                </c:pt>
                <c:pt idx="117">
                  <c:v>-1.061762410919304</c:v>
                </c:pt>
                <c:pt idx="118">
                  <c:v>-1.0563736358949216</c:v>
                </c:pt>
                <c:pt idx="119">
                  <c:v>-1.0510153634592454</c:v>
                </c:pt>
                <c:pt idx="120">
                  <c:v>-1.0456870981177129</c:v>
                </c:pt>
                <c:pt idx="121">
                  <c:v>-1.0403883560527927</c:v>
                </c:pt>
                <c:pt idx="122">
                  <c:v>-1.0351186647521606</c:v>
                </c:pt>
                <c:pt idx="123">
                  <c:v>-1.0298775626516372</c:v>
                </c:pt>
                <c:pt idx="124">
                  <c:v>-1.0246645987921732</c:v>
                </c:pt>
                <c:pt idx="125">
                  <c:v>-1.0194793324902631</c:v>
                </c:pt>
                <c:pt idx="126">
                  <c:v>-1.0143213330211203</c:v>
                </c:pt>
                <c:pt idx="127">
                  <c:v>-1.009190179314011</c:v>
                </c:pt>
                <c:pt idx="128">
                  <c:v>-1.0040854596592395</c:v>
                </c:pt>
                <c:pt idx="129">
                  <c:v>-0.99900677142621341</c:v>
                </c:pt>
                <c:pt idx="130">
                  <c:v>-0.99395372079209077</c:v>
                </c:pt>
                <c:pt idx="131">
                  <c:v>-0.98892592248054823</c:v>
                </c:pt>
                <c:pt idx="132">
                  <c:v>-0.98392299951020257</c:v>
                </c:pt>
                <c:pt idx="133">
                  <c:v>-0.97894458295226894</c:v>
                </c:pt>
                <c:pt idx="134">
                  <c:v>-0.97399031169704864</c:v>
                </c:pt>
                <c:pt idx="135">
                  <c:v>-0.96905983222886305</c:v>
                </c:pt>
                <c:pt idx="136">
                  <c:v>-0.96415279840904233</c:v>
                </c:pt>
                <c:pt idx="137">
                  <c:v>-0.95926887126668225</c:v>
                </c:pt>
                <c:pt idx="138">
                  <c:v>-0.95440771879677244</c:v>
                </c:pt>
                <c:pt idx="139">
                  <c:v>-0.94956901576540953</c:v>
                </c:pt>
                <c:pt idx="140">
                  <c:v>-0.94475244352182386</c:v>
                </c:pt>
                <c:pt idx="141">
                  <c:v>-0.93995768981689387</c:v>
                </c:pt>
                <c:pt idx="142">
                  <c:v>-0.9351844486278883</c:v>
                </c:pt>
                <c:pt idx="143">
                  <c:v>-0.93043241998921322</c:v>
                </c:pt>
                <c:pt idx="144">
                  <c:v>-0.92570130982887744</c:v>
                </c:pt>
                <c:pt idx="145">
                  <c:v>-0.92099082981044245</c:v>
                </c:pt>
                <c:pt idx="146">
                  <c:v>-0.91630069718030527</c:v>
                </c:pt>
                <c:pt idx="147">
                  <c:v>-0.91163063461998273</c:v>
                </c:pt>
                <c:pt idx="148">
                  <c:v>-0.90698037010331523</c:v>
                </c:pt>
                <c:pt idx="149">
                  <c:v>-0.9023496367583228</c:v>
                </c:pt>
                <c:pt idx="150">
                  <c:v>-0.89773817273355394</c:v>
                </c:pt>
                <c:pt idx="151">
                  <c:v>-0.89314572106875045</c:v>
                </c:pt>
                <c:pt idx="152">
                  <c:v>-0.88857202956966963</c:v>
                </c:pt>
                <c:pt idx="153">
                  <c:v>-0.88401685068688962</c:v>
                </c:pt>
                <c:pt idx="154">
                  <c:v>-0.87947994139844399</c:v>
                </c:pt>
                <c:pt idx="155">
                  <c:v>-0.87496106309616506</c:v>
                </c:pt>
                <c:pt idx="156">
                  <c:v>-0.87045998147556836</c:v>
                </c:pt>
                <c:pt idx="157">
                  <c:v>-0.86597646642915238</c:v>
                </c:pt>
                <c:pt idx="158">
                  <c:v>-0.86151029194300499</c:v>
                </c:pt>
                <c:pt idx="159">
                  <c:v>-0.85706123599656059</c:v>
                </c:pt>
                <c:pt idx="160">
                  <c:v>-0.85262908046542496</c:v>
                </c:pt>
                <c:pt idx="161">
                  <c:v>-0.84821361102713799</c:v>
                </c:pt>
                <c:pt idx="162">
                  <c:v>-0.84381461706976546</c:v>
                </c:pt>
                <c:pt idx="163">
                  <c:v>-0.83943189160322973</c:v>
                </c:pt>
                <c:pt idx="164">
                  <c:v>-0.8350652311732758</c:v>
                </c:pt>
                <c:pt idx="165">
                  <c:v>-0.83071443577796644</c:v>
                </c:pt>
                <c:pt idx="166">
                  <c:v>-0.82637930878664378</c:v>
                </c:pt>
                <c:pt idx="167">
                  <c:v>-0.82205965686124294</c:v>
                </c:pt>
                <c:pt idx="168">
                  <c:v>-0.81775528987988888</c:v>
                </c:pt>
                <c:pt idx="169">
                  <c:v>-0.81346602086270015</c:v>
                </c:pt>
                <c:pt idx="170">
                  <c:v>-0.80919166589971758</c:v>
                </c:pt>
                <c:pt idx="171">
                  <c:v>-0.80493204408087038</c:v>
                </c:pt>
                <c:pt idx="172">
                  <c:v>-0.80068697742794936</c:v>
                </c:pt>
                <c:pt idx="173">
                  <c:v>-0.79645629082847613</c:v>
                </c:pt>
                <c:pt idx="174">
                  <c:v>-0.79223981197142646</c:v>
                </c:pt>
                <c:pt idx="175">
                  <c:v>-0.78803737128474893</c:v>
                </c:pt>
                <c:pt idx="176">
                  <c:v>-0.78384880187459749</c:v>
                </c:pt>
                <c:pt idx="177">
                  <c:v>-0.77967393946624908</c:v>
                </c:pt>
                <c:pt idx="178">
                  <c:v>-0.77551262234662754</c:v>
                </c:pt>
                <c:pt idx="179">
                  <c:v>-0.77136469130839236</c:v>
                </c:pt>
                <c:pt idx="180">
                  <c:v>-0.7672299895955369</c:v>
                </c:pt>
                <c:pt idx="181">
                  <c:v>-0.76310836285045358</c:v>
                </c:pt>
                <c:pt idx="182">
                  <c:v>-0.75899965906240552</c:v>
                </c:pt>
                <c:pt idx="183">
                  <c:v>-0.75490372851737897</c:v>
                </c:pt>
                <c:pt idx="184">
                  <c:v>-0.75082042374924363</c:v>
                </c:pt>
                <c:pt idx="185">
                  <c:v>-0.74674959949221709</c:v>
                </c:pt>
                <c:pt idx="186">
                  <c:v>-0.742691112634557</c:v>
                </c:pt>
                <c:pt idx="187">
                  <c:v>-0.73864482217345984</c:v>
                </c:pt>
                <c:pt idx="188">
                  <c:v>-0.73461058917113187</c:v>
                </c:pt>
                <c:pt idx="189">
                  <c:v>-0.73058827671197912</c:v>
                </c:pt>
                <c:pt idx="190">
                  <c:v>-0.72657774986090107</c:v>
                </c:pt>
                <c:pt idx="191">
                  <c:v>-0.72257887562264123</c:v>
                </c:pt>
                <c:pt idx="192">
                  <c:v>-0.7185915229021651</c:v>
                </c:pt>
                <c:pt idx="193">
                  <c:v>-0.71461556246603664</c:v>
                </c:pt>
                <c:pt idx="194">
                  <c:v>-0.71065086690476431</c:v>
                </c:pt>
                <c:pt idx="195">
                  <c:v>-0.70669731059607499</c:v>
                </c:pt>
                <c:pt idx="196">
                  <c:v>-0.70275476966910921</c:v>
                </c:pt>
                <c:pt idx="197">
                  <c:v>-0.69882312196949115</c:v>
                </c:pt>
                <c:pt idx="198">
                  <c:v>-0.69490224702525438</c:v>
                </c:pt>
                <c:pt idx="199">
                  <c:v>-0.69099202601360332</c:v>
                </c:pt>
                <c:pt idx="200">
                  <c:v>-0.687092341728474</c:v>
                </c:pt>
                <c:pt idx="201">
                  <c:v>-0.68320307854888629</c:v>
                </c:pt>
                <c:pt idx="202">
                  <c:v>-0.67932412240804407</c:v>
                </c:pt>
                <c:pt idx="203">
                  <c:v>-0.67545536076318391</c:v>
                </c:pt>
                <c:pt idx="204">
                  <c:v>-0.67159668256613492</c:v>
                </c:pt>
                <c:pt idx="205">
                  <c:v>-0.66774797823457399</c:v>
                </c:pt>
                <c:pt idx="206">
                  <c:v>-0.66390913962395959</c:v>
                </c:pt>
                <c:pt idx="207">
                  <c:v>-0.6600800600001181</c:v>
                </c:pt>
                <c:pt idx="208">
                  <c:v>-0.65626063401247536</c:v>
                </c:pt>
                <c:pt idx="209">
                  <c:v>-0.65245075766789928</c:v>
                </c:pt>
                <c:pt idx="210">
                  <c:v>-0.64865032830515212</c:v>
                </c:pt>
                <c:pt idx="211">
                  <c:v>-0.64485924456992483</c:v>
                </c:pt>
                <c:pt idx="212">
                  <c:v>-0.64107740639044353</c:v>
                </c:pt>
                <c:pt idx="213">
                  <c:v>-0.63730471495362795</c:v>
                </c:pt>
                <c:pt idx="214">
                  <c:v>-0.63354107268178739</c:v>
                </c:pt>
                <c:pt idx="215">
                  <c:v>-0.62978638320984504</c:v>
                </c:pt>
                <c:pt idx="216">
                  <c:v>-0.62604055136306602</c:v>
                </c:pt>
                <c:pt idx="217">
                  <c:v>-0.62230348313528627</c:v>
                </c:pt>
                <c:pt idx="218">
                  <c:v>-0.61857508566761832</c:v>
                </c:pt>
                <c:pt idx="219">
                  <c:v>-0.6148552672276314</c:v>
                </c:pt>
                <c:pt idx="220">
                  <c:v>-0.61114393718898619</c:v>
                </c:pt>
                <c:pt idx="221">
                  <c:v>-0.60744100601151207</c:v>
                </c:pt>
                <c:pt idx="222">
                  <c:v>-0.60374638522172075</c:v>
                </c:pt>
                <c:pt idx="223">
                  <c:v>-0.600059987393738</c:v>
                </c:pt>
                <c:pt idx="224">
                  <c:v>-0.59638172613064711</c:v>
                </c:pt>
                <c:pt idx="225">
                  <c:v>-0.59271151604623251</c:v>
                </c:pt>
                <c:pt idx="226">
                  <c:v>-0.58904927274710939</c:v>
                </c:pt>
                <c:pt idx="227">
                  <c:v>-0.58539491281523437</c:v>
                </c:pt>
                <c:pt idx="228">
                  <c:v>-0.58174835379078649</c:v>
                </c:pt>
                <c:pt idx="229">
                  <c:v>-0.57810951415540335</c:v>
                </c:pt>
                <c:pt idx="230">
                  <c:v>-0.57447831331577215</c:v>
                </c:pt>
                <c:pt idx="231">
                  <c:v>-0.57085467158755943</c:v>
                </c:pt>
                <c:pt idx="232">
                  <c:v>-0.56723851017967342</c:v>
                </c:pt>
                <c:pt idx="233">
                  <c:v>-0.56362975117885283</c:v>
                </c:pt>
                <c:pt idx="234">
                  <c:v>-0.56002831753456761</c:v>
                </c:pt>
                <c:pt idx="235">
                  <c:v>-0.5564341330442325</c:v>
                </c:pt>
                <c:pt idx="236">
                  <c:v>-0.55284712233871669</c:v>
                </c:pt>
                <c:pt idx="237">
                  <c:v>-0.54926721086814945</c:v>
                </c:pt>
                <c:pt idx="238">
                  <c:v>-0.54569432488800906</c:v>
                </c:pt>
                <c:pt idx="239">
                  <c:v>-0.54212839144549207</c:v>
                </c:pt>
                <c:pt idx="240">
                  <c:v>-0.53856933836615295</c:v>
                </c:pt>
                <c:pt idx="241">
                  <c:v>-0.53501709424080834</c:v>
                </c:pt>
                <c:pt idx="242">
                  <c:v>-0.53147158841270115</c:v>
                </c:pt>
                <c:pt idx="243">
                  <c:v>-0.52793275096491621</c:v>
                </c:pt>
                <c:pt idx="244">
                  <c:v>-0.52440051270804089</c:v>
                </c:pt>
                <c:pt idx="245">
                  <c:v>-0.52087480516806772</c:v>
                </c:pt>
                <c:pt idx="246">
                  <c:v>-0.51735556057453025</c:v>
                </c:pt>
                <c:pt idx="247">
                  <c:v>-0.51384271184886621</c:v>
                </c:pt>
                <c:pt idx="248">
                  <c:v>-0.51033619259300733</c:v>
                </c:pt>
                <c:pt idx="249">
                  <c:v>-0.50683593707818375</c:v>
                </c:pt>
                <c:pt idx="250">
                  <c:v>-0.50334188023394211</c:v>
                </c:pt>
                <c:pt idx="251">
                  <c:v>-0.49985395763737256</c:v>
                </c:pt>
                <c:pt idx="252">
                  <c:v>-0.4963721055025368</c:v>
                </c:pt>
                <c:pt idx="253">
                  <c:v>-0.49289626067009462</c:v>
                </c:pt>
                <c:pt idx="254">
                  <c:v>-0.48942636059712513</c:v>
                </c:pt>
                <c:pt idx="255">
                  <c:v>-0.48596234334713467</c:v>
                </c:pt>
                <c:pt idx="256">
                  <c:v>-0.48250414758025029</c:v>
                </c:pt>
                <c:pt idx="257">
                  <c:v>-0.47905171254359469</c:v>
                </c:pt>
                <c:pt idx="258">
                  <c:v>-0.47560497806183327</c:v>
                </c:pt>
                <c:pt idx="259">
                  <c:v>-0.47216388452789904</c:v>
                </c:pt>
                <c:pt idx="260">
                  <c:v>-0.46872837289387964</c:v>
                </c:pt>
                <c:pt idx="261">
                  <c:v>-0.46529838466207235</c:v>
                </c:pt>
                <c:pt idx="262">
                  <c:v>-0.46187386187619833</c:v>
                </c:pt>
                <c:pt idx="263">
                  <c:v>-0.45845474711277329</c:v>
                </c:pt>
                <c:pt idx="264">
                  <c:v>-0.45504098347263244</c:v>
                </c:pt>
                <c:pt idx="265">
                  <c:v>-0.45163251457260428</c:v>
                </c:pt>
                <c:pt idx="266">
                  <c:v>-0.44822928453733074</c:v>
                </c:pt>
                <c:pt idx="267">
                  <c:v>-0.44483123799123159</c:v>
                </c:pt>
                <c:pt idx="268">
                  <c:v>-0.44143832005060785</c:v>
                </c:pt>
                <c:pt idx="269">
                  <c:v>-0.43805047631588218</c:v>
                </c:pt>
                <c:pt idx="270">
                  <c:v>-0.43466765286397246</c:v>
                </c:pt>
                <c:pt idx="271">
                  <c:v>-0.43128979624079855</c:v>
                </c:pt>
                <c:pt idx="272">
                  <c:v>-0.427916853453913</c:v>
                </c:pt>
                <c:pt idx="273">
                  <c:v>-0.42454877196526097</c:v>
                </c:pt>
                <c:pt idx="274">
                  <c:v>-0.42118549968405933</c:v>
                </c:pt>
                <c:pt idx="275">
                  <c:v>-0.4178269849597972</c:v>
                </c:pt>
                <c:pt idx="276">
                  <c:v>-0.4144731765753536</c:v>
                </c:pt>
                <c:pt idx="277">
                  <c:v>-0.41112402374022811</c:v>
                </c:pt>
                <c:pt idx="278">
                  <c:v>-0.40777947608388493</c:v>
                </c:pt>
                <c:pt idx="279">
                  <c:v>-0.40443948364920668</c:v>
                </c:pt>
                <c:pt idx="280">
                  <c:v>-0.4011039968860533</c:v>
                </c:pt>
                <c:pt idx="281">
                  <c:v>-0.39777296664492923</c:v>
                </c:pt>
                <c:pt idx="282">
                  <c:v>-0.39444634417074975</c:v>
                </c:pt>
                <c:pt idx="283">
                  <c:v>-0.39112408109671054</c:v>
                </c:pt>
                <c:pt idx="284">
                  <c:v>-0.38780612943825399</c:v>
                </c:pt>
                <c:pt idx="285">
                  <c:v>-0.38449244158713181</c:v>
                </c:pt>
                <c:pt idx="286">
                  <c:v>-0.38118297030556231</c:v>
                </c:pt>
                <c:pt idx="287">
                  <c:v>-0.37787766872048018</c:v>
                </c:pt>
                <c:pt idx="288">
                  <c:v>-0.3745764903178746</c:v>
                </c:pt>
                <c:pt idx="289">
                  <c:v>-0.37127938893721785</c:v>
                </c:pt>
                <c:pt idx="290">
                  <c:v>-0.36798631876597893</c:v>
                </c:pt>
                <c:pt idx="291">
                  <c:v>-0.36469723433422208</c:v>
                </c:pt>
                <c:pt idx="292">
                  <c:v>-0.36141209050928896</c:v>
                </c:pt>
                <c:pt idx="293">
                  <c:v>-0.35813084249055982</c:v>
                </c:pt>
                <c:pt idx="294">
                  <c:v>-0.35485344580429667</c:v>
                </c:pt>
                <c:pt idx="295">
                  <c:v>-0.35157985629856203</c:v>
                </c:pt>
                <c:pt idx="296">
                  <c:v>-0.34831003013821477</c:v>
                </c:pt>
                <c:pt idx="297">
                  <c:v>-0.34504392379998022</c:v>
                </c:pt>
                <c:pt idx="298">
                  <c:v>-0.34178149406759306</c:v>
                </c:pt>
                <c:pt idx="299">
                  <c:v>-0.33852269802701218</c:v>
                </c:pt>
                <c:pt idx="300">
                  <c:v>-0.33526749306170456</c:v>
                </c:pt>
                <c:pt idx="301">
                  <c:v>-0.33201583684799857</c:v>
                </c:pt>
                <c:pt idx="302">
                  <c:v>-0.3287676873505036</c:v>
                </c:pt>
                <c:pt idx="303">
                  <c:v>-0.32552300281759611</c:v>
                </c:pt>
                <c:pt idx="304">
                  <c:v>-0.322281741776969</c:v>
                </c:pt>
                <c:pt idx="305">
                  <c:v>-0.31904386303124449</c:v>
                </c:pt>
                <c:pt idx="306">
                  <c:v>-0.31580932565364972</c:v>
                </c:pt>
                <c:pt idx="307">
                  <c:v>-0.31257808898375028</c:v>
                </c:pt>
                <c:pt idx="308">
                  <c:v>-0.3093501126232458</c:v>
                </c:pt>
                <c:pt idx="309">
                  <c:v>-0.30612535643182076</c:v>
                </c:pt>
                <c:pt idx="310">
                  <c:v>-0.30290378052305461</c:v>
                </c:pt>
                <c:pt idx="311">
                  <c:v>-0.29968534526038548</c:v>
                </c:pt>
                <c:pt idx="312">
                  <c:v>-0.29647001125312927</c:v>
                </c:pt>
                <c:pt idx="313">
                  <c:v>-0.29325773935255184</c:v>
                </c:pt>
                <c:pt idx="314">
                  <c:v>-0.2900484906479936</c:v>
                </c:pt>
                <c:pt idx="315">
                  <c:v>-0.28684222646304502</c:v>
                </c:pt>
                <c:pt idx="316">
                  <c:v>-0.28363890835177258</c:v>
                </c:pt>
                <c:pt idx="317">
                  <c:v>-0.28043849809499299</c:v>
                </c:pt>
                <c:pt idx="318">
                  <c:v>-0.27724095769659707</c:v>
                </c:pt>
                <c:pt idx="319">
                  <c:v>-0.27404624937991856</c:v>
                </c:pt>
                <c:pt idx="320">
                  <c:v>-0.27085433558415078</c:v>
                </c:pt>
                <c:pt idx="321">
                  <c:v>-0.2676651789608076</c:v>
                </c:pt>
                <c:pt idx="322">
                  <c:v>-0.264478742370229</c:v>
                </c:pt>
                <c:pt idx="323">
                  <c:v>-0.26129498887812969</c:v>
                </c:pt>
                <c:pt idx="324">
                  <c:v>-0.25811388175219002</c:v>
                </c:pt>
                <c:pt idx="325">
                  <c:v>-0.25493538445868885</c:v>
                </c:pt>
                <c:pt idx="326">
                  <c:v>-0.2517594606591772</c:v>
                </c:pt>
                <c:pt idx="327">
                  <c:v>-0.24858607420719053</c:v>
                </c:pt>
                <c:pt idx="328">
                  <c:v>-0.24541518914500166</c:v>
                </c:pt>
                <c:pt idx="329">
                  <c:v>-0.24224676970041062</c:v>
                </c:pt>
                <c:pt idx="330">
                  <c:v>-0.23908078028357266</c:v>
                </c:pt>
                <c:pt idx="331">
                  <c:v>-0.23591718548386237</c:v>
                </c:pt>
                <c:pt idx="332">
                  <c:v>-0.23275595006677402</c:v>
                </c:pt>
                <c:pt idx="333">
                  <c:v>-0.22959703897085659</c:v>
                </c:pt>
                <c:pt idx="334">
                  <c:v>-0.22644041730468362</c:v>
                </c:pt>
                <c:pt idx="335">
                  <c:v>-0.22328605034385599</c:v>
                </c:pt>
                <c:pt idx="336">
                  <c:v>-0.22013390352803841</c:v>
                </c:pt>
                <c:pt idx="337">
                  <c:v>-0.21698394245802735</c:v>
                </c:pt>
                <c:pt idx="338">
                  <c:v>-0.21383613289285142</c:v>
                </c:pt>
                <c:pt idx="339">
                  <c:v>-0.21069044074690116</c:v>
                </c:pt>
                <c:pt idx="340">
                  <c:v>-0.2075468320870906</c:v>
                </c:pt>
                <c:pt idx="341">
                  <c:v>-0.20440527313004714</c:v>
                </c:pt>
                <c:pt idx="342">
                  <c:v>-0.20126573023933123</c:v>
                </c:pt>
                <c:pt idx="343">
                  <c:v>-0.19812816992268314</c:v>
                </c:pt>
                <c:pt idx="344">
                  <c:v>-0.19499255882929847</c:v>
                </c:pt>
                <c:pt idx="345">
                  <c:v>-0.19185886374713015</c:v>
                </c:pt>
                <c:pt idx="346">
                  <c:v>-0.18872705160021683</c:v>
                </c:pt>
                <c:pt idx="347">
                  <c:v>-0.18559708944603726</c:v>
                </c:pt>
                <c:pt idx="348">
                  <c:v>-0.18246894447288992</c:v>
                </c:pt>
                <c:pt idx="349">
                  <c:v>-0.17934258399729686</c:v>
                </c:pt>
                <c:pt idx="350">
                  <c:v>-0.17621797546143286</c:v>
                </c:pt>
                <c:pt idx="351">
                  <c:v>-0.17309508643057622</c:v>
                </c:pt>
                <c:pt idx="352">
                  <c:v>-0.16997388459058449</c:v>
                </c:pt>
                <c:pt idx="353">
                  <c:v>-0.16685433774539132</c:v>
                </c:pt>
                <c:pt idx="354">
                  <c:v>-0.163736413814526</c:v>
                </c:pt>
                <c:pt idx="355">
                  <c:v>-0.16062008083065415</c:v>
                </c:pt>
                <c:pt idx="356">
                  <c:v>-0.15750530693713932</c:v>
                </c:pt>
                <c:pt idx="357">
                  <c:v>-0.15439206038562489</c:v>
                </c:pt>
                <c:pt idx="358">
                  <c:v>-0.15128030953363644</c:v>
                </c:pt>
                <c:pt idx="359">
                  <c:v>-0.14817002284220254</c:v>
                </c:pt>
                <c:pt idx="360">
                  <c:v>-0.14506116887349529</c:v>
                </c:pt>
                <c:pt idx="361">
                  <c:v>-0.14195371628848907</c:v>
                </c:pt>
                <c:pt idx="362">
                  <c:v>-0.13884763384463719</c:v>
                </c:pt>
                <c:pt idx="363">
                  <c:v>-0.13574289039356613</c:v>
                </c:pt>
                <c:pt idx="364">
                  <c:v>-0.13263945487878673</c:v>
                </c:pt>
                <c:pt idx="365">
                  <c:v>-0.12953729633342248</c:v>
                </c:pt>
                <c:pt idx="366">
                  <c:v>-0.12643638387795297</c:v>
                </c:pt>
                <c:pt idx="367">
                  <c:v>-0.12333668671797395</c:v>
                </c:pt>
                <c:pt idx="368">
                  <c:v>-0.12023817414197238</c:v>
                </c:pt>
                <c:pt idx="369">
                  <c:v>-0.1171408155191162</c:v>
                </c:pt>
                <c:pt idx="370">
                  <c:v>-0.11404458029705887</c:v>
                </c:pt>
                <c:pt idx="371">
                  <c:v>-0.11094943799975737</c:v>
                </c:pt>
                <c:pt idx="372">
                  <c:v>-0.1078553582253042</c:v>
                </c:pt>
                <c:pt idx="373">
                  <c:v>-0.10476231064377289</c:v>
                </c:pt>
                <c:pt idx="374">
                  <c:v>-0.1016702649950751</c:v>
                </c:pt>
                <c:pt idx="375">
                  <c:v>-9.8579191086831247E-2</c:v>
                </c:pt>
                <c:pt idx="376">
                  <c:v>-9.5489058792252737E-2</c:v>
                </c:pt>
                <c:pt idx="377">
                  <c:v>-9.2399838048035504E-2</c:v>
                </c:pt>
                <c:pt idx="378">
                  <c:v>-8.9311498852265178E-2</c:v>
                </c:pt>
                <c:pt idx="379">
                  <c:v>-8.6224011262332673E-2</c:v>
                </c:pt>
                <c:pt idx="380">
                  <c:v>-8.3137345392860176E-2</c:v>
                </c:pt>
                <c:pt idx="381">
                  <c:v>-8.0051471413638053E-2</c:v>
                </c:pt>
                <c:pt idx="382">
                  <c:v>-7.6966359547569668E-2</c:v>
                </c:pt>
                <c:pt idx="383">
                  <c:v>-7.3881980068627257E-2</c:v>
                </c:pt>
                <c:pt idx="384">
                  <c:v>-7.0798303299815721E-2</c:v>
                </c:pt>
                <c:pt idx="385">
                  <c:v>-6.7715299611145294E-2</c:v>
                </c:pt>
                <c:pt idx="386">
                  <c:v>-6.4632939417612251E-2</c:v>
                </c:pt>
                <c:pt idx="387">
                  <c:v>-6.1551193177187699E-2</c:v>
                </c:pt>
                <c:pt idx="388">
                  <c:v>-5.84700313888133E-2</c:v>
                </c:pt>
                <c:pt idx="389">
                  <c:v>-5.5389424590405217E-2</c:v>
                </c:pt>
                <c:pt idx="390">
                  <c:v>-5.2309343356863151E-2</c:v>
                </c:pt>
                <c:pt idx="391">
                  <c:v>-4.9229758298087234E-2</c:v>
                </c:pt>
                <c:pt idx="392">
                  <c:v>-4.6150640057000376E-2</c:v>
                </c:pt>
                <c:pt idx="393">
                  <c:v>-4.3071959307576367E-2</c:v>
                </c:pt>
                <c:pt idx="394">
                  <c:v>-3.9993686752873341E-2</c:v>
                </c:pt>
                <c:pt idx="395">
                  <c:v>-3.691579312307236E-2</c:v>
                </c:pt>
                <c:pt idx="396">
                  <c:v>-3.3838249173520379E-2</c:v>
                </c:pt>
                <c:pt idx="397">
                  <c:v>-3.0761025682778418E-2</c:v>
                </c:pt>
                <c:pt idx="398">
                  <c:v>-2.7684093450672218E-2</c:v>
                </c:pt>
                <c:pt idx="399">
                  <c:v>-2.4607423296347956E-2</c:v>
                </c:pt>
                <c:pt idx="400">
                  <c:v>-2.1530986056330709E-2</c:v>
                </c:pt>
                <c:pt idx="401">
                  <c:v>-1.8454752582585873E-2</c:v>
                </c:pt>
                <c:pt idx="402">
                  <c:v>-1.5378693740583364E-2</c:v>
                </c:pt>
                <c:pt idx="403">
                  <c:v>-1.2302780407364091E-2</c:v>
                </c:pt>
                <c:pt idx="404">
                  <c:v>-9.2269834696082822E-3</c:v>
                </c:pt>
                <c:pt idx="405">
                  <c:v>-6.1512738217061698E-3</c:v>
                </c:pt>
                <c:pt idx="406">
                  <c:v>-3.0756223638285928E-3</c:v>
                </c:pt>
                <c:pt idx="407">
                  <c:v>0</c:v>
                </c:pt>
                <c:pt idx="408">
                  <c:v>3.0756223638285928E-3</c:v>
                </c:pt>
                <c:pt idx="409">
                  <c:v>6.1512738217061698E-3</c:v>
                </c:pt>
                <c:pt idx="410">
                  <c:v>9.2269834696082822E-3</c:v>
                </c:pt>
                <c:pt idx="411">
                  <c:v>1.2302780407363951E-2</c:v>
                </c:pt>
                <c:pt idx="412">
                  <c:v>1.537869374058322E-2</c:v>
                </c:pt>
                <c:pt idx="413">
                  <c:v>1.8454752582585734E-2</c:v>
                </c:pt>
                <c:pt idx="414">
                  <c:v>2.1530986056330574E-2</c:v>
                </c:pt>
                <c:pt idx="415">
                  <c:v>2.4607423296348099E-2</c:v>
                </c:pt>
                <c:pt idx="416">
                  <c:v>2.768409345067235E-2</c:v>
                </c:pt>
                <c:pt idx="417">
                  <c:v>3.0761025682778557E-2</c:v>
                </c:pt>
                <c:pt idx="418">
                  <c:v>3.3838249173520518E-2</c:v>
                </c:pt>
                <c:pt idx="419">
                  <c:v>3.691579312307236E-2</c:v>
                </c:pt>
                <c:pt idx="420">
                  <c:v>3.9993686752873341E-2</c:v>
                </c:pt>
                <c:pt idx="421">
                  <c:v>4.3071959307576367E-2</c:v>
                </c:pt>
                <c:pt idx="422">
                  <c:v>4.6150640057000376E-2</c:v>
                </c:pt>
                <c:pt idx="423">
                  <c:v>4.9229758298087234E-2</c:v>
                </c:pt>
                <c:pt idx="424">
                  <c:v>5.2309343356863151E-2</c:v>
                </c:pt>
                <c:pt idx="425">
                  <c:v>5.5389424590405217E-2</c:v>
                </c:pt>
                <c:pt idx="426">
                  <c:v>5.84700313888133E-2</c:v>
                </c:pt>
                <c:pt idx="427">
                  <c:v>6.1551193177187546E-2</c:v>
                </c:pt>
                <c:pt idx="428">
                  <c:v>6.4632939417612126E-2</c:v>
                </c:pt>
                <c:pt idx="429">
                  <c:v>6.7715299611145141E-2</c:v>
                </c:pt>
                <c:pt idx="430">
                  <c:v>7.0798303299815582E-2</c:v>
                </c:pt>
                <c:pt idx="431">
                  <c:v>7.3881980068627409E-2</c:v>
                </c:pt>
                <c:pt idx="432">
                  <c:v>7.6966359547569807E-2</c:v>
                </c:pt>
                <c:pt idx="433">
                  <c:v>8.0051471413638178E-2</c:v>
                </c:pt>
                <c:pt idx="434">
                  <c:v>8.3137345392860329E-2</c:v>
                </c:pt>
                <c:pt idx="435">
                  <c:v>8.6224011262332673E-2</c:v>
                </c:pt>
                <c:pt idx="436">
                  <c:v>8.9311498852265178E-2</c:v>
                </c:pt>
                <c:pt idx="437">
                  <c:v>9.2399838048035504E-2</c:v>
                </c:pt>
                <c:pt idx="438">
                  <c:v>9.5489058792252737E-2</c:v>
                </c:pt>
                <c:pt idx="439">
                  <c:v>9.8579191086831247E-2</c:v>
                </c:pt>
                <c:pt idx="440">
                  <c:v>0.1016702649950751</c:v>
                </c:pt>
                <c:pt idx="441">
                  <c:v>0.10476231064377289</c:v>
                </c:pt>
                <c:pt idx="442">
                  <c:v>0.1078553582253042</c:v>
                </c:pt>
                <c:pt idx="443">
                  <c:v>0.11094943799975721</c:v>
                </c:pt>
                <c:pt idx="444">
                  <c:v>0.11404458029705873</c:v>
                </c:pt>
                <c:pt idx="445">
                  <c:v>0.11714081551911609</c:v>
                </c:pt>
                <c:pt idx="446">
                  <c:v>0.12023817414197223</c:v>
                </c:pt>
                <c:pt idx="447">
                  <c:v>0.12333668671797408</c:v>
                </c:pt>
                <c:pt idx="448">
                  <c:v>0.12643638387795308</c:v>
                </c:pt>
                <c:pt idx="449">
                  <c:v>0.12953729633342265</c:v>
                </c:pt>
                <c:pt idx="450">
                  <c:v>0.13263945487878684</c:v>
                </c:pt>
                <c:pt idx="451">
                  <c:v>0.13574289039356613</c:v>
                </c:pt>
                <c:pt idx="452">
                  <c:v>0.13884763384463719</c:v>
                </c:pt>
                <c:pt idx="453">
                  <c:v>0.14195371628848907</c:v>
                </c:pt>
                <c:pt idx="454">
                  <c:v>0.14506116887349529</c:v>
                </c:pt>
                <c:pt idx="455">
                  <c:v>0.14817002284220254</c:v>
                </c:pt>
                <c:pt idx="456">
                  <c:v>0.15128030953363644</c:v>
                </c:pt>
                <c:pt idx="457">
                  <c:v>0.15439206038562489</c:v>
                </c:pt>
                <c:pt idx="458">
                  <c:v>0.15750530693713918</c:v>
                </c:pt>
                <c:pt idx="459">
                  <c:v>0.16062008083065402</c:v>
                </c:pt>
                <c:pt idx="460">
                  <c:v>0.16373641381452583</c:v>
                </c:pt>
                <c:pt idx="461">
                  <c:v>0.16685433774539116</c:v>
                </c:pt>
                <c:pt idx="462">
                  <c:v>0.16997388459058463</c:v>
                </c:pt>
                <c:pt idx="463">
                  <c:v>0.17309508643057639</c:v>
                </c:pt>
                <c:pt idx="464">
                  <c:v>0.176217975461433</c:v>
                </c:pt>
                <c:pt idx="465">
                  <c:v>0.17934258399729699</c:v>
                </c:pt>
                <c:pt idx="466">
                  <c:v>0.18246894447288992</c:v>
                </c:pt>
                <c:pt idx="467">
                  <c:v>0.18559708944603726</c:v>
                </c:pt>
                <c:pt idx="468">
                  <c:v>0.18872705160021683</c:v>
                </c:pt>
                <c:pt idx="469">
                  <c:v>0.19185886374713015</c:v>
                </c:pt>
                <c:pt idx="470">
                  <c:v>0.19499255882929847</c:v>
                </c:pt>
                <c:pt idx="471">
                  <c:v>0.19812816992268314</c:v>
                </c:pt>
                <c:pt idx="472">
                  <c:v>0.20126573023933123</c:v>
                </c:pt>
                <c:pt idx="473">
                  <c:v>0.20440527313004714</c:v>
                </c:pt>
                <c:pt idx="474">
                  <c:v>0.20754683208709046</c:v>
                </c:pt>
                <c:pt idx="475">
                  <c:v>0.21069044074690096</c:v>
                </c:pt>
                <c:pt idx="476">
                  <c:v>0.21383613289285128</c:v>
                </c:pt>
                <c:pt idx="477">
                  <c:v>0.21698394245802727</c:v>
                </c:pt>
                <c:pt idx="478">
                  <c:v>0.22013390352803852</c:v>
                </c:pt>
                <c:pt idx="479">
                  <c:v>0.2232860503438561</c:v>
                </c:pt>
                <c:pt idx="480">
                  <c:v>0.22644041730468373</c:v>
                </c:pt>
                <c:pt idx="481">
                  <c:v>0.2295970389708567</c:v>
                </c:pt>
                <c:pt idx="482">
                  <c:v>0.23275595006677402</c:v>
                </c:pt>
                <c:pt idx="483">
                  <c:v>0.23591718548386237</c:v>
                </c:pt>
                <c:pt idx="484">
                  <c:v>0.23908078028357266</c:v>
                </c:pt>
                <c:pt idx="485">
                  <c:v>0.24224676970041062</c:v>
                </c:pt>
                <c:pt idx="486">
                  <c:v>0.24541518914500166</c:v>
                </c:pt>
                <c:pt idx="487">
                  <c:v>0.24858607420719053</c:v>
                </c:pt>
                <c:pt idx="488">
                  <c:v>0.2517594606591772</c:v>
                </c:pt>
                <c:pt idx="489">
                  <c:v>0.25493538445868885</c:v>
                </c:pt>
                <c:pt idx="490">
                  <c:v>0.25811388175218986</c:v>
                </c:pt>
                <c:pt idx="491">
                  <c:v>0.26129498887812957</c:v>
                </c:pt>
                <c:pt idx="492">
                  <c:v>0.26447874237022889</c:v>
                </c:pt>
                <c:pt idx="493">
                  <c:v>0.26766517896080749</c:v>
                </c:pt>
                <c:pt idx="494">
                  <c:v>0.27085433558415095</c:v>
                </c:pt>
                <c:pt idx="495">
                  <c:v>0.27404624937991867</c:v>
                </c:pt>
                <c:pt idx="496">
                  <c:v>0.27724095769659723</c:v>
                </c:pt>
                <c:pt idx="497">
                  <c:v>0.28043849809499316</c:v>
                </c:pt>
                <c:pt idx="498">
                  <c:v>0.28363890835177258</c:v>
                </c:pt>
                <c:pt idx="499">
                  <c:v>0.28684222646304502</c:v>
                </c:pt>
                <c:pt idx="500">
                  <c:v>0.2900484906479936</c:v>
                </c:pt>
                <c:pt idx="501">
                  <c:v>0.29325773935255184</c:v>
                </c:pt>
                <c:pt idx="502">
                  <c:v>0.29647001125312927</c:v>
                </c:pt>
                <c:pt idx="503">
                  <c:v>0.29968534526038548</c:v>
                </c:pt>
                <c:pt idx="504">
                  <c:v>0.30290378052305461</c:v>
                </c:pt>
                <c:pt idx="505">
                  <c:v>0.30612535643182065</c:v>
                </c:pt>
                <c:pt idx="506">
                  <c:v>0.30935011262324558</c:v>
                </c:pt>
                <c:pt idx="507">
                  <c:v>0.31257808898375017</c:v>
                </c:pt>
                <c:pt idx="508">
                  <c:v>0.31580932565364955</c:v>
                </c:pt>
                <c:pt idx="509">
                  <c:v>0.31904386303124471</c:v>
                </c:pt>
                <c:pt idx="510">
                  <c:v>0.32228174177696911</c:v>
                </c:pt>
                <c:pt idx="511">
                  <c:v>0.32552300281759627</c:v>
                </c:pt>
                <c:pt idx="512">
                  <c:v>0.32876768735050377</c:v>
                </c:pt>
                <c:pt idx="513">
                  <c:v>0.33201583684799857</c:v>
                </c:pt>
                <c:pt idx="514">
                  <c:v>0.33526749306170456</c:v>
                </c:pt>
                <c:pt idx="515">
                  <c:v>0.33852269802701218</c:v>
                </c:pt>
                <c:pt idx="516">
                  <c:v>0.34178149406759306</c:v>
                </c:pt>
                <c:pt idx="517">
                  <c:v>0.34504392379998022</c:v>
                </c:pt>
                <c:pt idx="518">
                  <c:v>0.34831003013821477</c:v>
                </c:pt>
                <c:pt idx="519">
                  <c:v>0.35157985629856203</c:v>
                </c:pt>
                <c:pt idx="520">
                  <c:v>0.35485344580429667</c:v>
                </c:pt>
                <c:pt idx="521">
                  <c:v>0.35813084249055971</c:v>
                </c:pt>
                <c:pt idx="522">
                  <c:v>0.3614120905092888</c:v>
                </c:pt>
                <c:pt idx="523">
                  <c:v>0.36469723433422196</c:v>
                </c:pt>
                <c:pt idx="524">
                  <c:v>0.3679863187659787</c:v>
                </c:pt>
                <c:pt idx="525">
                  <c:v>0.37127938893721807</c:v>
                </c:pt>
                <c:pt idx="526">
                  <c:v>0.37457649031787477</c:v>
                </c:pt>
                <c:pt idx="527">
                  <c:v>0.37787766872048034</c:v>
                </c:pt>
                <c:pt idx="528">
                  <c:v>0.38118297030556242</c:v>
                </c:pt>
                <c:pt idx="529">
                  <c:v>0.38449244158713181</c:v>
                </c:pt>
                <c:pt idx="530">
                  <c:v>0.38780612943825399</c:v>
                </c:pt>
                <c:pt idx="531">
                  <c:v>0.39112408109671054</c:v>
                </c:pt>
                <c:pt idx="532">
                  <c:v>0.39444634417074975</c:v>
                </c:pt>
                <c:pt idx="533">
                  <c:v>0.39777296664492923</c:v>
                </c:pt>
                <c:pt idx="534">
                  <c:v>0.4011039968860533</c:v>
                </c:pt>
                <c:pt idx="535">
                  <c:v>0.40443948364920668</c:v>
                </c:pt>
                <c:pt idx="536">
                  <c:v>0.40777947608388493</c:v>
                </c:pt>
                <c:pt idx="537">
                  <c:v>0.41112402374022811</c:v>
                </c:pt>
                <c:pt idx="538">
                  <c:v>0.41447317657535343</c:v>
                </c:pt>
                <c:pt idx="539">
                  <c:v>0.41782698495979703</c:v>
                </c:pt>
                <c:pt idx="540">
                  <c:v>0.42118549968405899</c:v>
                </c:pt>
                <c:pt idx="541">
                  <c:v>0.42454877196526114</c:v>
                </c:pt>
                <c:pt idx="542">
                  <c:v>0.42791685345391317</c:v>
                </c:pt>
                <c:pt idx="543">
                  <c:v>0.43128979624079861</c:v>
                </c:pt>
                <c:pt idx="544">
                  <c:v>0.43466765286397263</c:v>
                </c:pt>
                <c:pt idx="545">
                  <c:v>0.43805047631588218</c:v>
                </c:pt>
                <c:pt idx="546">
                  <c:v>0.44143832005060785</c:v>
                </c:pt>
                <c:pt idx="547">
                  <c:v>0.44483123799123159</c:v>
                </c:pt>
                <c:pt idx="548">
                  <c:v>0.44822928453733074</c:v>
                </c:pt>
                <c:pt idx="549">
                  <c:v>0.45163251457260428</c:v>
                </c:pt>
                <c:pt idx="550">
                  <c:v>0.45504098347263244</c:v>
                </c:pt>
                <c:pt idx="551">
                  <c:v>0.45845474711277329</c:v>
                </c:pt>
                <c:pt idx="552">
                  <c:v>0.46187386187619817</c:v>
                </c:pt>
                <c:pt idx="553">
                  <c:v>0.4652983846620723</c:v>
                </c:pt>
                <c:pt idx="554">
                  <c:v>0.46872837289387959</c:v>
                </c:pt>
                <c:pt idx="555">
                  <c:v>0.47216388452789898</c:v>
                </c:pt>
                <c:pt idx="556">
                  <c:v>0.47560497806183344</c:v>
                </c:pt>
                <c:pt idx="557">
                  <c:v>0.47905171254359469</c:v>
                </c:pt>
                <c:pt idx="558">
                  <c:v>0.48250414758025056</c:v>
                </c:pt>
                <c:pt idx="559">
                  <c:v>0.48596234334713478</c:v>
                </c:pt>
                <c:pt idx="560">
                  <c:v>0.48942636059712513</c:v>
                </c:pt>
                <c:pt idx="561">
                  <c:v>0.49289626067009462</c:v>
                </c:pt>
                <c:pt idx="562">
                  <c:v>0.4963721055025368</c:v>
                </c:pt>
                <c:pt idx="563">
                  <c:v>0.49985395763737256</c:v>
                </c:pt>
                <c:pt idx="564">
                  <c:v>0.50334188023394211</c:v>
                </c:pt>
                <c:pt idx="565">
                  <c:v>0.50683593707818375</c:v>
                </c:pt>
                <c:pt idx="566">
                  <c:v>0.51033619259300733</c:v>
                </c:pt>
                <c:pt idx="567">
                  <c:v>0.51384271184886621</c:v>
                </c:pt>
                <c:pt idx="568">
                  <c:v>0.51735556057453003</c:v>
                </c:pt>
                <c:pt idx="569">
                  <c:v>0.52087480516806783</c:v>
                </c:pt>
                <c:pt idx="570">
                  <c:v>0.52440051270804078</c:v>
                </c:pt>
                <c:pt idx="571">
                  <c:v>0.5279327509649161</c:v>
                </c:pt>
                <c:pt idx="572">
                  <c:v>0.53147158841270126</c:v>
                </c:pt>
                <c:pt idx="573">
                  <c:v>0.53501709424080846</c:v>
                </c:pt>
                <c:pt idx="574">
                  <c:v>0.53856933836615295</c:v>
                </c:pt>
                <c:pt idx="575">
                  <c:v>0.54212839144549219</c:v>
                </c:pt>
                <c:pt idx="576">
                  <c:v>0.54569432488800906</c:v>
                </c:pt>
                <c:pt idx="577">
                  <c:v>0.54926721086814945</c:v>
                </c:pt>
                <c:pt idx="578">
                  <c:v>0.55284712233871669</c:v>
                </c:pt>
                <c:pt idx="579">
                  <c:v>0.5564341330442325</c:v>
                </c:pt>
                <c:pt idx="580">
                  <c:v>0.56002831753456761</c:v>
                </c:pt>
                <c:pt idx="581">
                  <c:v>0.56362975117885283</c:v>
                </c:pt>
                <c:pt idx="582">
                  <c:v>0.56723851017967342</c:v>
                </c:pt>
                <c:pt idx="583">
                  <c:v>0.57085467158755943</c:v>
                </c:pt>
                <c:pt idx="584">
                  <c:v>0.57447831331577215</c:v>
                </c:pt>
                <c:pt idx="585">
                  <c:v>0.57810951415540313</c:v>
                </c:pt>
                <c:pt idx="586">
                  <c:v>0.58174835379078615</c:v>
                </c:pt>
                <c:pt idx="587">
                  <c:v>0.58539491281523426</c:v>
                </c:pt>
                <c:pt idx="588">
                  <c:v>0.58904927274710939</c:v>
                </c:pt>
                <c:pt idx="589">
                  <c:v>0.59271151604623273</c:v>
                </c:pt>
                <c:pt idx="590">
                  <c:v>0.59638172613064744</c:v>
                </c:pt>
                <c:pt idx="591">
                  <c:v>0.60005998739373778</c:v>
                </c:pt>
                <c:pt idx="592">
                  <c:v>0.60374638522172075</c:v>
                </c:pt>
                <c:pt idx="593">
                  <c:v>0.60744100601151207</c:v>
                </c:pt>
                <c:pt idx="594">
                  <c:v>0.61114393718898619</c:v>
                </c:pt>
                <c:pt idx="595">
                  <c:v>0.6148552672276314</c:v>
                </c:pt>
                <c:pt idx="596">
                  <c:v>0.61857508566761832</c:v>
                </c:pt>
                <c:pt idx="597">
                  <c:v>0.62230348313528627</c:v>
                </c:pt>
                <c:pt idx="598">
                  <c:v>0.62604055136306602</c:v>
                </c:pt>
                <c:pt idx="599">
                  <c:v>0.62978638320984492</c:v>
                </c:pt>
                <c:pt idx="600">
                  <c:v>0.63354107268178717</c:v>
                </c:pt>
                <c:pt idx="601">
                  <c:v>0.63730471495362739</c:v>
                </c:pt>
                <c:pt idx="602">
                  <c:v>0.64107740639044342</c:v>
                </c:pt>
                <c:pt idx="603">
                  <c:v>0.64485924456992516</c:v>
                </c:pt>
                <c:pt idx="604">
                  <c:v>0.64865032830515235</c:v>
                </c:pt>
                <c:pt idx="605">
                  <c:v>0.65245075766789962</c:v>
                </c:pt>
                <c:pt idx="606">
                  <c:v>0.65626063401247559</c:v>
                </c:pt>
                <c:pt idx="607">
                  <c:v>0.6600800600001181</c:v>
                </c:pt>
                <c:pt idx="608">
                  <c:v>0.66390913962395959</c:v>
                </c:pt>
                <c:pt idx="609">
                  <c:v>0.66774797823457399</c:v>
                </c:pt>
                <c:pt idx="610">
                  <c:v>0.67159668256613492</c:v>
                </c:pt>
                <c:pt idx="611">
                  <c:v>0.67545536076318391</c:v>
                </c:pt>
                <c:pt idx="612">
                  <c:v>0.67932412240804407</c:v>
                </c:pt>
                <c:pt idx="613">
                  <c:v>0.68320307854888629</c:v>
                </c:pt>
                <c:pt idx="614">
                  <c:v>0.687092341728474</c:v>
                </c:pt>
                <c:pt idx="615">
                  <c:v>0.69099202601360332</c:v>
                </c:pt>
                <c:pt idx="616">
                  <c:v>0.69490224702525438</c:v>
                </c:pt>
                <c:pt idx="617">
                  <c:v>0.69882312196949103</c:v>
                </c:pt>
                <c:pt idx="618">
                  <c:v>0.70275476966910944</c:v>
                </c:pt>
                <c:pt idx="619">
                  <c:v>0.7066973105960751</c:v>
                </c:pt>
                <c:pt idx="620">
                  <c:v>0.71065086690476431</c:v>
                </c:pt>
                <c:pt idx="621">
                  <c:v>0.71461556246603664</c:v>
                </c:pt>
                <c:pt idx="622">
                  <c:v>0.7185915229021651</c:v>
                </c:pt>
                <c:pt idx="623">
                  <c:v>0.72257887562264123</c:v>
                </c:pt>
                <c:pt idx="624">
                  <c:v>0.72657774986090107</c:v>
                </c:pt>
                <c:pt idx="625">
                  <c:v>0.73058827671197912</c:v>
                </c:pt>
                <c:pt idx="626">
                  <c:v>0.73461058917113187</c:v>
                </c:pt>
                <c:pt idx="627">
                  <c:v>0.73864482217345984</c:v>
                </c:pt>
                <c:pt idx="628">
                  <c:v>0.742691112634557</c:v>
                </c:pt>
                <c:pt idx="629">
                  <c:v>0.74674959949221709</c:v>
                </c:pt>
                <c:pt idx="630">
                  <c:v>0.75082042374924363</c:v>
                </c:pt>
                <c:pt idx="631">
                  <c:v>0.75490372851737897</c:v>
                </c:pt>
                <c:pt idx="632">
                  <c:v>0.75899965906240552</c:v>
                </c:pt>
                <c:pt idx="633">
                  <c:v>0.7631083628504528</c:v>
                </c:pt>
                <c:pt idx="634">
                  <c:v>0.76722998959553723</c:v>
                </c:pt>
                <c:pt idx="635">
                  <c:v>0.77136469130839236</c:v>
                </c:pt>
                <c:pt idx="636">
                  <c:v>0.77551262234662777</c:v>
                </c:pt>
                <c:pt idx="637">
                  <c:v>0.77967393946624908</c:v>
                </c:pt>
                <c:pt idx="638">
                  <c:v>0.78384880187459749</c:v>
                </c:pt>
                <c:pt idx="639">
                  <c:v>0.78803737128474893</c:v>
                </c:pt>
                <c:pt idx="640">
                  <c:v>0.79223981197142646</c:v>
                </c:pt>
                <c:pt idx="641">
                  <c:v>0.79645629082847613</c:v>
                </c:pt>
                <c:pt idx="642">
                  <c:v>0.80068697742794936</c:v>
                </c:pt>
                <c:pt idx="643">
                  <c:v>0.80493204408087038</c:v>
                </c:pt>
                <c:pt idx="644">
                  <c:v>0.80919166589971758</c:v>
                </c:pt>
                <c:pt idx="645">
                  <c:v>0.81346602086270015</c:v>
                </c:pt>
                <c:pt idx="646">
                  <c:v>0.81775528987988888</c:v>
                </c:pt>
                <c:pt idx="647">
                  <c:v>0.82205965686124294</c:v>
                </c:pt>
                <c:pt idx="648">
                  <c:v>0.82637930878664356</c:v>
                </c:pt>
                <c:pt idx="649">
                  <c:v>0.83071443577796578</c:v>
                </c:pt>
                <c:pt idx="650">
                  <c:v>0.83506523117327547</c:v>
                </c:pt>
                <c:pt idx="651">
                  <c:v>0.83943189160323051</c:v>
                </c:pt>
                <c:pt idx="652">
                  <c:v>0.84381461706976546</c:v>
                </c:pt>
                <c:pt idx="653">
                  <c:v>0.84821361102713799</c:v>
                </c:pt>
                <c:pt idx="654">
                  <c:v>0.85262908046542496</c:v>
                </c:pt>
                <c:pt idx="655">
                  <c:v>0.85706123599656059</c:v>
                </c:pt>
                <c:pt idx="656">
                  <c:v>0.86151029194300499</c:v>
                </c:pt>
                <c:pt idx="657">
                  <c:v>0.86597646642915238</c:v>
                </c:pt>
                <c:pt idx="658">
                  <c:v>0.87045998147556836</c:v>
                </c:pt>
                <c:pt idx="659">
                  <c:v>0.87496106309616506</c:v>
                </c:pt>
                <c:pt idx="660">
                  <c:v>0.87947994139844399</c:v>
                </c:pt>
                <c:pt idx="661">
                  <c:v>0.88401685068688962</c:v>
                </c:pt>
                <c:pt idx="662">
                  <c:v>0.88857202956966963</c:v>
                </c:pt>
                <c:pt idx="663">
                  <c:v>0.89314572106875045</c:v>
                </c:pt>
                <c:pt idx="664">
                  <c:v>0.89773817273355239</c:v>
                </c:pt>
                <c:pt idx="665">
                  <c:v>0.90234963675832391</c:v>
                </c:pt>
                <c:pt idx="666">
                  <c:v>0.90698037010331689</c:v>
                </c:pt>
                <c:pt idx="667">
                  <c:v>0.91163063461998439</c:v>
                </c:pt>
                <c:pt idx="668">
                  <c:v>0.91630069718030527</c:v>
                </c:pt>
                <c:pt idx="669">
                  <c:v>0.92099082981044245</c:v>
                </c:pt>
                <c:pt idx="670">
                  <c:v>0.92570130982887744</c:v>
                </c:pt>
                <c:pt idx="671">
                  <c:v>0.93043241998921322</c:v>
                </c:pt>
                <c:pt idx="672">
                  <c:v>0.9351844486278883</c:v>
                </c:pt>
                <c:pt idx="673">
                  <c:v>0.93995768981689387</c:v>
                </c:pt>
                <c:pt idx="674">
                  <c:v>0.94475244352182386</c:v>
                </c:pt>
                <c:pt idx="675">
                  <c:v>0.94956901576540953</c:v>
                </c:pt>
                <c:pt idx="676">
                  <c:v>0.95440771879677244</c:v>
                </c:pt>
                <c:pt idx="677">
                  <c:v>0.95926887126668225</c:v>
                </c:pt>
                <c:pt idx="678">
                  <c:v>0.96415279840904233</c:v>
                </c:pt>
                <c:pt idx="679">
                  <c:v>0.96905983222886305</c:v>
                </c:pt>
                <c:pt idx="680">
                  <c:v>0.97399031169705041</c:v>
                </c:pt>
                <c:pt idx="681">
                  <c:v>0.97894458295226994</c:v>
                </c:pt>
                <c:pt idx="682">
                  <c:v>0.98392299951020368</c:v>
                </c:pt>
                <c:pt idx="683">
                  <c:v>0.98892592248055078</c:v>
                </c:pt>
                <c:pt idx="684">
                  <c:v>0.99395372079209077</c:v>
                </c:pt>
                <c:pt idx="685">
                  <c:v>0.99900677142621341</c:v>
                </c:pt>
                <c:pt idx="686">
                  <c:v>1.0040854596592395</c:v>
                </c:pt>
                <c:pt idx="687">
                  <c:v>1.009190179314011</c:v>
                </c:pt>
                <c:pt idx="688">
                  <c:v>1.0143213330211203</c:v>
                </c:pt>
                <c:pt idx="689">
                  <c:v>1.0194793324902631</c:v>
                </c:pt>
                <c:pt idx="690">
                  <c:v>1.0246645987921732</c:v>
                </c:pt>
                <c:pt idx="691">
                  <c:v>1.0298775626516372</c:v>
                </c:pt>
                <c:pt idx="692">
                  <c:v>1.0351186647521606</c:v>
                </c:pt>
                <c:pt idx="693">
                  <c:v>1.0403883560527927</c:v>
                </c:pt>
                <c:pt idx="694">
                  <c:v>1.0456870981177129</c:v>
                </c:pt>
                <c:pt idx="695">
                  <c:v>1.0510153634592434</c:v>
                </c:pt>
                <c:pt idx="696">
                  <c:v>1.0563736358949209</c:v>
                </c:pt>
                <c:pt idx="697">
                  <c:v>1.0617624109193045</c:v>
                </c:pt>
                <c:pt idx="698">
                  <c:v>1.0671821960913215</c:v>
                </c:pt>
                <c:pt idx="699">
                  <c:v>1.0726335114378887</c:v>
                </c:pt>
                <c:pt idx="700">
                  <c:v>1.0781168898746634</c:v>
                </c:pt>
                <c:pt idx="701">
                  <c:v>1.0836328776448028</c:v>
                </c:pt>
                <c:pt idx="702">
                  <c:v>1.0891820347766696</c:v>
                </c:pt>
                <c:pt idx="703">
                  <c:v>1.0947649355614864</c:v>
                </c:pt>
                <c:pt idx="704">
                  <c:v>1.1003821690519855</c:v>
                </c:pt>
                <c:pt idx="705">
                  <c:v>1.1060343395831795</c:v>
                </c:pt>
                <c:pt idx="706">
                  <c:v>1.1117220673164609</c:v>
                </c:pt>
                <c:pt idx="707">
                  <c:v>1.1174459888082759</c:v>
                </c:pt>
                <c:pt idx="708">
                  <c:v>1.1232067576047491</c:v>
                </c:pt>
                <c:pt idx="709">
                  <c:v>1.1290050448636884</c:v>
                </c:pt>
                <c:pt idx="710">
                  <c:v>1.134841540005501</c:v>
                </c:pt>
                <c:pt idx="711">
                  <c:v>1.1407169513946658</c:v>
                </c:pt>
                <c:pt idx="712">
                  <c:v>1.1466320070535001</c:v>
                </c:pt>
                <c:pt idx="713">
                  <c:v>1.1525874554100961</c:v>
                </c:pt>
                <c:pt idx="714">
                  <c:v>1.1585840660823943</c:v>
                </c:pt>
                <c:pt idx="715">
                  <c:v>1.1646226307005552</c:v>
                </c:pt>
                <c:pt idx="716">
                  <c:v>1.1707039637698737</c:v>
                </c:pt>
                <c:pt idx="717">
                  <c:v>1.1768289035766897</c:v>
                </c:pt>
                <c:pt idx="718">
                  <c:v>1.1829983131399027</c:v>
                </c:pt>
                <c:pt idx="719">
                  <c:v>1.1892130812108794</c:v>
                </c:pt>
                <c:pt idx="720">
                  <c:v>1.1954741233247586</c:v>
                </c:pt>
                <c:pt idx="721">
                  <c:v>1.2017823829063699</c:v>
                </c:pt>
                <c:pt idx="722">
                  <c:v>1.2081388324342255</c:v>
                </c:pt>
                <c:pt idx="723">
                  <c:v>1.2145444746662992</c:v>
                </c:pt>
                <c:pt idx="724">
                  <c:v>1.2210003439315891</c:v>
                </c:pt>
                <c:pt idx="725">
                  <c:v>1.2275075074917674</c:v>
                </c:pt>
                <c:pt idx="726">
                  <c:v>1.2340670669775615</c:v>
                </c:pt>
                <c:pt idx="727">
                  <c:v>1.2406801599048516</c:v>
                </c:pt>
                <c:pt idx="728">
                  <c:v>1.2473479612758893</c:v>
                </c:pt>
                <c:pt idx="729">
                  <c:v>1.2540716852714671</c:v>
                </c:pt>
                <c:pt idx="730">
                  <c:v>1.2608525870403302</c:v>
                </c:pt>
                <c:pt idx="731">
                  <c:v>1.267691964592659</c:v>
                </c:pt>
                <c:pt idx="732">
                  <c:v>1.2745911608049918</c:v>
                </c:pt>
                <c:pt idx="733">
                  <c:v>1.2815515655446006</c:v>
                </c:pt>
                <c:pt idx="734">
                  <c:v>1.288574617922005</c:v>
                </c:pt>
                <c:pt idx="735">
                  <c:v>1.2956618086810425</c:v>
                </c:pt>
                <c:pt idx="736">
                  <c:v>1.3028146827367795</c:v>
                </c:pt>
                <c:pt idx="737">
                  <c:v>1.3100348418723786</c:v>
                </c:pt>
                <c:pt idx="738">
                  <c:v>1.3173239476071348</c:v>
                </c:pt>
                <c:pt idx="739">
                  <c:v>1.3246837242489025</c:v>
                </c:pt>
                <c:pt idx="740">
                  <c:v>1.3321159621454124</c:v>
                </c:pt>
                <c:pt idx="741">
                  <c:v>1.3396225211503123</c:v>
                </c:pt>
                <c:pt idx="742">
                  <c:v>1.3472053343212378</c:v>
                </c:pt>
                <c:pt idx="743">
                  <c:v>1.3548664118689282</c:v>
                </c:pt>
                <c:pt idx="744">
                  <c:v>1.3626078453781763</c:v>
                </c:pt>
                <c:pt idx="745">
                  <c:v>1.3704318123235197</c:v>
                </c:pt>
                <c:pt idx="746">
                  <c:v>1.3783405809048275</c:v>
                </c:pt>
                <c:pt idx="747">
                  <c:v>1.3863365152304821</c:v>
                </c:pt>
                <c:pt idx="748">
                  <c:v>1.3944220808787504</c:v>
                </c:pt>
                <c:pt idx="749">
                  <c:v>1.4025998508710666</c:v>
                </c:pt>
                <c:pt idx="750">
                  <c:v>1.4108725120946026</c:v>
                </c:pt>
                <c:pt idx="751">
                  <c:v>1.4192428722154418</c:v>
                </c:pt>
                <c:pt idx="752">
                  <c:v>1.4277138671282978</c:v>
                </c:pt>
                <c:pt idx="753">
                  <c:v>1.4362885689937137</c:v>
                </c:pt>
                <c:pt idx="754">
                  <c:v>1.4449701949195259</c:v>
                </c:pt>
                <c:pt idx="755">
                  <c:v>1.4537621163498538</c:v>
                </c:pt>
                <c:pt idx="756">
                  <c:v>1.4626678692322994</c:v>
                </c:pt>
                <c:pt idx="757">
                  <c:v>1.4716911650424045</c:v>
                </c:pt>
                <c:pt idx="758">
                  <c:v>1.4808359027540108</c:v>
                </c:pt>
                <c:pt idx="759">
                  <c:v>1.4901061818550838</c:v>
                </c:pt>
                <c:pt idx="760">
                  <c:v>1.4995063165210158</c:v>
                </c:pt>
                <c:pt idx="761">
                  <c:v>1.5090408510717483</c:v>
                </c:pt>
                <c:pt idx="762">
                  <c:v>1.518714576855509</c:v>
                </c:pt>
                <c:pt idx="763">
                  <c:v>1.5285325507208549</c:v>
                </c:pt>
                <c:pt idx="764">
                  <c:v>1.5385001152606195</c:v>
                </c:pt>
                <c:pt idx="765">
                  <c:v>1.5486229210366671</c:v>
                </c:pt>
                <c:pt idx="766">
                  <c:v>1.5589069510237668</c:v>
                </c:pt>
                <c:pt idx="767">
                  <c:v>1.5693585475451444</c:v>
                </c:pt>
                <c:pt idx="768">
                  <c:v>1.5799844420122791</c:v>
                </c:pt>
                <c:pt idx="769">
                  <c:v>1.5907917878283622</c:v>
                </c:pt>
                <c:pt idx="770">
                  <c:v>1.601788196869963</c:v>
                </c:pt>
                <c:pt idx="771">
                  <c:v>1.6129817800264121</c:v>
                </c:pt>
                <c:pt idx="772">
                  <c:v>1.6243811923533691</c:v>
                </c:pt>
                <c:pt idx="773">
                  <c:v>1.6359956834884231</c:v>
                </c:pt>
                <c:pt idx="774">
                  <c:v>1.6478351540856238</c:v>
                </c:pt>
                <c:pt idx="775">
                  <c:v>1.6599102191563726</c:v>
                </c:pt>
                <c:pt idx="776">
                  <c:v>1.6722322793611226</c:v>
                </c:pt>
                <c:pt idx="777">
                  <c:v>1.6848136014859847</c:v>
                </c:pt>
                <c:pt idx="778">
                  <c:v>1.6976674095685245</c:v>
                </c:pt>
                <c:pt idx="779">
                  <c:v>1.7108079884176768</c:v>
                </c:pt>
                <c:pt idx="780">
                  <c:v>1.7242508016168165</c:v>
                </c:pt>
                <c:pt idx="781">
                  <c:v>1.7380126265230409</c:v>
                </c:pt>
                <c:pt idx="782">
                  <c:v>1.7521117093013296</c:v>
                </c:pt>
                <c:pt idx="783">
                  <c:v>1.76656794368769</c:v>
                </c:pt>
                <c:pt idx="784">
                  <c:v>1.7814030779979215</c:v>
                </c:pt>
                <c:pt idx="785">
                  <c:v>1.7966409559379632</c:v>
                </c:pt>
                <c:pt idx="786">
                  <c:v>1.8123077980943518</c:v>
                </c:pt>
                <c:pt idx="787">
                  <c:v>1.8284325326793889</c:v>
                </c:pt>
                <c:pt idx="788">
                  <c:v>1.8450471862982809</c:v>
                </c:pt>
                <c:pt idx="789">
                  <c:v>1.8621873483650302</c:v>
                </c:pt>
                <c:pt idx="790">
                  <c:v>1.87989272655782</c:v>
                </c:pt>
                <c:pt idx="791">
                  <c:v>1.8982078157088487</c:v>
                </c:pt>
                <c:pt idx="792">
                  <c:v>1.9171827092485092</c:v>
                </c:pt>
                <c:pt idx="793">
                  <c:v>1.9368740914666533</c:v>
                </c:pt>
                <c:pt idx="794">
                  <c:v>1.9573464614403249</c:v>
                </c:pt>
                <c:pt idx="795">
                  <c:v>1.9786736570431247</c:v>
                </c:pt>
                <c:pt idx="796">
                  <c:v>2.0009407723321599</c:v>
                </c:pt>
                <c:pt idx="797">
                  <c:v>2.0242465974282271</c:v>
                </c:pt>
                <c:pt idx="798">
                  <c:v>2.0487067625019555</c:v>
                </c:pt>
                <c:pt idx="799">
                  <c:v>2.0744578459509686</c:v>
                </c:pt>
                <c:pt idx="800">
                  <c:v>2.1016628267515505</c:v>
                </c:pt>
                <c:pt idx="801">
                  <c:v>2.1305184487025883</c:v>
                </c:pt>
                <c:pt idx="802">
                  <c:v>2.1612653664398422</c:v>
                </c:pt>
                <c:pt idx="803">
                  <c:v>2.1942024448615274</c:v>
                </c:pt>
                <c:pt idx="804">
                  <c:v>2.2297074471530309</c:v>
                </c:pt>
                <c:pt idx="805">
                  <c:v>2.2682678955208586</c:v>
                </c:pt>
                <c:pt idx="806">
                  <c:v>2.3105288048429165</c:v>
                </c:pt>
                <c:pt idx="807">
                  <c:v>2.357369804784168</c:v>
                </c:pt>
                <c:pt idx="808">
                  <c:v>2.4100366004894576</c:v>
                </c:pt>
                <c:pt idx="809">
                  <c:v>2.4703807115566061</c:v>
                </c:pt>
                <c:pt idx="810">
                  <c:v>2.5413369227715763</c:v>
                </c:pt>
                <c:pt idx="811">
                  <c:v>2.6279958222247344</c:v>
                </c:pt>
                <c:pt idx="812">
                  <c:v>2.7404790485463204</c:v>
                </c:pt>
                <c:pt idx="813">
                  <c:v>2.9042805440130333</c:v>
                </c:pt>
                <c:pt idx="814">
                  <c:v>3.2325296860643205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8-4627-8193-C1F15E81D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61416"/>
        <c:axId val="746761736"/>
      </c:scatterChart>
      <c:valAx>
        <c:axId val="74676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1736"/>
        <c:crosses val="autoZero"/>
        <c:crossBetween val="midCat"/>
      </c:valAx>
      <c:valAx>
        <c:axId val="746761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761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Scatterplot of Salario (dólares/mes) and educación (años)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'EZA1'!$Q$2:$Q$936</c:f>
              <c:numCache>
                <c:formatCode>General</c:formatCode>
                <c:ptCount val="935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13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11</c:v>
                </c:pt>
                <c:pt idx="31">
                  <c:v>9</c:v>
                </c:pt>
                <c:pt idx="32">
                  <c:v>10</c:v>
                </c:pt>
                <c:pt idx="33">
                  <c:v>12</c:v>
                </c:pt>
                <c:pt idx="34">
                  <c:v>13</c:v>
                </c:pt>
                <c:pt idx="35">
                  <c:v>14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16</c:v>
                </c:pt>
                <c:pt idx="42">
                  <c:v>12</c:v>
                </c:pt>
                <c:pt idx="43">
                  <c:v>13</c:v>
                </c:pt>
                <c:pt idx="44">
                  <c:v>16</c:v>
                </c:pt>
                <c:pt idx="45">
                  <c:v>16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9</c:v>
                </c:pt>
                <c:pt idx="51">
                  <c:v>12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16</c:v>
                </c:pt>
                <c:pt idx="58">
                  <c:v>12</c:v>
                </c:pt>
                <c:pt idx="59">
                  <c:v>12</c:v>
                </c:pt>
                <c:pt idx="60">
                  <c:v>15</c:v>
                </c:pt>
                <c:pt idx="61">
                  <c:v>15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14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16</c:v>
                </c:pt>
                <c:pt idx="81">
                  <c:v>9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14</c:v>
                </c:pt>
                <c:pt idx="86">
                  <c:v>13</c:v>
                </c:pt>
                <c:pt idx="87">
                  <c:v>15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15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14</c:v>
                </c:pt>
                <c:pt idx="103">
                  <c:v>11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11</c:v>
                </c:pt>
                <c:pt idx="108">
                  <c:v>12</c:v>
                </c:pt>
                <c:pt idx="109">
                  <c:v>14</c:v>
                </c:pt>
                <c:pt idx="110">
                  <c:v>10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11</c:v>
                </c:pt>
                <c:pt idx="117">
                  <c:v>16</c:v>
                </c:pt>
                <c:pt idx="118">
                  <c:v>16</c:v>
                </c:pt>
                <c:pt idx="119">
                  <c:v>12</c:v>
                </c:pt>
                <c:pt idx="120">
                  <c:v>12</c:v>
                </c:pt>
                <c:pt idx="121">
                  <c:v>18</c:v>
                </c:pt>
                <c:pt idx="122">
                  <c:v>14</c:v>
                </c:pt>
                <c:pt idx="123">
                  <c:v>12</c:v>
                </c:pt>
                <c:pt idx="124">
                  <c:v>11</c:v>
                </c:pt>
                <c:pt idx="125">
                  <c:v>10</c:v>
                </c:pt>
                <c:pt idx="126">
                  <c:v>18</c:v>
                </c:pt>
                <c:pt idx="127">
                  <c:v>15</c:v>
                </c:pt>
                <c:pt idx="128">
                  <c:v>12</c:v>
                </c:pt>
                <c:pt idx="129">
                  <c:v>18</c:v>
                </c:pt>
                <c:pt idx="130">
                  <c:v>14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10</c:v>
                </c:pt>
                <c:pt idx="135">
                  <c:v>15</c:v>
                </c:pt>
                <c:pt idx="136">
                  <c:v>11</c:v>
                </c:pt>
                <c:pt idx="137">
                  <c:v>14</c:v>
                </c:pt>
                <c:pt idx="138">
                  <c:v>12</c:v>
                </c:pt>
                <c:pt idx="139">
                  <c:v>14</c:v>
                </c:pt>
                <c:pt idx="140">
                  <c:v>16</c:v>
                </c:pt>
                <c:pt idx="141">
                  <c:v>12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13</c:v>
                </c:pt>
                <c:pt idx="146">
                  <c:v>18</c:v>
                </c:pt>
                <c:pt idx="147">
                  <c:v>17</c:v>
                </c:pt>
                <c:pt idx="148">
                  <c:v>18</c:v>
                </c:pt>
                <c:pt idx="149">
                  <c:v>12</c:v>
                </c:pt>
                <c:pt idx="150">
                  <c:v>14</c:v>
                </c:pt>
                <c:pt idx="151">
                  <c:v>13</c:v>
                </c:pt>
                <c:pt idx="152">
                  <c:v>18</c:v>
                </c:pt>
                <c:pt idx="153">
                  <c:v>17</c:v>
                </c:pt>
                <c:pt idx="154">
                  <c:v>13</c:v>
                </c:pt>
                <c:pt idx="155">
                  <c:v>13</c:v>
                </c:pt>
                <c:pt idx="156">
                  <c:v>16</c:v>
                </c:pt>
                <c:pt idx="157">
                  <c:v>18</c:v>
                </c:pt>
                <c:pt idx="158">
                  <c:v>12</c:v>
                </c:pt>
                <c:pt idx="159">
                  <c:v>17</c:v>
                </c:pt>
                <c:pt idx="160">
                  <c:v>12</c:v>
                </c:pt>
                <c:pt idx="161">
                  <c:v>13</c:v>
                </c:pt>
                <c:pt idx="162">
                  <c:v>18</c:v>
                </c:pt>
                <c:pt idx="163">
                  <c:v>14</c:v>
                </c:pt>
                <c:pt idx="164">
                  <c:v>17</c:v>
                </c:pt>
                <c:pt idx="165">
                  <c:v>16</c:v>
                </c:pt>
                <c:pt idx="166">
                  <c:v>12</c:v>
                </c:pt>
                <c:pt idx="167">
                  <c:v>13</c:v>
                </c:pt>
                <c:pt idx="168">
                  <c:v>12</c:v>
                </c:pt>
                <c:pt idx="169">
                  <c:v>18</c:v>
                </c:pt>
                <c:pt idx="170">
                  <c:v>12</c:v>
                </c:pt>
                <c:pt idx="171">
                  <c:v>16</c:v>
                </c:pt>
                <c:pt idx="172">
                  <c:v>12</c:v>
                </c:pt>
                <c:pt idx="173">
                  <c:v>18</c:v>
                </c:pt>
                <c:pt idx="174">
                  <c:v>16</c:v>
                </c:pt>
                <c:pt idx="175">
                  <c:v>12</c:v>
                </c:pt>
                <c:pt idx="176">
                  <c:v>17</c:v>
                </c:pt>
                <c:pt idx="177">
                  <c:v>12</c:v>
                </c:pt>
                <c:pt idx="178">
                  <c:v>17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15</c:v>
                </c:pt>
                <c:pt idx="186">
                  <c:v>12</c:v>
                </c:pt>
                <c:pt idx="187">
                  <c:v>18</c:v>
                </c:pt>
                <c:pt idx="188">
                  <c:v>16</c:v>
                </c:pt>
                <c:pt idx="189">
                  <c:v>18</c:v>
                </c:pt>
                <c:pt idx="190">
                  <c:v>16</c:v>
                </c:pt>
                <c:pt idx="191">
                  <c:v>12</c:v>
                </c:pt>
                <c:pt idx="192">
                  <c:v>16</c:v>
                </c:pt>
                <c:pt idx="193">
                  <c:v>16</c:v>
                </c:pt>
                <c:pt idx="194">
                  <c:v>15</c:v>
                </c:pt>
                <c:pt idx="195">
                  <c:v>12</c:v>
                </c:pt>
                <c:pt idx="196">
                  <c:v>15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11</c:v>
                </c:pt>
                <c:pt idx="201">
                  <c:v>15</c:v>
                </c:pt>
                <c:pt idx="202">
                  <c:v>10</c:v>
                </c:pt>
                <c:pt idx="203">
                  <c:v>13</c:v>
                </c:pt>
                <c:pt idx="204">
                  <c:v>10</c:v>
                </c:pt>
                <c:pt idx="205">
                  <c:v>13</c:v>
                </c:pt>
                <c:pt idx="206">
                  <c:v>13</c:v>
                </c:pt>
                <c:pt idx="207">
                  <c:v>12</c:v>
                </c:pt>
                <c:pt idx="208">
                  <c:v>15</c:v>
                </c:pt>
                <c:pt idx="209">
                  <c:v>12</c:v>
                </c:pt>
                <c:pt idx="210">
                  <c:v>17</c:v>
                </c:pt>
                <c:pt idx="211">
                  <c:v>16</c:v>
                </c:pt>
                <c:pt idx="212">
                  <c:v>12</c:v>
                </c:pt>
                <c:pt idx="213">
                  <c:v>15</c:v>
                </c:pt>
                <c:pt idx="214">
                  <c:v>16</c:v>
                </c:pt>
                <c:pt idx="215">
                  <c:v>16</c:v>
                </c:pt>
                <c:pt idx="216">
                  <c:v>18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14</c:v>
                </c:pt>
                <c:pt idx="221">
                  <c:v>10</c:v>
                </c:pt>
                <c:pt idx="222">
                  <c:v>17</c:v>
                </c:pt>
                <c:pt idx="223">
                  <c:v>12</c:v>
                </c:pt>
                <c:pt idx="224">
                  <c:v>16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13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12</c:v>
                </c:pt>
                <c:pt idx="240">
                  <c:v>13</c:v>
                </c:pt>
                <c:pt idx="241">
                  <c:v>18</c:v>
                </c:pt>
                <c:pt idx="242">
                  <c:v>16</c:v>
                </c:pt>
                <c:pt idx="243">
                  <c:v>12</c:v>
                </c:pt>
                <c:pt idx="244">
                  <c:v>18</c:v>
                </c:pt>
                <c:pt idx="245">
                  <c:v>16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10</c:v>
                </c:pt>
                <c:pt idx="254">
                  <c:v>10</c:v>
                </c:pt>
                <c:pt idx="255">
                  <c:v>18</c:v>
                </c:pt>
                <c:pt idx="256">
                  <c:v>17</c:v>
                </c:pt>
                <c:pt idx="257">
                  <c:v>11</c:v>
                </c:pt>
                <c:pt idx="258">
                  <c:v>12</c:v>
                </c:pt>
                <c:pt idx="259">
                  <c:v>18</c:v>
                </c:pt>
                <c:pt idx="260">
                  <c:v>12</c:v>
                </c:pt>
                <c:pt idx="261">
                  <c:v>11</c:v>
                </c:pt>
                <c:pt idx="262">
                  <c:v>16</c:v>
                </c:pt>
                <c:pt idx="263">
                  <c:v>17</c:v>
                </c:pt>
                <c:pt idx="264">
                  <c:v>12</c:v>
                </c:pt>
                <c:pt idx="265">
                  <c:v>13</c:v>
                </c:pt>
                <c:pt idx="266">
                  <c:v>16</c:v>
                </c:pt>
                <c:pt idx="267">
                  <c:v>15</c:v>
                </c:pt>
                <c:pt idx="268">
                  <c:v>18</c:v>
                </c:pt>
                <c:pt idx="269">
                  <c:v>16</c:v>
                </c:pt>
                <c:pt idx="270">
                  <c:v>14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18</c:v>
                </c:pt>
                <c:pt idx="276">
                  <c:v>17</c:v>
                </c:pt>
                <c:pt idx="277">
                  <c:v>14</c:v>
                </c:pt>
                <c:pt idx="278">
                  <c:v>12</c:v>
                </c:pt>
                <c:pt idx="279">
                  <c:v>13</c:v>
                </c:pt>
                <c:pt idx="280">
                  <c:v>12</c:v>
                </c:pt>
                <c:pt idx="281">
                  <c:v>12</c:v>
                </c:pt>
                <c:pt idx="282">
                  <c:v>14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13</c:v>
                </c:pt>
                <c:pt idx="291">
                  <c:v>16</c:v>
                </c:pt>
                <c:pt idx="292">
                  <c:v>12</c:v>
                </c:pt>
                <c:pt idx="293">
                  <c:v>14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16</c:v>
                </c:pt>
                <c:pt idx="298">
                  <c:v>13</c:v>
                </c:pt>
                <c:pt idx="299">
                  <c:v>12</c:v>
                </c:pt>
                <c:pt idx="300">
                  <c:v>16</c:v>
                </c:pt>
                <c:pt idx="301">
                  <c:v>12</c:v>
                </c:pt>
                <c:pt idx="302">
                  <c:v>16</c:v>
                </c:pt>
                <c:pt idx="303">
                  <c:v>14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14</c:v>
                </c:pt>
                <c:pt idx="316">
                  <c:v>12</c:v>
                </c:pt>
                <c:pt idx="317">
                  <c:v>12</c:v>
                </c:pt>
                <c:pt idx="318">
                  <c:v>15</c:v>
                </c:pt>
                <c:pt idx="319">
                  <c:v>12</c:v>
                </c:pt>
                <c:pt idx="320">
                  <c:v>13</c:v>
                </c:pt>
                <c:pt idx="321">
                  <c:v>17</c:v>
                </c:pt>
                <c:pt idx="322">
                  <c:v>13</c:v>
                </c:pt>
                <c:pt idx="323">
                  <c:v>16</c:v>
                </c:pt>
                <c:pt idx="324">
                  <c:v>13</c:v>
                </c:pt>
                <c:pt idx="325">
                  <c:v>18</c:v>
                </c:pt>
                <c:pt idx="326">
                  <c:v>13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11</c:v>
                </c:pt>
                <c:pt idx="332">
                  <c:v>10</c:v>
                </c:pt>
                <c:pt idx="333">
                  <c:v>16</c:v>
                </c:pt>
                <c:pt idx="334">
                  <c:v>16</c:v>
                </c:pt>
                <c:pt idx="335">
                  <c:v>13</c:v>
                </c:pt>
                <c:pt idx="336">
                  <c:v>14</c:v>
                </c:pt>
                <c:pt idx="337">
                  <c:v>16</c:v>
                </c:pt>
                <c:pt idx="338">
                  <c:v>10</c:v>
                </c:pt>
                <c:pt idx="339">
                  <c:v>12</c:v>
                </c:pt>
                <c:pt idx="340">
                  <c:v>14</c:v>
                </c:pt>
                <c:pt idx="341">
                  <c:v>13</c:v>
                </c:pt>
                <c:pt idx="342">
                  <c:v>16</c:v>
                </c:pt>
                <c:pt idx="343">
                  <c:v>16</c:v>
                </c:pt>
                <c:pt idx="344">
                  <c:v>13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15</c:v>
                </c:pt>
                <c:pt idx="350">
                  <c:v>14</c:v>
                </c:pt>
                <c:pt idx="351">
                  <c:v>16</c:v>
                </c:pt>
                <c:pt idx="352">
                  <c:v>12</c:v>
                </c:pt>
                <c:pt idx="353">
                  <c:v>12</c:v>
                </c:pt>
                <c:pt idx="354">
                  <c:v>14</c:v>
                </c:pt>
                <c:pt idx="355">
                  <c:v>12</c:v>
                </c:pt>
                <c:pt idx="356">
                  <c:v>12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10</c:v>
                </c:pt>
                <c:pt idx="364">
                  <c:v>14</c:v>
                </c:pt>
                <c:pt idx="365">
                  <c:v>17</c:v>
                </c:pt>
                <c:pt idx="366">
                  <c:v>16</c:v>
                </c:pt>
                <c:pt idx="367">
                  <c:v>16</c:v>
                </c:pt>
                <c:pt idx="368">
                  <c:v>18</c:v>
                </c:pt>
                <c:pt idx="369">
                  <c:v>17</c:v>
                </c:pt>
                <c:pt idx="370">
                  <c:v>16</c:v>
                </c:pt>
                <c:pt idx="371">
                  <c:v>12</c:v>
                </c:pt>
                <c:pt idx="372">
                  <c:v>12</c:v>
                </c:pt>
                <c:pt idx="373">
                  <c:v>16</c:v>
                </c:pt>
                <c:pt idx="374">
                  <c:v>14</c:v>
                </c:pt>
                <c:pt idx="375">
                  <c:v>13</c:v>
                </c:pt>
                <c:pt idx="376">
                  <c:v>14</c:v>
                </c:pt>
                <c:pt idx="377">
                  <c:v>18</c:v>
                </c:pt>
                <c:pt idx="378">
                  <c:v>12</c:v>
                </c:pt>
                <c:pt idx="379">
                  <c:v>16</c:v>
                </c:pt>
                <c:pt idx="380">
                  <c:v>18</c:v>
                </c:pt>
                <c:pt idx="381">
                  <c:v>14</c:v>
                </c:pt>
                <c:pt idx="382">
                  <c:v>16</c:v>
                </c:pt>
                <c:pt idx="383">
                  <c:v>13</c:v>
                </c:pt>
                <c:pt idx="384">
                  <c:v>16</c:v>
                </c:pt>
                <c:pt idx="385">
                  <c:v>15</c:v>
                </c:pt>
                <c:pt idx="386">
                  <c:v>14</c:v>
                </c:pt>
                <c:pt idx="387">
                  <c:v>16</c:v>
                </c:pt>
                <c:pt idx="388">
                  <c:v>14</c:v>
                </c:pt>
                <c:pt idx="389">
                  <c:v>12</c:v>
                </c:pt>
                <c:pt idx="390">
                  <c:v>12</c:v>
                </c:pt>
                <c:pt idx="391">
                  <c:v>16</c:v>
                </c:pt>
                <c:pt idx="392">
                  <c:v>12</c:v>
                </c:pt>
                <c:pt idx="393">
                  <c:v>12</c:v>
                </c:pt>
                <c:pt idx="394">
                  <c:v>11</c:v>
                </c:pt>
                <c:pt idx="395">
                  <c:v>12</c:v>
                </c:pt>
                <c:pt idx="396">
                  <c:v>16</c:v>
                </c:pt>
                <c:pt idx="397">
                  <c:v>12</c:v>
                </c:pt>
                <c:pt idx="398">
                  <c:v>17</c:v>
                </c:pt>
                <c:pt idx="399">
                  <c:v>12</c:v>
                </c:pt>
                <c:pt idx="400">
                  <c:v>15</c:v>
                </c:pt>
                <c:pt idx="401">
                  <c:v>16</c:v>
                </c:pt>
                <c:pt idx="402">
                  <c:v>15</c:v>
                </c:pt>
                <c:pt idx="403">
                  <c:v>15</c:v>
                </c:pt>
                <c:pt idx="404">
                  <c:v>14</c:v>
                </c:pt>
                <c:pt idx="405">
                  <c:v>12</c:v>
                </c:pt>
                <c:pt idx="406">
                  <c:v>16</c:v>
                </c:pt>
                <c:pt idx="407">
                  <c:v>12</c:v>
                </c:pt>
                <c:pt idx="408">
                  <c:v>14</c:v>
                </c:pt>
                <c:pt idx="409">
                  <c:v>14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13</c:v>
                </c:pt>
                <c:pt idx="416">
                  <c:v>12</c:v>
                </c:pt>
                <c:pt idx="417">
                  <c:v>12</c:v>
                </c:pt>
                <c:pt idx="418">
                  <c:v>15</c:v>
                </c:pt>
                <c:pt idx="419">
                  <c:v>16</c:v>
                </c:pt>
                <c:pt idx="420">
                  <c:v>16</c:v>
                </c:pt>
                <c:pt idx="421">
                  <c:v>12</c:v>
                </c:pt>
                <c:pt idx="422">
                  <c:v>11</c:v>
                </c:pt>
                <c:pt idx="423">
                  <c:v>16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18</c:v>
                </c:pt>
                <c:pt idx="432">
                  <c:v>11</c:v>
                </c:pt>
                <c:pt idx="433">
                  <c:v>10</c:v>
                </c:pt>
                <c:pt idx="434">
                  <c:v>13</c:v>
                </c:pt>
                <c:pt idx="435">
                  <c:v>16</c:v>
                </c:pt>
                <c:pt idx="436">
                  <c:v>12</c:v>
                </c:pt>
                <c:pt idx="437">
                  <c:v>16</c:v>
                </c:pt>
                <c:pt idx="438">
                  <c:v>16</c:v>
                </c:pt>
                <c:pt idx="439">
                  <c:v>14</c:v>
                </c:pt>
                <c:pt idx="440">
                  <c:v>15</c:v>
                </c:pt>
                <c:pt idx="441">
                  <c:v>12</c:v>
                </c:pt>
                <c:pt idx="442">
                  <c:v>13</c:v>
                </c:pt>
                <c:pt idx="443">
                  <c:v>9</c:v>
                </c:pt>
                <c:pt idx="444">
                  <c:v>16</c:v>
                </c:pt>
                <c:pt idx="445">
                  <c:v>14</c:v>
                </c:pt>
                <c:pt idx="446">
                  <c:v>12</c:v>
                </c:pt>
                <c:pt idx="447">
                  <c:v>12</c:v>
                </c:pt>
                <c:pt idx="448">
                  <c:v>16</c:v>
                </c:pt>
                <c:pt idx="449">
                  <c:v>17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14</c:v>
                </c:pt>
                <c:pt idx="454">
                  <c:v>13</c:v>
                </c:pt>
                <c:pt idx="455">
                  <c:v>14</c:v>
                </c:pt>
                <c:pt idx="456">
                  <c:v>16</c:v>
                </c:pt>
                <c:pt idx="457">
                  <c:v>18</c:v>
                </c:pt>
                <c:pt idx="458">
                  <c:v>12</c:v>
                </c:pt>
                <c:pt idx="459">
                  <c:v>11</c:v>
                </c:pt>
                <c:pt idx="460">
                  <c:v>11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17</c:v>
                </c:pt>
                <c:pt idx="466">
                  <c:v>12</c:v>
                </c:pt>
                <c:pt idx="467">
                  <c:v>16</c:v>
                </c:pt>
                <c:pt idx="468">
                  <c:v>18</c:v>
                </c:pt>
                <c:pt idx="469">
                  <c:v>13</c:v>
                </c:pt>
                <c:pt idx="470">
                  <c:v>12</c:v>
                </c:pt>
                <c:pt idx="471">
                  <c:v>12</c:v>
                </c:pt>
                <c:pt idx="472">
                  <c:v>15</c:v>
                </c:pt>
                <c:pt idx="473">
                  <c:v>12</c:v>
                </c:pt>
                <c:pt idx="474">
                  <c:v>12</c:v>
                </c:pt>
                <c:pt idx="475">
                  <c:v>13</c:v>
                </c:pt>
                <c:pt idx="476">
                  <c:v>12</c:v>
                </c:pt>
                <c:pt idx="477">
                  <c:v>14</c:v>
                </c:pt>
                <c:pt idx="478">
                  <c:v>12</c:v>
                </c:pt>
                <c:pt idx="479">
                  <c:v>16</c:v>
                </c:pt>
                <c:pt idx="480">
                  <c:v>14</c:v>
                </c:pt>
                <c:pt idx="481">
                  <c:v>13</c:v>
                </c:pt>
                <c:pt idx="482">
                  <c:v>12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16</c:v>
                </c:pt>
                <c:pt idx="488">
                  <c:v>13</c:v>
                </c:pt>
                <c:pt idx="489">
                  <c:v>14</c:v>
                </c:pt>
                <c:pt idx="490">
                  <c:v>12</c:v>
                </c:pt>
                <c:pt idx="491">
                  <c:v>14</c:v>
                </c:pt>
                <c:pt idx="492">
                  <c:v>12</c:v>
                </c:pt>
                <c:pt idx="493">
                  <c:v>12</c:v>
                </c:pt>
                <c:pt idx="494">
                  <c:v>16</c:v>
                </c:pt>
                <c:pt idx="495">
                  <c:v>18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17</c:v>
                </c:pt>
                <c:pt idx="501">
                  <c:v>12</c:v>
                </c:pt>
                <c:pt idx="502">
                  <c:v>14</c:v>
                </c:pt>
                <c:pt idx="503">
                  <c:v>16</c:v>
                </c:pt>
                <c:pt idx="504">
                  <c:v>18</c:v>
                </c:pt>
                <c:pt idx="505">
                  <c:v>11</c:v>
                </c:pt>
                <c:pt idx="506">
                  <c:v>15</c:v>
                </c:pt>
                <c:pt idx="507">
                  <c:v>17</c:v>
                </c:pt>
                <c:pt idx="508">
                  <c:v>16</c:v>
                </c:pt>
                <c:pt idx="509">
                  <c:v>15</c:v>
                </c:pt>
                <c:pt idx="510">
                  <c:v>12</c:v>
                </c:pt>
                <c:pt idx="511">
                  <c:v>16</c:v>
                </c:pt>
                <c:pt idx="512">
                  <c:v>12</c:v>
                </c:pt>
                <c:pt idx="513">
                  <c:v>18</c:v>
                </c:pt>
                <c:pt idx="514">
                  <c:v>11</c:v>
                </c:pt>
                <c:pt idx="515">
                  <c:v>12</c:v>
                </c:pt>
                <c:pt idx="516">
                  <c:v>16</c:v>
                </c:pt>
                <c:pt idx="517">
                  <c:v>12</c:v>
                </c:pt>
                <c:pt idx="518">
                  <c:v>13</c:v>
                </c:pt>
                <c:pt idx="519">
                  <c:v>12</c:v>
                </c:pt>
                <c:pt idx="520">
                  <c:v>12</c:v>
                </c:pt>
                <c:pt idx="521">
                  <c:v>10</c:v>
                </c:pt>
                <c:pt idx="522">
                  <c:v>12</c:v>
                </c:pt>
                <c:pt idx="523">
                  <c:v>14</c:v>
                </c:pt>
                <c:pt idx="524">
                  <c:v>12</c:v>
                </c:pt>
                <c:pt idx="525">
                  <c:v>16</c:v>
                </c:pt>
                <c:pt idx="526">
                  <c:v>13</c:v>
                </c:pt>
                <c:pt idx="527">
                  <c:v>12</c:v>
                </c:pt>
                <c:pt idx="528">
                  <c:v>16</c:v>
                </c:pt>
                <c:pt idx="529">
                  <c:v>16</c:v>
                </c:pt>
                <c:pt idx="530">
                  <c:v>12</c:v>
                </c:pt>
                <c:pt idx="531">
                  <c:v>13</c:v>
                </c:pt>
                <c:pt idx="532">
                  <c:v>11</c:v>
                </c:pt>
                <c:pt idx="533">
                  <c:v>11</c:v>
                </c:pt>
                <c:pt idx="534">
                  <c:v>12</c:v>
                </c:pt>
                <c:pt idx="535">
                  <c:v>15</c:v>
                </c:pt>
                <c:pt idx="536">
                  <c:v>12</c:v>
                </c:pt>
                <c:pt idx="537">
                  <c:v>16</c:v>
                </c:pt>
                <c:pt idx="538">
                  <c:v>12</c:v>
                </c:pt>
                <c:pt idx="539">
                  <c:v>16</c:v>
                </c:pt>
                <c:pt idx="540">
                  <c:v>13</c:v>
                </c:pt>
                <c:pt idx="541">
                  <c:v>12</c:v>
                </c:pt>
                <c:pt idx="542">
                  <c:v>12</c:v>
                </c:pt>
                <c:pt idx="543">
                  <c:v>16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9</c:v>
                </c:pt>
                <c:pt idx="549">
                  <c:v>14</c:v>
                </c:pt>
                <c:pt idx="550">
                  <c:v>16</c:v>
                </c:pt>
                <c:pt idx="551">
                  <c:v>12</c:v>
                </c:pt>
                <c:pt idx="552">
                  <c:v>15</c:v>
                </c:pt>
                <c:pt idx="553">
                  <c:v>15</c:v>
                </c:pt>
                <c:pt idx="554">
                  <c:v>16</c:v>
                </c:pt>
                <c:pt idx="555">
                  <c:v>11</c:v>
                </c:pt>
                <c:pt idx="556">
                  <c:v>12</c:v>
                </c:pt>
                <c:pt idx="557">
                  <c:v>14</c:v>
                </c:pt>
                <c:pt idx="558">
                  <c:v>18</c:v>
                </c:pt>
                <c:pt idx="559">
                  <c:v>12</c:v>
                </c:pt>
                <c:pt idx="560">
                  <c:v>16</c:v>
                </c:pt>
                <c:pt idx="561">
                  <c:v>16</c:v>
                </c:pt>
                <c:pt idx="562">
                  <c:v>12</c:v>
                </c:pt>
                <c:pt idx="563">
                  <c:v>14</c:v>
                </c:pt>
                <c:pt idx="564">
                  <c:v>12</c:v>
                </c:pt>
                <c:pt idx="565">
                  <c:v>16</c:v>
                </c:pt>
                <c:pt idx="566">
                  <c:v>13</c:v>
                </c:pt>
                <c:pt idx="567">
                  <c:v>13</c:v>
                </c:pt>
                <c:pt idx="568">
                  <c:v>12</c:v>
                </c:pt>
                <c:pt idx="569">
                  <c:v>13</c:v>
                </c:pt>
                <c:pt idx="570">
                  <c:v>11</c:v>
                </c:pt>
                <c:pt idx="571">
                  <c:v>12</c:v>
                </c:pt>
                <c:pt idx="572">
                  <c:v>15</c:v>
                </c:pt>
                <c:pt idx="573">
                  <c:v>16</c:v>
                </c:pt>
                <c:pt idx="574">
                  <c:v>17</c:v>
                </c:pt>
                <c:pt idx="575">
                  <c:v>12</c:v>
                </c:pt>
                <c:pt idx="576">
                  <c:v>12</c:v>
                </c:pt>
                <c:pt idx="577">
                  <c:v>16</c:v>
                </c:pt>
                <c:pt idx="578">
                  <c:v>11</c:v>
                </c:pt>
                <c:pt idx="579">
                  <c:v>12</c:v>
                </c:pt>
                <c:pt idx="580">
                  <c:v>12</c:v>
                </c:pt>
                <c:pt idx="581">
                  <c:v>16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16</c:v>
                </c:pt>
                <c:pt idx="592">
                  <c:v>12</c:v>
                </c:pt>
                <c:pt idx="593">
                  <c:v>13</c:v>
                </c:pt>
                <c:pt idx="594">
                  <c:v>14</c:v>
                </c:pt>
                <c:pt idx="595">
                  <c:v>12</c:v>
                </c:pt>
                <c:pt idx="596">
                  <c:v>14</c:v>
                </c:pt>
                <c:pt idx="597">
                  <c:v>12</c:v>
                </c:pt>
                <c:pt idx="598">
                  <c:v>11</c:v>
                </c:pt>
                <c:pt idx="599">
                  <c:v>12</c:v>
                </c:pt>
                <c:pt idx="600">
                  <c:v>14</c:v>
                </c:pt>
                <c:pt idx="601">
                  <c:v>10</c:v>
                </c:pt>
                <c:pt idx="602">
                  <c:v>11</c:v>
                </c:pt>
                <c:pt idx="603">
                  <c:v>11</c:v>
                </c:pt>
                <c:pt idx="604">
                  <c:v>12</c:v>
                </c:pt>
                <c:pt idx="605">
                  <c:v>16</c:v>
                </c:pt>
                <c:pt idx="606">
                  <c:v>16</c:v>
                </c:pt>
                <c:pt idx="607">
                  <c:v>15</c:v>
                </c:pt>
                <c:pt idx="608">
                  <c:v>13</c:v>
                </c:pt>
                <c:pt idx="609">
                  <c:v>17</c:v>
                </c:pt>
                <c:pt idx="610">
                  <c:v>12</c:v>
                </c:pt>
                <c:pt idx="611">
                  <c:v>18</c:v>
                </c:pt>
                <c:pt idx="612">
                  <c:v>13</c:v>
                </c:pt>
                <c:pt idx="613">
                  <c:v>12</c:v>
                </c:pt>
                <c:pt idx="614">
                  <c:v>17</c:v>
                </c:pt>
                <c:pt idx="615">
                  <c:v>16</c:v>
                </c:pt>
                <c:pt idx="616">
                  <c:v>12</c:v>
                </c:pt>
                <c:pt idx="617">
                  <c:v>13</c:v>
                </c:pt>
                <c:pt idx="618">
                  <c:v>16</c:v>
                </c:pt>
                <c:pt idx="619">
                  <c:v>12</c:v>
                </c:pt>
                <c:pt idx="620">
                  <c:v>12</c:v>
                </c:pt>
                <c:pt idx="621">
                  <c:v>11</c:v>
                </c:pt>
                <c:pt idx="622">
                  <c:v>18</c:v>
                </c:pt>
                <c:pt idx="623">
                  <c:v>16</c:v>
                </c:pt>
                <c:pt idx="624">
                  <c:v>13</c:v>
                </c:pt>
                <c:pt idx="625">
                  <c:v>12</c:v>
                </c:pt>
                <c:pt idx="626">
                  <c:v>12</c:v>
                </c:pt>
                <c:pt idx="627">
                  <c:v>15</c:v>
                </c:pt>
                <c:pt idx="628">
                  <c:v>16</c:v>
                </c:pt>
                <c:pt idx="629">
                  <c:v>12</c:v>
                </c:pt>
                <c:pt idx="630">
                  <c:v>12</c:v>
                </c:pt>
                <c:pt idx="631">
                  <c:v>10</c:v>
                </c:pt>
                <c:pt idx="632">
                  <c:v>12</c:v>
                </c:pt>
                <c:pt idx="633">
                  <c:v>12</c:v>
                </c:pt>
                <c:pt idx="634">
                  <c:v>18</c:v>
                </c:pt>
                <c:pt idx="635">
                  <c:v>16</c:v>
                </c:pt>
                <c:pt idx="636">
                  <c:v>12</c:v>
                </c:pt>
                <c:pt idx="637">
                  <c:v>16</c:v>
                </c:pt>
                <c:pt idx="638">
                  <c:v>13</c:v>
                </c:pt>
                <c:pt idx="639">
                  <c:v>11</c:v>
                </c:pt>
                <c:pt idx="640">
                  <c:v>12</c:v>
                </c:pt>
                <c:pt idx="641">
                  <c:v>10</c:v>
                </c:pt>
                <c:pt idx="642">
                  <c:v>12</c:v>
                </c:pt>
                <c:pt idx="643">
                  <c:v>12</c:v>
                </c:pt>
                <c:pt idx="644">
                  <c:v>18</c:v>
                </c:pt>
                <c:pt idx="645">
                  <c:v>16</c:v>
                </c:pt>
                <c:pt idx="646">
                  <c:v>12</c:v>
                </c:pt>
                <c:pt idx="647">
                  <c:v>11</c:v>
                </c:pt>
                <c:pt idx="648">
                  <c:v>16</c:v>
                </c:pt>
                <c:pt idx="649">
                  <c:v>18</c:v>
                </c:pt>
                <c:pt idx="650">
                  <c:v>14</c:v>
                </c:pt>
                <c:pt idx="651">
                  <c:v>11</c:v>
                </c:pt>
                <c:pt idx="652">
                  <c:v>11</c:v>
                </c:pt>
                <c:pt idx="653">
                  <c:v>12</c:v>
                </c:pt>
                <c:pt idx="654">
                  <c:v>13</c:v>
                </c:pt>
                <c:pt idx="655">
                  <c:v>16</c:v>
                </c:pt>
                <c:pt idx="656">
                  <c:v>15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12</c:v>
                </c:pt>
                <c:pt idx="661">
                  <c:v>16</c:v>
                </c:pt>
                <c:pt idx="662">
                  <c:v>17</c:v>
                </c:pt>
                <c:pt idx="663">
                  <c:v>16</c:v>
                </c:pt>
                <c:pt idx="664">
                  <c:v>14</c:v>
                </c:pt>
                <c:pt idx="665">
                  <c:v>13</c:v>
                </c:pt>
                <c:pt idx="666">
                  <c:v>14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13</c:v>
                </c:pt>
                <c:pt idx="671">
                  <c:v>12</c:v>
                </c:pt>
                <c:pt idx="672">
                  <c:v>16</c:v>
                </c:pt>
                <c:pt idx="673">
                  <c:v>12</c:v>
                </c:pt>
                <c:pt idx="674">
                  <c:v>16</c:v>
                </c:pt>
                <c:pt idx="675">
                  <c:v>12</c:v>
                </c:pt>
                <c:pt idx="676">
                  <c:v>14</c:v>
                </c:pt>
                <c:pt idx="677">
                  <c:v>12</c:v>
                </c:pt>
                <c:pt idx="678">
                  <c:v>16</c:v>
                </c:pt>
                <c:pt idx="679">
                  <c:v>12</c:v>
                </c:pt>
                <c:pt idx="680">
                  <c:v>11</c:v>
                </c:pt>
                <c:pt idx="681">
                  <c:v>12</c:v>
                </c:pt>
                <c:pt idx="682">
                  <c:v>16</c:v>
                </c:pt>
                <c:pt idx="683">
                  <c:v>16</c:v>
                </c:pt>
                <c:pt idx="684">
                  <c:v>15</c:v>
                </c:pt>
                <c:pt idx="685">
                  <c:v>16</c:v>
                </c:pt>
                <c:pt idx="686">
                  <c:v>13</c:v>
                </c:pt>
                <c:pt idx="687">
                  <c:v>18</c:v>
                </c:pt>
                <c:pt idx="688">
                  <c:v>12</c:v>
                </c:pt>
                <c:pt idx="689">
                  <c:v>16</c:v>
                </c:pt>
                <c:pt idx="690">
                  <c:v>15</c:v>
                </c:pt>
                <c:pt idx="691">
                  <c:v>12</c:v>
                </c:pt>
                <c:pt idx="692">
                  <c:v>16</c:v>
                </c:pt>
                <c:pt idx="693">
                  <c:v>12</c:v>
                </c:pt>
                <c:pt idx="694">
                  <c:v>17</c:v>
                </c:pt>
                <c:pt idx="695">
                  <c:v>12</c:v>
                </c:pt>
                <c:pt idx="696">
                  <c:v>10</c:v>
                </c:pt>
                <c:pt idx="697">
                  <c:v>17</c:v>
                </c:pt>
                <c:pt idx="698">
                  <c:v>16</c:v>
                </c:pt>
                <c:pt idx="699">
                  <c:v>14</c:v>
                </c:pt>
                <c:pt idx="700">
                  <c:v>16</c:v>
                </c:pt>
                <c:pt idx="701">
                  <c:v>12</c:v>
                </c:pt>
                <c:pt idx="702">
                  <c:v>18</c:v>
                </c:pt>
                <c:pt idx="703">
                  <c:v>13</c:v>
                </c:pt>
                <c:pt idx="704">
                  <c:v>13</c:v>
                </c:pt>
                <c:pt idx="705">
                  <c:v>16</c:v>
                </c:pt>
                <c:pt idx="706">
                  <c:v>15</c:v>
                </c:pt>
                <c:pt idx="707">
                  <c:v>12</c:v>
                </c:pt>
                <c:pt idx="708">
                  <c:v>16</c:v>
                </c:pt>
                <c:pt idx="709">
                  <c:v>12</c:v>
                </c:pt>
                <c:pt idx="710">
                  <c:v>13</c:v>
                </c:pt>
                <c:pt idx="711">
                  <c:v>13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17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11</c:v>
                </c:pt>
                <c:pt idx="723">
                  <c:v>16</c:v>
                </c:pt>
                <c:pt idx="724">
                  <c:v>16</c:v>
                </c:pt>
                <c:pt idx="725">
                  <c:v>12</c:v>
                </c:pt>
                <c:pt idx="726">
                  <c:v>13</c:v>
                </c:pt>
                <c:pt idx="727">
                  <c:v>12</c:v>
                </c:pt>
                <c:pt idx="728">
                  <c:v>9</c:v>
                </c:pt>
                <c:pt idx="729">
                  <c:v>13</c:v>
                </c:pt>
                <c:pt idx="730">
                  <c:v>14</c:v>
                </c:pt>
                <c:pt idx="731">
                  <c:v>12</c:v>
                </c:pt>
                <c:pt idx="732">
                  <c:v>12</c:v>
                </c:pt>
                <c:pt idx="733">
                  <c:v>16</c:v>
                </c:pt>
                <c:pt idx="734">
                  <c:v>13</c:v>
                </c:pt>
                <c:pt idx="735">
                  <c:v>13</c:v>
                </c:pt>
                <c:pt idx="736">
                  <c:v>15</c:v>
                </c:pt>
                <c:pt idx="737">
                  <c:v>13</c:v>
                </c:pt>
                <c:pt idx="738">
                  <c:v>18</c:v>
                </c:pt>
                <c:pt idx="739">
                  <c:v>18</c:v>
                </c:pt>
                <c:pt idx="740">
                  <c:v>14</c:v>
                </c:pt>
                <c:pt idx="741">
                  <c:v>13</c:v>
                </c:pt>
                <c:pt idx="742">
                  <c:v>17</c:v>
                </c:pt>
                <c:pt idx="743">
                  <c:v>17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10</c:v>
                </c:pt>
                <c:pt idx="751">
                  <c:v>18</c:v>
                </c:pt>
                <c:pt idx="752">
                  <c:v>13</c:v>
                </c:pt>
                <c:pt idx="753">
                  <c:v>14</c:v>
                </c:pt>
                <c:pt idx="754">
                  <c:v>12</c:v>
                </c:pt>
                <c:pt idx="755">
                  <c:v>17</c:v>
                </c:pt>
                <c:pt idx="756">
                  <c:v>14</c:v>
                </c:pt>
                <c:pt idx="757">
                  <c:v>14</c:v>
                </c:pt>
                <c:pt idx="758">
                  <c:v>16</c:v>
                </c:pt>
                <c:pt idx="759">
                  <c:v>18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18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14</c:v>
                </c:pt>
                <c:pt idx="770">
                  <c:v>12</c:v>
                </c:pt>
                <c:pt idx="771">
                  <c:v>14</c:v>
                </c:pt>
                <c:pt idx="772">
                  <c:v>18</c:v>
                </c:pt>
                <c:pt idx="773">
                  <c:v>18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15</c:v>
                </c:pt>
                <c:pt idx="778">
                  <c:v>16</c:v>
                </c:pt>
                <c:pt idx="779">
                  <c:v>16</c:v>
                </c:pt>
                <c:pt idx="780">
                  <c:v>13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14</c:v>
                </c:pt>
                <c:pt idx="785">
                  <c:v>12</c:v>
                </c:pt>
                <c:pt idx="786">
                  <c:v>11</c:v>
                </c:pt>
                <c:pt idx="787">
                  <c:v>13</c:v>
                </c:pt>
                <c:pt idx="788">
                  <c:v>12</c:v>
                </c:pt>
                <c:pt idx="789">
                  <c:v>12</c:v>
                </c:pt>
                <c:pt idx="790">
                  <c:v>18</c:v>
                </c:pt>
                <c:pt idx="791">
                  <c:v>12</c:v>
                </c:pt>
                <c:pt idx="792">
                  <c:v>17</c:v>
                </c:pt>
                <c:pt idx="793">
                  <c:v>15</c:v>
                </c:pt>
                <c:pt idx="794">
                  <c:v>12</c:v>
                </c:pt>
                <c:pt idx="795">
                  <c:v>14</c:v>
                </c:pt>
                <c:pt idx="796">
                  <c:v>16</c:v>
                </c:pt>
                <c:pt idx="797">
                  <c:v>12</c:v>
                </c:pt>
                <c:pt idx="798">
                  <c:v>18</c:v>
                </c:pt>
                <c:pt idx="799">
                  <c:v>12</c:v>
                </c:pt>
                <c:pt idx="800">
                  <c:v>12</c:v>
                </c:pt>
                <c:pt idx="801">
                  <c:v>11</c:v>
                </c:pt>
                <c:pt idx="802">
                  <c:v>13</c:v>
                </c:pt>
                <c:pt idx="803">
                  <c:v>15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16</c:v>
                </c:pt>
                <c:pt idx="809">
                  <c:v>13</c:v>
                </c:pt>
                <c:pt idx="810">
                  <c:v>15</c:v>
                </c:pt>
                <c:pt idx="811">
                  <c:v>9</c:v>
                </c:pt>
                <c:pt idx="812">
                  <c:v>17</c:v>
                </c:pt>
                <c:pt idx="813">
                  <c:v>12</c:v>
                </c:pt>
                <c:pt idx="814">
                  <c:v>12</c:v>
                </c:pt>
                <c:pt idx="815">
                  <c:v>17</c:v>
                </c:pt>
                <c:pt idx="816">
                  <c:v>15</c:v>
                </c:pt>
                <c:pt idx="817">
                  <c:v>14</c:v>
                </c:pt>
                <c:pt idx="818">
                  <c:v>12</c:v>
                </c:pt>
                <c:pt idx="819">
                  <c:v>18</c:v>
                </c:pt>
                <c:pt idx="820">
                  <c:v>16</c:v>
                </c:pt>
                <c:pt idx="821">
                  <c:v>12</c:v>
                </c:pt>
                <c:pt idx="822">
                  <c:v>12</c:v>
                </c:pt>
                <c:pt idx="823">
                  <c:v>16</c:v>
                </c:pt>
                <c:pt idx="824">
                  <c:v>16</c:v>
                </c:pt>
                <c:pt idx="825">
                  <c:v>12</c:v>
                </c:pt>
                <c:pt idx="826">
                  <c:v>12</c:v>
                </c:pt>
                <c:pt idx="827">
                  <c:v>14</c:v>
                </c:pt>
                <c:pt idx="828">
                  <c:v>16</c:v>
                </c:pt>
                <c:pt idx="829">
                  <c:v>17</c:v>
                </c:pt>
                <c:pt idx="830">
                  <c:v>16</c:v>
                </c:pt>
                <c:pt idx="831">
                  <c:v>17</c:v>
                </c:pt>
                <c:pt idx="832">
                  <c:v>12</c:v>
                </c:pt>
                <c:pt idx="833">
                  <c:v>12</c:v>
                </c:pt>
                <c:pt idx="834">
                  <c:v>16</c:v>
                </c:pt>
                <c:pt idx="835">
                  <c:v>12</c:v>
                </c:pt>
                <c:pt idx="836">
                  <c:v>12</c:v>
                </c:pt>
                <c:pt idx="837">
                  <c:v>16</c:v>
                </c:pt>
                <c:pt idx="838">
                  <c:v>12</c:v>
                </c:pt>
                <c:pt idx="839">
                  <c:v>16</c:v>
                </c:pt>
                <c:pt idx="840">
                  <c:v>12</c:v>
                </c:pt>
                <c:pt idx="841">
                  <c:v>10</c:v>
                </c:pt>
                <c:pt idx="842">
                  <c:v>12</c:v>
                </c:pt>
                <c:pt idx="843">
                  <c:v>9</c:v>
                </c:pt>
                <c:pt idx="844">
                  <c:v>12</c:v>
                </c:pt>
                <c:pt idx="845">
                  <c:v>12</c:v>
                </c:pt>
                <c:pt idx="846">
                  <c:v>17</c:v>
                </c:pt>
                <c:pt idx="847">
                  <c:v>14</c:v>
                </c:pt>
                <c:pt idx="848">
                  <c:v>12</c:v>
                </c:pt>
                <c:pt idx="849">
                  <c:v>13</c:v>
                </c:pt>
                <c:pt idx="850">
                  <c:v>16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15</c:v>
                </c:pt>
                <c:pt idx="856">
                  <c:v>14</c:v>
                </c:pt>
                <c:pt idx="857">
                  <c:v>13</c:v>
                </c:pt>
                <c:pt idx="858">
                  <c:v>12</c:v>
                </c:pt>
                <c:pt idx="859">
                  <c:v>12</c:v>
                </c:pt>
                <c:pt idx="860">
                  <c:v>13</c:v>
                </c:pt>
                <c:pt idx="861">
                  <c:v>17</c:v>
                </c:pt>
                <c:pt idx="862">
                  <c:v>16</c:v>
                </c:pt>
                <c:pt idx="863">
                  <c:v>12</c:v>
                </c:pt>
                <c:pt idx="864">
                  <c:v>11</c:v>
                </c:pt>
                <c:pt idx="865">
                  <c:v>10</c:v>
                </c:pt>
                <c:pt idx="866">
                  <c:v>13</c:v>
                </c:pt>
                <c:pt idx="867">
                  <c:v>12</c:v>
                </c:pt>
                <c:pt idx="868">
                  <c:v>12</c:v>
                </c:pt>
                <c:pt idx="869">
                  <c:v>11</c:v>
                </c:pt>
                <c:pt idx="870">
                  <c:v>10</c:v>
                </c:pt>
                <c:pt idx="871">
                  <c:v>14</c:v>
                </c:pt>
                <c:pt idx="872">
                  <c:v>12</c:v>
                </c:pt>
                <c:pt idx="873">
                  <c:v>12</c:v>
                </c:pt>
                <c:pt idx="874">
                  <c:v>9</c:v>
                </c:pt>
                <c:pt idx="875">
                  <c:v>16</c:v>
                </c:pt>
                <c:pt idx="876">
                  <c:v>12</c:v>
                </c:pt>
                <c:pt idx="877">
                  <c:v>12</c:v>
                </c:pt>
                <c:pt idx="878">
                  <c:v>16</c:v>
                </c:pt>
                <c:pt idx="879">
                  <c:v>12</c:v>
                </c:pt>
                <c:pt idx="880">
                  <c:v>17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12</c:v>
                </c:pt>
                <c:pt idx="885">
                  <c:v>13</c:v>
                </c:pt>
                <c:pt idx="886">
                  <c:v>12</c:v>
                </c:pt>
                <c:pt idx="887">
                  <c:v>13</c:v>
                </c:pt>
                <c:pt idx="888">
                  <c:v>16</c:v>
                </c:pt>
                <c:pt idx="889">
                  <c:v>12</c:v>
                </c:pt>
                <c:pt idx="890">
                  <c:v>12</c:v>
                </c:pt>
                <c:pt idx="891">
                  <c:v>10</c:v>
                </c:pt>
                <c:pt idx="892">
                  <c:v>13</c:v>
                </c:pt>
                <c:pt idx="893">
                  <c:v>15</c:v>
                </c:pt>
                <c:pt idx="894">
                  <c:v>10</c:v>
                </c:pt>
                <c:pt idx="895">
                  <c:v>16</c:v>
                </c:pt>
                <c:pt idx="896">
                  <c:v>18</c:v>
                </c:pt>
                <c:pt idx="897">
                  <c:v>18</c:v>
                </c:pt>
                <c:pt idx="898">
                  <c:v>12</c:v>
                </c:pt>
                <c:pt idx="899">
                  <c:v>12</c:v>
                </c:pt>
                <c:pt idx="900">
                  <c:v>12</c:v>
                </c:pt>
                <c:pt idx="901">
                  <c:v>14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10</c:v>
                </c:pt>
                <c:pt idx="906">
                  <c:v>16</c:v>
                </c:pt>
                <c:pt idx="907">
                  <c:v>12</c:v>
                </c:pt>
                <c:pt idx="908">
                  <c:v>18</c:v>
                </c:pt>
                <c:pt idx="909">
                  <c:v>10</c:v>
                </c:pt>
                <c:pt idx="910">
                  <c:v>12</c:v>
                </c:pt>
                <c:pt idx="911">
                  <c:v>12</c:v>
                </c:pt>
                <c:pt idx="912">
                  <c:v>10</c:v>
                </c:pt>
                <c:pt idx="913">
                  <c:v>12</c:v>
                </c:pt>
                <c:pt idx="914">
                  <c:v>12</c:v>
                </c:pt>
                <c:pt idx="915">
                  <c:v>15</c:v>
                </c:pt>
                <c:pt idx="916">
                  <c:v>12</c:v>
                </c:pt>
                <c:pt idx="917">
                  <c:v>16</c:v>
                </c:pt>
                <c:pt idx="918">
                  <c:v>13</c:v>
                </c:pt>
                <c:pt idx="919">
                  <c:v>16</c:v>
                </c:pt>
                <c:pt idx="920">
                  <c:v>12</c:v>
                </c:pt>
                <c:pt idx="921">
                  <c:v>16</c:v>
                </c:pt>
                <c:pt idx="922">
                  <c:v>11</c:v>
                </c:pt>
                <c:pt idx="923">
                  <c:v>17</c:v>
                </c:pt>
                <c:pt idx="924">
                  <c:v>14</c:v>
                </c:pt>
                <c:pt idx="925">
                  <c:v>13</c:v>
                </c:pt>
                <c:pt idx="926">
                  <c:v>16</c:v>
                </c:pt>
                <c:pt idx="927">
                  <c:v>12</c:v>
                </c:pt>
                <c:pt idx="928">
                  <c:v>16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13</c:v>
                </c:pt>
                <c:pt idx="933">
                  <c:v>12</c:v>
                </c:pt>
                <c:pt idx="934">
                  <c:v>12</c:v>
                </c:pt>
              </c:numCache>
            </c:numRef>
          </c:xVal>
          <c:yVal>
            <c:numRef>
              <c:f>'EZA1'!$P$2:$P$936</c:f>
              <c:numCache>
                <c:formatCode>General</c:formatCode>
                <c:ptCount val="935"/>
                <c:pt idx="0">
                  <c:v>1400</c:v>
                </c:pt>
                <c:pt idx="1">
                  <c:v>1572</c:v>
                </c:pt>
                <c:pt idx="2">
                  <c:v>750</c:v>
                </c:pt>
                <c:pt idx="3">
                  <c:v>650</c:v>
                </c:pt>
                <c:pt idx="4">
                  <c:v>895</c:v>
                </c:pt>
                <c:pt idx="5">
                  <c:v>1205</c:v>
                </c:pt>
                <c:pt idx="6">
                  <c:v>900</c:v>
                </c:pt>
                <c:pt idx="7">
                  <c:v>450</c:v>
                </c:pt>
                <c:pt idx="8">
                  <c:v>1028</c:v>
                </c:pt>
                <c:pt idx="9">
                  <c:v>1025</c:v>
                </c:pt>
                <c:pt idx="10">
                  <c:v>1452</c:v>
                </c:pt>
                <c:pt idx="11">
                  <c:v>1391</c:v>
                </c:pt>
                <c:pt idx="12">
                  <c:v>1063</c:v>
                </c:pt>
                <c:pt idx="13">
                  <c:v>808</c:v>
                </c:pt>
                <c:pt idx="14">
                  <c:v>537</c:v>
                </c:pt>
                <c:pt idx="15">
                  <c:v>1082</c:v>
                </c:pt>
                <c:pt idx="16">
                  <c:v>548</c:v>
                </c:pt>
                <c:pt idx="17">
                  <c:v>1202</c:v>
                </c:pt>
                <c:pt idx="18">
                  <c:v>952</c:v>
                </c:pt>
                <c:pt idx="19">
                  <c:v>571</c:v>
                </c:pt>
                <c:pt idx="20">
                  <c:v>620</c:v>
                </c:pt>
                <c:pt idx="21">
                  <c:v>1016</c:v>
                </c:pt>
                <c:pt idx="22">
                  <c:v>800</c:v>
                </c:pt>
                <c:pt idx="23">
                  <c:v>796</c:v>
                </c:pt>
                <c:pt idx="24">
                  <c:v>841</c:v>
                </c:pt>
                <c:pt idx="25">
                  <c:v>1100</c:v>
                </c:pt>
                <c:pt idx="26">
                  <c:v>1126</c:v>
                </c:pt>
                <c:pt idx="27">
                  <c:v>1000</c:v>
                </c:pt>
                <c:pt idx="28">
                  <c:v>940</c:v>
                </c:pt>
                <c:pt idx="29">
                  <c:v>318</c:v>
                </c:pt>
                <c:pt idx="30">
                  <c:v>556</c:v>
                </c:pt>
                <c:pt idx="31">
                  <c:v>995</c:v>
                </c:pt>
                <c:pt idx="32">
                  <c:v>400</c:v>
                </c:pt>
                <c:pt idx="33">
                  <c:v>508</c:v>
                </c:pt>
                <c:pt idx="34">
                  <c:v>1199</c:v>
                </c:pt>
                <c:pt idx="35">
                  <c:v>963</c:v>
                </c:pt>
                <c:pt idx="36">
                  <c:v>802</c:v>
                </c:pt>
                <c:pt idx="37">
                  <c:v>642</c:v>
                </c:pt>
                <c:pt idx="38">
                  <c:v>675</c:v>
                </c:pt>
                <c:pt idx="39">
                  <c:v>375</c:v>
                </c:pt>
                <c:pt idx="40">
                  <c:v>325</c:v>
                </c:pt>
                <c:pt idx="41">
                  <c:v>950</c:v>
                </c:pt>
                <c:pt idx="42">
                  <c:v>666</c:v>
                </c:pt>
                <c:pt idx="43">
                  <c:v>1442</c:v>
                </c:pt>
                <c:pt idx="44">
                  <c:v>577</c:v>
                </c:pt>
                <c:pt idx="45">
                  <c:v>577</c:v>
                </c:pt>
                <c:pt idx="46">
                  <c:v>1040</c:v>
                </c:pt>
                <c:pt idx="47">
                  <c:v>480</c:v>
                </c:pt>
                <c:pt idx="48">
                  <c:v>440</c:v>
                </c:pt>
                <c:pt idx="49">
                  <c:v>485</c:v>
                </c:pt>
                <c:pt idx="50">
                  <c:v>705</c:v>
                </c:pt>
                <c:pt idx="51">
                  <c:v>960</c:v>
                </c:pt>
                <c:pt idx="52">
                  <c:v>961</c:v>
                </c:pt>
                <c:pt idx="53">
                  <c:v>543</c:v>
                </c:pt>
                <c:pt idx="54">
                  <c:v>450</c:v>
                </c:pt>
                <c:pt idx="55">
                  <c:v>462</c:v>
                </c:pt>
                <c:pt idx="56">
                  <c:v>705</c:v>
                </c:pt>
                <c:pt idx="57">
                  <c:v>556</c:v>
                </c:pt>
                <c:pt idx="58">
                  <c:v>808</c:v>
                </c:pt>
                <c:pt idx="59">
                  <c:v>345</c:v>
                </c:pt>
                <c:pt idx="60">
                  <c:v>577</c:v>
                </c:pt>
                <c:pt idx="61">
                  <c:v>390</c:v>
                </c:pt>
                <c:pt idx="62">
                  <c:v>700</c:v>
                </c:pt>
                <c:pt idx="63">
                  <c:v>400</c:v>
                </c:pt>
                <c:pt idx="64">
                  <c:v>1015</c:v>
                </c:pt>
                <c:pt idx="65">
                  <c:v>779</c:v>
                </c:pt>
                <c:pt idx="66">
                  <c:v>560</c:v>
                </c:pt>
                <c:pt idx="67">
                  <c:v>350</c:v>
                </c:pt>
                <c:pt idx="68">
                  <c:v>500</c:v>
                </c:pt>
                <c:pt idx="69">
                  <c:v>577</c:v>
                </c:pt>
                <c:pt idx="70">
                  <c:v>910</c:v>
                </c:pt>
                <c:pt idx="71">
                  <c:v>1160</c:v>
                </c:pt>
                <c:pt idx="72">
                  <c:v>1001</c:v>
                </c:pt>
                <c:pt idx="73">
                  <c:v>713</c:v>
                </c:pt>
                <c:pt idx="74">
                  <c:v>400</c:v>
                </c:pt>
                <c:pt idx="75">
                  <c:v>940</c:v>
                </c:pt>
                <c:pt idx="76">
                  <c:v>812</c:v>
                </c:pt>
                <c:pt idx="77">
                  <c:v>700</c:v>
                </c:pt>
                <c:pt idx="78">
                  <c:v>575</c:v>
                </c:pt>
                <c:pt idx="79">
                  <c:v>450</c:v>
                </c:pt>
                <c:pt idx="80">
                  <c:v>625</c:v>
                </c:pt>
                <c:pt idx="81">
                  <c:v>500</c:v>
                </c:pt>
                <c:pt idx="82">
                  <c:v>533</c:v>
                </c:pt>
                <c:pt idx="83">
                  <c:v>508</c:v>
                </c:pt>
                <c:pt idx="84">
                  <c:v>990</c:v>
                </c:pt>
                <c:pt idx="85">
                  <c:v>923</c:v>
                </c:pt>
                <c:pt idx="86">
                  <c:v>360</c:v>
                </c:pt>
                <c:pt idx="87">
                  <c:v>692</c:v>
                </c:pt>
                <c:pt idx="88">
                  <c:v>1874</c:v>
                </c:pt>
                <c:pt idx="89">
                  <c:v>866</c:v>
                </c:pt>
                <c:pt idx="90">
                  <c:v>875</c:v>
                </c:pt>
                <c:pt idx="91">
                  <c:v>700</c:v>
                </c:pt>
                <c:pt idx="92">
                  <c:v>1050</c:v>
                </c:pt>
                <c:pt idx="93">
                  <c:v>801</c:v>
                </c:pt>
                <c:pt idx="94">
                  <c:v>640</c:v>
                </c:pt>
                <c:pt idx="95">
                  <c:v>553</c:v>
                </c:pt>
                <c:pt idx="96">
                  <c:v>510</c:v>
                </c:pt>
                <c:pt idx="97">
                  <c:v>370</c:v>
                </c:pt>
                <c:pt idx="98">
                  <c:v>596</c:v>
                </c:pt>
                <c:pt idx="99">
                  <c:v>402</c:v>
                </c:pt>
                <c:pt idx="100">
                  <c:v>418</c:v>
                </c:pt>
                <c:pt idx="101">
                  <c:v>260</c:v>
                </c:pt>
                <c:pt idx="102">
                  <c:v>662</c:v>
                </c:pt>
                <c:pt idx="103">
                  <c:v>651</c:v>
                </c:pt>
                <c:pt idx="104">
                  <c:v>750</c:v>
                </c:pt>
                <c:pt idx="105">
                  <c:v>754</c:v>
                </c:pt>
                <c:pt idx="106">
                  <c:v>700</c:v>
                </c:pt>
                <c:pt idx="107">
                  <c:v>503</c:v>
                </c:pt>
                <c:pt idx="108">
                  <c:v>750</c:v>
                </c:pt>
                <c:pt idx="109">
                  <c:v>900</c:v>
                </c:pt>
                <c:pt idx="110">
                  <c:v>540</c:v>
                </c:pt>
                <c:pt idx="111">
                  <c:v>300</c:v>
                </c:pt>
                <c:pt idx="112">
                  <c:v>494</c:v>
                </c:pt>
                <c:pt idx="113">
                  <c:v>481</c:v>
                </c:pt>
                <c:pt idx="114">
                  <c:v>629</c:v>
                </c:pt>
                <c:pt idx="115">
                  <c:v>492</c:v>
                </c:pt>
                <c:pt idx="116">
                  <c:v>788</c:v>
                </c:pt>
                <c:pt idx="117">
                  <c:v>664</c:v>
                </c:pt>
                <c:pt idx="118">
                  <c:v>520</c:v>
                </c:pt>
                <c:pt idx="119">
                  <c:v>538</c:v>
                </c:pt>
                <c:pt idx="120">
                  <c:v>769</c:v>
                </c:pt>
                <c:pt idx="121">
                  <c:v>808</c:v>
                </c:pt>
                <c:pt idx="122">
                  <c:v>825</c:v>
                </c:pt>
                <c:pt idx="123">
                  <c:v>650</c:v>
                </c:pt>
                <c:pt idx="124">
                  <c:v>562</c:v>
                </c:pt>
                <c:pt idx="125">
                  <c:v>600</c:v>
                </c:pt>
                <c:pt idx="126">
                  <c:v>1081</c:v>
                </c:pt>
                <c:pt idx="127">
                  <c:v>1154</c:v>
                </c:pt>
                <c:pt idx="128">
                  <c:v>1000</c:v>
                </c:pt>
                <c:pt idx="129">
                  <c:v>930</c:v>
                </c:pt>
                <c:pt idx="130">
                  <c:v>921</c:v>
                </c:pt>
                <c:pt idx="131">
                  <c:v>900</c:v>
                </c:pt>
                <c:pt idx="132">
                  <c:v>1318</c:v>
                </c:pt>
                <c:pt idx="133">
                  <c:v>1792</c:v>
                </c:pt>
                <c:pt idx="134">
                  <c:v>958</c:v>
                </c:pt>
                <c:pt idx="135">
                  <c:v>1360</c:v>
                </c:pt>
                <c:pt idx="136">
                  <c:v>850</c:v>
                </c:pt>
                <c:pt idx="137">
                  <c:v>830</c:v>
                </c:pt>
                <c:pt idx="138">
                  <c:v>471</c:v>
                </c:pt>
                <c:pt idx="139">
                  <c:v>1275</c:v>
                </c:pt>
                <c:pt idx="140">
                  <c:v>1615</c:v>
                </c:pt>
                <c:pt idx="141">
                  <c:v>873</c:v>
                </c:pt>
                <c:pt idx="142">
                  <c:v>2137</c:v>
                </c:pt>
                <c:pt idx="143">
                  <c:v>1053</c:v>
                </c:pt>
                <c:pt idx="144">
                  <c:v>1602</c:v>
                </c:pt>
                <c:pt idx="145">
                  <c:v>1188</c:v>
                </c:pt>
                <c:pt idx="146">
                  <c:v>800</c:v>
                </c:pt>
                <c:pt idx="147">
                  <c:v>1417</c:v>
                </c:pt>
                <c:pt idx="148">
                  <c:v>635</c:v>
                </c:pt>
                <c:pt idx="149">
                  <c:v>1000</c:v>
                </c:pt>
                <c:pt idx="150">
                  <c:v>1424</c:v>
                </c:pt>
                <c:pt idx="151">
                  <c:v>2668</c:v>
                </c:pt>
                <c:pt idx="152">
                  <c:v>666</c:v>
                </c:pt>
                <c:pt idx="153">
                  <c:v>1779</c:v>
                </c:pt>
                <c:pt idx="154">
                  <c:v>782</c:v>
                </c:pt>
                <c:pt idx="155">
                  <c:v>1274</c:v>
                </c:pt>
                <c:pt idx="156">
                  <c:v>714</c:v>
                </c:pt>
                <c:pt idx="157">
                  <c:v>1081</c:v>
                </c:pt>
                <c:pt idx="158">
                  <c:v>692</c:v>
                </c:pt>
                <c:pt idx="159">
                  <c:v>1318</c:v>
                </c:pt>
                <c:pt idx="160">
                  <c:v>1239</c:v>
                </c:pt>
                <c:pt idx="161">
                  <c:v>1027</c:v>
                </c:pt>
                <c:pt idx="162">
                  <c:v>1748</c:v>
                </c:pt>
                <c:pt idx="163">
                  <c:v>981</c:v>
                </c:pt>
                <c:pt idx="164">
                  <c:v>770</c:v>
                </c:pt>
                <c:pt idx="165">
                  <c:v>1154</c:v>
                </c:pt>
                <c:pt idx="166">
                  <c:v>1155</c:v>
                </c:pt>
                <c:pt idx="167">
                  <c:v>808</c:v>
                </c:pt>
                <c:pt idx="168">
                  <c:v>1100</c:v>
                </c:pt>
                <c:pt idx="169">
                  <c:v>1154</c:v>
                </c:pt>
                <c:pt idx="170">
                  <c:v>1749</c:v>
                </c:pt>
                <c:pt idx="171">
                  <c:v>1000</c:v>
                </c:pt>
                <c:pt idx="172">
                  <c:v>462</c:v>
                </c:pt>
                <c:pt idx="173">
                  <c:v>769</c:v>
                </c:pt>
                <c:pt idx="174">
                  <c:v>875</c:v>
                </c:pt>
                <c:pt idx="175">
                  <c:v>1375</c:v>
                </c:pt>
                <c:pt idx="176">
                  <c:v>1452</c:v>
                </c:pt>
                <c:pt idx="177">
                  <c:v>800</c:v>
                </c:pt>
                <c:pt idx="178">
                  <c:v>1748</c:v>
                </c:pt>
                <c:pt idx="179">
                  <c:v>1151</c:v>
                </c:pt>
                <c:pt idx="180">
                  <c:v>840</c:v>
                </c:pt>
                <c:pt idx="181">
                  <c:v>978</c:v>
                </c:pt>
                <c:pt idx="182">
                  <c:v>963</c:v>
                </c:pt>
                <c:pt idx="183">
                  <c:v>619</c:v>
                </c:pt>
                <c:pt idx="184">
                  <c:v>442</c:v>
                </c:pt>
                <c:pt idx="185">
                  <c:v>600</c:v>
                </c:pt>
                <c:pt idx="186">
                  <c:v>1366</c:v>
                </c:pt>
                <c:pt idx="187">
                  <c:v>1643</c:v>
                </c:pt>
                <c:pt idx="188">
                  <c:v>1455</c:v>
                </c:pt>
                <c:pt idx="189">
                  <c:v>2310</c:v>
                </c:pt>
                <c:pt idx="190">
                  <c:v>1682</c:v>
                </c:pt>
                <c:pt idx="191">
                  <c:v>1235</c:v>
                </c:pt>
                <c:pt idx="192">
                  <c:v>855</c:v>
                </c:pt>
                <c:pt idx="193">
                  <c:v>1072</c:v>
                </c:pt>
                <c:pt idx="194">
                  <c:v>1040</c:v>
                </c:pt>
                <c:pt idx="195">
                  <c:v>1000</c:v>
                </c:pt>
                <c:pt idx="196">
                  <c:v>675</c:v>
                </c:pt>
                <c:pt idx="197">
                  <c:v>1100</c:v>
                </c:pt>
                <c:pt idx="198">
                  <c:v>996</c:v>
                </c:pt>
                <c:pt idx="199">
                  <c:v>732</c:v>
                </c:pt>
                <c:pt idx="200">
                  <c:v>1200</c:v>
                </c:pt>
                <c:pt idx="201">
                  <c:v>1694</c:v>
                </c:pt>
                <c:pt idx="202">
                  <c:v>686</c:v>
                </c:pt>
                <c:pt idx="203">
                  <c:v>754</c:v>
                </c:pt>
                <c:pt idx="204">
                  <c:v>857</c:v>
                </c:pt>
                <c:pt idx="205">
                  <c:v>832</c:v>
                </c:pt>
                <c:pt idx="206">
                  <c:v>579</c:v>
                </c:pt>
                <c:pt idx="207">
                  <c:v>672</c:v>
                </c:pt>
                <c:pt idx="208">
                  <c:v>2500</c:v>
                </c:pt>
                <c:pt idx="209">
                  <c:v>1076</c:v>
                </c:pt>
                <c:pt idx="210">
                  <c:v>1186</c:v>
                </c:pt>
                <c:pt idx="211">
                  <c:v>833</c:v>
                </c:pt>
                <c:pt idx="212">
                  <c:v>1250</c:v>
                </c:pt>
                <c:pt idx="213">
                  <c:v>1122</c:v>
                </c:pt>
                <c:pt idx="214">
                  <c:v>865</c:v>
                </c:pt>
                <c:pt idx="215">
                  <c:v>808</c:v>
                </c:pt>
                <c:pt idx="216">
                  <c:v>1299</c:v>
                </c:pt>
                <c:pt idx="217">
                  <c:v>903</c:v>
                </c:pt>
                <c:pt idx="218">
                  <c:v>900</c:v>
                </c:pt>
                <c:pt idx="219">
                  <c:v>625</c:v>
                </c:pt>
                <c:pt idx="220">
                  <c:v>1586</c:v>
                </c:pt>
                <c:pt idx="221">
                  <c:v>962</c:v>
                </c:pt>
                <c:pt idx="222">
                  <c:v>1539</c:v>
                </c:pt>
                <c:pt idx="223">
                  <c:v>1110</c:v>
                </c:pt>
                <c:pt idx="224">
                  <c:v>1282</c:v>
                </c:pt>
                <c:pt idx="225">
                  <c:v>770</c:v>
                </c:pt>
                <c:pt idx="226">
                  <c:v>1000</c:v>
                </c:pt>
                <c:pt idx="227">
                  <c:v>750</c:v>
                </c:pt>
                <c:pt idx="228">
                  <c:v>654</c:v>
                </c:pt>
                <c:pt idx="229">
                  <c:v>601</c:v>
                </c:pt>
                <c:pt idx="230">
                  <c:v>600</c:v>
                </c:pt>
                <c:pt idx="231">
                  <c:v>433</c:v>
                </c:pt>
                <c:pt idx="232">
                  <c:v>1188</c:v>
                </c:pt>
                <c:pt idx="233">
                  <c:v>635</c:v>
                </c:pt>
                <c:pt idx="234">
                  <c:v>1225</c:v>
                </c:pt>
                <c:pt idx="235">
                  <c:v>1151</c:v>
                </c:pt>
                <c:pt idx="236">
                  <c:v>865</c:v>
                </c:pt>
                <c:pt idx="237">
                  <c:v>1031</c:v>
                </c:pt>
                <c:pt idx="238">
                  <c:v>1049</c:v>
                </c:pt>
                <c:pt idx="239">
                  <c:v>1000</c:v>
                </c:pt>
                <c:pt idx="240">
                  <c:v>1105</c:v>
                </c:pt>
                <c:pt idx="241">
                  <c:v>1924</c:v>
                </c:pt>
                <c:pt idx="242">
                  <c:v>1346</c:v>
                </c:pt>
                <c:pt idx="243">
                  <c:v>809</c:v>
                </c:pt>
                <c:pt idx="244">
                  <c:v>1495</c:v>
                </c:pt>
                <c:pt idx="245">
                  <c:v>1346</c:v>
                </c:pt>
                <c:pt idx="246">
                  <c:v>1200</c:v>
                </c:pt>
                <c:pt idx="247">
                  <c:v>500</c:v>
                </c:pt>
                <c:pt idx="248">
                  <c:v>1325</c:v>
                </c:pt>
                <c:pt idx="249">
                  <c:v>800</c:v>
                </c:pt>
                <c:pt idx="250">
                  <c:v>800</c:v>
                </c:pt>
                <c:pt idx="251">
                  <c:v>1034</c:v>
                </c:pt>
                <c:pt idx="252">
                  <c:v>980</c:v>
                </c:pt>
                <c:pt idx="253">
                  <c:v>884</c:v>
                </c:pt>
                <c:pt idx="254">
                  <c:v>480</c:v>
                </c:pt>
                <c:pt idx="255">
                  <c:v>923</c:v>
                </c:pt>
                <c:pt idx="256">
                  <c:v>513</c:v>
                </c:pt>
                <c:pt idx="257">
                  <c:v>1105</c:v>
                </c:pt>
                <c:pt idx="258">
                  <c:v>1193</c:v>
                </c:pt>
                <c:pt idx="259">
                  <c:v>2771</c:v>
                </c:pt>
                <c:pt idx="260">
                  <c:v>779</c:v>
                </c:pt>
                <c:pt idx="261">
                  <c:v>950</c:v>
                </c:pt>
                <c:pt idx="262">
                  <c:v>1394</c:v>
                </c:pt>
                <c:pt idx="263">
                  <c:v>1495</c:v>
                </c:pt>
                <c:pt idx="264">
                  <c:v>650</c:v>
                </c:pt>
                <c:pt idx="265">
                  <c:v>670</c:v>
                </c:pt>
                <c:pt idx="266">
                  <c:v>1126</c:v>
                </c:pt>
                <c:pt idx="267">
                  <c:v>2404</c:v>
                </c:pt>
                <c:pt idx="268">
                  <c:v>1899</c:v>
                </c:pt>
                <c:pt idx="269">
                  <c:v>757</c:v>
                </c:pt>
                <c:pt idx="270">
                  <c:v>1250</c:v>
                </c:pt>
                <c:pt idx="271">
                  <c:v>1162</c:v>
                </c:pt>
                <c:pt idx="272">
                  <c:v>1100</c:v>
                </c:pt>
                <c:pt idx="273">
                  <c:v>714</c:v>
                </c:pt>
                <c:pt idx="274">
                  <c:v>1318</c:v>
                </c:pt>
                <c:pt idx="275">
                  <c:v>1411</c:v>
                </c:pt>
                <c:pt idx="276">
                  <c:v>2162</c:v>
                </c:pt>
                <c:pt idx="277">
                  <c:v>1273</c:v>
                </c:pt>
                <c:pt idx="278">
                  <c:v>1140</c:v>
                </c:pt>
                <c:pt idx="279">
                  <c:v>578</c:v>
                </c:pt>
                <c:pt idx="280">
                  <c:v>942</c:v>
                </c:pt>
                <c:pt idx="281">
                  <c:v>1058</c:v>
                </c:pt>
                <c:pt idx="282">
                  <c:v>750</c:v>
                </c:pt>
                <c:pt idx="283">
                  <c:v>1000</c:v>
                </c:pt>
                <c:pt idx="284">
                  <c:v>951</c:v>
                </c:pt>
                <c:pt idx="285">
                  <c:v>635</c:v>
                </c:pt>
                <c:pt idx="286">
                  <c:v>1250</c:v>
                </c:pt>
                <c:pt idx="287">
                  <c:v>675</c:v>
                </c:pt>
                <c:pt idx="288">
                  <c:v>400</c:v>
                </c:pt>
                <c:pt idx="289">
                  <c:v>577</c:v>
                </c:pt>
                <c:pt idx="290">
                  <c:v>590</c:v>
                </c:pt>
                <c:pt idx="291">
                  <c:v>923</c:v>
                </c:pt>
                <c:pt idx="292">
                  <c:v>1250</c:v>
                </c:pt>
                <c:pt idx="293">
                  <c:v>1100</c:v>
                </c:pt>
                <c:pt idx="294">
                  <c:v>1130</c:v>
                </c:pt>
                <c:pt idx="295">
                  <c:v>652</c:v>
                </c:pt>
                <c:pt idx="296">
                  <c:v>618</c:v>
                </c:pt>
                <c:pt idx="297">
                  <c:v>962</c:v>
                </c:pt>
                <c:pt idx="298">
                  <c:v>529</c:v>
                </c:pt>
                <c:pt idx="299">
                  <c:v>817</c:v>
                </c:pt>
                <c:pt idx="300">
                  <c:v>962</c:v>
                </c:pt>
                <c:pt idx="301">
                  <c:v>840</c:v>
                </c:pt>
                <c:pt idx="302">
                  <c:v>866</c:v>
                </c:pt>
                <c:pt idx="303">
                  <c:v>2404</c:v>
                </c:pt>
                <c:pt idx="304">
                  <c:v>1126</c:v>
                </c:pt>
                <c:pt idx="305">
                  <c:v>1160</c:v>
                </c:pt>
                <c:pt idx="306">
                  <c:v>723</c:v>
                </c:pt>
                <c:pt idx="307">
                  <c:v>1778</c:v>
                </c:pt>
                <c:pt idx="308">
                  <c:v>1903</c:v>
                </c:pt>
                <c:pt idx="309">
                  <c:v>1010</c:v>
                </c:pt>
                <c:pt idx="310">
                  <c:v>971</c:v>
                </c:pt>
                <c:pt idx="311">
                  <c:v>525</c:v>
                </c:pt>
                <c:pt idx="312">
                  <c:v>525</c:v>
                </c:pt>
                <c:pt idx="313">
                  <c:v>670</c:v>
                </c:pt>
                <c:pt idx="314">
                  <c:v>500</c:v>
                </c:pt>
                <c:pt idx="315">
                  <c:v>1058</c:v>
                </c:pt>
                <c:pt idx="316">
                  <c:v>550</c:v>
                </c:pt>
                <c:pt idx="317">
                  <c:v>500</c:v>
                </c:pt>
                <c:pt idx="318">
                  <c:v>727</c:v>
                </c:pt>
                <c:pt idx="319">
                  <c:v>865</c:v>
                </c:pt>
                <c:pt idx="320">
                  <c:v>1081</c:v>
                </c:pt>
                <c:pt idx="321">
                  <c:v>1304</c:v>
                </c:pt>
                <c:pt idx="322">
                  <c:v>575</c:v>
                </c:pt>
                <c:pt idx="323">
                  <c:v>623</c:v>
                </c:pt>
                <c:pt idx="324">
                  <c:v>515</c:v>
                </c:pt>
                <c:pt idx="325">
                  <c:v>1273</c:v>
                </c:pt>
                <c:pt idx="326">
                  <c:v>990</c:v>
                </c:pt>
                <c:pt idx="327">
                  <c:v>600</c:v>
                </c:pt>
                <c:pt idx="328">
                  <c:v>1160</c:v>
                </c:pt>
                <c:pt idx="329">
                  <c:v>500</c:v>
                </c:pt>
                <c:pt idx="330">
                  <c:v>795</c:v>
                </c:pt>
                <c:pt idx="331">
                  <c:v>500</c:v>
                </c:pt>
                <c:pt idx="332">
                  <c:v>740</c:v>
                </c:pt>
                <c:pt idx="333">
                  <c:v>1250</c:v>
                </c:pt>
                <c:pt idx="334">
                  <c:v>1014</c:v>
                </c:pt>
                <c:pt idx="335">
                  <c:v>1250</c:v>
                </c:pt>
                <c:pt idx="336">
                  <c:v>913</c:v>
                </c:pt>
                <c:pt idx="337">
                  <c:v>1346</c:v>
                </c:pt>
                <c:pt idx="338">
                  <c:v>445</c:v>
                </c:pt>
                <c:pt idx="339">
                  <c:v>265</c:v>
                </c:pt>
                <c:pt idx="340">
                  <c:v>1250</c:v>
                </c:pt>
                <c:pt idx="341">
                  <c:v>1607</c:v>
                </c:pt>
                <c:pt idx="342">
                  <c:v>821</c:v>
                </c:pt>
                <c:pt idx="343">
                  <c:v>794</c:v>
                </c:pt>
                <c:pt idx="344">
                  <c:v>500</c:v>
                </c:pt>
                <c:pt idx="345">
                  <c:v>520</c:v>
                </c:pt>
                <c:pt idx="346">
                  <c:v>1730</c:v>
                </c:pt>
                <c:pt idx="347">
                  <c:v>1924</c:v>
                </c:pt>
                <c:pt idx="348">
                  <c:v>1155</c:v>
                </c:pt>
                <c:pt idx="349">
                  <c:v>2162</c:v>
                </c:pt>
                <c:pt idx="350">
                  <c:v>923</c:v>
                </c:pt>
                <c:pt idx="351">
                  <c:v>1115</c:v>
                </c:pt>
                <c:pt idx="352">
                  <c:v>449</c:v>
                </c:pt>
                <c:pt idx="353">
                  <c:v>1500</c:v>
                </c:pt>
                <c:pt idx="354">
                  <c:v>826</c:v>
                </c:pt>
                <c:pt idx="355">
                  <c:v>937</c:v>
                </c:pt>
                <c:pt idx="356">
                  <c:v>978</c:v>
                </c:pt>
                <c:pt idx="357">
                  <c:v>1031</c:v>
                </c:pt>
                <c:pt idx="358">
                  <c:v>1272</c:v>
                </c:pt>
                <c:pt idx="359">
                  <c:v>1136</c:v>
                </c:pt>
                <c:pt idx="360">
                  <c:v>800</c:v>
                </c:pt>
                <c:pt idx="361">
                  <c:v>1339</c:v>
                </c:pt>
                <c:pt idx="362">
                  <c:v>935</c:v>
                </c:pt>
                <c:pt idx="363">
                  <c:v>375</c:v>
                </c:pt>
                <c:pt idx="364">
                  <c:v>930</c:v>
                </c:pt>
                <c:pt idx="365">
                  <c:v>1155</c:v>
                </c:pt>
                <c:pt idx="366">
                  <c:v>622</c:v>
                </c:pt>
                <c:pt idx="367">
                  <c:v>841</c:v>
                </c:pt>
                <c:pt idx="368">
                  <c:v>769</c:v>
                </c:pt>
                <c:pt idx="369">
                  <c:v>587</c:v>
                </c:pt>
                <c:pt idx="370">
                  <c:v>1924</c:v>
                </c:pt>
                <c:pt idx="371">
                  <c:v>1058</c:v>
                </c:pt>
                <c:pt idx="372">
                  <c:v>417</c:v>
                </c:pt>
                <c:pt idx="373">
                  <c:v>1202</c:v>
                </c:pt>
                <c:pt idx="374">
                  <c:v>1154</c:v>
                </c:pt>
                <c:pt idx="375">
                  <c:v>1070</c:v>
                </c:pt>
                <c:pt idx="376">
                  <c:v>1202</c:v>
                </c:pt>
                <c:pt idx="377">
                  <c:v>711</c:v>
                </c:pt>
                <c:pt idx="378">
                  <c:v>850</c:v>
                </c:pt>
                <c:pt idx="379">
                  <c:v>1000</c:v>
                </c:pt>
                <c:pt idx="380">
                  <c:v>490</c:v>
                </c:pt>
                <c:pt idx="381">
                  <c:v>1000</c:v>
                </c:pt>
                <c:pt idx="382">
                  <c:v>865</c:v>
                </c:pt>
                <c:pt idx="383">
                  <c:v>1375</c:v>
                </c:pt>
                <c:pt idx="384">
                  <c:v>1586</c:v>
                </c:pt>
                <c:pt idx="385">
                  <c:v>1602</c:v>
                </c:pt>
                <c:pt idx="386">
                  <c:v>3078</c:v>
                </c:pt>
                <c:pt idx="387">
                  <c:v>898</c:v>
                </c:pt>
                <c:pt idx="388">
                  <c:v>906</c:v>
                </c:pt>
                <c:pt idx="389">
                  <c:v>445</c:v>
                </c:pt>
                <c:pt idx="390">
                  <c:v>289</c:v>
                </c:pt>
                <c:pt idx="391">
                  <c:v>1444</c:v>
                </c:pt>
                <c:pt idx="392">
                  <c:v>962</c:v>
                </c:pt>
                <c:pt idx="393">
                  <c:v>1075</c:v>
                </c:pt>
                <c:pt idx="394">
                  <c:v>909</c:v>
                </c:pt>
                <c:pt idx="395">
                  <c:v>1250</c:v>
                </c:pt>
                <c:pt idx="396">
                  <c:v>1050</c:v>
                </c:pt>
                <c:pt idx="397">
                  <c:v>1079</c:v>
                </c:pt>
                <c:pt idx="398">
                  <c:v>654</c:v>
                </c:pt>
                <c:pt idx="399">
                  <c:v>781</c:v>
                </c:pt>
                <c:pt idx="400">
                  <c:v>1038</c:v>
                </c:pt>
                <c:pt idx="401">
                  <c:v>1924</c:v>
                </c:pt>
                <c:pt idx="402">
                  <c:v>1202</c:v>
                </c:pt>
                <c:pt idx="403">
                  <c:v>666</c:v>
                </c:pt>
                <c:pt idx="404">
                  <c:v>905</c:v>
                </c:pt>
                <c:pt idx="405">
                  <c:v>890</c:v>
                </c:pt>
                <c:pt idx="406">
                  <c:v>817</c:v>
                </c:pt>
                <c:pt idx="407">
                  <c:v>812</c:v>
                </c:pt>
                <c:pt idx="408">
                  <c:v>577</c:v>
                </c:pt>
                <c:pt idx="409">
                  <c:v>756</c:v>
                </c:pt>
                <c:pt idx="410">
                  <c:v>1011</c:v>
                </c:pt>
                <c:pt idx="411">
                  <c:v>1155</c:v>
                </c:pt>
                <c:pt idx="412">
                  <c:v>1025</c:v>
                </c:pt>
                <c:pt idx="413">
                  <c:v>1350</c:v>
                </c:pt>
                <c:pt idx="414">
                  <c:v>1001</c:v>
                </c:pt>
                <c:pt idx="415">
                  <c:v>1230</c:v>
                </c:pt>
                <c:pt idx="416">
                  <c:v>754</c:v>
                </c:pt>
                <c:pt idx="417">
                  <c:v>714</c:v>
                </c:pt>
                <c:pt idx="418">
                  <c:v>1000</c:v>
                </c:pt>
                <c:pt idx="419">
                  <c:v>2067</c:v>
                </c:pt>
                <c:pt idx="420">
                  <c:v>912</c:v>
                </c:pt>
                <c:pt idx="421">
                  <c:v>600</c:v>
                </c:pt>
                <c:pt idx="422">
                  <c:v>951</c:v>
                </c:pt>
                <c:pt idx="423">
                  <c:v>711</c:v>
                </c:pt>
                <c:pt idx="424">
                  <c:v>1151</c:v>
                </c:pt>
                <c:pt idx="425">
                  <c:v>1000</c:v>
                </c:pt>
                <c:pt idx="426">
                  <c:v>841</c:v>
                </c:pt>
                <c:pt idx="427">
                  <c:v>400</c:v>
                </c:pt>
                <c:pt idx="428">
                  <c:v>1175</c:v>
                </c:pt>
                <c:pt idx="429">
                  <c:v>1202</c:v>
                </c:pt>
                <c:pt idx="430">
                  <c:v>1442</c:v>
                </c:pt>
                <c:pt idx="431">
                  <c:v>538</c:v>
                </c:pt>
                <c:pt idx="432">
                  <c:v>781</c:v>
                </c:pt>
                <c:pt idx="433">
                  <c:v>750</c:v>
                </c:pt>
                <c:pt idx="434">
                  <c:v>700</c:v>
                </c:pt>
                <c:pt idx="435">
                  <c:v>1346</c:v>
                </c:pt>
                <c:pt idx="436">
                  <c:v>800</c:v>
                </c:pt>
                <c:pt idx="437">
                  <c:v>1250</c:v>
                </c:pt>
                <c:pt idx="438">
                  <c:v>1105</c:v>
                </c:pt>
                <c:pt idx="439">
                  <c:v>475</c:v>
                </c:pt>
                <c:pt idx="440">
                  <c:v>762</c:v>
                </c:pt>
                <c:pt idx="441">
                  <c:v>962</c:v>
                </c:pt>
                <c:pt idx="442">
                  <c:v>721</c:v>
                </c:pt>
                <c:pt idx="443">
                  <c:v>800</c:v>
                </c:pt>
                <c:pt idx="444">
                  <c:v>658</c:v>
                </c:pt>
                <c:pt idx="445">
                  <c:v>1270</c:v>
                </c:pt>
                <c:pt idx="446">
                  <c:v>1313</c:v>
                </c:pt>
                <c:pt idx="447">
                  <c:v>824</c:v>
                </c:pt>
                <c:pt idx="448">
                  <c:v>1442</c:v>
                </c:pt>
                <c:pt idx="449">
                  <c:v>1400</c:v>
                </c:pt>
                <c:pt idx="450">
                  <c:v>1038</c:v>
                </c:pt>
                <c:pt idx="451">
                  <c:v>668</c:v>
                </c:pt>
                <c:pt idx="452">
                  <c:v>1100</c:v>
                </c:pt>
                <c:pt idx="453">
                  <c:v>1000</c:v>
                </c:pt>
                <c:pt idx="454">
                  <c:v>523</c:v>
                </c:pt>
                <c:pt idx="455">
                  <c:v>1111</c:v>
                </c:pt>
                <c:pt idx="456">
                  <c:v>962</c:v>
                </c:pt>
                <c:pt idx="457">
                  <c:v>729</c:v>
                </c:pt>
                <c:pt idx="458">
                  <c:v>690</c:v>
                </c:pt>
                <c:pt idx="459">
                  <c:v>1010</c:v>
                </c:pt>
                <c:pt idx="460">
                  <c:v>600</c:v>
                </c:pt>
                <c:pt idx="461">
                  <c:v>596</c:v>
                </c:pt>
                <c:pt idx="462">
                  <c:v>850</c:v>
                </c:pt>
                <c:pt idx="463">
                  <c:v>670</c:v>
                </c:pt>
                <c:pt idx="464">
                  <c:v>793</c:v>
                </c:pt>
                <c:pt idx="465">
                  <c:v>1442</c:v>
                </c:pt>
                <c:pt idx="466">
                  <c:v>670</c:v>
                </c:pt>
                <c:pt idx="467">
                  <c:v>876</c:v>
                </c:pt>
                <c:pt idx="468">
                  <c:v>841</c:v>
                </c:pt>
                <c:pt idx="469">
                  <c:v>975</c:v>
                </c:pt>
                <c:pt idx="470">
                  <c:v>1223</c:v>
                </c:pt>
                <c:pt idx="471">
                  <c:v>910</c:v>
                </c:pt>
                <c:pt idx="472">
                  <c:v>533</c:v>
                </c:pt>
                <c:pt idx="473">
                  <c:v>750</c:v>
                </c:pt>
                <c:pt idx="474">
                  <c:v>1206</c:v>
                </c:pt>
                <c:pt idx="475">
                  <c:v>745</c:v>
                </c:pt>
                <c:pt idx="476">
                  <c:v>900</c:v>
                </c:pt>
                <c:pt idx="477">
                  <c:v>1170</c:v>
                </c:pt>
                <c:pt idx="478">
                  <c:v>540</c:v>
                </c:pt>
                <c:pt idx="479">
                  <c:v>550</c:v>
                </c:pt>
                <c:pt idx="480">
                  <c:v>615</c:v>
                </c:pt>
                <c:pt idx="481">
                  <c:v>909</c:v>
                </c:pt>
                <c:pt idx="482">
                  <c:v>769</c:v>
                </c:pt>
                <c:pt idx="483">
                  <c:v>984</c:v>
                </c:pt>
                <c:pt idx="484">
                  <c:v>833</c:v>
                </c:pt>
                <c:pt idx="485">
                  <c:v>879</c:v>
                </c:pt>
                <c:pt idx="486">
                  <c:v>1027</c:v>
                </c:pt>
                <c:pt idx="487">
                  <c:v>1000</c:v>
                </c:pt>
                <c:pt idx="488">
                  <c:v>465</c:v>
                </c:pt>
                <c:pt idx="489">
                  <c:v>641</c:v>
                </c:pt>
                <c:pt idx="490">
                  <c:v>1035</c:v>
                </c:pt>
                <c:pt idx="491">
                  <c:v>1212</c:v>
                </c:pt>
                <c:pt idx="492">
                  <c:v>950</c:v>
                </c:pt>
                <c:pt idx="493">
                  <c:v>938</c:v>
                </c:pt>
                <c:pt idx="494">
                  <c:v>1250</c:v>
                </c:pt>
                <c:pt idx="495">
                  <c:v>586</c:v>
                </c:pt>
                <c:pt idx="496">
                  <c:v>693</c:v>
                </c:pt>
                <c:pt idx="497">
                  <c:v>562</c:v>
                </c:pt>
                <c:pt idx="498">
                  <c:v>375</c:v>
                </c:pt>
                <c:pt idx="499">
                  <c:v>673</c:v>
                </c:pt>
                <c:pt idx="500">
                  <c:v>654</c:v>
                </c:pt>
                <c:pt idx="501">
                  <c:v>692</c:v>
                </c:pt>
                <c:pt idx="502">
                  <c:v>1111</c:v>
                </c:pt>
                <c:pt idx="503">
                  <c:v>1368</c:v>
                </c:pt>
                <c:pt idx="504">
                  <c:v>1282</c:v>
                </c:pt>
                <c:pt idx="505">
                  <c:v>1250</c:v>
                </c:pt>
                <c:pt idx="506">
                  <c:v>1346</c:v>
                </c:pt>
                <c:pt idx="507">
                  <c:v>1424</c:v>
                </c:pt>
                <c:pt idx="508">
                  <c:v>854</c:v>
                </c:pt>
                <c:pt idx="509">
                  <c:v>888</c:v>
                </c:pt>
                <c:pt idx="510">
                  <c:v>1161</c:v>
                </c:pt>
                <c:pt idx="511">
                  <c:v>583</c:v>
                </c:pt>
                <c:pt idx="512">
                  <c:v>1260</c:v>
                </c:pt>
                <c:pt idx="513">
                  <c:v>947</c:v>
                </c:pt>
                <c:pt idx="514">
                  <c:v>1850</c:v>
                </c:pt>
                <c:pt idx="515">
                  <c:v>1575</c:v>
                </c:pt>
                <c:pt idx="516">
                  <c:v>758</c:v>
                </c:pt>
                <c:pt idx="517">
                  <c:v>1442</c:v>
                </c:pt>
                <c:pt idx="518">
                  <c:v>489</c:v>
                </c:pt>
                <c:pt idx="519">
                  <c:v>500</c:v>
                </c:pt>
                <c:pt idx="520">
                  <c:v>1200</c:v>
                </c:pt>
                <c:pt idx="521">
                  <c:v>565</c:v>
                </c:pt>
                <c:pt idx="522">
                  <c:v>1920</c:v>
                </c:pt>
                <c:pt idx="523">
                  <c:v>684</c:v>
                </c:pt>
                <c:pt idx="524">
                  <c:v>774</c:v>
                </c:pt>
                <c:pt idx="525">
                  <c:v>233</c:v>
                </c:pt>
                <c:pt idx="526">
                  <c:v>975</c:v>
                </c:pt>
                <c:pt idx="527">
                  <c:v>1366</c:v>
                </c:pt>
                <c:pt idx="528">
                  <c:v>2137</c:v>
                </c:pt>
                <c:pt idx="529">
                  <c:v>700</c:v>
                </c:pt>
                <c:pt idx="530">
                  <c:v>1200</c:v>
                </c:pt>
                <c:pt idx="531">
                  <c:v>1161</c:v>
                </c:pt>
                <c:pt idx="532">
                  <c:v>729</c:v>
                </c:pt>
                <c:pt idx="533">
                  <c:v>750</c:v>
                </c:pt>
                <c:pt idx="534">
                  <c:v>1026</c:v>
                </c:pt>
                <c:pt idx="535">
                  <c:v>1111</c:v>
                </c:pt>
                <c:pt idx="536">
                  <c:v>625</c:v>
                </c:pt>
                <c:pt idx="537">
                  <c:v>1200</c:v>
                </c:pt>
                <c:pt idx="538">
                  <c:v>1541</c:v>
                </c:pt>
                <c:pt idx="539">
                  <c:v>1154</c:v>
                </c:pt>
                <c:pt idx="540">
                  <c:v>310</c:v>
                </c:pt>
                <c:pt idx="541">
                  <c:v>610</c:v>
                </c:pt>
                <c:pt idx="542">
                  <c:v>1749</c:v>
                </c:pt>
                <c:pt idx="543">
                  <c:v>1000</c:v>
                </c:pt>
                <c:pt idx="544">
                  <c:v>350</c:v>
                </c:pt>
                <c:pt idx="545">
                  <c:v>765</c:v>
                </c:pt>
                <c:pt idx="546">
                  <c:v>790</c:v>
                </c:pt>
                <c:pt idx="547">
                  <c:v>818</c:v>
                </c:pt>
                <c:pt idx="548">
                  <c:v>477</c:v>
                </c:pt>
                <c:pt idx="549">
                  <c:v>938</c:v>
                </c:pt>
                <c:pt idx="550">
                  <c:v>2099</c:v>
                </c:pt>
                <c:pt idx="551">
                  <c:v>350</c:v>
                </c:pt>
                <c:pt idx="552">
                  <c:v>1202</c:v>
                </c:pt>
                <c:pt idx="553">
                  <c:v>450</c:v>
                </c:pt>
                <c:pt idx="554">
                  <c:v>1058</c:v>
                </c:pt>
                <c:pt idx="555">
                  <c:v>1000</c:v>
                </c:pt>
                <c:pt idx="556">
                  <c:v>958</c:v>
                </c:pt>
                <c:pt idx="557">
                  <c:v>1600</c:v>
                </c:pt>
                <c:pt idx="558">
                  <c:v>606</c:v>
                </c:pt>
                <c:pt idx="559">
                  <c:v>511</c:v>
                </c:pt>
                <c:pt idx="560">
                  <c:v>1411</c:v>
                </c:pt>
                <c:pt idx="561">
                  <c:v>1346</c:v>
                </c:pt>
                <c:pt idx="562">
                  <c:v>1522</c:v>
                </c:pt>
                <c:pt idx="563">
                  <c:v>1075</c:v>
                </c:pt>
                <c:pt idx="564">
                  <c:v>1200</c:v>
                </c:pt>
                <c:pt idx="565">
                  <c:v>1377</c:v>
                </c:pt>
                <c:pt idx="566">
                  <c:v>874</c:v>
                </c:pt>
                <c:pt idx="567">
                  <c:v>625</c:v>
                </c:pt>
                <c:pt idx="568">
                  <c:v>1250</c:v>
                </c:pt>
                <c:pt idx="569">
                  <c:v>1082</c:v>
                </c:pt>
                <c:pt idx="570">
                  <c:v>693</c:v>
                </c:pt>
                <c:pt idx="571">
                  <c:v>727</c:v>
                </c:pt>
                <c:pt idx="572">
                  <c:v>615</c:v>
                </c:pt>
                <c:pt idx="573">
                  <c:v>913</c:v>
                </c:pt>
                <c:pt idx="574">
                  <c:v>884</c:v>
                </c:pt>
                <c:pt idx="575">
                  <c:v>698</c:v>
                </c:pt>
                <c:pt idx="576">
                  <c:v>800</c:v>
                </c:pt>
                <c:pt idx="577">
                  <c:v>812</c:v>
                </c:pt>
                <c:pt idx="578">
                  <c:v>1000</c:v>
                </c:pt>
                <c:pt idx="579">
                  <c:v>549</c:v>
                </c:pt>
                <c:pt idx="580">
                  <c:v>1300</c:v>
                </c:pt>
                <c:pt idx="581">
                  <c:v>923</c:v>
                </c:pt>
                <c:pt idx="582">
                  <c:v>1539</c:v>
                </c:pt>
                <c:pt idx="583">
                  <c:v>721</c:v>
                </c:pt>
                <c:pt idx="584">
                  <c:v>815</c:v>
                </c:pt>
                <c:pt idx="585">
                  <c:v>600</c:v>
                </c:pt>
                <c:pt idx="586">
                  <c:v>1100</c:v>
                </c:pt>
                <c:pt idx="587">
                  <c:v>1058</c:v>
                </c:pt>
                <c:pt idx="588">
                  <c:v>962</c:v>
                </c:pt>
                <c:pt idx="589">
                  <c:v>433</c:v>
                </c:pt>
                <c:pt idx="590">
                  <c:v>940</c:v>
                </c:pt>
                <c:pt idx="591">
                  <c:v>1417</c:v>
                </c:pt>
                <c:pt idx="592">
                  <c:v>1000</c:v>
                </c:pt>
                <c:pt idx="593">
                  <c:v>500</c:v>
                </c:pt>
                <c:pt idx="594">
                  <c:v>800</c:v>
                </c:pt>
                <c:pt idx="595">
                  <c:v>766</c:v>
                </c:pt>
                <c:pt idx="596">
                  <c:v>750</c:v>
                </c:pt>
                <c:pt idx="597">
                  <c:v>550</c:v>
                </c:pt>
                <c:pt idx="598">
                  <c:v>795</c:v>
                </c:pt>
                <c:pt idx="599">
                  <c:v>723</c:v>
                </c:pt>
                <c:pt idx="600">
                  <c:v>1039</c:v>
                </c:pt>
                <c:pt idx="601">
                  <c:v>200</c:v>
                </c:pt>
                <c:pt idx="602">
                  <c:v>575</c:v>
                </c:pt>
                <c:pt idx="603">
                  <c:v>850</c:v>
                </c:pt>
                <c:pt idx="604">
                  <c:v>1162</c:v>
                </c:pt>
                <c:pt idx="605">
                  <c:v>1270</c:v>
                </c:pt>
                <c:pt idx="606">
                  <c:v>350</c:v>
                </c:pt>
                <c:pt idx="607">
                  <c:v>1463</c:v>
                </c:pt>
                <c:pt idx="608">
                  <c:v>751</c:v>
                </c:pt>
                <c:pt idx="609">
                  <c:v>488</c:v>
                </c:pt>
                <c:pt idx="610">
                  <c:v>1400</c:v>
                </c:pt>
                <c:pt idx="611">
                  <c:v>940</c:v>
                </c:pt>
                <c:pt idx="612">
                  <c:v>866</c:v>
                </c:pt>
                <c:pt idx="613">
                  <c:v>346</c:v>
                </c:pt>
                <c:pt idx="614">
                  <c:v>1442</c:v>
                </c:pt>
                <c:pt idx="615">
                  <c:v>560</c:v>
                </c:pt>
                <c:pt idx="616">
                  <c:v>550</c:v>
                </c:pt>
                <c:pt idx="617">
                  <c:v>684</c:v>
                </c:pt>
                <c:pt idx="618">
                  <c:v>1322</c:v>
                </c:pt>
                <c:pt idx="619">
                  <c:v>1634</c:v>
                </c:pt>
                <c:pt idx="620">
                  <c:v>417</c:v>
                </c:pt>
                <c:pt idx="621">
                  <c:v>472</c:v>
                </c:pt>
                <c:pt idx="622">
                  <c:v>1679</c:v>
                </c:pt>
                <c:pt idx="623">
                  <c:v>1039</c:v>
                </c:pt>
                <c:pt idx="624">
                  <c:v>1250</c:v>
                </c:pt>
                <c:pt idx="625">
                  <c:v>760</c:v>
                </c:pt>
                <c:pt idx="626">
                  <c:v>1154</c:v>
                </c:pt>
                <c:pt idx="627">
                  <c:v>1602</c:v>
                </c:pt>
                <c:pt idx="628">
                  <c:v>865</c:v>
                </c:pt>
                <c:pt idx="629">
                  <c:v>705</c:v>
                </c:pt>
                <c:pt idx="630">
                  <c:v>1000</c:v>
                </c:pt>
                <c:pt idx="631">
                  <c:v>852</c:v>
                </c:pt>
                <c:pt idx="632">
                  <c:v>770</c:v>
                </c:pt>
                <c:pt idx="633">
                  <c:v>1000</c:v>
                </c:pt>
                <c:pt idx="634">
                  <c:v>1329</c:v>
                </c:pt>
                <c:pt idx="635">
                  <c:v>1682</c:v>
                </c:pt>
                <c:pt idx="636">
                  <c:v>685</c:v>
                </c:pt>
                <c:pt idx="637">
                  <c:v>1250</c:v>
                </c:pt>
                <c:pt idx="638">
                  <c:v>600</c:v>
                </c:pt>
                <c:pt idx="639">
                  <c:v>1000</c:v>
                </c:pt>
                <c:pt idx="640">
                  <c:v>988</c:v>
                </c:pt>
                <c:pt idx="641">
                  <c:v>478</c:v>
                </c:pt>
                <c:pt idx="642">
                  <c:v>1550</c:v>
                </c:pt>
                <c:pt idx="643">
                  <c:v>1000</c:v>
                </c:pt>
                <c:pt idx="644">
                  <c:v>625</c:v>
                </c:pt>
                <c:pt idx="645">
                  <c:v>1346</c:v>
                </c:pt>
                <c:pt idx="646">
                  <c:v>479</c:v>
                </c:pt>
                <c:pt idx="647">
                  <c:v>1201</c:v>
                </c:pt>
                <c:pt idx="648">
                  <c:v>1346</c:v>
                </c:pt>
                <c:pt idx="649">
                  <c:v>1122</c:v>
                </c:pt>
                <c:pt idx="650">
                  <c:v>507</c:v>
                </c:pt>
                <c:pt idx="651">
                  <c:v>547</c:v>
                </c:pt>
                <c:pt idx="652">
                  <c:v>586</c:v>
                </c:pt>
                <c:pt idx="653">
                  <c:v>1566</c:v>
                </c:pt>
                <c:pt idx="654">
                  <c:v>1634</c:v>
                </c:pt>
                <c:pt idx="655">
                  <c:v>1282</c:v>
                </c:pt>
                <c:pt idx="656">
                  <c:v>1200</c:v>
                </c:pt>
                <c:pt idx="657">
                  <c:v>855</c:v>
                </c:pt>
                <c:pt idx="658">
                  <c:v>1053</c:v>
                </c:pt>
                <c:pt idx="659">
                  <c:v>1000</c:v>
                </c:pt>
                <c:pt idx="660">
                  <c:v>900</c:v>
                </c:pt>
                <c:pt idx="661">
                  <c:v>1602</c:v>
                </c:pt>
                <c:pt idx="662">
                  <c:v>508</c:v>
                </c:pt>
                <c:pt idx="663">
                  <c:v>1500</c:v>
                </c:pt>
                <c:pt idx="664">
                  <c:v>1682</c:v>
                </c:pt>
                <c:pt idx="665">
                  <c:v>750</c:v>
                </c:pt>
                <c:pt idx="666">
                  <c:v>843</c:v>
                </c:pt>
                <c:pt idx="667">
                  <c:v>409</c:v>
                </c:pt>
                <c:pt idx="668">
                  <c:v>1004</c:v>
                </c:pt>
                <c:pt idx="669">
                  <c:v>650</c:v>
                </c:pt>
                <c:pt idx="670">
                  <c:v>2137</c:v>
                </c:pt>
                <c:pt idx="671">
                  <c:v>761</c:v>
                </c:pt>
                <c:pt idx="672">
                  <c:v>769</c:v>
                </c:pt>
                <c:pt idx="673">
                  <c:v>495</c:v>
                </c:pt>
                <c:pt idx="674">
                  <c:v>987</c:v>
                </c:pt>
                <c:pt idx="675">
                  <c:v>2500</c:v>
                </c:pt>
                <c:pt idx="676">
                  <c:v>1098</c:v>
                </c:pt>
                <c:pt idx="677">
                  <c:v>1212</c:v>
                </c:pt>
                <c:pt idx="678">
                  <c:v>1500</c:v>
                </c:pt>
                <c:pt idx="679">
                  <c:v>583</c:v>
                </c:pt>
                <c:pt idx="680">
                  <c:v>460</c:v>
                </c:pt>
                <c:pt idx="681">
                  <c:v>945</c:v>
                </c:pt>
                <c:pt idx="682">
                  <c:v>1442</c:v>
                </c:pt>
                <c:pt idx="683">
                  <c:v>1333</c:v>
                </c:pt>
                <c:pt idx="684">
                  <c:v>1500</c:v>
                </c:pt>
                <c:pt idx="685">
                  <c:v>1333</c:v>
                </c:pt>
                <c:pt idx="686">
                  <c:v>973</c:v>
                </c:pt>
                <c:pt idx="687">
                  <c:v>2162</c:v>
                </c:pt>
                <c:pt idx="688">
                  <c:v>797</c:v>
                </c:pt>
                <c:pt idx="689">
                  <c:v>1744</c:v>
                </c:pt>
                <c:pt idx="690">
                  <c:v>630</c:v>
                </c:pt>
                <c:pt idx="691">
                  <c:v>445</c:v>
                </c:pt>
                <c:pt idx="692">
                  <c:v>660</c:v>
                </c:pt>
                <c:pt idx="693">
                  <c:v>377</c:v>
                </c:pt>
                <c:pt idx="694">
                  <c:v>1122</c:v>
                </c:pt>
                <c:pt idx="695">
                  <c:v>453</c:v>
                </c:pt>
                <c:pt idx="696">
                  <c:v>1386</c:v>
                </c:pt>
                <c:pt idx="697">
                  <c:v>1539</c:v>
                </c:pt>
                <c:pt idx="698">
                  <c:v>1154</c:v>
                </c:pt>
                <c:pt idx="699">
                  <c:v>962</c:v>
                </c:pt>
                <c:pt idx="700">
                  <c:v>722</c:v>
                </c:pt>
                <c:pt idx="701">
                  <c:v>480</c:v>
                </c:pt>
                <c:pt idx="702">
                  <c:v>808</c:v>
                </c:pt>
                <c:pt idx="703">
                  <c:v>1442</c:v>
                </c:pt>
                <c:pt idx="704">
                  <c:v>1091</c:v>
                </c:pt>
                <c:pt idx="705">
                  <c:v>1026</c:v>
                </c:pt>
                <c:pt idx="706">
                  <c:v>1333</c:v>
                </c:pt>
                <c:pt idx="707">
                  <c:v>915</c:v>
                </c:pt>
                <c:pt idx="708">
                  <c:v>1105</c:v>
                </c:pt>
                <c:pt idx="709">
                  <c:v>1000</c:v>
                </c:pt>
                <c:pt idx="710">
                  <c:v>929</c:v>
                </c:pt>
                <c:pt idx="711">
                  <c:v>1241</c:v>
                </c:pt>
                <c:pt idx="712">
                  <c:v>1065</c:v>
                </c:pt>
                <c:pt idx="713">
                  <c:v>403</c:v>
                </c:pt>
                <c:pt idx="714">
                  <c:v>621</c:v>
                </c:pt>
                <c:pt idx="715">
                  <c:v>441</c:v>
                </c:pt>
                <c:pt idx="716">
                  <c:v>726</c:v>
                </c:pt>
                <c:pt idx="717">
                  <c:v>1000</c:v>
                </c:pt>
                <c:pt idx="718">
                  <c:v>393</c:v>
                </c:pt>
                <c:pt idx="719">
                  <c:v>600</c:v>
                </c:pt>
                <c:pt idx="720">
                  <c:v>962</c:v>
                </c:pt>
                <c:pt idx="721">
                  <c:v>962</c:v>
                </c:pt>
                <c:pt idx="722">
                  <c:v>865</c:v>
                </c:pt>
                <c:pt idx="723">
                  <c:v>1154</c:v>
                </c:pt>
                <c:pt idx="724">
                  <c:v>1386</c:v>
                </c:pt>
                <c:pt idx="725">
                  <c:v>732</c:v>
                </c:pt>
                <c:pt idx="726">
                  <c:v>865</c:v>
                </c:pt>
                <c:pt idx="727">
                  <c:v>700</c:v>
                </c:pt>
                <c:pt idx="728">
                  <c:v>975</c:v>
                </c:pt>
                <c:pt idx="729">
                  <c:v>1300</c:v>
                </c:pt>
                <c:pt idx="730">
                  <c:v>900</c:v>
                </c:pt>
                <c:pt idx="731">
                  <c:v>829</c:v>
                </c:pt>
                <c:pt idx="732">
                  <c:v>1000</c:v>
                </c:pt>
                <c:pt idx="733">
                  <c:v>827</c:v>
                </c:pt>
                <c:pt idx="734">
                  <c:v>500</c:v>
                </c:pt>
                <c:pt idx="735">
                  <c:v>1155</c:v>
                </c:pt>
                <c:pt idx="736">
                  <c:v>950</c:v>
                </c:pt>
                <c:pt idx="737">
                  <c:v>700</c:v>
                </c:pt>
                <c:pt idx="738">
                  <c:v>1710</c:v>
                </c:pt>
                <c:pt idx="739">
                  <c:v>2004</c:v>
                </c:pt>
                <c:pt idx="740">
                  <c:v>890</c:v>
                </c:pt>
                <c:pt idx="741">
                  <c:v>3078</c:v>
                </c:pt>
                <c:pt idx="742">
                  <c:v>1539</c:v>
                </c:pt>
                <c:pt idx="743">
                  <c:v>1354</c:v>
                </c:pt>
                <c:pt idx="744">
                  <c:v>1143</c:v>
                </c:pt>
                <c:pt idx="745">
                  <c:v>962</c:v>
                </c:pt>
                <c:pt idx="746">
                  <c:v>1250</c:v>
                </c:pt>
                <c:pt idx="747">
                  <c:v>905</c:v>
                </c:pt>
                <c:pt idx="748">
                  <c:v>926</c:v>
                </c:pt>
                <c:pt idx="749">
                  <c:v>1559</c:v>
                </c:pt>
                <c:pt idx="750">
                  <c:v>1312</c:v>
                </c:pt>
                <c:pt idx="751">
                  <c:v>879</c:v>
                </c:pt>
                <c:pt idx="752">
                  <c:v>800</c:v>
                </c:pt>
                <c:pt idx="753">
                  <c:v>1049</c:v>
                </c:pt>
                <c:pt idx="754">
                  <c:v>550</c:v>
                </c:pt>
                <c:pt idx="755">
                  <c:v>1190</c:v>
                </c:pt>
                <c:pt idx="756">
                  <c:v>583</c:v>
                </c:pt>
                <c:pt idx="757">
                  <c:v>1200</c:v>
                </c:pt>
                <c:pt idx="758">
                  <c:v>797</c:v>
                </c:pt>
                <c:pt idx="759">
                  <c:v>1371</c:v>
                </c:pt>
                <c:pt idx="760">
                  <c:v>1270</c:v>
                </c:pt>
                <c:pt idx="761">
                  <c:v>1832</c:v>
                </c:pt>
                <c:pt idx="762">
                  <c:v>909</c:v>
                </c:pt>
                <c:pt idx="763">
                  <c:v>1746</c:v>
                </c:pt>
                <c:pt idx="764">
                  <c:v>520</c:v>
                </c:pt>
                <c:pt idx="765">
                  <c:v>808</c:v>
                </c:pt>
                <c:pt idx="766">
                  <c:v>2137</c:v>
                </c:pt>
                <c:pt idx="767">
                  <c:v>931</c:v>
                </c:pt>
                <c:pt idx="768">
                  <c:v>812</c:v>
                </c:pt>
                <c:pt idx="769">
                  <c:v>866</c:v>
                </c:pt>
                <c:pt idx="770">
                  <c:v>1442</c:v>
                </c:pt>
                <c:pt idx="771">
                  <c:v>500</c:v>
                </c:pt>
                <c:pt idx="772">
                  <c:v>1384</c:v>
                </c:pt>
                <c:pt idx="773">
                  <c:v>528</c:v>
                </c:pt>
                <c:pt idx="774">
                  <c:v>881</c:v>
                </c:pt>
                <c:pt idx="775">
                  <c:v>1026</c:v>
                </c:pt>
                <c:pt idx="776">
                  <c:v>1212</c:v>
                </c:pt>
                <c:pt idx="777">
                  <c:v>1620</c:v>
                </c:pt>
                <c:pt idx="778">
                  <c:v>1843</c:v>
                </c:pt>
                <c:pt idx="779">
                  <c:v>1602</c:v>
                </c:pt>
                <c:pt idx="780">
                  <c:v>1000</c:v>
                </c:pt>
                <c:pt idx="781">
                  <c:v>737</c:v>
                </c:pt>
                <c:pt idx="782">
                  <c:v>1699</c:v>
                </c:pt>
                <c:pt idx="783">
                  <c:v>1699</c:v>
                </c:pt>
                <c:pt idx="784">
                  <c:v>1025</c:v>
                </c:pt>
                <c:pt idx="785">
                  <c:v>1107</c:v>
                </c:pt>
                <c:pt idx="786">
                  <c:v>625</c:v>
                </c:pt>
                <c:pt idx="787">
                  <c:v>720</c:v>
                </c:pt>
                <c:pt idx="788">
                  <c:v>855</c:v>
                </c:pt>
                <c:pt idx="789">
                  <c:v>1250</c:v>
                </c:pt>
                <c:pt idx="790">
                  <c:v>1130</c:v>
                </c:pt>
                <c:pt idx="791">
                  <c:v>900</c:v>
                </c:pt>
                <c:pt idx="792">
                  <c:v>1924</c:v>
                </c:pt>
                <c:pt idx="793">
                  <c:v>962</c:v>
                </c:pt>
                <c:pt idx="794">
                  <c:v>1573</c:v>
                </c:pt>
                <c:pt idx="795">
                  <c:v>940</c:v>
                </c:pt>
                <c:pt idx="796">
                  <c:v>900</c:v>
                </c:pt>
                <c:pt idx="797">
                  <c:v>882</c:v>
                </c:pt>
                <c:pt idx="798">
                  <c:v>1710</c:v>
                </c:pt>
                <c:pt idx="799">
                  <c:v>1260</c:v>
                </c:pt>
                <c:pt idx="800">
                  <c:v>751</c:v>
                </c:pt>
                <c:pt idx="801">
                  <c:v>1097</c:v>
                </c:pt>
                <c:pt idx="802">
                  <c:v>1001</c:v>
                </c:pt>
                <c:pt idx="803">
                  <c:v>1154</c:v>
                </c:pt>
                <c:pt idx="804">
                  <c:v>1000</c:v>
                </c:pt>
                <c:pt idx="805">
                  <c:v>1250</c:v>
                </c:pt>
                <c:pt idx="806">
                  <c:v>857</c:v>
                </c:pt>
                <c:pt idx="807">
                  <c:v>1211</c:v>
                </c:pt>
                <c:pt idx="808">
                  <c:v>937</c:v>
                </c:pt>
                <c:pt idx="809">
                  <c:v>904</c:v>
                </c:pt>
                <c:pt idx="810">
                  <c:v>872</c:v>
                </c:pt>
                <c:pt idx="811">
                  <c:v>1200</c:v>
                </c:pt>
                <c:pt idx="812">
                  <c:v>1261</c:v>
                </c:pt>
                <c:pt idx="813">
                  <c:v>950</c:v>
                </c:pt>
                <c:pt idx="814">
                  <c:v>115</c:v>
                </c:pt>
                <c:pt idx="815">
                  <c:v>673</c:v>
                </c:pt>
                <c:pt idx="816">
                  <c:v>1084</c:v>
                </c:pt>
                <c:pt idx="817">
                  <c:v>1058</c:v>
                </c:pt>
                <c:pt idx="818">
                  <c:v>800</c:v>
                </c:pt>
                <c:pt idx="819">
                  <c:v>369</c:v>
                </c:pt>
                <c:pt idx="820">
                  <c:v>1924</c:v>
                </c:pt>
                <c:pt idx="821">
                  <c:v>855</c:v>
                </c:pt>
                <c:pt idx="822">
                  <c:v>864</c:v>
                </c:pt>
                <c:pt idx="823">
                  <c:v>1092</c:v>
                </c:pt>
                <c:pt idx="824">
                  <c:v>1025</c:v>
                </c:pt>
                <c:pt idx="825">
                  <c:v>850</c:v>
                </c:pt>
                <c:pt idx="826">
                  <c:v>673</c:v>
                </c:pt>
                <c:pt idx="827">
                  <c:v>800</c:v>
                </c:pt>
                <c:pt idx="828">
                  <c:v>1049</c:v>
                </c:pt>
                <c:pt idx="829">
                  <c:v>884</c:v>
                </c:pt>
                <c:pt idx="830">
                  <c:v>800</c:v>
                </c:pt>
                <c:pt idx="831">
                  <c:v>1200</c:v>
                </c:pt>
                <c:pt idx="832">
                  <c:v>664</c:v>
                </c:pt>
                <c:pt idx="833">
                  <c:v>1111</c:v>
                </c:pt>
                <c:pt idx="834">
                  <c:v>850</c:v>
                </c:pt>
                <c:pt idx="835">
                  <c:v>1000</c:v>
                </c:pt>
                <c:pt idx="836">
                  <c:v>875</c:v>
                </c:pt>
                <c:pt idx="837">
                  <c:v>1202</c:v>
                </c:pt>
                <c:pt idx="838">
                  <c:v>666</c:v>
                </c:pt>
                <c:pt idx="839">
                  <c:v>923</c:v>
                </c:pt>
                <c:pt idx="840">
                  <c:v>788</c:v>
                </c:pt>
                <c:pt idx="841">
                  <c:v>950</c:v>
                </c:pt>
                <c:pt idx="842">
                  <c:v>1442</c:v>
                </c:pt>
                <c:pt idx="843">
                  <c:v>625</c:v>
                </c:pt>
                <c:pt idx="844">
                  <c:v>680</c:v>
                </c:pt>
                <c:pt idx="845">
                  <c:v>693</c:v>
                </c:pt>
                <c:pt idx="846">
                  <c:v>2308</c:v>
                </c:pt>
                <c:pt idx="847">
                  <c:v>1196</c:v>
                </c:pt>
                <c:pt idx="848">
                  <c:v>721</c:v>
                </c:pt>
                <c:pt idx="849">
                  <c:v>1500</c:v>
                </c:pt>
                <c:pt idx="850">
                  <c:v>1198</c:v>
                </c:pt>
                <c:pt idx="851">
                  <c:v>390</c:v>
                </c:pt>
                <c:pt idx="852">
                  <c:v>889</c:v>
                </c:pt>
                <c:pt idx="853">
                  <c:v>1076</c:v>
                </c:pt>
                <c:pt idx="854">
                  <c:v>1127</c:v>
                </c:pt>
                <c:pt idx="855">
                  <c:v>750</c:v>
                </c:pt>
                <c:pt idx="856">
                  <c:v>855</c:v>
                </c:pt>
                <c:pt idx="857">
                  <c:v>525</c:v>
                </c:pt>
                <c:pt idx="858">
                  <c:v>1104</c:v>
                </c:pt>
                <c:pt idx="859">
                  <c:v>800</c:v>
                </c:pt>
                <c:pt idx="860">
                  <c:v>1384</c:v>
                </c:pt>
                <c:pt idx="861">
                  <c:v>425</c:v>
                </c:pt>
                <c:pt idx="862">
                  <c:v>1133</c:v>
                </c:pt>
                <c:pt idx="863">
                  <c:v>681</c:v>
                </c:pt>
                <c:pt idx="864">
                  <c:v>950</c:v>
                </c:pt>
                <c:pt idx="865">
                  <c:v>600</c:v>
                </c:pt>
                <c:pt idx="866">
                  <c:v>661</c:v>
                </c:pt>
                <c:pt idx="867">
                  <c:v>925</c:v>
                </c:pt>
                <c:pt idx="868">
                  <c:v>550</c:v>
                </c:pt>
                <c:pt idx="869">
                  <c:v>606</c:v>
                </c:pt>
                <c:pt idx="870">
                  <c:v>425</c:v>
                </c:pt>
                <c:pt idx="871">
                  <c:v>340</c:v>
                </c:pt>
                <c:pt idx="872">
                  <c:v>692</c:v>
                </c:pt>
                <c:pt idx="873">
                  <c:v>575</c:v>
                </c:pt>
                <c:pt idx="874">
                  <c:v>571</c:v>
                </c:pt>
                <c:pt idx="875">
                  <c:v>817</c:v>
                </c:pt>
                <c:pt idx="876">
                  <c:v>987</c:v>
                </c:pt>
                <c:pt idx="877">
                  <c:v>616</c:v>
                </c:pt>
                <c:pt idx="878">
                  <c:v>1026</c:v>
                </c:pt>
                <c:pt idx="879">
                  <c:v>808</c:v>
                </c:pt>
                <c:pt idx="880">
                  <c:v>808</c:v>
                </c:pt>
                <c:pt idx="881">
                  <c:v>788</c:v>
                </c:pt>
                <c:pt idx="882">
                  <c:v>850</c:v>
                </c:pt>
                <c:pt idx="883">
                  <c:v>900</c:v>
                </c:pt>
                <c:pt idx="884">
                  <c:v>1418</c:v>
                </c:pt>
                <c:pt idx="885">
                  <c:v>562</c:v>
                </c:pt>
                <c:pt idx="886">
                  <c:v>562</c:v>
                </c:pt>
                <c:pt idx="887">
                  <c:v>357</c:v>
                </c:pt>
                <c:pt idx="888">
                  <c:v>1009</c:v>
                </c:pt>
                <c:pt idx="889">
                  <c:v>1442</c:v>
                </c:pt>
                <c:pt idx="890">
                  <c:v>937</c:v>
                </c:pt>
                <c:pt idx="891">
                  <c:v>624</c:v>
                </c:pt>
                <c:pt idx="892">
                  <c:v>642</c:v>
                </c:pt>
                <c:pt idx="893">
                  <c:v>400</c:v>
                </c:pt>
                <c:pt idx="894">
                  <c:v>900</c:v>
                </c:pt>
                <c:pt idx="895">
                  <c:v>513</c:v>
                </c:pt>
                <c:pt idx="896">
                  <c:v>894</c:v>
                </c:pt>
                <c:pt idx="897">
                  <c:v>1282</c:v>
                </c:pt>
                <c:pt idx="898">
                  <c:v>485</c:v>
                </c:pt>
                <c:pt idx="899">
                  <c:v>325</c:v>
                </c:pt>
                <c:pt idx="900">
                  <c:v>769</c:v>
                </c:pt>
                <c:pt idx="901">
                  <c:v>618</c:v>
                </c:pt>
                <c:pt idx="902">
                  <c:v>1040</c:v>
                </c:pt>
                <c:pt idx="903">
                  <c:v>751</c:v>
                </c:pt>
                <c:pt idx="904">
                  <c:v>380</c:v>
                </c:pt>
                <c:pt idx="905">
                  <c:v>753</c:v>
                </c:pt>
                <c:pt idx="906">
                  <c:v>1065</c:v>
                </c:pt>
                <c:pt idx="907">
                  <c:v>1070</c:v>
                </c:pt>
                <c:pt idx="908">
                  <c:v>1573</c:v>
                </c:pt>
                <c:pt idx="909">
                  <c:v>650</c:v>
                </c:pt>
                <c:pt idx="910">
                  <c:v>700</c:v>
                </c:pt>
                <c:pt idx="911">
                  <c:v>890</c:v>
                </c:pt>
                <c:pt idx="912">
                  <c:v>520</c:v>
                </c:pt>
                <c:pt idx="913">
                  <c:v>891</c:v>
                </c:pt>
                <c:pt idx="914">
                  <c:v>570</c:v>
                </c:pt>
                <c:pt idx="915">
                  <c:v>1444</c:v>
                </c:pt>
                <c:pt idx="916">
                  <c:v>500</c:v>
                </c:pt>
                <c:pt idx="917">
                  <c:v>1473</c:v>
                </c:pt>
                <c:pt idx="918">
                  <c:v>803</c:v>
                </c:pt>
                <c:pt idx="919">
                  <c:v>962</c:v>
                </c:pt>
                <c:pt idx="920">
                  <c:v>1000</c:v>
                </c:pt>
                <c:pt idx="921">
                  <c:v>600</c:v>
                </c:pt>
                <c:pt idx="922">
                  <c:v>450</c:v>
                </c:pt>
                <c:pt idx="923">
                  <c:v>1562</c:v>
                </c:pt>
                <c:pt idx="924">
                  <c:v>357</c:v>
                </c:pt>
                <c:pt idx="925">
                  <c:v>960</c:v>
                </c:pt>
                <c:pt idx="926">
                  <c:v>566</c:v>
                </c:pt>
                <c:pt idx="927">
                  <c:v>481</c:v>
                </c:pt>
                <c:pt idx="928">
                  <c:v>1442</c:v>
                </c:pt>
                <c:pt idx="929">
                  <c:v>645</c:v>
                </c:pt>
                <c:pt idx="930">
                  <c:v>644</c:v>
                </c:pt>
                <c:pt idx="931">
                  <c:v>477</c:v>
                </c:pt>
                <c:pt idx="932">
                  <c:v>1202</c:v>
                </c:pt>
                <c:pt idx="933">
                  <c:v>873</c:v>
                </c:pt>
                <c:pt idx="93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7-4550-913C-E29BD6BD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65816"/>
        <c:axId val="464164216"/>
      </c:scatterChart>
      <c:valAx>
        <c:axId val="464165816"/>
        <c:scaling>
          <c:orientation val="minMax"/>
          <c:max val="20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educación (años)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64216"/>
        <c:crosses val="autoZero"/>
        <c:crossBetween val="midCat"/>
      </c:valAx>
      <c:valAx>
        <c:axId val="464164216"/>
        <c:scaling>
          <c:orientation val="minMax"/>
          <c:max val="3386"/>
          <c:min val="10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Salario (dólares/mes)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65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Scatterplot of Salario (dólares/mes) and educación (años)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'EZA2'!$Q$2:$Q$121</c:f>
              <c:numCache>
                <c:formatCode>General</c:formatCode>
                <c:ptCount val="120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13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11</c:v>
                </c:pt>
                <c:pt idx="31">
                  <c:v>9</c:v>
                </c:pt>
                <c:pt idx="32">
                  <c:v>10</c:v>
                </c:pt>
                <c:pt idx="33">
                  <c:v>12</c:v>
                </c:pt>
                <c:pt idx="34">
                  <c:v>13</c:v>
                </c:pt>
                <c:pt idx="35">
                  <c:v>14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16</c:v>
                </c:pt>
                <c:pt idx="42">
                  <c:v>12</c:v>
                </c:pt>
                <c:pt idx="43">
                  <c:v>13</c:v>
                </c:pt>
                <c:pt idx="44">
                  <c:v>16</c:v>
                </c:pt>
                <c:pt idx="45">
                  <c:v>16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9</c:v>
                </c:pt>
                <c:pt idx="51">
                  <c:v>12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16</c:v>
                </c:pt>
                <c:pt idx="58">
                  <c:v>12</c:v>
                </c:pt>
                <c:pt idx="59">
                  <c:v>12</c:v>
                </c:pt>
                <c:pt idx="60">
                  <c:v>15</c:v>
                </c:pt>
                <c:pt idx="61">
                  <c:v>15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14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16</c:v>
                </c:pt>
                <c:pt idx="81">
                  <c:v>9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14</c:v>
                </c:pt>
                <c:pt idx="86">
                  <c:v>13</c:v>
                </c:pt>
                <c:pt idx="87">
                  <c:v>15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15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14</c:v>
                </c:pt>
                <c:pt idx="103">
                  <c:v>11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11</c:v>
                </c:pt>
                <c:pt idx="108">
                  <c:v>12</c:v>
                </c:pt>
                <c:pt idx="109">
                  <c:v>14</c:v>
                </c:pt>
                <c:pt idx="110">
                  <c:v>10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11</c:v>
                </c:pt>
                <c:pt idx="117">
                  <c:v>16</c:v>
                </c:pt>
                <c:pt idx="118">
                  <c:v>16</c:v>
                </c:pt>
                <c:pt idx="119">
                  <c:v>12</c:v>
                </c:pt>
              </c:numCache>
            </c:numRef>
          </c:xVal>
          <c:yVal>
            <c:numRef>
              <c:f>'EZA2'!$P$2:$P$121</c:f>
              <c:numCache>
                <c:formatCode>General</c:formatCode>
                <c:ptCount val="120"/>
                <c:pt idx="0">
                  <c:v>1400</c:v>
                </c:pt>
                <c:pt idx="1">
                  <c:v>1572</c:v>
                </c:pt>
                <c:pt idx="2">
                  <c:v>750</c:v>
                </c:pt>
                <c:pt idx="3">
                  <c:v>650</c:v>
                </c:pt>
                <c:pt idx="4">
                  <c:v>895</c:v>
                </c:pt>
                <c:pt idx="5">
                  <c:v>1205</c:v>
                </c:pt>
                <c:pt idx="6">
                  <c:v>900</c:v>
                </c:pt>
                <c:pt idx="7">
                  <c:v>450</c:v>
                </c:pt>
                <c:pt idx="8">
                  <c:v>1028</c:v>
                </c:pt>
                <c:pt idx="9">
                  <c:v>1025</c:v>
                </c:pt>
                <c:pt idx="10">
                  <c:v>1452</c:v>
                </c:pt>
                <c:pt idx="11">
                  <c:v>1391</c:v>
                </c:pt>
                <c:pt idx="12">
                  <c:v>1063</c:v>
                </c:pt>
                <c:pt idx="13">
                  <c:v>808</c:v>
                </c:pt>
                <c:pt idx="14">
                  <c:v>537</c:v>
                </c:pt>
                <c:pt idx="15">
                  <c:v>1082</c:v>
                </c:pt>
                <c:pt idx="16">
                  <c:v>548</c:v>
                </c:pt>
                <c:pt idx="17">
                  <c:v>1202</c:v>
                </c:pt>
                <c:pt idx="18">
                  <c:v>952</c:v>
                </c:pt>
                <c:pt idx="19">
                  <c:v>571</c:v>
                </c:pt>
                <c:pt idx="20">
                  <c:v>620</c:v>
                </c:pt>
                <c:pt idx="21">
                  <c:v>1016</c:v>
                </c:pt>
                <c:pt idx="22">
                  <c:v>800</c:v>
                </c:pt>
                <c:pt idx="23">
                  <c:v>796</c:v>
                </c:pt>
                <c:pt idx="24">
                  <c:v>841</c:v>
                </c:pt>
                <c:pt idx="25">
                  <c:v>1100</c:v>
                </c:pt>
                <c:pt idx="26">
                  <c:v>1126</c:v>
                </c:pt>
                <c:pt idx="27">
                  <c:v>1000</c:v>
                </c:pt>
                <c:pt idx="28">
                  <c:v>940</c:v>
                </c:pt>
                <c:pt idx="29">
                  <c:v>318</c:v>
                </c:pt>
                <c:pt idx="30">
                  <c:v>556</c:v>
                </c:pt>
                <c:pt idx="31">
                  <c:v>995</c:v>
                </c:pt>
                <c:pt idx="32">
                  <c:v>400</c:v>
                </c:pt>
                <c:pt idx="33">
                  <c:v>508</c:v>
                </c:pt>
                <c:pt idx="34">
                  <c:v>1199</c:v>
                </c:pt>
                <c:pt idx="35">
                  <c:v>963</c:v>
                </c:pt>
                <c:pt idx="36">
                  <c:v>802</c:v>
                </c:pt>
                <c:pt idx="37">
                  <c:v>642</c:v>
                </c:pt>
                <c:pt idx="38">
                  <c:v>675</c:v>
                </c:pt>
                <c:pt idx="39">
                  <c:v>375</c:v>
                </c:pt>
                <c:pt idx="40">
                  <c:v>325</c:v>
                </c:pt>
                <c:pt idx="41">
                  <c:v>950</c:v>
                </c:pt>
                <c:pt idx="42">
                  <c:v>666</c:v>
                </c:pt>
                <c:pt idx="43">
                  <c:v>1442</c:v>
                </c:pt>
                <c:pt idx="44">
                  <c:v>577</c:v>
                </c:pt>
                <c:pt idx="45">
                  <c:v>577</c:v>
                </c:pt>
                <c:pt idx="46">
                  <c:v>1040</c:v>
                </c:pt>
                <c:pt idx="47">
                  <c:v>480</c:v>
                </c:pt>
                <c:pt idx="48">
                  <c:v>440</c:v>
                </c:pt>
                <c:pt idx="49">
                  <c:v>485</c:v>
                </c:pt>
                <c:pt idx="50">
                  <c:v>705</c:v>
                </c:pt>
                <c:pt idx="51">
                  <c:v>960</c:v>
                </c:pt>
                <c:pt idx="52">
                  <c:v>961</c:v>
                </c:pt>
                <c:pt idx="53">
                  <c:v>543</c:v>
                </c:pt>
                <c:pt idx="54">
                  <c:v>450</c:v>
                </c:pt>
                <c:pt idx="55">
                  <c:v>462</c:v>
                </c:pt>
                <c:pt idx="56">
                  <c:v>705</c:v>
                </c:pt>
                <c:pt idx="57">
                  <c:v>556</c:v>
                </c:pt>
                <c:pt idx="58">
                  <c:v>808</c:v>
                </c:pt>
                <c:pt idx="59">
                  <c:v>345</c:v>
                </c:pt>
                <c:pt idx="60">
                  <c:v>577</c:v>
                </c:pt>
                <c:pt idx="61">
                  <c:v>390</c:v>
                </c:pt>
                <c:pt idx="62">
                  <c:v>700</c:v>
                </c:pt>
                <c:pt idx="63">
                  <c:v>400</c:v>
                </c:pt>
                <c:pt idx="64">
                  <c:v>1015</c:v>
                </c:pt>
                <c:pt idx="65">
                  <c:v>779</c:v>
                </c:pt>
                <c:pt idx="66">
                  <c:v>560</c:v>
                </c:pt>
                <c:pt idx="67">
                  <c:v>350</c:v>
                </c:pt>
                <c:pt idx="68">
                  <c:v>500</c:v>
                </c:pt>
                <c:pt idx="69">
                  <c:v>577</c:v>
                </c:pt>
                <c:pt idx="70">
                  <c:v>910</c:v>
                </c:pt>
                <c:pt idx="71">
                  <c:v>1160</c:v>
                </c:pt>
                <c:pt idx="72">
                  <c:v>1001</c:v>
                </c:pt>
                <c:pt idx="73">
                  <c:v>713</c:v>
                </c:pt>
                <c:pt idx="74">
                  <c:v>400</c:v>
                </c:pt>
                <c:pt idx="75">
                  <c:v>940</c:v>
                </c:pt>
                <c:pt idx="76">
                  <c:v>812</c:v>
                </c:pt>
                <c:pt idx="77">
                  <c:v>700</c:v>
                </c:pt>
                <c:pt idx="78">
                  <c:v>575</c:v>
                </c:pt>
                <c:pt idx="79">
                  <c:v>450</c:v>
                </c:pt>
                <c:pt idx="80">
                  <c:v>625</c:v>
                </c:pt>
                <c:pt idx="81">
                  <c:v>500</c:v>
                </c:pt>
                <c:pt idx="82">
                  <c:v>533</c:v>
                </c:pt>
                <c:pt idx="83">
                  <c:v>508</c:v>
                </c:pt>
                <c:pt idx="84">
                  <c:v>990</c:v>
                </c:pt>
                <c:pt idx="85">
                  <c:v>923</c:v>
                </c:pt>
                <c:pt idx="86">
                  <c:v>360</c:v>
                </c:pt>
                <c:pt idx="87">
                  <c:v>692</c:v>
                </c:pt>
                <c:pt idx="88">
                  <c:v>1874</c:v>
                </c:pt>
                <c:pt idx="89">
                  <c:v>866</c:v>
                </c:pt>
                <c:pt idx="90">
                  <c:v>875</c:v>
                </c:pt>
                <c:pt idx="91">
                  <c:v>700</c:v>
                </c:pt>
                <c:pt idx="92">
                  <c:v>1050</c:v>
                </c:pt>
                <c:pt idx="93">
                  <c:v>801</c:v>
                </c:pt>
                <c:pt idx="94">
                  <c:v>640</c:v>
                </c:pt>
                <c:pt idx="95">
                  <c:v>553</c:v>
                </c:pt>
                <c:pt idx="96">
                  <c:v>510</c:v>
                </c:pt>
                <c:pt idx="97">
                  <c:v>370</c:v>
                </c:pt>
                <c:pt idx="98">
                  <c:v>596</c:v>
                </c:pt>
                <c:pt idx="99">
                  <c:v>402</c:v>
                </c:pt>
                <c:pt idx="100">
                  <c:v>418</c:v>
                </c:pt>
                <c:pt idx="101">
                  <c:v>260</c:v>
                </c:pt>
                <c:pt idx="102">
                  <c:v>662</c:v>
                </c:pt>
                <c:pt idx="103">
                  <c:v>651</c:v>
                </c:pt>
                <c:pt idx="104">
                  <c:v>750</c:v>
                </c:pt>
                <c:pt idx="105">
                  <c:v>754</c:v>
                </c:pt>
                <c:pt idx="106">
                  <c:v>700</c:v>
                </c:pt>
                <c:pt idx="107">
                  <c:v>503</c:v>
                </c:pt>
                <c:pt idx="108">
                  <c:v>750</c:v>
                </c:pt>
                <c:pt idx="109">
                  <c:v>900</c:v>
                </c:pt>
                <c:pt idx="110">
                  <c:v>540</c:v>
                </c:pt>
                <c:pt idx="111">
                  <c:v>300</c:v>
                </c:pt>
                <c:pt idx="112">
                  <c:v>494</c:v>
                </c:pt>
                <c:pt idx="113">
                  <c:v>481</c:v>
                </c:pt>
                <c:pt idx="114">
                  <c:v>629</c:v>
                </c:pt>
                <c:pt idx="115">
                  <c:v>492</c:v>
                </c:pt>
                <c:pt idx="116">
                  <c:v>788</c:v>
                </c:pt>
                <c:pt idx="117">
                  <c:v>664</c:v>
                </c:pt>
                <c:pt idx="118">
                  <c:v>520</c:v>
                </c:pt>
                <c:pt idx="119">
                  <c:v>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A6-4908-B4C4-5D15BFF5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57176"/>
        <c:axId val="464156216"/>
      </c:scatterChart>
      <c:valAx>
        <c:axId val="464157176"/>
        <c:scaling>
          <c:orientation val="minMax"/>
          <c:max val="20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educación (años)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56216"/>
        <c:crosses val="autoZero"/>
        <c:crossBetween val="midCat"/>
      </c:valAx>
      <c:valAx>
        <c:axId val="464156216"/>
        <c:scaling>
          <c:orientation val="minMax"/>
          <c:max val="2061"/>
          <c:min val="23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Salario (dólares/mes)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571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Scatterplot of Salario (dólares/mes) and educación (años)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'EZA3'!$Q$2:$Q$816</c:f>
              <c:numCache>
                <c:formatCode>General</c:formatCode>
                <c:ptCount val="815"/>
                <c:pt idx="0">
                  <c:v>12</c:v>
                </c:pt>
                <c:pt idx="1">
                  <c:v>18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18</c:v>
                </c:pt>
                <c:pt idx="7">
                  <c:v>15</c:v>
                </c:pt>
                <c:pt idx="8">
                  <c:v>12</c:v>
                </c:pt>
                <c:pt idx="9">
                  <c:v>18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10</c:v>
                </c:pt>
                <c:pt idx="15">
                  <c:v>15</c:v>
                </c:pt>
                <c:pt idx="16">
                  <c:v>11</c:v>
                </c:pt>
                <c:pt idx="17">
                  <c:v>14</c:v>
                </c:pt>
                <c:pt idx="18">
                  <c:v>12</c:v>
                </c:pt>
                <c:pt idx="19">
                  <c:v>14</c:v>
                </c:pt>
                <c:pt idx="20">
                  <c:v>16</c:v>
                </c:pt>
                <c:pt idx="21">
                  <c:v>12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13</c:v>
                </c:pt>
                <c:pt idx="26">
                  <c:v>18</c:v>
                </c:pt>
                <c:pt idx="27">
                  <c:v>17</c:v>
                </c:pt>
                <c:pt idx="28">
                  <c:v>18</c:v>
                </c:pt>
                <c:pt idx="29">
                  <c:v>12</c:v>
                </c:pt>
                <c:pt idx="30">
                  <c:v>14</c:v>
                </c:pt>
                <c:pt idx="31">
                  <c:v>13</c:v>
                </c:pt>
                <c:pt idx="32">
                  <c:v>18</c:v>
                </c:pt>
                <c:pt idx="33">
                  <c:v>17</c:v>
                </c:pt>
                <c:pt idx="34">
                  <c:v>13</c:v>
                </c:pt>
                <c:pt idx="35">
                  <c:v>13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17</c:v>
                </c:pt>
                <c:pt idx="40">
                  <c:v>12</c:v>
                </c:pt>
                <c:pt idx="41">
                  <c:v>13</c:v>
                </c:pt>
                <c:pt idx="42">
                  <c:v>18</c:v>
                </c:pt>
                <c:pt idx="43">
                  <c:v>14</c:v>
                </c:pt>
                <c:pt idx="44">
                  <c:v>17</c:v>
                </c:pt>
                <c:pt idx="45">
                  <c:v>16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18</c:v>
                </c:pt>
                <c:pt idx="50">
                  <c:v>12</c:v>
                </c:pt>
                <c:pt idx="51">
                  <c:v>16</c:v>
                </c:pt>
                <c:pt idx="52">
                  <c:v>12</c:v>
                </c:pt>
                <c:pt idx="53">
                  <c:v>18</c:v>
                </c:pt>
                <c:pt idx="54">
                  <c:v>16</c:v>
                </c:pt>
                <c:pt idx="55">
                  <c:v>12</c:v>
                </c:pt>
                <c:pt idx="56">
                  <c:v>17</c:v>
                </c:pt>
                <c:pt idx="57">
                  <c:v>12</c:v>
                </c:pt>
                <c:pt idx="58">
                  <c:v>17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15</c:v>
                </c:pt>
                <c:pt idx="66">
                  <c:v>12</c:v>
                </c:pt>
                <c:pt idx="67">
                  <c:v>18</c:v>
                </c:pt>
                <c:pt idx="68">
                  <c:v>16</c:v>
                </c:pt>
                <c:pt idx="69">
                  <c:v>18</c:v>
                </c:pt>
                <c:pt idx="70">
                  <c:v>16</c:v>
                </c:pt>
                <c:pt idx="71">
                  <c:v>12</c:v>
                </c:pt>
                <c:pt idx="72">
                  <c:v>16</c:v>
                </c:pt>
                <c:pt idx="73">
                  <c:v>16</c:v>
                </c:pt>
                <c:pt idx="74">
                  <c:v>15</c:v>
                </c:pt>
                <c:pt idx="75">
                  <c:v>12</c:v>
                </c:pt>
                <c:pt idx="76">
                  <c:v>15</c:v>
                </c:pt>
                <c:pt idx="77">
                  <c:v>12</c:v>
                </c:pt>
                <c:pt idx="78">
                  <c:v>12</c:v>
                </c:pt>
                <c:pt idx="79">
                  <c:v>10</c:v>
                </c:pt>
                <c:pt idx="80">
                  <c:v>11</c:v>
                </c:pt>
                <c:pt idx="81">
                  <c:v>15</c:v>
                </c:pt>
                <c:pt idx="82">
                  <c:v>10</c:v>
                </c:pt>
                <c:pt idx="83">
                  <c:v>13</c:v>
                </c:pt>
                <c:pt idx="84">
                  <c:v>10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15</c:v>
                </c:pt>
                <c:pt idx="89">
                  <c:v>12</c:v>
                </c:pt>
                <c:pt idx="90">
                  <c:v>17</c:v>
                </c:pt>
                <c:pt idx="91">
                  <c:v>16</c:v>
                </c:pt>
                <c:pt idx="92">
                  <c:v>12</c:v>
                </c:pt>
                <c:pt idx="93">
                  <c:v>15</c:v>
                </c:pt>
                <c:pt idx="94">
                  <c:v>16</c:v>
                </c:pt>
                <c:pt idx="95">
                  <c:v>16</c:v>
                </c:pt>
                <c:pt idx="96">
                  <c:v>18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14</c:v>
                </c:pt>
                <c:pt idx="101">
                  <c:v>10</c:v>
                </c:pt>
                <c:pt idx="102">
                  <c:v>17</c:v>
                </c:pt>
                <c:pt idx="103">
                  <c:v>12</c:v>
                </c:pt>
                <c:pt idx="104">
                  <c:v>16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13</c:v>
                </c:pt>
                <c:pt idx="109">
                  <c:v>12</c:v>
                </c:pt>
                <c:pt idx="110">
                  <c:v>13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13</c:v>
                </c:pt>
                <c:pt idx="115">
                  <c:v>12</c:v>
                </c:pt>
                <c:pt idx="116">
                  <c:v>12</c:v>
                </c:pt>
                <c:pt idx="117">
                  <c:v>14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18</c:v>
                </c:pt>
                <c:pt idx="122">
                  <c:v>16</c:v>
                </c:pt>
                <c:pt idx="123">
                  <c:v>12</c:v>
                </c:pt>
                <c:pt idx="124">
                  <c:v>18</c:v>
                </c:pt>
                <c:pt idx="125">
                  <c:v>16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10</c:v>
                </c:pt>
                <c:pt idx="134">
                  <c:v>10</c:v>
                </c:pt>
                <c:pt idx="135">
                  <c:v>18</c:v>
                </c:pt>
                <c:pt idx="136">
                  <c:v>17</c:v>
                </c:pt>
                <c:pt idx="137">
                  <c:v>11</c:v>
                </c:pt>
                <c:pt idx="138">
                  <c:v>12</c:v>
                </c:pt>
                <c:pt idx="139">
                  <c:v>18</c:v>
                </c:pt>
                <c:pt idx="140">
                  <c:v>12</c:v>
                </c:pt>
                <c:pt idx="141">
                  <c:v>11</c:v>
                </c:pt>
                <c:pt idx="142">
                  <c:v>16</c:v>
                </c:pt>
                <c:pt idx="143">
                  <c:v>17</c:v>
                </c:pt>
                <c:pt idx="144">
                  <c:v>12</c:v>
                </c:pt>
                <c:pt idx="145">
                  <c:v>13</c:v>
                </c:pt>
                <c:pt idx="146">
                  <c:v>16</c:v>
                </c:pt>
                <c:pt idx="147">
                  <c:v>15</c:v>
                </c:pt>
                <c:pt idx="148">
                  <c:v>18</c:v>
                </c:pt>
                <c:pt idx="149">
                  <c:v>16</c:v>
                </c:pt>
                <c:pt idx="150">
                  <c:v>14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18</c:v>
                </c:pt>
                <c:pt idx="156">
                  <c:v>17</c:v>
                </c:pt>
                <c:pt idx="157">
                  <c:v>14</c:v>
                </c:pt>
                <c:pt idx="158">
                  <c:v>12</c:v>
                </c:pt>
                <c:pt idx="159">
                  <c:v>13</c:v>
                </c:pt>
                <c:pt idx="160">
                  <c:v>12</c:v>
                </c:pt>
                <c:pt idx="161">
                  <c:v>12</c:v>
                </c:pt>
                <c:pt idx="162">
                  <c:v>14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13</c:v>
                </c:pt>
                <c:pt idx="171">
                  <c:v>16</c:v>
                </c:pt>
                <c:pt idx="172">
                  <c:v>12</c:v>
                </c:pt>
                <c:pt idx="173">
                  <c:v>14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16</c:v>
                </c:pt>
                <c:pt idx="178">
                  <c:v>13</c:v>
                </c:pt>
                <c:pt idx="179">
                  <c:v>12</c:v>
                </c:pt>
                <c:pt idx="180">
                  <c:v>16</c:v>
                </c:pt>
                <c:pt idx="181">
                  <c:v>12</c:v>
                </c:pt>
                <c:pt idx="182">
                  <c:v>16</c:v>
                </c:pt>
                <c:pt idx="183">
                  <c:v>14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16</c:v>
                </c:pt>
                <c:pt idx="188">
                  <c:v>18</c:v>
                </c:pt>
                <c:pt idx="189">
                  <c:v>18</c:v>
                </c:pt>
                <c:pt idx="190">
                  <c:v>17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14</c:v>
                </c:pt>
                <c:pt idx="196">
                  <c:v>12</c:v>
                </c:pt>
                <c:pt idx="197">
                  <c:v>12</c:v>
                </c:pt>
                <c:pt idx="198">
                  <c:v>15</c:v>
                </c:pt>
                <c:pt idx="199">
                  <c:v>12</c:v>
                </c:pt>
                <c:pt idx="200">
                  <c:v>13</c:v>
                </c:pt>
                <c:pt idx="201">
                  <c:v>17</c:v>
                </c:pt>
                <c:pt idx="202">
                  <c:v>13</c:v>
                </c:pt>
                <c:pt idx="203">
                  <c:v>16</c:v>
                </c:pt>
                <c:pt idx="204">
                  <c:v>13</c:v>
                </c:pt>
                <c:pt idx="205">
                  <c:v>18</c:v>
                </c:pt>
                <c:pt idx="206">
                  <c:v>13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11</c:v>
                </c:pt>
                <c:pt idx="212">
                  <c:v>10</c:v>
                </c:pt>
                <c:pt idx="213">
                  <c:v>16</c:v>
                </c:pt>
                <c:pt idx="214">
                  <c:v>16</c:v>
                </c:pt>
                <c:pt idx="215">
                  <c:v>13</c:v>
                </c:pt>
                <c:pt idx="216">
                  <c:v>14</c:v>
                </c:pt>
                <c:pt idx="217">
                  <c:v>16</c:v>
                </c:pt>
                <c:pt idx="218">
                  <c:v>10</c:v>
                </c:pt>
                <c:pt idx="219">
                  <c:v>12</c:v>
                </c:pt>
                <c:pt idx="220">
                  <c:v>14</c:v>
                </c:pt>
                <c:pt idx="221">
                  <c:v>13</c:v>
                </c:pt>
                <c:pt idx="222">
                  <c:v>16</c:v>
                </c:pt>
                <c:pt idx="223">
                  <c:v>16</c:v>
                </c:pt>
                <c:pt idx="224">
                  <c:v>13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15</c:v>
                </c:pt>
                <c:pt idx="230">
                  <c:v>14</c:v>
                </c:pt>
                <c:pt idx="231">
                  <c:v>16</c:v>
                </c:pt>
                <c:pt idx="232">
                  <c:v>12</c:v>
                </c:pt>
                <c:pt idx="233">
                  <c:v>12</c:v>
                </c:pt>
                <c:pt idx="234">
                  <c:v>14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14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10</c:v>
                </c:pt>
                <c:pt idx="244">
                  <c:v>14</c:v>
                </c:pt>
                <c:pt idx="245">
                  <c:v>17</c:v>
                </c:pt>
                <c:pt idx="246">
                  <c:v>16</c:v>
                </c:pt>
                <c:pt idx="247">
                  <c:v>16</c:v>
                </c:pt>
                <c:pt idx="248">
                  <c:v>18</c:v>
                </c:pt>
                <c:pt idx="249">
                  <c:v>17</c:v>
                </c:pt>
                <c:pt idx="250">
                  <c:v>16</c:v>
                </c:pt>
                <c:pt idx="251">
                  <c:v>12</c:v>
                </c:pt>
                <c:pt idx="252">
                  <c:v>12</c:v>
                </c:pt>
                <c:pt idx="253">
                  <c:v>16</c:v>
                </c:pt>
                <c:pt idx="254">
                  <c:v>14</c:v>
                </c:pt>
                <c:pt idx="255">
                  <c:v>13</c:v>
                </c:pt>
                <c:pt idx="256">
                  <c:v>14</c:v>
                </c:pt>
                <c:pt idx="257">
                  <c:v>18</c:v>
                </c:pt>
                <c:pt idx="258">
                  <c:v>12</c:v>
                </c:pt>
                <c:pt idx="259">
                  <c:v>16</c:v>
                </c:pt>
                <c:pt idx="260">
                  <c:v>18</c:v>
                </c:pt>
                <c:pt idx="261">
                  <c:v>14</c:v>
                </c:pt>
                <c:pt idx="262">
                  <c:v>16</c:v>
                </c:pt>
                <c:pt idx="263">
                  <c:v>13</c:v>
                </c:pt>
                <c:pt idx="264">
                  <c:v>16</c:v>
                </c:pt>
                <c:pt idx="265">
                  <c:v>15</c:v>
                </c:pt>
                <c:pt idx="266">
                  <c:v>14</c:v>
                </c:pt>
                <c:pt idx="267">
                  <c:v>16</c:v>
                </c:pt>
                <c:pt idx="268">
                  <c:v>14</c:v>
                </c:pt>
                <c:pt idx="269">
                  <c:v>12</c:v>
                </c:pt>
                <c:pt idx="270">
                  <c:v>12</c:v>
                </c:pt>
                <c:pt idx="271">
                  <c:v>16</c:v>
                </c:pt>
                <c:pt idx="272">
                  <c:v>12</c:v>
                </c:pt>
                <c:pt idx="273">
                  <c:v>12</c:v>
                </c:pt>
                <c:pt idx="274">
                  <c:v>11</c:v>
                </c:pt>
                <c:pt idx="275">
                  <c:v>12</c:v>
                </c:pt>
                <c:pt idx="276">
                  <c:v>16</c:v>
                </c:pt>
                <c:pt idx="277">
                  <c:v>12</c:v>
                </c:pt>
                <c:pt idx="278">
                  <c:v>17</c:v>
                </c:pt>
                <c:pt idx="279">
                  <c:v>12</c:v>
                </c:pt>
                <c:pt idx="280">
                  <c:v>15</c:v>
                </c:pt>
                <c:pt idx="281">
                  <c:v>16</c:v>
                </c:pt>
                <c:pt idx="282">
                  <c:v>15</c:v>
                </c:pt>
                <c:pt idx="283">
                  <c:v>15</c:v>
                </c:pt>
                <c:pt idx="284">
                  <c:v>14</c:v>
                </c:pt>
                <c:pt idx="285">
                  <c:v>12</c:v>
                </c:pt>
                <c:pt idx="286">
                  <c:v>16</c:v>
                </c:pt>
                <c:pt idx="287">
                  <c:v>12</c:v>
                </c:pt>
                <c:pt idx="288">
                  <c:v>14</c:v>
                </c:pt>
                <c:pt idx="289">
                  <c:v>14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13</c:v>
                </c:pt>
                <c:pt idx="296">
                  <c:v>12</c:v>
                </c:pt>
                <c:pt idx="297">
                  <c:v>12</c:v>
                </c:pt>
                <c:pt idx="298">
                  <c:v>15</c:v>
                </c:pt>
                <c:pt idx="299">
                  <c:v>16</c:v>
                </c:pt>
                <c:pt idx="300">
                  <c:v>16</c:v>
                </c:pt>
                <c:pt idx="301">
                  <c:v>12</c:v>
                </c:pt>
                <c:pt idx="302">
                  <c:v>11</c:v>
                </c:pt>
                <c:pt idx="303">
                  <c:v>16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18</c:v>
                </c:pt>
                <c:pt idx="312">
                  <c:v>11</c:v>
                </c:pt>
                <c:pt idx="313">
                  <c:v>10</c:v>
                </c:pt>
                <c:pt idx="314">
                  <c:v>13</c:v>
                </c:pt>
                <c:pt idx="315">
                  <c:v>16</c:v>
                </c:pt>
                <c:pt idx="316">
                  <c:v>12</c:v>
                </c:pt>
                <c:pt idx="317">
                  <c:v>16</c:v>
                </c:pt>
                <c:pt idx="318">
                  <c:v>16</c:v>
                </c:pt>
                <c:pt idx="319">
                  <c:v>14</c:v>
                </c:pt>
                <c:pt idx="320">
                  <c:v>15</c:v>
                </c:pt>
                <c:pt idx="321">
                  <c:v>12</c:v>
                </c:pt>
                <c:pt idx="322">
                  <c:v>13</c:v>
                </c:pt>
                <c:pt idx="323">
                  <c:v>9</c:v>
                </c:pt>
                <c:pt idx="324">
                  <c:v>16</c:v>
                </c:pt>
                <c:pt idx="325">
                  <c:v>14</c:v>
                </c:pt>
                <c:pt idx="326">
                  <c:v>12</c:v>
                </c:pt>
                <c:pt idx="327">
                  <c:v>12</c:v>
                </c:pt>
                <c:pt idx="328">
                  <c:v>16</c:v>
                </c:pt>
                <c:pt idx="329">
                  <c:v>17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14</c:v>
                </c:pt>
                <c:pt idx="334">
                  <c:v>13</c:v>
                </c:pt>
                <c:pt idx="335">
                  <c:v>14</c:v>
                </c:pt>
                <c:pt idx="336">
                  <c:v>16</c:v>
                </c:pt>
                <c:pt idx="337">
                  <c:v>18</c:v>
                </c:pt>
                <c:pt idx="338">
                  <c:v>12</c:v>
                </c:pt>
                <c:pt idx="339">
                  <c:v>11</c:v>
                </c:pt>
                <c:pt idx="340">
                  <c:v>11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17</c:v>
                </c:pt>
                <c:pt idx="346">
                  <c:v>12</c:v>
                </c:pt>
                <c:pt idx="347">
                  <c:v>16</c:v>
                </c:pt>
                <c:pt idx="348">
                  <c:v>18</c:v>
                </c:pt>
                <c:pt idx="349">
                  <c:v>13</c:v>
                </c:pt>
                <c:pt idx="350">
                  <c:v>12</c:v>
                </c:pt>
                <c:pt idx="351">
                  <c:v>12</c:v>
                </c:pt>
                <c:pt idx="352">
                  <c:v>15</c:v>
                </c:pt>
                <c:pt idx="353">
                  <c:v>12</c:v>
                </c:pt>
                <c:pt idx="354">
                  <c:v>12</c:v>
                </c:pt>
                <c:pt idx="355">
                  <c:v>13</c:v>
                </c:pt>
                <c:pt idx="356">
                  <c:v>12</c:v>
                </c:pt>
                <c:pt idx="357">
                  <c:v>14</c:v>
                </c:pt>
                <c:pt idx="358">
                  <c:v>12</c:v>
                </c:pt>
                <c:pt idx="359">
                  <c:v>16</c:v>
                </c:pt>
                <c:pt idx="360">
                  <c:v>14</c:v>
                </c:pt>
                <c:pt idx="361">
                  <c:v>13</c:v>
                </c:pt>
                <c:pt idx="362">
                  <c:v>12</c:v>
                </c:pt>
                <c:pt idx="363">
                  <c:v>13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16</c:v>
                </c:pt>
                <c:pt idx="368">
                  <c:v>13</c:v>
                </c:pt>
                <c:pt idx="369">
                  <c:v>14</c:v>
                </c:pt>
                <c:pt idx="370">
                  <c:v>12</c:v>
                </c:pt>
                <c:pt idx="371">
                  <c:v>14</c:v>
                </c:pt>
                <c:pt idx="372">
                  <c:v>12</c:v>
                </c:pt>
                <c:pt idx="373">
                  <c:v>12</c:v>
                </c:pt>
                <c:pt idx="374">
                  <c:v>16</c:v>
                </c:pt>
                <c:pt idx="375">
                  <c:v>18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17</c:v>
                </c:pt>
                <c:pt idx="381">
                  <c:v>12</c:v>
                </c:pt>
                <c:pt idx="382">
                  <c:v>14</c:v>
                </c:pt>
                <c:pt idx="383">
                  <c:v>16</c:v>
                </c:pt>
                <c:pt idx="384">
                  <c:v>18</c:v>
                </c:pt>
                <c:pt idx="385">
                  <c:v>11</c:v>
                </c:pt>
                <c:pt idx="386">
                  <c:v>15</c:v>
                </c:pt>
                <c:pt idx="387">
                  <c:v>17</c:v>
                </c:pt>
                <c:pt idx="388">
                  <c:v>16</c:v>
                </c:pt>
                <c:pt idx="389">
                  <c:v>15</c:v>
                </c:pt>
                <c:pt idx="390">
                  <c:v>12</c:v>
                </c:pt>
                <c:pt idx="391">
                  <c:v>16</c:v>
                </c:pt>
                <c:pt idx="392">
                  <c:v>12</c:v>
                </c:pt>
                <c:pt idx="393">
                  <c:v>18</c:v>
                </c:pt>
                <c:pt idx="394">
                  <c:v>11</c:v>
                </c:pt>
                <c:pt idx="395">
                  <c:v>12</c:v>
                </c:pt>
                <c:pt idx="396">
                  <c:v>16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12</c:v>
                </c:pt>
                <c:pt idx="401">
                  <c:v>10</c:v>
                </c:pt>
                <c:pt idx="402">
                  <c:v>12</c:v>
                </c:pt>
                <c:pt idx="403">
                  <c:v>14</c:v>
                </c:pt>
                <c:pt idx="404">
                  <c:v>12</c:v>
                </c:pt>
                <c:pt idx="405">
                  <c:v>16</c:v>
                </c:pt>
                <c:pt idx="406">
                  <c:v>13</c:v>
                </c:pt>
                <c:pt idx="407">
                  <c:v>12</c:v>
                </c:pt>
                <c:pt idx="408">
                  <c:v>16</c:v>
                </c:pt>
                <c:pt idx="409">
                  <c:v>16</c:v>
                </c:pt>
                <c:pt idx="410">
                  <c:v>12</c:v>
                </c:pt>
                <c:pt idx="411">
                  <c:v>13</c:v>
                </c:pt>
                <c:pt idx="412">
                  <c:v>11</c:v>
                </c:pt>
                <c:pt idx="413">
                  <c:v>11</c:v>
                </c:pt>
                <c:pt idx="414">
                  <c:v>12</c:v>
                </c:pt>
                <c:pt idx="415">
                  <c:v>15</c:v>
                </c:pt>
                <c:pt idx="416">
                  <c:v>12</c:v>
                </c:pt>
                <c:pt idx="417">
                  <c:v>16</c:v>
                </c:pt>
                <c:pt idx="418">
                  <c:v>12</c:v>
                </c:pt>
                <c:pt idx="419">
                  <c:v>16</c:v>
                </c:pt>
                <c:pt idx="420">
                  <c:v>13</c:v>
                </c:pt>
                <c:pt idx="421">
                  <c:v>12</c:v>
                </c:pt>
                <c:pt idx="422">
                  <c:v>12</c:v>
                </c:pt>
                <c:pt idx="423">
                  <c:v>16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9</c:v>
                </c:pt>
                <c:pt idx="429">
                  <c:v>14</c:v>
                </c:pt>
                <c:pt idx="430">
                  <c:v>16</c:v>
                </c:pt>
                <c:pt idx="431">
                  <c:v>12</c:v>
                </c:pt>
                <c:pt idx="432">
                  <c:v>15</c:v>
                </c:pt>
                <c:pt idx="433">
                  <c:v>15</c:v>
                </c:pt>
                <c:pt idx="434">
                  <c:v>16</c:v>
                </c:pt>
                <c:pt idx="435">
                  <c:v>11</c:v>
                </c:pt>
                <c:pt idx="436">
                  <c:v>12</c:v>
                </c:pt>
                <c:pt idx="437">
                  <c:v>14</c:v>
                </c:pt>
                <c:pt idx="438">
                  <c:v>18</c:v>
                </c:pt>
                <c:pt idx="439">
                  <c:v>12</c:v>
                </c:pt>
                <c:pt idx="440">
                  <c:v>16</c:v>
                </c:pt>
                <c:pt idx="441">
                  <c:v>16</c:v>
                </c:pt>
                <c:pt idx="442">
                  <c:v>12</c:v>
                </c:pt>
                <c:pt idx="443">
                  <c:v>14</c:v>
                </c:pt>
                <c:pt idx="444">
                  <c:v>12</c:v>
                </c:pt>
                <c:pt idx="445">
                  <c:v>16</c:v>
                </c:pt>
                <c:pt idx="446">
                  <c:v>13</c:v>
                </c:pt>
                <c:pt idx="447">
                  <c:v>13</c:v>
                </c:pt>
                <c:pt idx="448">
                  <c:v>12</c:v>
                </c:pt>
                <c:pt idx="449">
                  <c:v>13</c:v>
                </c:pt>
                <c:pt idx="450">
                  <c:v>11</c:v>
                </c:pt>
                <c:pt idx="451">
                  <c:v>12</c:v>
                </c:pt>
                <c:pt idx="452">
                  <c:v>15</c:v>
                </c:pt>
                <c:pt idx="453">
                  <c:v>16</c:v>
                </c:pt>
                <c:pt idx="454">
                  <c:v>17</c:v>
                </c:pt>
                <c:pt idx="455">
                  <c:v>12</c:v>
                </c:pt>
                <c:pt idx="456">
                  <c:v>12</c:v>
                </c:pt>
                <c:pt idx="457">
                  <c:v>16</c:v>
                </c:pt>
                <c:pt idx="458">
                  <c:v>11</c:v>
                </c:pt>
                <c:pt idx="459">
                  <c:v>12</c:v>
                </c:pt>
                <c:pt idx="460">
                  <c:v>12</c:v>
                </c:pt>
                <c:pt idx="461">
                  <c:v>16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11</c:v>
                </c:pt>
                <c:pt idx="471">
                  <c:v>16</c:v>
                </c:pt>
                <c:pt idx="472">
                  <c:v>12</c:v>
                </c:pt>
                <c:pt idx="473">
                  <c:v>13</c:v>
                </c:pt>
                <c:pt idx="474">
                  <c:v>14</c:v>
                </c:pt>
                <c:pt idx="475">
                  <c:v>12</c:v>
                </c:pt>
                <c:pt idx="476">
                  <c:v>14</c:v>
                </c:pt>
                <c:pt idx="477">
                  <c:v>12</c:v>
                </c:pt>
                <c:pt idx="478">
                  <c:v>11</c:v>
                </c:pt>
                <c:pt idx="479">
                  <c:v>12</c:v>
                </c:pt>
                <c:pt idx="480">
                  <c:v>14</c:v>
                </c:pt>
                <c:pt idx="481">
                  <c:v>10</c:v>
                </c:pt>
                <c:pt idx="482">
                  <c:v>11</c:v>
                </c:pt>
                <c:pt idx="483">
                  <c:v>11</c:v>
                </c:pt>
                <c:pt idx="484">
                  <c:v>12</c:v>
                </c:pt>
                <c:pt idx="485">
                  <c:v>16</c:v>
                </c:pt>
                <c:pt idx="486">
                  <c:v>16</c:v>
                </c:pt>
                <c:pt idx="487">
                  <c:v>15</c:v>
                </c:pt>
                <c:pt idx="488">
                  <c:v>13</c:v>
                </c:pt>
                <c:pt idx="489">
                  <c:v>17</c:v>
                </c:pt>
                <c:pt idx="490">
                  <c:v>12</c:v>
                </c:pt>
                <c:pt idx="491">
                  <c:v>18</c:v>
                </c:pt>
                <c:pt idx="492">
                  <c:v>13</c:v>
                </c:pt>
                <c:pt idx="493">
                  <c:v>12</c:v>
                </c:pt>
                <c:pt idx="494">
                  <c:v>17</c:v>
                </c:pt>
                <c:pt idx="495">
                  <c:v>16</c:v>
                </c:pt>
                <c:pt idx="496">
                  <c:v>12</c:v>
                </c:pt>
                <c:pt idx="497">
                  <c:v>13</c:v>
                </c:pt>
                <c:pt idx="498">
                  <c:v>16</c:v>
                </c:pt>
                <c:pt idx="499">
                  <c:v>12</c:v>
                </c:pt>
                <c:pt idx="500">
                  <c:v>12</c:v>
                </c:pt>
                <c:pt idx="501">
                  <c:v>11</c:v>
                </c:pt>
                <c:pt idx="502">
                  <c:v>18</c:v>
                </c:pt>
                <c:pt idx="503">
                  <c:v>16</c:v>
                </c:pt>
                <c:pt idx="504">
                  <c:v>13</c:v>
                </c:pt>
                <c:pt idx="505">
                  <c:v>12</c:v>
                </c:pt>
                <c:pt idx="506">
                  <c:v>12</c:v>
                </c:pt>
                <c:pt idx="507">
                  <c:v>15</c:v>
                </c:pt>
                <c:pt idx="508">
                  <c:v>16</c:v>
                </c:pt>
                <c:pt idx="509">
                  <c:v>12</c:v>
                </c:pt>
                <c:pt idx="510">
                  <c:v>12</c:v>
                </c:pt>
                <c:pt idx="511">
                  <c:v>10</c:v>
                </c:pt>
                <c:pt idx="512">
                  <c:v>12</c:v>
                </c:pt>
                <c:pt idx="513">
                  <c:v>12</c:v>
                </c:pt>
                <c:pt idx="514">
                  <c:v>18</c:v>
                </c:pt>
                <c:pt idx="515">
                  <c:v>16</c:v>
                </c:pt>
                <c:pt idx="516">
                  <c:v>12</c:v>
                </c:pt>
                <c:pt idx="517">
                  <c:v>16</c:v>
                </c:pt>
                <c:pt idx="518">
                  <c:v>13</c:v>
                </c:pt>
                <c:pt idx="519">
                  <c:v>11</c:v>
                </c:pt>
                <c:pt idx="520">
                  <c:v>12</c:v>
                </c:pt>
                <c:pt idx="521">
                  <c:v>10</c:v>
                </c:pt>
                <c:pt idx="522">
                  <c:v>12</c:v>
                </c:pt>
                <c:pt idx="523">
                  <c:v>12</c:v>
                </c:pt>
                <c:pt idx="524">
                  <c:v>18</c:v>
                </c:pt>
                <c:pt idx="525">
                  <c:v>16</c:v>
                </c:pt>
                <c:pt idx="526">
                  <c:v>12</c:v>
                </c:pt>
                <c:pt idx="527">
                  <c:v>11</c:v>
                </c:pt>
                <c:pt idx="528">
                  <c:v>16</c:v>
                </c:pt>
                <c:pt idx="529">
                  <c:v>18</c:v>
                </c:pt>
                <c:pt idx="530">
                  <c:v>14</c:v>
                </c:pt>
                <c:pt idx="531">
                  <c:v>11</c:v>
                </c:pt>
                <c:pt idx="532">
                  <c:v>11</c:v>
                </c:pt>
                <c:pt idx="533">
                  <c:v>12</c:v>
                </c:pt>
                <c:pt idx="534">
                  <c:v>13</c:v>
                </c:pt>
                <c:pt idx="535">
                  <c:v>16</c:v>
                </c:pt>
                <c:pt idx="536">
                  <c:v>15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16</c:v>
                </c:pt>
                <c:pt idx="542">
                  <c:v>17</c:v>
                </c:pt>
                <c:pt idx="543">
                  <c:v>16</c:v>
                </c:pt>
                <c:pt idx="544">
                  <c:v>14</c:v>
                </c:pt>
                <c:pt idx="545">
                  <c:v>13</c:v>
                </c:pt>
                <c:pt idx="546">
                  <c:v>14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13</c:v>
                </c:pt>
                <c:pt idx="551">
                  <c:v>12</c:v>
                </c:pt>
                <c:pt idx="552">
                  <c:v>16</c:v>
                </c:pt>
                <c:pt idx="553">
                  <c:v>12</c:v>
                </c:pt>
                <c:pt idx="554">
                  <c:v>16</c:v>
                </c:pt>
                <c:pt idx="555">
                  <c:v>12</c:v>
                </c:pt>
                <c:pt idx="556">
                  <c:v>14</c:v>
                </c:pt>
                <c:pt idx="557">
                  <c:v>12</c:v>
                </c:pt>
                <c:pt idx="558">
                  <c:v>16</c:v>
                </c:pt>
                <c:pt idx="559">
                  <c:v>12</c:v>
                </c:pt>
                <c:pt idx="560">
                  <c:v>11</c:v>
                </c:pt>
                <c:pt idx="561">
                  <c:v>12</c:v>
                </c:pt>
                <c:pt idx="562">
                  <c:v>16</c:v>
                </c:pt>
                <c:pt idx="563">
                  <c:v>16</c:v>
                </c:pt>
                <c:pt idx="564">
                  <c:v>15</c:v>
                </c:pt>
                <c:pt idx="565">
                  <c:v>16</c:v>
                </c:pt>
                <c:pt idx="566">
                  <c:v>13</c:v>
                </c:pt>
                <c:pt idx="567">
                  <c:v>18</c:v>
                </c:pt>
                <c:pt idx="568">
                  <c:v>12</c:v>
                </c:pt>
                <c:pt idx="569">
                  <c:v>16</c:v>
                </c:pt>
                <c:pt idx="570">
                  <c:v>15</c:v>
                </c:pt>
                <c:pt idx="571">
                  <c:v>12</c:v>
                </c:pt>
                <c:pt idx="572">
                  <c:v>16</c:v>
                </c:pt>
                <c:pt idx="573">
                  <c:v>12</c:v>
                </c:pt>
                <c:pt idx="574">
                  <c:v>17</c:v>
                </c:pt>
                <c:pt idx="575">
                  <c:v>12</c:v>
                </c:pt>
                <c:pt idx="576">
                  <c:v>10</c:v>
                </c:pt>
                <c:pt idx="577">
                  <c:v>17</c:v>
                </c:pt>
                <c:pt idx="578">
                  <c:v>16</c:v>
                </c:pt>
                <c:pt idx="579">
                  <c:v>14</c:v>
                </c:pt>
                <c:pt idx="580">
                  <c:v>16</c:v>
                </c:pt>
                <c:pt idx="581">
                  <c:v>12</c:v>
                </c:pt>
                <c:pt idx="582">
                  <c:v>18</c:v>
                </c:pt>
                <c:pt idx="583">
                  <c:v>13</c:v>
                </c:pt>
                <c:pt idx="584">
                  <c:v>13</c:v>
                </c:pt>
                <c:pt idx="585">
                  <c:v>16</c:v>
                </c:pt>
                <c:pt idx="586">
                  <c:v>15</c:v>
                </c:pt>
                <c:pt idx="587">
                  <c:v>12</c:v>
                </c:pt>
                <c:pt idx="588">
                  <c:v>16</c:v>
                </c:pt>
                <c:pt idx="589">
                  <c:v>12</c:v>
                </c:pt>
                <c:pt idx="590">
                  <c:v>13</c:v>
                </c:pt>
                <c:pt idx="591">
                  <c:v>13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17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11</c:v>
                </c:pt>
                <c:pt idx="603">
                  <c:v>16</c:v>
                </c:pt>
                <c:pt idx="604">
                  <c:v>16</c:v>
                </c:pt>
                <c:pt idx="605">
                  <c:v>12</c:v>
                </c:pt>
                <c:pt idx="606">
                  <c:v>13</c:v>
                </c:pt>
                <c:pt idx="607">
                  <c:v>12</c:v>
                </c:pt>
                <c:pt idx="608">
                  <c:v>9</c:v>
                </c:pt>
                <c:pt idx="609">
                  <c:v>13</c:v>
                </c:pt>
                <c:pt idx="610">
                  <c:v>14</c:v>
                </c:pt>
                <c:pt idx="611">
                  <c:v>12</c:v>
                </c:pt>
                <c:pt idx="612">
                  <c:v>12</c:v>
                </c:pt>
                <c:pt idx="613">
                  <c:v>16</c:v>
                </c:pt>
                <c:pt idx="614">
                  <c:v>13</c:v>
                </c:pt>
                <c:pt idx="615">
                  <c:v>13</c:v>
                </c:pt>
                <c:pt idx="616">
                  <c:v>15</c:v>
                </c:pt>
                <c:pt idx="617">
                  <c:v>13</c:v>
                </c:pt>
                <c:pt idx="618">
                  <c:v>18</c:v>
                </c:pt>
                <c:pt idx="619">
                  <c:v>18</c:v>
                </c:pt>
                <c:pt idx="620">
                  <c:v>14</c:v>
                </c:pt>
                <c:pt idx="621">
                  <c:v>13</c:v>
                </c:pt>
                <c:pt idx="622">
                  <c:v>17</c:v>
                </c:pt>
                <c:pt idx="623">
                  <c:v>17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10</c:v>
                </c:pt>
                <c:pt idx="631">
                  <c:v>18</c:v>
                </c:pt>
                <c:pt idx="632">
                  <c:v>13</c:v>
                </c:pt>
                <c:pt idx="633">
                  <c:v>14</c:v>
                </c:pt>
                <c:pt idx="634">
                  <c:v>12</c:v>
                </c:pt>
                <c:pt idx="635">
                  <c:v>17</c:v>
                </c:pt>
                <c:pt idx="636">
                  <c:v>14</c:v>
                </c:pt>
                <c:pt idx="637">
                  <c:v>14</c:v>
                </c:pt>
                <c:pt idx="638">
                  <c:v>16</c:v>
                </c:pt>
                <c:pt idx="639">
                  <c:v>18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14</c:v>
                </c:pt>
                <c:pt idx="650">
                  <c:v>12</c:v>
                </c:pt>
                <c:pt idx="651">
                  <c:v>14</c:v>
                </c:pt>
                <c:pt idx="652">
                  <c:v>18</c:v>
                </c:pt>
                <c:pt idx="653">
                  <c:v>18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15</c:v>
                </c:pt>
                <c:pt idx="658">
                  <c:v>16</c:v>
                </c:pt>
                <c:pt idx="659">
                  <c:v>16</c:v>
                </c:pt>
                <c:pt idx="660">
                  <c:v>13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14</c:v>
                </c:pt>
                <c:pt idx="665">
                  <c:v>12</c:v>
                </c:pt>
                <c:pt idx="666">
                  <c:v>11</c:v>
                </c:pt>
                <c:pt idx="667">
                  <c:v>13</c:v>
                </c:pt>
                <c:pt idx="668">
                  <c:v>12</c:v>
                </c:pt>
                <c:pt idx="669">
                  <c:v>12</c:v>
                </c:pt>
                <c:pt idx="670">
                  <c:v>18</c:v>
                </c:pt>
                <c:pt idx="671">
                  <c:v>12</c:v>
                </c:pt>
                <c:pt idx="672">
                  <c:v>17</c:v>
                </c:pt>
                <c:pt idx="673">
                  <c:v>15</c:v>
                </c:pt>
                <c:pt idx="674">
                  <c:v>12</c:v>
                </c:pt>
                <c:pt idx="675">
                  <c:v>14</c:v>
                </c:pt>
                <c:pt idx="676">
                  <c:v>16</c:v>
                </c:pt>
                <c:pt idx="677">
                  <c:v>12</c:v>
                </c:pt>
                <c:pt idx="678">
                  <c:v>18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13</c:v>
                </c:pt>
                <c:pt idx="683">
                  <c:v>15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16</c:v>
                </c:pt>
                <c:pt idx="689">
                  <c:v>13</c:v>
                </c:pt>
                <c:pt idx="690">
                  <c:v>15</c:v>
                </c:pt>
                <c:pt idx="691">
                  <c:v>9</c:v>
                </c:pt>
                <c:pt idx="692">
                  <c:v>17</c:v>
                </c:pt>
                <c:pt idx="693">
                  <c:v>12</c:v>
                </c:pt>
                <c:pt idx="694">
                  <c:v>12</c:v>
                </c:pt>
                <c:pt idx="695">
                  <c:v>17</c:v>
                </c:pt>
                <c:pt idx="696">
                  <c:v>15</c:v>
                </c:pt>
                <c:pt idx="697">
                  <c:v>14</c:v>
                </c:pt>
                <c:pt idx="698">
                  <c:v>12</c:v>
                </c:pt>
                <c:pt idx="699">
                  <c:v>18</c:v>
                </c:pt>
                <c:pt idx="700">
                  <c:v>16</c:v>
                </c:pt>
                <c:pt idx="701">
                  <c:v>12</c:v>
                </c:pt>
                <c:pt idx="702">
                  <c:v>12</c:v>
                </c:pt>
                <c:pt idx="703">
                  <c:v>16</c:v>
                </c:pt>
                <c:pt idx="704">
                  <c:v>16</c:v>
                </c:pt>
                <c:pt idx="705">
                  <c:v>12</c:v>
                </c:pt>
                <c:pt idx="706">
                  <c:v>12</c:v>
                </c:pt>
                <c:pt idx="707">
                  <c:v>14</c:v>
                </c:pt>
                <c:pt idx="708">
                  <c:v>16</c:v>
                </c:pt>
                <c:pt idx="709">
                  <c:v>17</c:v>
                </c:pt>
                <c:pt idx="710">
                  <c:v>16</c:v>
                </c:pt>
                <c:pt idx="711">
                  <c:v>17</c:v>
                </c:pt>
                <c:pt idx="712">
                  <c:v>12</c:v>
                </c:pt>
                <c:pt idx="713">
                  <c:v>12</c:v>
                </c:pt>
                <c:pt idx="714">
                  <c:v>16</c:v>
                </c:pt>
                <c:pt idx="715">
                  <c:v>12</c:v>
                </c:pt>
                <c:pt idx="716">
                  <c:v>12</c:v>
                </c:pt>
                <c:pt idx="717">
                  <c:v>16</c:v>
                </c:pt>
                <c:pt idx="718">
                  <c:v>12</c:v>
                </c:pt>
                <c:pt idx="719">
                  <c:v>16</c:v>
                </c:pt>
                <c:pt idx="720">
                  <c:v>12</c:v>
                </c:pt>
                <c:pt idx="721">
                  <c:v>10</c:v>
                </c:pt>
                <c:pt idx="722">
                  <c:v>12</c:v>
                </c:pt>
                <c:pt idx="723">
                  <c:v>9</c:v>
                </c:pt>
                <c:pt idx="724">
                  <c:v>12</c:v>
                </c:pt>
                <c:pt idx="725">
                  <c:v>12</c:v>
                </c:pt>
                <c:pt idx="726">
                  <c:v>17</c:v>
                </c:pt>
                <c:pt idx="727">
                  <c:v>14</c:v>
                </c:pt>
                <c:pt idx="728">
                  <c:v>12</c:v>
                </c:pt>
                <c:pt idx="729">
                  <c:v>13</c:v>
                </c:pt>
                <c:pt idx="730">
                  <c:v>16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15</c:v>
                </c:pt>
                <c:pt idx="736">
                  <c:v>14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13</c:v>
                </c:pt>
                <c:pt idx="741">
                  <c:v>17</c:v>
                </c:pt>
                <c:pt idx="742">
                  <c:v>16</c:v>
                </c:pt>
                <c:pt idx="743">
                  <c:v>12</c:v>
                </c:pt>
                <c:pt idx="744">
                  <c:v>11</c:v>
                </c:pt>
                <c:pt idx="745">
                  <c:v>10</c:v>
                </c:pt>
                <c:pt idx="746">
                  <c:v>13</c:v>
                </c:pt>
                <c:pt idx="747">
                  <c:v>12</c:v>
                </c:pt>
                <c:pt idx="748">
                  <c:v>12</c:v>
                </c:pt>
                <c:pt idx="749">
                  <c:v>11</c:v>
                </c:pt>
                <c:pt idx="750">
                  <c:v>10</c:v>
                </c:pt>
                <c:pt idx="751">
                  <c:v>14</c:v>
                </c:pt>
                <c:pt idx="752">
                  <c:v>12</c:v>
                </c:pt>
                <c:pt idx="753">
                  <c:v>12</c:v>
                </c:pt>
                <c:pt idx="754">
                  <c:v>9</c:v>
                </c:pt>
                <c:pt idx="755">
                  <c:v>16</c:v>
                </c:pt>
                <c:pt idx="756">
                  <c:v>12</c:v>
                </c:pt>
                <c:pt idx="757">
                  <c:v>12</c:v>
                </c:pt>
                <c:pt idx="758">
                  <c:v>16</c:v>
                </c:pt>
                <c:pt idx="759">
                  <c:v>12</c:v>
                </c:pt>
                <c:pt idx="760">
                  <c:v>17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13</c:v>
                </c:pt>
                <c:pt idx="766">
                  <c:v>12</c:v>
                </c:pt>
                <c:pt idx="767">
                  <c:v>13</c:v>
                </c:pt>
                <c:pt idx="768">
                  <c:v>16</c:v>
                </c:pt>
                <c:pt idx="769">
                  <c:v>12</c:v>
                </c:pt>
                <c:pt idx="770">
                  <c:v>12</c:v>
                </c:pt>
                <c:pt idx="771">
                  <c:v>10</c:v>
                </c:pt>
                <c:pt idx="772">
                  <c:v>13</c:v>
                </c:pt>
                <c:pt idx="773">
                  <c:v>15</c:v>
                </c:pt>
                <c:pt idx="774">
                  <c:v>10</c:v>
                </c:pt>
                <c:pt idx="775">
                  <c:v>16</c:v>
                </c:pt>
                <c:pt idx="776">
                  <c:v>18</c:v>
                </c:pt>
                <c:pt idx="777">
                  <c:v>18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14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10</c:v>
                </c:pt>
                <c:pt idx="786">
                  <c:v>16</c:v>
                </c:pt>
                <c:pt idx="787">
                  <c:v>12</c:v>
                </c:pt>
                <c:pt idx="788">
                  <c:v>18</c:v>
                </c:pt>
                <c:pt idx="789">
                  <c:v>10</c:v>
                </c:pt>
                <c:pt idx="790">
                  <c:v>12</c:v>
                </c:pt>
                <c:pt idx="791">
                  <c:v>12</c:v>
                </c:pt>
                <c:pt idx="792">
                  <c:v>10</c:v>
                </c:pt>
                <c:pt idx="793">
                  <c:v>12</c:v>
                </c:pt>
                <c:pt idx="794">
                  <c:v>12</c:v>
                </c:pt>
                <c:pt idx="795">
                  <c:v>15</c:v>
                </c:pt>
                <c:pt idx="796">
                  <c:v>12</c:v>
                </c:pt>
                <c:pt idx="797">
                  <c:v>16</c:v>
                </c:pt>
                <c:pt idx="798">
                  <c:v>13</c:v>
                </c:pt>
                <c:pt idx="799">
                  <c:v>16</c:v>
                </c:pt>
                <c:pt idx="800">
                  <c:v>12</c:v>
                </c:pt>
                <c:pt idx="801">
                  <c:v>16</c:v>
                </c:pt>
                <c:pt idx="802">
                  <c:v>11</c:v>
                </c:pt>
                <c:pt idx="803">
                  <c:v>17</c:v>
                </c:pt>
                <c:pt idx="804">
                  <c:v>14</c:v>
                </c:pt>
                <c:pt idx="805">
                  <c:v>13</c:v>
                </c:pt>
                <c:pt idx="806">
                  <c:v>16</c:v>
                </c:pt>
                <c:pt idx="807">
                  <c:v>12</c:v>
                </c:pt>
                <c:pt idx="808">
                  <c:v>16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13</c:v>
                </c:pt>
                <c:pt idx="813">
                  <c:v>12</c:v>
                </c:pt>
                <c:pt idx="814">
                  <c:v>12</c:v>
                </c:pt>
              </c:numCache>
            </c:numRef>
          </c:xVal>
          <c:yVal>
            <c:numRef>
              <c:f>'EZA3'!$P$2:$P$816</c:f>
              <c:numCache>
                <c:formatCode>General</c:formatCode>
                <c:ptCount val="815"/>
                <c:pt idx="0">
                  <c:v>769</c:v>
                </c:pt>
                <c:pt idx="1">
                  <c:v>808</c:v>
                </c:pt>
                <c:pt idx="2">
                  <c:v>825</c:v>
                </c:pt>
                <c:pt idx="3">
                  <c:v>650</c:v>
                </c:pt>
                <c:pt idx="4">
                  <c:v>562</c:v>
                </c:pt>
                <c:pt idx="5">
                  <c:v>600</c:v>
                </c:pt>
                <c:pt idx="6">
                  <c:v>1081</c:v>
                </c:pt>
                <c:pt idx="7">
                  <c:v>1154</c:v>
                </c:pt>
                <c:pt idx="8">
                  <c:v>1000</c:v>
                </c:pt>
                <c:pt idx="9">
                  <c:v>930</c:v>
                </c:pt>
                <c:pt idx="10">
                  <c:v>921</c:v>
                </c:pt>
                <c:pt idx="11">
                  <c:v>900</c:v>
                </c:pt>
                <c:pt idx="12">
                  <c:v>1318</c:v>
                </c:pt>
                <c:pt idx="13">
                  <c:v>1792</c:v>
                </c:pt>
                <c:pt idx="14">
                  <c:v>958</c:v>
                </c:pt>
                <c:pt idx="15">
                  <c:v>1360</c:v>
                </c:pt>
                <c:pt idx="16">
                  <c:v>850</c:v>
                </c:pt>
                <c:pt idx="17">
                  <c:v>830</c:v>
                </c:pt>
                <c:pt idx="18">
                  <c:v>471</c:v>
                </c:pt>
                <c:pt idx="19">
                  <c:v>1275</c:v>
                </c:pt>
                <c:pt idx="20">
                  <c:v>1615</c:v>
                </c:pt>
                <c:pt idx="21">
                  <c:v>873</c:v>
                </c:pt>
                <c:pt idx="22">
                  <c:v>2137</c:v>
                </c:pt>
                <c:pt idx="23">
                  <c:v>1053</c:v>
                </c:pt>
                <c:pt idx="24">
                  <c:v>1602</c:v>
                </c:pt>
                <c:pt idx="25">
                  <c:v>1188</c:v>
                </c:pt>
                <c:pt idx="26">
                  <c:v>800</c:v>
                </c:pt>
                <c:pt idx="27">
                  <c:v>1417</c:v>
                </c:pt>
                <c:pt idx="28">
                  <c:v>635</c:v>
                </c:pt>
                <c:pt idx="29">
                  <c:v>1000</c:v>
                </c:pt>
                <c:pt idx="30">
                  <c:v>1424</c:v>
                </c:pt>
                <c:pt idx="31">
                  <c:v>2668</c:v>
                </c:pt>
                <c:pt idx="32">
                  <c:v>666</c:v>
                </c:pt>
                <c:pt idx="33">
                  <c:v>1779</c:v>
                </c:pt>
                <c:pt idx="34">
                  <c:v>782</c:v>
                </c:pt>
                <c:pt idx="35">
                  <c:v>1274</c:v>
                </c:pt>
                <c:pt idx="36">
                  <c:v>714</c:v>
                </c:pt>
                <c:pt idx="37">
                  <c:v>1081</c:v>
                </c:pt>
                <c:pt idx="38">
                  <c:v>692</c:v>
                </c:pt>
                <c:pt idx="39">
                  <c:v>1318</c:v>
                </c:pt>
                <c:pt idx="40">
                  <c:v>1239</c:v>
                </c:pt>
                <c:pt idx="41">
                  <c:v>1027</c:v>
                </c:pt>
                <c:pt idx="42">
                  <c:v>1748</c:v>
                </c:pt>
                <c:pt idx="43">
                  <c:v>981</c:v>
                </c:pt>
                <c:pt idx="44">
                  <c:v>770</c:v>
                </c:pt>
                <c:pt idx="45">
                  <c:v>1154</c:v>
                </c:pt>
                <c:pt idx="46">
                  <c:v>1155</c:v>
                </c:pt>
                <c:pt idx="47">
                  <c:v>808</c:v>
                </c:pt>
                <c:pt idx="48">
                  <c:v>1100</c:v>
                </c:pt>
                <c:pt idx="49">
                  <c:v>1154</c:v>
                </c:pt>
                <c:pt idx="50">
                  <c:v>1749</c:v>
                </c:pt>
                <c:pt idx="51">
                  <c:v>1000</c:v>
                </c:pt>
                <c:pt idx="52">
                  <c:v>462</c:v>
                </c:pt>
                <c:pt idx="53">
                  <c:v>769</c:v>
                </c:pt>
                <c:pt idx="54">
                  <c:v>875</c:v>
                </c:pt>
                <c:pt idx="55">
                  <c:v>1375</c:v>
                </c:pt>
                <c:pt idx="56">
                  <c:v>1452</c:v>
                </c:pt>
                <c:pt idx="57">
                  <c:v>800</c:v>
                </c:pt>
                <c:pt idx="58">
                  <c:v>1748</c:v>
                </c:pt>
                <c:pt idx="59">
                  <c:v>1151</c:v>
                </c:pt>
                <c:pt idx="60">
                  <c:v>840</c:v>
                </c:pt>
                <c:pt idx="61">
                  <c:v>978</c:v>
                </c:pt>
                <c:pt idx="62">
                  <c:v>963</c:v>
                </c:pt>
                <c:pt idx="63">
                  <c:v>619</c:v>
                </c:pt>
                <c:pt idx="64">
                  <c:v>442</c:v>
                </c:pt>
                <c:pt idx="65">
                  <c:v>600</c:v>
                </c:pt>
                <c:pt idx="66">
                  <c:v>1366</c:v>
                </c:pt>
                <c:pt idx="67">
                  <c:v>1643</c:v>
                </c:pt>
                <c:pt idx="68">
                  <c:v>1455</c:v>
                </c:pt>
                <c:pt idx="69">
                  <c:v>2310</c:v>
                </c:pt>
                <c:pt idx="70">
                  <c:v>1682</c:v>
                </c:pt>
                <c:pt idx="71">
                  <c:v>1235</c:v>
                </c:pt>
                <c:pt idx="72">
                  <c:v>855</c:v>
                </c:pt>
                <c:pt idx="73">
                  <c:v>1072</c:v>
                </c:pt>
                <c:pt idx="74">
                  <c:v>1040</c:v>
                </c:pt>
                <c:pt idx="75">
                  <c:v>1000</c:v>
                </c:pt>
                <c:pt idx="76">
                  <c:v>675</c:v>
                </c:pt>
                <c:pt idx="77">
                  <c:v>1100</c:v>
                </c:pt>
                <c:pt idx="78">
                  <c:v>996</c:v>
                </c:pt>
                <c:pt idx="79">
                  <c:v>732</c:v>
                </c:pt>
                <c:pt idx="80">
                  <c:v>1200</c:v>
                </c:pt>
                <c:pt idx="81">
                  <c:v>1694</c:v>
                </c:pt>
                <c:pt idx="82">
                  <c:v>686</c:v>
                </c:pt>
                <c:pt idx="83">
                  <c:v>754</c:v>
                </c:pt>
                <c:pt idx="84">
                  <c:v>857</c:v>
                </c:pt>
                <c:pt idx="85">
                  <c:v>832</c:v>
                </c:pt>
                <c:pt idx="86">
                  <c:v>579</c:v>
                </c:pt>
                <c:pt idx="87">
                  <c:v>672</c:v>
                </c:pt>
                <c:pt idx="88">
                  <c:v>2500</c:v>
                </c:pt>
                <c:pt idx="89">
                  <c:v>1076</c:v>
                </c:pt>
                <c:pt idx="90">
                  <c:v>1186</c:v>
                </c:pt>
                <c:pt idx="91">
                  <c:v>833</c:v>
                </c:pt>
                <c:pt idx="92">
                  <c:v>1250</c:v>
                </c:pt>
                <c:pt idx="93">
                  <c:v>1122</c:v>
                </c:pt>
                <c:pt idx="94">
                  <c:v>865</c:v>
                </c:pt>
                <c:pt idx="95">
                  <c:v>808</c:v>
                </c:pt>
                <c:pt idx="96">
                  <c:v>1299</c:v>
                </c:pt>
                <c:pt idx="97">
                  <c:v>903</c:v>
                </c:pt>
                <c:pt idx="98">
                  <c:v>900</c:v>
                </c:pt>
                <c:pt idx="99">
                  <c:v>625</c:v>
                </c:pt>
                <c:pt idx="100">
                  <c:v>1586</c:v>
                </c:pt>
                <c:pt idx="101">
                  <c:v>962</c:v>
                </c:pt>
                <c:pt idx="102">
                  <c:v>1539</c:v>
                </c:pt>
                <c:pt idx="103">
                  <c:v>1110</c:v>
                </c:pt>
                <c:pt idx="104">
                  <c:v>1282</c:v>
                </c:pt>
                <c:pt idx="105">
                  <c:v>770</c:v>
                </c:pt>
                <c:pt idx="106">
                  <c:v>1000</c:v>
                </c:pt>
                <c:pt idx="107">
                  <c:v>750</c:v>
                </c:pt>
                <c:pt idx="108">
                  <c:v>654</c:v>
                </c:pt>
                <c:pt idx="109">
                  <c:v>601</c:v>
                </c:pt>
                <c:pt idx="110">
                  <c:v>600</c:v>
                </c:pt>
                <c:pt idx="111">
                  <c:v>433</c:v>
                </c:pt>
                <c:pt idx="112">
                  <c:v>1188</c:v>
                </c:pt>
                <c:pt idx="113">
                  <c:v>635</c:v>
                </c:pt>
                <c:pt idx="114">
                  <c:v>1225</c:v>
                </c:pt>
                <c:pt idx="115">
                  <c:v>1151</c:v>
                </c:pt>
                <c:pt idx="116">
                  <c:v>865</c:v>
                </c:pt>
                <c:pt idx="117">
                  <c:v>1031</c:v>
                </c:pt>
                <c:pt idx="118">
                  <c:v>1049</c:v>
                </c:pt>
                <c:pt idx="119">
                  <c:v>1000</c:v>
                </c:pt>
                <c:pt idx="120">
                  <c:v>1105</c:v>
                </c:pt>
                <c:pt idx="121">
                  <c:v>1924</c:v>
                </c:pt>
                <c:pt idx="122">
                  <c:v>1346</c:v>
                </c:pt>
                <c:pt idx="123">
                  <c:v>809</c:v>
                </c:pt>
                <c:pt idx="124">
                  <c:v>1495</c:v>
                </c:pt>
                <c:pt idx="125">
                  <c:v>1346</c:v>
                </c:pt>
                <c:pt idx="126">
                  <c:v>1200</c:v>
                </c:pt>
                <c:pt idx="127">
                  <c:v>500</c:v>
                </c:pt>
                <c:pt idx="128">
                  <c:v>1325</c:v>
                </c:pt>
                <c:pt idx="129">
                  <c:v>800</c:v>
                </c:pt>
                <c:pt idx="130">
                  <c:v>800</c:v>
                </c:pt>
                <c:pt idx="131">
                  <c:v>1034</c:v>
                </c:pt>
                <c:pt idx="132">
                  <c:v>980</c:v>
                </c:pt>
                <c:pt idx="133">
                  <c:v>884</c:v>
                </c:pt>
                <c:pt idx="134">
                  <c:v>480</c:v>
                </c:pt>
                <c:pt idx="135">
                  <c:v>923</c:v>
                </c:pt>
                <c:pt idx="136">
                  <c:v>513</c:v>
                </c:pt>
                <c:pt idx="137">
                  <c:v>1105</c:v>
                </c:pt>
                <c:pt idx="138">
                  <c:v>1193</c:v>
                </c:pt>
                <c:pt idx="139">
                  <c:v>2771</c:v>
                </c:pt>
                <c:pt idx="140">
                  <c:v>779</c:v>
                </c:pt>
                <c:pt idx="141">
                  <c:v>950</c:v>
                </c:pt>
                <c:pt idx="142">
                  <c:v>1394</c:v>
                </c:pt>
                <c:pt idx="143">
                  <c:v>1495</c:v>
                </c:pt>
                <c:pt idx="144">
                  <c:v>650</c:v>
                </c:pt>
                <c:pt idx="145">
                  <c:v>670</c:v>
                </c:pt>
                <c:pt idx="146">
                  <c:v>1126</c:v>
                </c:pt>
                <c:pt idx="147">
                  <c:v>2404</c:v>
                </c:pt>
                <c:pt idx="148">
                  <c:v>1899</c:v>
                </c:pt>
                <c:pt idx="149">
                  <c:v>757</c:v>
                </c:pt>
                <c:pt idx="150">
                  <c:v>1250</c:v>
                </c:pt>
                <c:pt idx="151">
                  <c:v>1162</c:v>
                </c:pt>
                <c:pt idx="152">
                  <c:v>1100</c:v>
                </c:pt>
                <c:pt idx="153">
                  <c:v>714</c:v>
                </c:pt>
                <c:pt idx="154">
                  <c:v>1318</c:v>
                </c:pt>
                <c:pt idx="155">
                  <c:v>1411</c:v>
                </c:pt>
                <c:pt idx="156">
                  <c:v>2162</c:v>
                </c:pt>
                <c:pt idx="157">
                  <c:v>1273</c:v>
                </c:pt>
                <c:pt idx="158">
                  <c:v>1140</c:v>
                </c:pt>
                <c:pt idx="159">
                  <c:v>578</c:v>
                </c:pt>
                <c:pt idx="160">
                  <c:v>942</c:v>
                </c:pt>
                <c:pt idx="161">
                  <c:v>1058</c:v>
                </c:pt>
                <c:pt idx="162">
                  <c:v>750</c:v>
                </c:pt>
                <c:pt idx="163">
                  <c:v>1000</c:v>
                </c:pt>
                <c:pt idx="164">
                  <c:v>951</c:v>
                </c:pt>
                <c:pt idx="165">
                  <c:v>635</c:v>
                </c:pt>
                <c:pt idx="166">
                  <c:v>1250</c:v>
                </c:pt>
                <c:pt idx="167">
                  <c:v>675</c:v>
                </c:pt>
                <c:pt idx="168">
                  <c:v>400</c:v>
                </c:pt>
                <c:pt idx="169">
                  <c:v>577</c:v>
                </c:pt>
                <c:pt idx="170">
                  <c:v>590</c:v>
                </c:pt>
                <c:pt idx="171">
                  <c:v>923</c:v>
                </c:pt>
                <c:pt idx="172">
                  <c:v>1250</c:v>
                </c:pt>
                <c:pt idx="173">
                  <c:v>1100</c:v>
                </c:pt>
                <c:pt idx="174">
                  <c:v>1130</c:v>
                </c:pt>
                <c:pt idx="175">
                  <c:v>652</c:v>
                </c:pt>
                <c:pt idx="176">
                  <c:v>618</c:v>
                </c:pt>
                <c:pt idx="177">
                  <c:v>962</c:v>
                </c:pt>
                <c:pt idx="178">
                  <c:v>529</c:v>
                </c:pt>
                <c:pt idx="179">
                  <c:v>817</c:v>
                </c:pt>
                <c:pt idx="180">
                  <c:v>962</c:v>
                </c:pt>
                <c:pt idx="181">
                  <c:v>840</c:v>
                </c:pt>
                <c:pt idx="182">
                  <c:v>866</c:v>
                </c:pt>
                <c:pt idx="183">
                  <c:v>2404</c:v>
                </c:pt>
                <c:pt idx="184">
                  <c:v>1126</c:v>
                </c:pt>
                <c:pt idx="185">
                  <c:v>1160</c:v>
                </c:pt>
                <c:pt idx="186">
                  <c:v>723</c:v>
                </c:pt>
                <c:pt idx="187">
                  <c:v>1778</c:v>
                </c:pt>
                <c:pt idx="188">
                  <c:v>1903</c:v>
                </c:pt>
                <c:pt idx="189">
                  <c:v>1010</c:v>
                </c:pt>
                <c:pt idx="190">
                  <c:v>971</c:v>
                </c:pt>
                <c:pt idx="191">
                  <c:v>525</c:v>
                </c:pt>
                <c:pt idx="192">
                  <c:v>525</c:v>
                </c:pt>
                <c:pt idx="193">
                  <c:v>670</c:v>
                </c:pt>
                <c:pt idx="194">
                  <c:v>500</c:v>
                </c:pt>
                <c:pt idx="195">
                  <c:v>1058</c:v>
                </c:pt>
                <c:pt idx="196">
                  <c:v>550</c:v>
                </c:pt>
                <c:pt idx="197">
                  <c:v>500</c:v>
                </c:pt>
                <c:pt idx="198">
                  <c:v>727</c:v>
                </c:pt>
                <c:pt idx="199">
                  <c:v>865</c:v>
                </c:pt>
                <c:pt idx="200">
                  <c:v>1081</c:v>
                </c:pt>
                <c:pt idx="201">
                  <c:v>1304</c:v>
                </c:pt>
                <c:pt idx="202">
                  <c:v>575</c:v>
                </c:pt>
                <c:pt idx="203">
                  <c:v>623</c:v>
                </c:pt>
                <c:pt idx="204">
                  <c:v>515</c:v>
                </c:pt>
                <c:pt idx="205">
                  <c:v>1273</c:v>
                </c:pt>
                <c:pt idx="206">
                  <c:v>990</c:v>
                </c:pt>
                <c:pt idx="207">
                  <c:v>600</c:v>
                </c:pt>
                <c:pt idx="208">
                  <c:v>1160</c:v>
                </c:pt>
                <c:pt idx="209">
                  <c:v>500</c:v>
                </c:pt>
                <c:pt idx="210">
                  <c:v>795</c:v>
                </c:pt>
                <c:pt idx="211">
                  <c:v>500</c:v>
                </c:pt>
                <c:pt idx="212">
                  <c:v>740</c:v>
                </c:pt>
                <c:pt idx="213">
                  <c:v>1250</c:v>
                </c:pt>
                <c:pt idx="214">
                  <c:v>1014</c:v>
                </c:pt>
                <c:pt idx="215">
                  <c:v>1250</c:v>
                </c:pt>
                <c:pt idx="216">
                  <c:v>913</c:v>
                </c:pt>
                <c:pt idx="217">
                  <c:v>1346</c:v>
                </c:pt>
                <c:pt idx="218">
                  <c:v>445</c:v>
                </c:pt>
                <c:pt idx="219">
                  <c:v>265</c:v>
                </c:pt>
                <c:pt idx="220">
                  <c:v>1250</c:v>
                </c:pt>
                <c:pt idx="221">
                  <c:v>1607</c:v>
                </c:pt>
                <c:pt idx="222">
                  <c:v>821</c:v>
                </c:pt>
                <c:pt idx="223">
                  <c:v>794</c:v>
                </c:pt>
                <c:pt idx="224">
                  <c:v>500</c:v>
                </c:pt>
                <c:pt idx="225">
                  <c:v>520</c:v>
                </c:pt>
                <c:pt idx="226">
                  <c:v>1730</c:v>
                </c:pt>
                <c:pt idx="227">
                  <c:v>1924</c:v>
                </c:pt>
                <c:pt idx="228">
                  <c:v>1155</c:v>
                </c:pt>
                <c:pt idx="229">
                  <c:v>2162</c:v>
                </c:pt>
                <c:pt idx="230">
                  <c:v>923</c:v>
                </c:pt>
                <c:pt idx="231">
                  <c:v>1115</c:v>
                </c:pt>
                <c:pt idx="232">
                  <c:v>449</c:v>
                </c:pt>
                <c:pt idx="233">
                  <c:v>1500</c:v>
                </c:pt>
                <c:pt idx="234">
                  <c:v>826</c:v>
                </c:pt>
                <c:pt idx="235">
                  <c:v>937</c:v>
                </c:pt>
                <c:pt idx="236">
                  <c:v>978</c:v>
                </c:pt>
                <c:pt idx="237">
                  <c:v>1031</c:v>
                </c:pt>
                <c:pt idx="238">
                  <c:v>1272</c:v>
                </c:pt>
                <c:pt idx="239">
                  <c:v>1136</c:v>
                </c:pt>
                <c:pt idx="240">
                  <c:v>800</c:v>
                </c:pt>
                <c:pt idx="241">
                  <c:v>1339</c:v>
                </c:pt>
                <c:pt idx="242">
                  <c:v>935</c:v>
                </c:pt>
                <c:pt idx="243">
                  <c:v>375</c:v>
                </c:pt>
                <c:pt idx="244">
                  <c:v>930</c:v>
                </c:pt>
                <c:pt idx="245">
                  <c:v>1155</c:v>
                </c:pt>
                <c:pt idx="246">
                  <c:v>622</c:v>
                </c:pt>
                <c:pt idx="247">
                  <c:v>841</c:v>
                </c:pt>
                <c:pt idx="248">
                  <c:v>769</c:v>
                </c:pt>
                <c:pt idx="249">
                  <c:v>587</c:v>
                </c:pt>
                <c:pt idx="250">
                  <c:v>1924</c:v>
                </c:pt>
                <c:pt idx="251">
                  <c:v>1058</c:v>
                </c:pt>
                <c:pt idx="252">
                  <c:v>417</c:v>
                </c:pt>
                <c:pt idx="253">
                  <c:v>1202</c:v>
                </c:pt>
                <c:pt idx="254">
                  <c:v>1154</c:v>
                </c:pt>
                <c:pt idx="255">
                  <c:v>1070</c:v>
                </c:pt>
                <c:pt idx="256">
                  <c:v>1202</c:v>
                </c:pt>
                <c:pt idx="257">
                  <c:v>711</c:v>
                </c:pt>
                <c:pt idx="258">
                  <c:v>850</c:v>
                </c:pt>
                <c:pt idx="259">
                  <c:v>1000</c:v>
                </c:pt>
                <c:pt idx="260">
                  <c:v>490</c:v>
                </c:pt>
                <c:pt idx="261">
                  <c:v>1000</c:v>
                </c:pt>
                <c:pt idx="262">
                  <c:v>865</c:v>
                </c:pt>
                <c:pt idx="263">
                  <c:v>1375</c:v>
                </c:pt>
                <c:pt idx="264">
                  <c:v>1586</c:v>
                </c:pt>
                <c:pt idx="265">
                  <c:v>1602</c:v>
                </c:pt>
                <c:pt idx="266">
                  <c:v>3078</c:v>
                </c:pt>
                <c:pt idx="267">
                  <c:v>898</c:v>
                </c:pt>
                <c:pt idx="268">
                  <c:v>906</c:v>
                </c:pt>
                <c:pt idx="269">
                  <c:v>445</c:v>
                </c:pt>
                <c:pt idx="270">
                  <c:v>289</c:v>
                </c:pt>
                <c:pt idx="271">
                  <c:v>1444</c:v>
                </c:pt>
                <c:pt idx="272">
                  <c:v>962</c:v>
                </c:pt>
                <c:pt idx="273">
                  <c:v>1075</c:v>
                </c:pt>
                <c:pt idx="274">
                  <c:v>909</c:v>
                </c:pt>
                <c:pt idx="275">
                  <c:v>1250</c:v>
                </c:pt>
                <c:pt idx="276">
                  <c:v>1050</c:v>
                </c:pt>
                <c:pt idx="277">
                  <c:v>1079</c:v>
                </c:pt>
                <c:pt idx="278">
                  <c:v>654</c:v>
                </c:pt>
                <c:pt idx="279">
                  <c:v>781</c:v>
                </c:pt>
                <c:pt idx="280">
                  <c:v>1038</c:v>
                </c:pt>
                <c:pt idx="281">
                  <c:v>1924</c:v>
                </c:pt>
                <c:pt idx="282">
                  <c:v>1202</c:v>
                </c:pt>
                <c:pt idx="283">
                  <c:v>666</c:v>
                </c:pt>
                <c:pt idx="284">
                  <c:v>905</c:v>
                </c:pt>
                <c:pt idx="285">
                  <c:v>890</c:v>
                </c:pt>
                <c:pt idx="286">
                  <c:v>817</c:v>
                </c:pt>
                <c:pt idx="287">
                  <c:v>812</c:v>
                </c:pt>
                <c:pt idx="288">
                  <c:v>577</c:v>
                </c:pt>
                <c:pt idx="289">
                  <c:v>756</c:v>
                </c:pt>
                <c:pt idx="290">
                  <c:v>1011</c:v>
                </c:pt>
                <c:pt idx="291">
                  <c:v>1155</c:v>
                </c:pt>
                <c:pt idx="292">
                  <c:v>1025</c:v>
                </c:pt>
                <c:pt idx="293">
                  <c:v>1350</c:v>
                </c:pt>
                <c:pt idx="294">
                  <c:v>1001</c:v>
                </c:pt>
                <c:pt idx="295">
                  <c:v>1230</c:v>
                </c:pt>
                <c:pt idx="296">
                  <c:v>754</c:v>
                </c:pt>
                <c:pt idx="297">
                  <c:v>714</c:v>
                </c:pt>
                <c:pt idx="298">
                  <c:v>1000</c:v>
                </c:pt>
                <c:pt idx="299">
                  <c:v>2067</c:v>
                </c:pt>
                <c:pt idx="300">
                  <c:v>912</c:v>
                </c:pt>
                <c:pt idx="301">
                  <c:v>600</c:v>
                </c:pt>
                <c:pt idx="302">
                  <c:v>951</c:v>
                </c:pt>
                <c:pt idx="303">
                  <c:v>711</c:v>
                </c:pt>
                <c:pt idx="304">
                  <c:v>1151</c:v>
                </c:pt>
                <c:pt idx="305">
                  <c:v>1000</c:v>
                </c:pt>
                <c:pt idx="306">
                  <c:v>841</c:v>
                </c:pt>
                <c:pt idx="307">
                  <c:v>400</c:v>
                </c:pt>
                <c:pt idx="308">
                  <c:v>1175</c:v>
                </c:pt>
                <c:pt idx="309">
                  <c:v>1202</c:v>
                </c:pt>
                <c:pt idx="310">
                  <c:v>1442</c:v>
                </c:pt>
                <c:pt idx="311">
                  <c:v>538</c:v>
                </c:pt>
                <c:pt idx="312">
                  <c:v>781</c:v>
                </c:pt>
                <c:pt idx="313">
                  <c:v>750</c:v>
                </c:pt>
                <c:pt idx="314">
                  <c:v>700</c:v>
                </c:pt>
                <c:pt idx="315">
                  <c:v>1346</c:v>
                </c:pt>
                <c:pt idx="316">
                  <c:v>800</c:v>
                </c:pt>
                <c:pt idx="317">
                  <c:v>1250</c:v>
                </c:pt>
                <c:pt idx="318">
                  <c:v>1105</c:v>
                </c:pt>
                <c:pt idx="319">
                  <c:v>475</c:v>
                </c:pt>
                <c:pt idx="320">
                  <c:v>762</c:v>
                </c:pt>
                <c:pt idx="321">
                  <c:v>962</c:v>
                </c:pt>
                <c:pt idx="322">
                  <c:v>721</c:v>
                </c:pt>
                <c:pt idx="323">
                  <c:v>800</c:v>
                </c:pt>
                <c:pt idx="324">
                  <c:v>658</c:v>
                </c:pt>
                <c:pt idx="325">
                  <c:v>1270</c:v>
                </c:pt>
                <c:pt idx="326">
                  <c:v>1313</c:v>
                </c:pt>
                <c:pt idx="327">
                  <c:v>824</c:v>
                </c:pt>
                <c:pt idx="328">
                  <c:v>1442</c:v>
                </c:pt>
                <c:pt idx="329">
                  <c:v>1400</c:v>
                </c:pt>
                <c:pt idx="330">
                  <c:v>1038</c:v>
                </c:pt>
                <c:pt idx="331">
                  <c:v>668</c:v>
                </c:pt>
                <c:pt idx="332">
                  <c:v>1100</c:v>
                </c:pt>
                <c:pt idx="333">
                  <c:v>1000</c:v>
                </c:pt>
                <c:pt idx="334">
                  <c:v>523</c:v>
                </c:pt>
                <c:pt idx="335">
                  <c:v>1111</c:v>
                </c:pt>
                <c:pt idx="336">
                  <c:v>962</c:v>
                </c:pt>
                <c:pt idx="337">
                  <c:v>729</c:v>
                </c:pt>
                <c:pt idx="338">
                  <c:v>690</c:v>
                </c:pt>
                <c:pt idx="339">
                  <c:v>1010</c:v>
                </c:pt>
                <c:pt idx="340">
                  <c:v>600</c:v>
                </c:pt>
                <c:pt idx="341">
                  <c:v>596</c:v>
                </c:pt>
                <c:pt idx="342">
                  <c:v>850</c:v>
                </c:pt>
                <c:pt idx="343">
                  <c:v>670</c:v>
                </c:pt>
                <c:pt idx="344">
                  <c:v>793</c:v>
                </c:pt>
                <c:pt idx="345">
                  <c:v>1442</c:v>
                </c:pt>
                <c:pt idx="346">
                  <c:v>670</c:v>
                </c:pt>
                <c:pt idx="347">
                  <c:v>876</c:v>
                </c:pt>
                <c:pt idx="348">
                  <c:v>841</c:v>
                </c:pt>
                <c:pt idx="349">
                  <c:v>975</c:v>
                </c:pt>
                <c:pt idx="350">
                  <c:v>1223</c:v>
                </c:pt>
                <c:pt idx="351">
                  <c:v>910</c:v>
                </c:pt>
                <c:pt idx="352">
                  <c:v>533</c:v>
                </c:pt>
                <c:pt idx="353">
                  <c:v>750</c:v>
                </c:pt>
                <c:pt idx="354">
                  <c:v>1206</c:v>
                </c:pt>
                <c:pt idx="355">
                  <c:v>745</c:v>
                </c:pt>
                <c:pt idx="356">
                  <c:v>900</c:v>
                </c:pt>
                <c:pt idx="357">
                  <c:v>1170</c:v>
                </c:pt>
                <c:pt idx="358">
                  <c:v>540</c:v>
                </c:pt>
                <c:pt idx="359">
                  <c:v>550</c:v>
                </c:pt>
                <c:pt idx="360">
                  <c:v>615</c:v>
                </c:pt>
                <c:pt idx="361">
                  <c:v>909</c:v>
                </c:pt>
                <c:pt idx="362">
                  <c:v>769</c:v>
                </c:pt>
                <c:pt idx="363">
                  <c:v>984</c:v>
                </c:pt>
                <c:pt idx="364">
                  <c:v>833</c:v>
                </c:pt>
                <c:pt idx="365">
                  <c:v>879</c:v>
                </c:pt>
                <c:pt idx="366">
                  <c:v>1027</c:v>
                </c:pt>
                <c:pt idx="367">
                  <c:v>1000</c:v>
                </c:pt>
                <c:pt idx="368">
                  <c:v>465</c:v>
                </c:pt>
                <c:pt idx="369">
                  <c:v>641</c:v>
                </c:pt>
                <c:pt idx="370">
                  <c:v>1035</c:v>
                </c:pt>
                <c:pt idx="371">
                  <c:v>1212</c:v>
                </c:pt>
                <c:pt idx="372">
                  <c:v>950</c:v>
                </c:pt>
                <c:pt idx="373">
                  <c:v>938</c:v>
                </c:pt>
                <c:pt idx="374">
                  <c:v>1250</c:v>
                </c:pt>
                <c:pt idx="375">
                  <c:v>586</c:v>
                </c:pt>
                <c:pt idx="376">
                  <c:v>693</c:v>
                </c:pt>
                <c:pt idx="377">
                  <c:v>562</c:v>
                </c:pt>
                <c:pt idx="378">
                  <c:v>375</c:v>
                </c:pt>
                <c:pt idx="379">
                  <c:v>673</c:v>
                </c:pt>
                <c:pt idx="380">
                  <c:v>654</c:v>
                </c:pt>
                <c:pt idx="381">
                  <c:v>692</c:v>
                </c:pt>
                <c:pt idx="382">
                  <c:v>1111</c:v>
                </c:pt>
                <c:pt idx="383">
                  <c:v>1368</c:v>
                </c:pt>
                <c:pt idx="384">
                  <c:v>1282</c:v>
                </c:pt>
                <c:pt idx="385">
                  <c:v>1250</c:v>
                </c:pt>
                <c:pt idx="386">
                  <c:v>1346</c:v>
                </c:pt>
                <c:pt idx="387">
                  <c:v>1424</c:v>
                </c:pt>
                <c:pt idx="388">
                  <c:v>854</c:v>
                </c:pt>
                <c:pt idx="389">
                  <c:v>888</c:v>
                </c:pt>
                <c:pt idx="390">
                  <c:v>1161</c:v>
                </c:pt>
                <c:pt idx="391">
                  <c:v>583</c:v>
                </c:pt>
                <c:pt idx="392">
                  <c:v>1260</c:v>
                </c:pt>
                <c:pt idx="393">
                  <c:v>947</c:v>
                </c:pt>
                <c:pt idx="394">
                  <c:v>1850</c:v>
                </c:pt>
                <c:pt idx="395">
                  <c:v>1575</c:v>
                </c:pt>
                <c:pt idx="396">
                  <c:v>758</c:v>
                </c:pt>
                <c:pt idx="397">
                  <c:v>1442</c:v>
                </c:pt>
                <c:pt idx="398">
                  <c:v>489</c:v>
                </c:pt>
                <c:pt idx="399">
                  <c:v>500</c:v>
                </c:pt>
                <c:pt idx="400">
                  <c:v>1200</c:v>
                </c:pt>
                <c:pt idx="401">
                  <c:v>565</c:v>
                </c:pt>
                <c:pt idx="402">
                  <c:v>1920</c:v>
                </c:pt>
                <c:pt idx="403">
                  <c:v>684</c:v>
                </c:pt>
                <c:pt idx="404">
                  <c:v>774</c:v>
                </c:pt>
                <c:pt idx="405">
                  <c:v>233</c:v>
                </c:pt>
                <c:pt idx="406">
                  <c:v>975</c:v>
                </c:pt>
                <c:pt idx="407">
                  <c:v>1366</c:v>
                </c:pt>
                <c:pt idx="408">
                  <c:v>2137</c:v>
                </c:pt>
                <c:pt idx="409">
                  <c:v>700</c:v>
                </c:pt>
                <c:pt idx="410">
                  <c:v>1200</c:v>
                </c:pt>
                <c:pt idx="411">
                  <c:v>1161</c:v>
                </c:pt>
                <c:pt idx="412">
                  <c:v>729</c:v>
                </c:pt>
                <c:pt idx="413">
                  <c:v>750</c:v>
                </c:pt>
                <c:pt idx="414">
                  <c:v>1026</c:v>
                </c:pt>
                <c:pt idx="415">
                  <c:v>1111</c:v>
                </c:pt>
                <c:pt idx="416">
                  <c:v>625</c:v>
                </c:pt>
                <c:pt idx="417">
                  <c:v>1200</c:v>
                </c:pt>
                <c:pt idx="418">
                  <c:v>1541</c:v>
                </c:pt>
                <c:pt idx="419">
                  <c:v>1154</c:v>
                </c:pt>
                <c:pt idx="420">
                  <c:v>310</c:v>
                </c:pt>
                <c:pt idx="421">
                  <c:v>610</c:v>
                </c:pt>
                <c:pt idx="422">
                  <c:v>1749</c:v>
                </c:pt>
                <c:pt idx="423">
                  <c:v>1000</c:v>
                </c:pt>
                <c:pt idx="424">
                  <c:v>350</c:v>
                </c:pt>
                <c:pt idx="425">
                  <c:v>765</c:v>
                </c:pt>
                <c:pt idx="426">
                  <c:v>790</c:v>
                </c:pt>
                <c:pt idx="427">
                  <c:v>818</c:v>
                </c:pt>
                <c:pt idx="428">
                  <c:v>477</c:v>
                </c:pt>
                <c:pt idx="429">
                  <c:v>938</c:v>
                </c:pt>
                <c:pt idx="430">
                  <c:v>2099</c:v>
                </c:pt>
                <c:pt idx="431">
                  <c:v>350</c:v>
                </c:pt>
                <c:pt idx="432">
                  <c:v>1202</c:v>
                </c:pt>
                <c:pt idx="433">
                  <c:v>450</c:v>
                </c:pt>
                <c:pt idx="434">
                  <c:v>1058</c:v>
                </c:pt>
                <c:pt idx="435">
                  <c:v>1000</c:v>
                </c:pt>
                <c:pt idx="436">
                  <c:v>958</c:v>
                </c:pt>
                <c:pt idx="437">
                  <c:v>1600</c:v>
                </c:pt>
                <c:pt idx="438">
                  <c:v>606</c:v>
                </c:pt>
                <c:pt idx="439">
                  <c:v>511</c:v>
                </c:pt>
                <c:pt idx="440">
                  <c:v>1411</c:v>
                </c:pt>
                <c:pt idx="441">
                  <c:v>1346</c:v>
                </c:pt>
                <c:pt idx="442">
                  <c:v>1522</c:v>
                </c:pt>
                <c:pt idx="443">
                  <c:v>1075</c:v>
                </c:pt>
                <c:pt idx="444">
                  <c:v>1200</c:v>
                </c:pt>
                <c:pt idx="445">
                  <c:v>1377</c:v>
                </c:pt>
                <c:pt idx="446">
                  <c:v>874</c:v>
                </c:pt>
                <c:pt idx="447">
                  <c:v>625</c:v>
                </c:pt>
                <c:pt idx="448">
                  <c:v>1250</c:v>
                </c:pt>
                <c:pt idx="449">
                  <c:v>1082</c:v>
                </c:pt>
                <c:pt idx="450">
                  <c:v>693</c:v>
                </c:pt>
                <c:pt idx="451">
                  <c:v>727</c:v>
                </c:pt>
                <c:pt idx="452">
                  <c:v>615</c:v>
                </c:pt>
                <c:pt idx="453">
                  <c:v>913</c:v>
                </c:pt>
                <c:pt idx="454">
                  <c:v>884</c:v>
                </c:pt>
                <c:pt idx="455">
                  <c:v>698</c:v>
                </c:pt>
                <c:pt idx="456">
                  <c:v>800</c:v>
                </c:pt>
                <c:pt idx="457">
                  <c:v>812</c:v>
                </c:pt>
                <c:pt idx="458">
                  <c:v>1000</c:v>
                </c:pt>
                <c:pt idx="459">
                  <c:v>549</c:v>
                </c:pt>
                <c:pt idx="460">
                  <c:v>1300</c:v>
                </c:pt>
                <c:pt idx="461">
                  <c:v>923</c:v>
                </c:pt>
                <c:pt idx="462">
                  <c:v>1539</c:v>
                </c:pt>
                <c:pt idx="463">
                  <c:v>721</c:v>
                </c:pt>
                <c:pt idx="464">
                  <c:v>815</c:v>
                </c:pt>
                <c:pt idx="465">
                  <c:v>600</c:v>
                </c:pt>
                <c:pt idx="466">
                  <c:v>1100</c:v>
                </c:pt>
                <c:pt idx="467">
                  <c:v>1058</c:v>
                </c:pt>
                <c:pt idx="468">
                  <c:v>962</c:v>
                </c:pt>
                <c:pt idx="469">
                  <c:v>433</c:v>
                </c:pt>
                <c:pt idx="470">
                  <c:v>940</c:v>
                </c:pt>
                <c:pt idx="471">
                  <c:v>1417</c:v>
                </c:pt>
                <c:pt idx="472">
                  <c:v>1000</c:v>
                </c:pt>
                <c:pt idx="473">
                  <c:v>500</c:v>
                </c:pt>
                <c:pt idx="474">
                  <c:v>800</c:v>
                </c:pt>
                <c:pt idx="475">
                  <c:v>766</c:v>
                </c:pt>
                <c:pt idx="476">
                  <c:v>750</c:v>
                </c:pt>
                <c:pt idx="477">
                  <c:v>550</c:v>
                </c:pt>
                <c:pt idx="478">
                  <c:v>795</c:v>
                </c:pt>
                <c:pt idx="479">
                  <c:v>723</c:v>
                </c:pt>
                <c:pt idx="480">
                  <c:v>1039</c:v>
                </c:pt>
                <c:pt idx="481">
                  <c:v>200</c:v>
                </c:pt>
                <c:pt idx="482">
                  <c:v>575</c:v>
                </c:pt>
                <c:pt idx="483">
                  <c:v>850</c:v>
                </c:pt>
                <c:pt idx="484">
                  <c:v>1162</c:v>
                </c:pt>
                <c:pt idx="485">
                  <c:v>1270</c:v>
                </c:pt>
                <c:pt idx="486">
                  <c:v>350</c:v>
                </c:pt>
                <c:pt idx="487">
                  <c:v>1463</c:v>
                </c:pt>
                <c:pt idx="488">
                  <c:v>751</c:v>
                </c:pt>
                <c:pt idx="489">
                  <c:v>488</c:v>
                </c:pt>
                <c:pt idx="490">
                  <c:v>1400</c:v>
                </c:pt>
                <c:pt idx="491">
                  <c:v>940</c:v>
                </c:pt>
                <c:pt idx="492">
                  <c:v>866</c:v>
                </c:pt>
                <c:pt idx="493">
                  <c:v>346</c:v>
                </c:pt>
                <c:pt idx="494">
                  <c:v>1442</c:v>
                </c:pt>
                <c:pt idx="495">
                  <c:v>560</c:v>
                </c:pt>
                <c:pt idx="496">
                  <c:v>550</c:v>
                </c:pt>
                <c:pt idx="497">
                  <c:v>684</c:v>
                </c:pt>
                <c:pt idx="498">
                  <c:v>1322</c:v>
                </c:pt>
                <c:pt idx="499">
                  <c:v>1634</c:v>
                </c:pt>
                <c:pt idx="500">
                  <c:v>417</c:v>
                </c:pt>
                <c:pt idx="501">
                  <c:v>472</c:v>
                </c:pt>
                <c:pt idx="502">
                  <c:v>1679</c:v>
                </c:pt>
                <c:pt idx="503">
                  <c:v>1039</c:v>
                </c:pt>
                <c:pt idx="504">
                  <c:v>1250</c:v>
                </c:pt>
                <c:pt idx="505">
                  <c:v>760</c:v>
                </c:pt>
                <c:pt idx="506">
                  <c:v>1154</c:v>
                </c:pt>
                <c:pt idx="507">
                  <c:v>1602</c:v>
                </c:pt>
                <c:pt idx="508">
                  <c:v>865</c:v>
                </c:pt>
                <c:pt idx="509">
                  <c:v>705</c:v>
                </c:pt>
                <c:pt idx="510">
                  <c:v>1000</c:v>
                </c:pt>
                <c:pt idx="511">
                  <c:v>852</c:v>
                </c:pt>
                <c:pt idx="512">
                  <c:v>770</c:v>
                </c:pt>
                <c:pt idx="513">
                  <c:v>1000</c:v>
                </c:pt>
                <c:pt idx="514">
                  <c:v>1329</c:v>
                </c:pt>
                <c:pt idx="515">
                  <c:v>1682</c:v>
                </c:pt>
                <c:pt idx="516">
                  <c:v>685</c:v>
                </c:pt>
                <c:pt idx="517">
                  <c:v>1250</c:v>
                </c:pt>
                <c:pt idx="518">
                  <c:v>600</c:v>
                </c:pt>
                <c:pt idx="519">
                  <c:v>1000</c:v>
                </c:pt>
                <c:pt idx="520">
                  <c:v>988</c:v>
                </c:pt>
                <c:pt idx="521">
                  <c:v>478</c:v>
                </c:pt>
                <c:pt idx="522">
                  <c:v>1550</c:v>
                </c:pt>
                <c:pt idx="523">
                  <c:v>1000</c:v>
                </c:pt>
                <c:pt idx="524">
                  <c:v>625</c:v>
                </c:pt>
                <c:pt idx="525">
                  <c:v>1346</c:v>
                </c:pt>
                <c:pt idx="526">
                  <c:v>479</c:v>
                </c:pt>
                <c:pt idx="527">
                  <c:v>1201</c:v>
                </c:pt>
                <c:pt idx="528">
                  <c:v>1346</c:v>
                </c:pt>
                <c:pt idx="529">
                  <c:v>1122</c:v>
                </c:pt>
                <c:pt idx="530">
                  <c:v>507</c:v>
                </c:pt>
                <c:pt idx="531">
                  <c:v>547</c:v>
                </c:pt>
                <c:pt idx="532">
                  <c:v>586</c:v>
                </c:pt>
                <c:pt idx="533">
                  <c:v>1566</c:v>
                </c:pt>
                <c:pt idx="534">
                  <c:v>1634</c:v>
                </c:pt>
                <c:pt idx="535">
                  <c:v>1282</c:v>
                </c:pt>
                <c:pt idx="536">
                  <c:v>1200</c:v>
                </c:pt>
                <c:pt idx="537">
                  <c:v>855</c:v>
                </c:pt>
                <c:pt idx="538">
                  <c:v>1053</c:v>
                </c:pt>
                <c:pt idx="539">
                  <c:v>1000</c:v>
                </c:pt>
                <c:pt idx="540">
                  <c:v>900</c:v>
                </c:pt>
                <c:pt idx="541">
                  <c:v>1602</c:v>
                </c:pt>
                <c:pt idx="542">
                  <c:v>508</c:v>
                </c:pt>
                <c:pt idx="543">
                  <c:v>1500</c:v>
                </c:pt>
                <c:pt idx="544">
                  <c:v>1682</c:v>
                </c:pt>
                <c:pt idx="545">
                  <c:v>750</c:v>
                </c:pt>
                <c:pt idx="546">
                  <c:v>843</c:v>
                </c:pt>
                <c:pt idx="547">
                  <c:v>409</c:v>
                </c:pt>
                <c:pt idx="548">
                  <c:v>1004</c:v>
                </c:pt>
                <c:pt idx="549">
                  <c:v>650</c:v>
                </c:pt>
                <c:pt idx="550">
                  <c:v>2137</c:v>
                </c:pt>
                <c:pt idx="551">
                  <c:v>761</c:v>
                </c:pt>
                <c:pt idx="552">
                  <c:v>769</c:v>
                </c:pt>
                <c:pt idx="553">
                  <c:v>495</c:v>
                </c:pt>
                <c:pt idx="554">
                  <c:v>987</c:v>
                </c:pt>
                <c:pt idx="555">
                  <c:v>2500</c:v>
                </c:pt>
                <c:pt idx="556">
                  <c:v>1098</c:v>
                </c:pt>
                <c:pt idx="557">
                  <c:v>1212</c:v>
                </c:pt>
                <c:pt idx="558">
                  <c:v>1500</c:v>
                </c:pt>
                <c:pt idx="559">
                  <c:v>583</c:v>
                </c:pt>
                <c:pt idx="560">
                  <c:v>460</c:v>
                </c:pt>
                <c:pt idx="561">
                  <c:v>945</c:v>
                </c:pt>
                <c:pt idx="562">
                  <c:v>1442</c:v>
                </c:pt>
                <c:pt idx="563">
                  <c:v>1333</c:v>
                </c:pt>
                <c:pt idx="564">
                  <c:v>1500</c:v>
                </c:pt>
                <c:pt idx="565">
                  <c:v>1333</c:v>
                </c:pt>
                <c:pt idx="566">
                  <c:v>973</c:v>
                </c:pt>
                <c:pt idx="567">
                  <c:v>2162</c:v>
                </c:pt>
                <c:pt idx="568">
                  <c:v>797</c:v>
                </c:pt>
                <c:pt idx="569">
                  <c:v>1744</c:v>
                </c:pt>
                <c:pt idx="570">
                  <c:v>630</c:v>
                </c:pt>
                <c:pt idx="571">
                  <c:v>445</c:v>
                </c:pt>
                <c:pt idx="572">
                  <c:v>660</c:v>
                </c:pt>
                <c:pt idx="573">
                  <c:v>377</c:v>
                </c:pt>
                <c:pt idx="574">
                  <c:v>1122</c:v>
                </c:pt>
                <c:pt idx="575">
                  <c:v>453</c:v>
                </c:pt>
                <c:pt idx="576">
                  <c:v>1386</c:v>
                </c:pt>
                <c:pt idx="577">
                  <c:v>1539</c:v>
                </c:pt>
                <c:pt idx="578">
                  <c:v>1154</c:v>
                </c:pt>
                <c:pt idx="579">
                  <c:v>962</c:v>
                </c:pt>
                <c:pt idx="580">
                  <c:v>722</c:v>
                </c:pt>
                <c:pt idx="581">
                  <c:v>480</c:v>
                </c:pt>
                <c:pt idx="582">
                  <c:v>808</c:v>
                </c:pt>
                <c:pt idx="583">
                  <c:v>1442</c:v>
                </c:pt>
                <c:pt idx="584">
                  <c:v>1091</c:v>
                </c:pt>
                <c:pt idx="585">
                  <c:v>1026</c:v>
                </c:pt>
                <c:pt idx="586">
                  <c:v>1333</c:v>
                </c:pt>
                <c:pt idx="587">
                  <c:v>915</c:v>
                </c:pt>
                <c:pt idx="588">
                  <c:v>1105</c:v>
                </c:pt>
                <c:pt idx="589">
                  <c:v>1000</c:v>
                </c:pt>
                <c:pt idx="590">
                  <c:v>929</c:v>
                </c:pt>
                <c:pt idx="591">
                  <c:v>1241</c:v>
                </c:pt>
                <c:pt idx="592">
                  <c:v>1065</c:v>
                </c:pt>
                <c:pt idx="593">
                  <c:v>403</c:v>
                </c:pt>
                <c:pt idx="594">
                  <c:v>621</c:v>
                </c:pt>
                <c:pt idx="595">
                  <c:v>441</c:v>
                </c:pt>
                <c:pt idx="596">
                  <c:v>726</c:v>
                </c:pt>
                <c:pt idx="597">
                  <c:v>1000</c:v>
                </c:pt>
                <c:pt idx="598">
                  <c:v>393</c:v>
                </c:pt>
                <c:pt idx="599">
                  <c:v>600</c:v>
                </c:pt>
                <c:pt idx="600">
                  <c:v>962</c:v>
                </c:pt>
                <c:pt idx="601">
                  <c:v>962</c:v>
                </c:pt>
                <c:pt idx="602">
                  <c:v>865</c:v>
                </c:pt>
                <c:pt idx="603">
                  <c:v>1154</c:v>
                </c:pt>
                <c:pt idx="604">
                  <c:v>1386</c:v>
                </c:pt>
                <c:pt idx="605">
                  <c:v>732</c:v>
                </c:pt>
                <c:pt idx="606">
                  <c:v>865</c:v>
                </c:pt>
                <c:pt idx="607">
                  <c:v>700</c:v>
                </c:pt>
                <c:pt idx="608">
                  <c:v>975</c:v>
                </c:pt>
                <c:pt idx="609">
                  <c:v>1300</c:v>
                </c:pt>
                <c:pt idx="610">
                  <c:v>900</c:v>
                </c:pt>
                <c:pt idx="611">
                  <c:v>829</c:v>
                </c:pt>
                <c:pt idx="612">
                  <c:v>1000</c:v>
                </c:pt>
                <c:pt idx="613">
                  <c:v>827</c:v>
                </c:pt>
                <c:pt idx="614">
                  <c:v>500</c:v>
                </c:pt>
                <c:pt idx="615">
                  <c:v>1155</c:v>
                </c:pt>
                <c:pt idx="616">
                  <c:v>950</c:v>
                </c:pt>
                <c:pt idx="617">
                  <c:v>700</c:v>
                </c:pt>
                <c:pt idx="618">
                  <c:v>1710</c:v>
                </c:pt>
                <c:pt idx="619">
                  <c:v>2004</c:v>
                </c:pt>
                <c:pt idx="620">
                  <c:v>890</c:v>
                </c:pt>
                <c:pt idx="621">
                  <c:v>3078</c:v>
                </c:pt>
                <c:pt idx="622">
                  <c:v>1539</c:v>
                </c:pt>
                <c:pt idx="623">
                  <c:v>1354</c:v>
                </c:pt>
                <c:pt idx="624">
                  <c:v>1143</c:v>
                </c:pt>
                <c:pt idx="625">
                  <c:v>962</c:v>
                </c:pt>
                <c:pt idx="626">
                  <c:v>1250</c:v>
                </c:pt>
                <c:pt idx="627">
                  <c:v>905</c:v>
                </c:pt>
                <c:pt idx="628">
                  <c:v>926</c:v>
                </c:pt>
                <c:pt idx="629">
                  <c:v>1559</c:v>
                </c:pt>
                <c:pt idx="630">
                  <c:v>1312</c:v>
                </c:pt>
                <c:pt idx="631">
                  <c:v>879</c:v>
                </c:pt>
                <c:pt idx="632">
                  <c:v>800</c:v>
                </c:pt>
                <c:pt idx="633">
                  <c:v>1049</c:v>
                </c:pt>
                <c:pt idx="634">
                  <c:v>550</c:v>
                </c:pt>
                <c:pt idx="635">
                  <c:v>1190</c:v>
                </c:pt>
                <c:pt idx="636">
                  <c:v>583</c:v>
                </c:pt>
                <c:pt idx="637">
                  <c:v>1200</c:v>
                </c:pt>
                <c:pt idx="638">
                  <c:v>797</c:v>
                </c:pt>
                <c:pt idx="639">
                  <c:v>1371</c:v>
                </c:pt>
                <c:pt idx="640">
                  <c:v>1270</c:v>
                </c:pt>
                <c:pt idx="641">
                  <c:v>1832</c:v>
                </c:pt>
                <c:pt idx="642">
                  <c:v>909</c:v>
                </c:pt>
                <c:pt idx="643">
                  <c:v>1746</c:v>
                </c:pt>
                <c:pt idx="644">
                  <c:v>520</c:v>
                </c:pt>
                <c:pt idx="645">
                  <c:v>808</c:v>
                </c:pt>
                <c:pt idx="646">
                  <c:v>2137</c:v>
                </c:pt>
                <c:pt idx="647">
                  <c:v>931</c:v>
                </c:pt>
                <c:pt idx="648">
                  <c:v>812</c:v>
                </c:pt>
                <c:pt idx="649">
                  <c:v>866</c:v>
                </c:pt>
                <c:pt idx="650">
                  <c:v>1442</c:v>
                </c:pt>
                <c:pt idx="651">
                  <c:v>500</c:v>
                </c:pt>
                <c:pt idx="652">
                  <c:v>1384</c:v>
                </c:pt>
                <c:pt idx="653">
                  <c:v>528</c:v>
                </c:pt>
                <c:pt idx="654">
                  <c:v>881</c:v>
                </c:pt>
                <c:pt idx="655">
                  <c:v>1026</c:v>
                </c:pt>
                <c:pt idx="656">
                  <c:v>1212</c:v>
                </c:pt>
                <c:pt idx="657">
                  <c:v>1620</c:v>
                </c:pt>
                <c:pt idx="658">
                  <c:v>1843</c:v>
                </c:pt>
                <c:pt idx="659">
                  <c:v>1602</c:v>
                </c:pt>
                <c:pt idx="660">
                  <c:v>1000</c:v>
                </c:pt>
                <c:pt idx="661">
                  <c:v>737</c:v>
                </c:pt>
                <c:pt idx="662">
                  <c:v>1699</c:v>
                </c:pt>
                <c:pt idx="663">
                  <c:v>1699</c:v>
                </c:pt>
                <c:pt idx="664">
                  <c:v>1025</c:v>
                </c:pt>
                <c:pt idx="665">
                  <c:v>1107</c:v>
                </c:pt>
                <c:pt idx="666">
                  <c:v>625</c:v>
                </c:pt>
                <c:pt idx="667">
                  <c:v>720</c:v>
                </c:pt>
                <c:pt idx="668">
                  <c:v>855</c:v>
                </c:pt>
                <c:pt idx="669">
                  <c:v>1250</c:v>
                </c:pt>
                <c:pt idx="670">
                  <c:v>1130</c:v>
                </c:pt>
                <c:pt idx="671">
                  <c:v>900</c:v>
                </c:pt>
                <c:pt idx="672">
                  <c:v>1924</c:v>
                </c:pt>
                <c:pt idx="673">
                  <c:v>962</c:v>
                </c:pt>
                <c:pt idx="674">
                  <c:v>1573</c:v>
                </c:pt>
                <c:pt idx="675">
                  <c:v>940</c:v>
                </c:pt>
                <c:pt idx="676">
                  <c:v>900</c:v>
                </c:pt>
                <c:pt idx="677">
                  <c:v>882</c:v>
                </c:pt>
                <c:pt idx="678">
                  <c:v>1710</c:v>
                </c:pt>
                <c:pt idx="679">
                  <c:v>1260</c:v>
                </c:pt>
                <c:pt idx="680">
                  <c:v>751</c:v>
                </c:pt>
                <c:pt idx="681">
                  <c:v>1097</c:v>
                </c:pt>
                <c:pt idx="682">
                  <c:v>1001</c:v>
                </c:pt>
                <c:pt idx="683">
                  <c:v>1154</c:v>
                </c:pt>
                <c:pt idx="684">
                  <c:v>1000</c:v>
                </c:pt>
                <c:pt idx="685">
                  <c:v>1250</c:v>
                </c:pt>
                <c:pt idx="686">
                  <c:v>857</c:v>
                </c:pt>
                <c:pt idx="687">
                  <c:v>1211</c:v>
                </c:pt>
                <c:pt idx="688">
                  <c:v>937</c:v>
                </c:pt>
                <c:pt idx="689">
                  <c:v>904</c:v>
                </c:pt>
                <c:pt idx="690">
                  <c:v>872</c:v>
                </c:pt>
                <c:pt idx="691">
                  <c:v>1200</c:v>
                </c:pt>
                <c:pt idx="692">
                  <c:v>1261</c:v>
                </c:pt>
                <c:pt idx="693">
                  <c:v>950</c:v>
                </c:pt>
                <c:pt idx="694">
                  <c:v>115</c:v>
                </c:pt>
                <c:pt idx="695">
                  <c:v>673</c:v>
                </c:pt>
                <c:pt idx="696">
                  <c:v>1084</c:v>
                </c:pt>
                <c:pt idx="697">
                  <c:v>1058</c:v>
                </c:pt>
                <c:pt idx="698">
                  <c:v>800</c:v>
                </c:pt>
                <c:pt idx="699">
                  <c:v>369</c:v>
                </c:pt>
                <c:pt idx="700">
                  <c:v>1924</c:v>
                </c:pt>
                <c:pt idx="701">
                  <c:v>855</c:v>
                </c:pt>
                <c:pt idx="702">
                  <c:v>864</c:v>
                </c:pt>
                <c:pt idx="703">
                  <c:v>1092</c:v>
                </c:pt>
                <c:pt idx="704">
                  <c:v>1025</c:v>
                </c:pt>
                <c:pt idx="705">
                  <c:v>850</c:v>
                </c:pt>
                <c:pt idx="706">
                  <c:v>673</c:v>
                </c:pt>
                <c:pt idx="707">
                  <c:v>800</c:v>
                </c:pt>
                <c:pt idx="708">
                  <c:v>1049</c:v>
                </c:pt>
                <c:pt idx="709">
                  <c:v>884</c:v>
                </c:pt>
                <c:pt idx="710">
                  <c:v>800</c:v>
                </c:pt>
                <c:pt idx="711">
                  <c:v>1200</c:v>
                </c:pt>
                <c:pt idx="712">
                  <c:v>664</c:v>
                </c:pt>
                <c:pt idx="713">
                  <c:v>1111</c:v>
                </c:pt>
                <c:pt idx="714">
                  <c:v>850</c:v>
                </c:pt>
                <c:pt idx="715">
                  <c:v>1000</c:v>
                </c:pt>
                <c:pt idx="716">
                  <c:v>875</c:v>
                </c:pt>
                <c:pt idx="717">
                  <c:v>1202</c:v>
                </c:pt>
                <c:pt idx="718">
                  <c:v>666</c:v>
                </c:pt>
                <c:pt idx="719">
                  <c:v>923</c:v>
                </c:pt>
                <c:pt idx="720">
                  <c:v>788</c:v>
                </c:pt>
                <c:pt idx="721">
                  <c:v>950</c:v>
                </c:pt>
                <c:pt idx="722">
                  <c:v>1442</c:v>
                </c:pt>
                <c:pt idx="723">
                  <c:v>625</c:v>
                </c:pt>
                <c:pt idx="724">
                  <c:v>680</c:v>
                </c:pt>
                <c:pt idx="725">
                  <c:v>693</c:v>
                </c:pt>
                <c:pt idx="726">
                  <c:v>2308</c:v>
                </c:pt>
                <c:pt idx="727">
                  <c:v>1196</c:v>
                </c:pt>
                <c:pt idx="728">
                  <c:v>721</c:v>
                </c:pt>
                <c:pt idx="729">
                  <c:v>1500</c:v>
                </c:pt>
                <c:pt idx="730">
                  <c:v>1198</c:v>
                </c:pt>
                <c:pt idx="731">
                  <c:v>390</c:v>
                </c:pt>
                <c:pt idx="732">
                  <c:v>889</c:v>
                </c:pt>
                <c:pt idx="733">
                  <c:v>1076</c:v>
                </c:pt>
                <c:pt idx="734">
                  <c:v>1127</c:v>
                </c:pt>
                <c:pt idx="735">
                  <c:v>750</c:v>
                </c:pt>
                <c:pt idx="736">
                  <c:v>855</c:v>
                </c:pt>
                <c:pt idx="737">
                  <c:v>525</c:v>
                </c:pt>
                <c:pt idx="738">
                  <c:v>1104</c:v>
                </c:pt>
                <c:pt idx="739">
                  <c:v>800</c:v>
                </c:pt>
                <c:pt idx="740">
                  <c:v>1384</c:v>
                </c:pt>
                <c:pt idx="741">
                  <c:v>425</c:v>
                </c:pt>
                <c:pt idx="742">
                  <c:v>1133</c:v>
                </c:pt>
                <c:pt idx="743">
                  <c:v>681</c:v>
                </c:pt>
                <c:pt idx="744">
                  <c:v>950</c:v>
                </c:pt>
                <c:pt idx="745">
                  <c:v>600</c:v>
                </c:pt>
                <c:pt idx="746">
                  <c:v>661</c:v>
                </c:pt>
                <c:pt idx="747">
                  <c:v>925</c:v>
                </c:pt>
                <c:pt idx="748">
                  <c:v>550</c:v>
                </c:pt>
                <c:pt idx="749">
                  <c:v>606</c:v>
                </c:pt>
                <c:pt idx="750">
                  <c:v>425</c:v>
                </c:pt>
                <c:pt idx="751">
                  <c:v>340</c:v>
                </c:pt>
                <c:pt idx="752">
                  <c:v>692</c:v>
                </c:pt>
                <c:pt idx="753">
                  <c:v>575</c:v>
                </c:pt>
                <c:pt idx="754">
                  <c:v>571</c:v>
                </c:pt>
                <c:pt idx="755">
                  <c:v>817</c:v>
                </c:pt>
                <c:pt idx="756">
                  <c:v>987</c:v>
                </c:pt>
                <c:pt idx="757">
                  <c:v>616</c:v>
                </c:pt>
                <c:pt idx="758">
                  <c:v>1026</c:v>
                </c:pt>
                <c:pt idx="759">
                  <c:v>808</c:v>
                </c:pt>
                <c:pt idx="760">
                  <c:v>808</c:v>
                </c:pt>
                <c:pt idx="761">
                  <c:v>788</c:v>
                </c:pt>
                <c:pt idx="762">
                  <c:v>850</c:v>
                </c:pt>
                <c:pt idx="763">
                  <c:v>900</c:v>
                </c:pt>
                <c:pt idx="764">
                  <c:v>1418</c:v>
                </c:pt>
                <c:pt idx="765">
                  <c:v>562</c:v>
                </c:pt>
                <c:pt idx="766">
                  <c:v>562</c:v>
                </c:pt>
                <c:pt idx="767">
                  <c:v>357</c:v>
                </c:pt>
                <c:pt idx="768">
                  <c:v>1009</c:v>
                </c:pt>
                <c:pt idx="769">
                  <c:v>1442</c:v>
                </c:pt>
                <c:pt idx="770">
                  <c:v>937</c:v>
                </c:pt>
                <c:pt idx="771">
                  <c:v>624</c:v>
                </c:pt>
                <c:pt idx="772">
                  <c:v>642</c:v>
                </c:pt>
                <c:pt idx="773">
                  <c:v>400</c:v>
                </c:pt>
                <c:pt idx="774">
                  <c:v>900</c:v>
                </c:pt>
                <c:pt idx="775">
                  <c:v>513</c:v>
                </c:pt>
                <c:pt idx="776">
                  <c:v>894</c:v>
                </c:pt>
                <c:pt idx="777">
                  <c:v>1282</c:v>
                </c:pt>
                <c:pt idx="778">
                  <c:v>485</c:v>
                </c:pt>
                <c:pt idx="779">
                  <c:v>325</c:v>
                </c:pt>
                <c:pt idx="780">
                  <c:v>769</c:v>
                </c:pt>
                <c:pt idx="781">
                  <c:v>618</c:v>
                </c:pt>
                <c:pt idx="782">
                  <c:v>1040</c:v>
                </c:pt>
                <c:pt idx="783">
                  <c:v>751</c:v>
                </c:pt>
                <c:pt idx="784">
                  <c:v>380</c:v>
                </c:pt>
                <c:pt idx="785">
                  <c:v>753</c:v>
                </c:pt>
                <c:pt idx="786">
                  <c:v>1065</c:v>
                </c:pt>
                <c:pt idx="787">
                  <c:v>1070</c:v>
                </c:pt>
                <c:pt idx="788">
                  <c:v>1573</c:v>
                </c:pt>
                <c:pt idx="789">
                  <c:v>650</c:v>
                </c:pt>
                <c:pt idx="790">
                  <c:v>700</c:v>
                </c:pt>
                <c:pt idx="791">
                  <c:v>890</c:v>
                </c:pt>
                <c:pt idx="792">
                  <c:v>520</c:v>
                </c:pt>
                <c:pt idx="793">
                  <c:v>891</c:v>
                </c:pt>
                <c:pt idx="794">
                  <c:v>570</c:v>
                </c:pt>
                <c:pt idx="795">
                  <c:v>1444</c:v>
                </c:pt>
                <c:pt idx="796">
                  <c:v>500</c:v>
                </c:pt>
                <c:pt idx="797">
                  <c:v>1473</c:v>
                </c:pt>
                <c:pt idx="798">
                  <c:v>803</c:v>
                </c:pt>
                <c:pt idx="799">
                  <c:v>962</c:v>
                </c:pt>
                <c:pt idx="800">
                  <c:v>1000</c:v>
                </c:pt>
                <c:pt idx="801">
                  <c:v>600</c:v>
                </c:pt>
                <c:pt idx="802">
                  <c:v>450</c:v>
                </c:pt>
                <c:pt idx="803">
                  <c:v>1562</c:v>
                </c:pt>
                <c:pt idx="804">
                  <c:v>357</c:v>
                </c:pt>
                <c:pt idx="805">
                  <c:v>960</c:v>
                </c:pt>
                <c:pt idx="806">
                  <c:v>566</c:v>
                </c:pt>
                <c:pt idx="807">
                  <c:v>481</c:v>
                </c:pt>
                <c:pt idx="808">
                  <c:v>1442</c:v>
                </c:pt>
                <c:pt idx="809">
                  <c:v>645</c:v>
                </c:pt>
                <c:pt idx="810">
                  <c:v>644</c:v>
                </c:pt>
                <c:pt idx="811">
                  <c:v>477</c:v>
                </c:pt>
                <c:pt idx="812">
                  <c:v>1202</c:v>
                </c:pt>
                <c:pt idx="813">
                  <c:v>873</c:v>
                </c:pt>
                <c:pt idx="81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9-4C27-B084-71B83A828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54616"/>
        <c:axId val="464154936"/>
      </c:scatterChart>
      <c:valAx>
        <c:axId val="464154616"/>
        <c:scaling>
          <c:orientation val="minMax"/>
          <c:max val="20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educación (años)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54936"/>
        <c:crosses val="autoZero"/>
        <c:crossBetween val="midCat"/>
      </c:valAx>
      <c:valAx>
        <c:axId val="464154936"/>
        <c:scaling>
          <c:orientation val="minMax"/>
          <c:max val="3386"/>
          <c:min val="10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Salario (dólares/mes)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4154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152401</xdr:rowOff>
    </xdr:from>
    <xdr:to>
      <xdr:col>10</xdr:col>
      <xdr:colOff>504824</xdr:colOff>
      <xdr:row>20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D35884-3CCE-45D0-8169-EB18327D2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333376</xdr:colOff>
      <xdr:row>1</xdr:row>
      <xdr:rowOff>152399</xdr:rowOff>
    </xdr:from>
    <xdr:to>
      <xdr:col>23</xdr:col>
      <xdr:colOff>333375</xdr:colOff>
      <xdr:row>19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37C3F2-EAA1-45C1-9338-4447CF34D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1</xdr:row>
      <xdr:rowOff>0</xdr:rowOff>
    </xdr:from>
    <xdr:to>
      <xdr:col>12</xdr:col>
      <xdr:colOff>85724</xdr:colOff>
      <xdr:row>22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CF7021-4070-40E5-B71B-89E0303D1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628649</xdr:colOff>
      <xdr:row>37</xdr:row>
      <xdr:rowOff>57150</xdr:rowOff>
    </xdr:from>
    <xdr:to>
      <xdr:col>12</xdr:col>
      <xdr:colOff>200024</xdr:colOff>
      <xdr:row>55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BAD513-B98E-4467-BB75-E6B655308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21</xdr:row>
      <xdr:rowOff>152399</xdr:rowOff>
    </xdr:from>
    <xdr:to>
      <xdr:col>11</xdr:col>
      <xdr:colOff>257175</xdr:colOff>
      <xdr:row>34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DA99B9-C997-4EFC-B026-7789B7327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628650</xdr:colOff>
      <xdr:row>2</xdr:row>
      <xdr:rowOff>152400</xdr:rowOff>
    </xdr:from>
    <xdr:to>
      <xdr:col>11</xdr:col>
      <xdr:colOff>266699</xdr:colOff>
      <xdr:row>14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2E10571-B78A-4E8F-A22B-F7B1D0EB6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638175</xdr:colOff>
      <xdr:row>1</xdr:row>
      <xdr:rowOff>52387</xdr:rowOff>
    </xdr:from>
    <xdr:to>
      <xdr:col>28</xdr:col>
      <xdr:colOff>28575</xdr:colOff>
      <xdr:row>18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7A3CAB-1825-4137-AA08-C7F650E6F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18</xdr:row>
      <xdr:rowOff>138112</xdr:rowOff>
    </xdr:from>
    <xdr:to>
      <xdr:col>18</xdr:col>
      <xdr:colOff>752475</xdr:colOff>
      <xdr:row>35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B7B54E-74D8-4426-B3F3-EB70352AA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0</xdr:row>
      <xdr:rowOff>152400</xdr:rowOff>
    </xdr:from>
    <xdr:to>
      <xdr:col>19</xdr:col>
      <xdr:colOff>9525</xdr:colOff>
      <xdr:row>17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707CE0-8175-4EB5-9FA2-D7322A4A9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704850</xdr:colOff>
      <xdr:row>33</xdr:row>
      <xdr:rowOff>147637</xdr:rowOff>
    </xdr:from>
    <xdr:to>
      <xdr:col>51</xdr:col>
      <xdr:colOff>704850</xdr:colOff>
      <xdr:row>50</xdr:row>
      <xdr:rowOff>138112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3C1324-9D0B-46A5-ADE9-033996ACA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238125</xdr:colOff>
      <xdr:row>24</xdr:row>
      <xdr:rowOff>157162</xdr:rowOff>
    </xdr:from>
    <xdr:to>
      <xdr:col>45</xdr:col>
      <xdr:colOff>0</xdr:colOff>
      <xdr:row>41</xdr:row>
      <xdr:rowOff>147637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42FCDC2-EB92-4DAC-B2B2-8426A6920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28575</xdr:colOff>
      <xdr:row>15</xdr:row>
      <xdr:rowOff>80962</xdr:rowOff>
    </xdr:from>
    <xdr:to>
      <xdr:col>55</xdr:col>
      <xdr:colOff>28575</xdr:colOff>
      <xdr:row>32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BB2A379-E9F4-4AA7-9262-9821530B5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2486193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75B4F71-3E30-4B9D-8027-0FE790040CC1}"/>
                </a:ext>
              </a:extLst>
            </xdr:cNvPr>
            <xdr:cNvSpPr txBox="1"/>
          </xdr:nvSpPr>
          <xdr:spPr>
            <a:xfrm>
              <a:off x="0" y="1714500"/>
              <a:ext cx="248619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𝑜𝑏𝑠𝑒𝑟𝑣𝑎𝑑𝑜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𝑒𝑠𝑝𝑒𝑟𝑎𝑑𝑜</m:t>
                            </m:r>
                            <m:r>
                              <a:rPr lang="es-C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𝑒𝑠𝑝𝑒𝑟𝑎𝑑𝑜</m:t>
                        </m:r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75B4F71-3E30-4B9D-8027-0FE790040CC1}"/>
                </a:ext>
              </a:extLst>
            </xdr:cNvPr>
            <xdr:cNvSpPr txBox="1"/>
          </xdr:nvSpPr>
          <xdr:spPr>
            <a:xfrm>
              <a:off x="0" y="1714500"/>
              <a:ext cx="248619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100" i="0">
                  <a:latin typeface="Cambria Math" panose="02040503050406030204" pitchFamily="18" charset="0"/>
                </a:rPr>
                <a:t>∑</a:t>
              </a:r>
              <a:r>
                <a:rPr lang="es-CL" sz="1100" b="0" i="0">
                  <a:latin typeface="Cambria Math" panose="02040503050406030204" pitchFamily="18" charset="0"/>
                </a:rPr>
                <a:t>▒〖〖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(𝑜𝑏𝑠𝑒𝑟𝑣𝑎𝑑𝑜−𝑒𝑠𝑝𝑒𝑟𝑎𝑑𝑜)〗^</a:t>
              </a:r>
              <a:r>
                <a:rPr lang="es-CL" sz="1100" b="0" i="0">
                  <a:latin typeface="Cambria Math" panose="02040503050406030204" pitchFamily="18" charset="0"/>
                </a:rPr>
                <a:t>2/𝑒𝑠𝑝𝑒𝑟𝑎𝑑𝑜〗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9</xdr:row>
      <xdr:rowOff>0</xdr:rowOff>
    </xdr:from>
    <xdr:ext cx="2046393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F800E12-24E5-4987-B28F-A894FE0B0B2B}"/>
                </a:ext>
              </a:extLst>
            </xdr:cNvPr>
            <xdr:cNvSpPr txBox="1"/>
          </xdr:nvSpPr>
          <xdr:spPr>
            <a:xfrm>
              <a:off x="5534025" y="1714500"/>
              <a:ext cx="204639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L" sz="1100" b="0" i="1">
                        <a:latin typeface="Cambria Math" panose="02040503050406030204" pitchFamily="18" charset="0"/>
                      </a:rPr>
                      <m:t>2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𝑜𝑏𝑠𝑒𝑟𝑣𝑎𝑑𝑜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s-CL" sz="1100" b="0" i="0">
                            <a:latin typeface="Cambria Math" panose="02040503050406030204" pitchFamily="18" charset="0"/>
                          </a:rPr>
                          <m:t>ln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f>
                          <m:fPr>
                            <m:ctrlPr>
                              <a:rPr lang="es-CL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𝑜𝑏𝑠𝑒𝑟𝑣𝑎𝑑𝑜</m:t>
                            </m:r>
                          </m:num>
                          <m:den>
                            <m:r>
                              <a:rPr lang="es-CL" sz="1100" b="0" i="1">
                                <a:latin typeface="Cambria Math" panose="02040503050406030204" pitchFamily="18" charset="0"/>
                              </a:rPr>
                              <m:t>𝑒𝑠𝑝𝑒𝑟𝑎𝑑𝑜</m:t>
                            </m:r>
                          </m:den>
                        </m:f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s-CL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F800E12-24E5-4987-B28F-A894FE0B0B2B}"/>
                </a:ext>
              </a:extLst>
            </xdr:cNvPr>
            <xdr:cNvSpPr txBox="1"/>
          </xdr:nvSpPr>
          <xdr:spPr>
            <a:xfrm>
              <a:off x="5534025" y="1714500"/>
              <a:ext cx="204639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1100" b="0" i="0">
                  <a:latin typeface="Cambria Math" panose="02040503050406030204" pitchFamily="18" charset="0"/>
                </a:rPr>
                <a:t>2</a:t>
              </a:r>
              <a:r>
                <a:rPr lang="es-CL" sz="1100" i="0">
                  <a:latin typeface="Cambria Math" panose="02040503050406030204" pitchFamily="18" charset="0"/>
                </a:rPr>
                <a:t>∑</a:t>
              </a:r>
              <a:r>
                <a:rPr lang="es-CL" sz="1100" b="0" i="0">
                  <a:latin typeface="Cambria Math" panose="02040503050406030204" pitchFamily="18" charset="0"/>
                </a:rPr>
                <a:t>▒〖𝑜𝑏𝑠𝑒𝑟𝑣𝑎𝑑𝑜∗ln⁡(𝑜𝑏𝑠𝑒𝑟𝑣𝑎𝑑𝑜/𝑒𝑠𝑝𝑒𝑟𝑎𝑑𝑜)〗</a:t>
              </a:r>
              <a:endParaRPr lang="es-CL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130175</xdr:rowOff>
    </xdr:from>
    <xdr:to>
      <xdr:col>7</xdr:col>
      <xdr:colOff>47625</xdr:colOff>
      <xdr:row>33</xdr:row>
      <xdr:rowOff>53975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727B8C-1012-416D-8060-052A744C9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130175</xdr:rowOff>
    </xdr:from>
    <xdr:to>
      <xdr:col>7</xdr:col>
      <xdr:colOff>47625</xdr:colOff>
      <xdr:row>33</xdr:row>
      <xdr:rowOff>53975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2DE852-9753-44E6-89B4-A86BD448A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130175</xdr:rowOff>
    </xdr:from>
    <xdr:to>
      <xdr:col>7</xdr:col>
      <xdr:colOff>47625</xdr:colOff>
      <xdr:row>33</xdr:row>
      <xdr:rowOff>53975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603D2E-96FB-49CC-B599-938C7A00D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CHI_MAX2"/>
      <definedName name="CHI_STAT2"/>
      <definedName name="CHISQ_INV_RT"/>
      <definedName name="CorrelTest"/>
      <definedName name="CorrelTTest"/>
      <definedName name="CountPairs"/>
      <definedName name="DAGOSTINO"/>
      <definedName name="DPTEST"/>
      <definedName name="IQR"/>
      <definedName name="MAD"/>
      <definedName name="QSORT"/>
      <definedName name="SCORREL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"/>
  <sheetViews>
    <sheetView showGridLines="0" topLeftCell="A884" workbookViewId="0">
      <selection activeCell="H902" sqref="H902"/>
    </sheetView>
  </sheetViews>
  <sheetFormatPr baseColWidth="10" defaultRowHeight="12.75" x14ac:dyDescent="0.2"/>
  <cols>
    <col min="1" max="1" width="18.7109375" bestFit="1" customWidth="1"/>
    <col min="2" max="2" width="15.140625" bestFit="1" customWidth="1"/>
    <col min="3" max="3" width="12.5703125" bestFit="1" customWidth="1"/>
    <col min="4" max="4" width="9.140625" customWidth="1"/>
    <col min="5" max="5" width="18.7109375" bestFit="1" customWidth="1"/>
    <col min="6" max="6" width="15.140625" bestFit="1" customWidth="1"/>
    <col min="7" max="7" width="12.5703125" bestFit="1" customWidth="1"/>
    <col min="8" max="9" width="9.140625" customWidth="1"/>
    <col min="10" max="10" width="18.7109375" bestFit="1" customWidth="1"/>
    <col min="11" max="11" width="15.140625" bestFit="1" customWidth="1"/>
    <col min="12" max="12" width="9.42578125" bestFit="1" customWidth="1"/>
    <col min="13" max="13" width="9.140625" customWidth="1"/>
    <col min="15" max="15" width="18.7109375" bestFit="1" customWidth="1"/>
    <col min="16" max="16" width="19.28515625" bestFit="1" customWidth="1"/>
    <col min="17" max="17" width="15.7109375" bestFit="1" customWidth="1"/>
    <col min="39" max="236" width="9.140625" customWidth="1"/>
  </cols>
  <sheetData>
    <row r="1" spans="1:12" x14ac:dyDescent="0.2">
      <c r="A1" s="1" t="s">
        <v>3</v>
      </c>
      <c r="B1" s="1" t="s">
        <v>4</v>
      </c>
      <c r="C1" s="1" t="s">
        <v>2</v>
      </c>
      <c r="E1" s="1" t="s">
        <v>3</v>
      </c>
      <c r="F1" s="1" t="s">
        <v>4</v>
      </c>
      <c r="G1" s="1" t="s">
        <v>2</v>
      </c>
      <c r="J1" s="1" t="s">
        <v>3</v>
      </c>
      <c r="K1" s="1" t="s">
        <v>4</v>
      </c>
      <c r="L1" s="1" t="s">
        <v>2</v>
      </c>
    </row>
    <row r="2" spans="1:12" x14ac:dyDescent="0.2">
      <c r="A2">
        <v>1400</v>
      </c>
      <c r="B2">
        <v>16</v>
      </c>
      <c r="C2" t="s">
        <v>1</v>
      </c>
      <c r="E2">
        <v>1400</v>
      </c>
      <c r="F2">
        <v>16</v>
      </c>
      <c r="G2" t="s">
        <v>1</v>
      </c>
      <c r="J2">
        <v>769</v>
      </c>
      <c r="K2">
        <v>12</v>
      </c>
      <c r="L2" t="s">
        <v>0</v>
      </c>
    </row>
    <row r="3" spans="1:12" x14ac:dyDescent="0.2">
      <c r="A3">
        <v>1572</v>
      </c>
      <c r="B3">
        <v>14</v>
      </c>
      <c r="C3" t="s">
        <v>1</v>
      </c>
      <c r="E3">
        <v>1572</v>
      </c>
      <c r="F3">
        <v>14</v>
      </c>
      <c r="G3" t="s">
        <v>1</v>
      </c>
      <c r="J3">
        <v>808</v>
      </c>
      <c r="K3">
        <v>18</v>
      </c>
      <c r="L3" t="s">
        <v>0</v>
      </c>
    </row>
    <row r="4" spans="1:12" x14ac:dyDescent="0.2">
      <c r="A4">
        <v>750</v>
      </c>
      <c r="B4">
        <v>12</v>
      </c>
      <c r="C4" t="s">
        <v>1</v>
      </c>
      <c r="E4">
        <v>750</v>
      </c>
      <c r="F4">
        <v>12</v>
      </c>
      <c r="G4" t="s">
        <v>1</v>
      </c>
      <c r="J4">
        <v>825</v>
      </c>
      <c r="K4">
        <v>14</v>
      </c>
      <c r="L4" t="s">
        <v>0</v>
      </c>
    </row>
    <row r="5" spans="1:12" x14ac:dyDescent="0.2">
      <c r="A5">
        <v>650</v>
      </c>
      <c r="B5">
        <v>12</v>
      </c>
      <c r="C5" t="s">
        <v>1</v>
      </c>
      <c r="E5">
        <v>650</v>
      </c>
      <c r="F5">
        <v>12</v>
      </c>
      <c r="G5" t="s">
        <v>1</v>
      </c>
      <c r="J5">
        <v>650</v>
      </c>
      <c r="K5">
        <v>12</v>
      </c>
      <c r="L5" t="s">
        <v>0</v>
      </c>
    </row>
    <row r="6" spans="1:12" x14ac:dyDescent="0.2">
      <c r="A6">
        <v>895</v>
      </c>
      <c r="B6">
        <v>9</v>
      </c>
      <c r="C6" t="s">
        <v>1</v>
      </c>
      <c r="E6">
        <v>895</v>
      </c>
      <c r="F6">
        <v>9</v>
      </c>
      <c r="G6" t="s">
        <v>1</v>
      </c>
      <c r="J6">
        <v>562</v>
      </c>
      <c r="K6">
        <v>11</v>
      </c>
      <c r="L6" t="s">
        <v>0</v>
      </c>
    </row>
    <row r="7" spans="1:12" x14ac:dyDescent="0.2">
      <c r="A7">
        <v>1205</v>
      </c>
      <c r="B7">
        <v>10</v>
      </c>
      <c r="C7" t="s">
        <v>1</v>
      </c>
      <c r="E7">
        <v>1205</v>
      </c>
      <c r="F7">
        <v>10</v>
      </c>
      <c r="G7" t="s">
        <v>1</v>
      </c>
      <c r="J7">
        <v>600</v>
      </c>
      <c r="K7">
        <v>10</v>
      </c>
      <c r="L7" t="s">
        <v>0</v>
      </c>
    </row>
    <row r="8" spans="1:12" x14ac:dyDescent="0.2">
      <c r="A8">
        <v>900</v>
      </c>
      <c r="B8">
        <v>12</v>
      </c>
      <c r="C8" t="s">
        <v>1</v>
      </c>
      <c r="E8">
        <v>900</v>
      </c>
      <c r="F8">
        <v>12</v>
      </c>
      <c r="G8" t="s">
        <v>1</v>
      </c>
      <c r="J8">
        <v>1081</v>
      </c>
      <c r="K8">
        <v>18</v>
      </c>
      <c r="L8" t="s">
        <v>0</v>
      </c>
    </row>
    <row r="9" spans="1:12" x14ac:dyDescent="0.2">
      <c r="A9">
        <v>450</v>
      </c>
      <c r="B9">
        <v>12</v>
      </c>
      <c r="C9" t="s">
        <v>1</v>
      </c>
      <c r="E9">
        <v>450</v>
      </c>
      <c r="F9">
        <v>12</v>
      </c>
      <c r="G9" t="s">
        <v>1</v>
      </c>
      <c r="J9">
        <v>1154</v>
      </c>
      <c r="K9">
        <v>15</v>
      </c>
      <c r="L9" t="s">
        <v>0</v>
      </c>
    </row>
    <row r="10" spans="1:12" x14ac:dyDescent="0.2">
      <c r="A10">
        <v>1028</v>
      </c>
      <c r="B10">
        <v>12</v>
      </c>
      <c r="C10" t="s">
        <v>1</v>
      </c>
      <c r="E10">
        <v>1028</v>
      </c>
      <c r="F10">
        <v>12</v>
      </c>
      <c r="G10" t="s">
        <v>1</v>
      </c>
      <c r="J10">
        <v>1000</v>
      </c>
      <c r="K10">
        <v>12</v>
      </c>
      <c r="L10" t="s">
        <v>0</v>
      </c>
    </row>
    <row r="11" spans="1:12" x14ac:dyDescent="0.2">
      <c r="A11">
        <v>1025</v>
      </c>
      <c r="B11">
        <v>15</v>
      </c>
      <c r="C11" t="s">
        <v>1</v>
      </c>
      <c r="E11">
        <v>1025</v>
      </c>
      <c r="F11">
        <v>15</v>
      </c>
      <c r="G11" t="s">
        <v>1</v>
      </c>
      <c r="J11">
        <v>930</v>
      </c>
      <c r="K11">
        <v>18</v>
      </c>
      <c r="L11" t="s">
        <v>0</v>
      </c>
    </row>
    <row r="12" spans="1:12" x14ac:dyDescent="0.2">
      <c r="A12">
        <v>1452</v>
      </c>
      <c r="B12">
        <v>16</v>
      </c>
      <c r="C12" t="s">
        <v>1</v>
      </c>
      <c r="E12">
        <v>1452</v>
      </c>
      <c r="F12">
        <v>16</v>
      </c>
      <c r="G12" t="s">
        <v>1</v>
      </c>
      <c r="J12">
        <v>921</v>
      </c>
      <c r="K12">
        <v>14</v>
      </c>
      <c r="L12" t="s">
        <v>0</v>
      </c>
    </row>
    <row r="13" spans="1:12" x14ac:dyDescent="0.2">
      <c r="A13">
        <v>1391</v>
      </c>
      <c r="B13">
        <v>12</v>
      </c>
      <c r="C13" t="s">
        <v>1</v>
      </c>
      <c r="E13">
        <v>1391</v>
      </c>
      <c r="F13">
        <v>12</v>
      </c>
      <c r="G13" t="s">
        <v>1</v>
      </c>
      <c r="J13">
        <v>900</v>
      </c>
      <c r="K13">
        <v>15</v>
      </c>
      <c r="L13" t="s">
        <v>0</v>
      </c>
    </row>
    <row r="14" spans="1:12" x14ac:dyDescent="0.2">
      <c r="A14">
        <v>1063</v>
      </c>
      <c r="B14">
        <v>12</v>
      </c>
      <c r="C14" t="s">
        <v>1</v>
      </c>
      <c r="E14">
        <v>1063</v>
      </c>
      <c r="F14">
        <v>12</v>
      </c>
      <c r="G14" t="s">
        <v>1</v>
      </c>
      <c r="J14">
        <v>1318</v>
      </c>
      <c r="K14">
        <v>16</v>
      </c>
      <c r="L14" t="s">
        <v>0</v>
      </c>
    </row>
    <row r="15" spans="1:12" x14ac:dyDescent="0.2">
      <c r="A15">
        <v>808</v>
      </c>
      <c r="B15">
        <v>12</v>
      </c>
      <c r="C15" t="s">
        <v>1</v>
      </c>
      <c r="E15">
        <v>808</v>
      </c>
      <c r="F15">
        <v>12</v>
      </c>
      <c r="G15" t="s">
        <v>1</v>
      </c>
      <c r="J15">
        <v>1792</v>
      </c>
      <c r="K15">
        <v>16</v>
      </c>
      <c r="L15" t="s">
        <v>0</v>
      </c>
    </row>
    <row r="16" spans="1:12" x14ac:dyDescent="0.2">
      <c r="A16">
        <v>537</v>
      </c>
      <c r="B16">
        <v>12</v>
      </c>
      <c r="C16" t="s">
        <v>1</v>
      </c>
      <c r="E16">
        <v>537</v>
      </c>
      <c r="F16">
        <v>12</v>
      </c>
      <c r="G16" t="s">
        <v>1</v>
      </c>
      <c r="J16">
        <v>958</v>
      </c>
      <c r="K16">
        <v>10</v>
      </c>
      <c r="L16" t="s">
        <v>0</v>
      </c>
    </row>
    <row r="17" spans="1:12" x14ac:dyDescent="0.2">
      <c r="A17">
        <v>1082</v>
      </c>
      <c r="B17">
        <v>12</v>
      </c>
      <c r="C17" t="s">
        <v>1</v>
      </c>
      <c r="E17">
        <v>1082</v>
      </c>
      <c r="F17">
        <v>12</v>
      </c>
      <c r="G17" t="s">
        <v>1</v>
      </c>
      <c r="J17">
        <v>1360</v>
      </c>
      <c r="K17">
        <v>15</v>
      </c>
      <c r="L17" t="s">
        <v>0</v>
      </c>
    </row>
    <row r="18" spans="1:12" x14ac:dyDescent="0.2">
      <c r="A18">
        <v>548</v>
      </c>
      <c r="B18">
        <v>11</v>
      </c>
      <c r="C18" t="s">
        <v>1</v>
      </c>
      <c r="E18">
        <v>548</v>
      </c>
      <c r="F18">
        <v>11</v>
      </c>
      <c r="G18" t="s">
        <v>1</v>
      </c>
      <c r="J18">
        <v>850</v>
      </c>
      <c r="K18">
        <v>11</v>
      </c>
      <c r="L18" t="s">
        <v>0</v>
      </c>
    </row>
    <row r="19" spans="1:12" x14ac:dyDescent="0.2">
      <c r="A19">
        <v>1202</v>
      </c>
      <c r="B19">
        <v>14</v>
      </c>
      <c r="C19" t="s">
        <v>1</v>
      </c>
      <c r="E19">
        <v>1202</v>
      </c>
      <c r="F19">
        <v>14</v>
      </c>
      <c r="G19" t="s">
        <v>1</v>
      </c>
      <c r="J19">
        <v>830</v>
      </c>
      <c r="K19">
        <v>14</v>
      </c>
      <c r="L19" t="s">
        <v>0</v>
      </c>
    </row>
    <row r="20" spans="1:12" x14ac:dyDescent="0.2">
      <c r="A20">
        <v>952</v>
      </c>
      <c r="B20">
        <v>13</v>
      </c>
      <c r="C20" t="s">
        <v>1</v>
      </c>
      <c r="E20">
        <v>952</v>
      </c>
      <c r="F20">
        <v>13</v>
      </c>
      <c r="G20" t="s">
        <v>1</v>
      </c>
      <c r="J20">
        <v>471</v>
      </c>
      <c r="K20">
        <v>12</v>
      </c>
      <c r="L20" t="s">
        <v>0</v>
      </c>
    </row>
    <row r="21" spans="1:12" x14ac:dyDescent="0.2">
      <c r="A21">
        <v>571</v>
      </c>
      <c r="B21">
        <v>13</v>
      </c>
      <c r="C21" t="s">
        <v>1</v>
      </c>
      <c r="E21">
        <v>571</v>
      </c>
      <c r="F21">
        <v>13</v>
      </c>
      <c r="G21" t="s">
        <v>1</v>
      </c>
      <c r="J21">
        <v>1275</v>
      </c>
      <c r="K21">
        <v>14</v>
      </c>
      <c r="L21" t="s">
        <v>0</v>
      </c>
    </row>
    <row r="22" spans="1:12" x14ac:dyDescent="0.2">
      <c r="A22">
        <v>620</v>
      </c>
      <c r="B22">
        <v>11</v>
      </c>
      <c r="C22" t="s">
        <v>1</v>
      </c>
      <c r="E22">
        <v>620</v>
      </c>
      <c r="F22">
        <v>11</v>
      </c>
      <c r="G22" t="s">
        <v>1</v>
      </c>
      <c r="J22">
        <v>1615</v>
      </c>
      <c r="K22">
        <v>16</v>
      </c>
      <c r="L22" t="s">
        <v>0</v>
      </c>
    </row>
    <row r="23" spans="1:12" x14ac:dyDescent="0.2">
      <c r="A23">
        <v>1016</v>
      </c>
      <c r="B23">
        <v>10</v>
      </c>
      <c r="C23" t="s">
        <v>1</v>
      </c>
      <c r="E23">
        <v>1016</v>
      </c>
      <c r="F23">
        <v>10</v>
      </c>
      <c r="G23" t="s">
        <v>1</v>
      </c>
      <c r="J23">
        <v>873</v>
      </c>
      <c r="K23">
        <v>12</v>
      </c>
      <c r="L23" t="s">
        <v>0</v>
      </c>
    </row>
    <row r="24" spans="1:12" x14ac:dyDescent="0.2">
      <c r="A24">
        <v>800</v>
      </c>
      <c r="B24">
        <v>10</v>
      </c>
      <c r="C24" t="s">
        <v>1</v>
      </c>
      <c r="E24">
        <v>800</v>
      </c>
      <c r="F24">
        <v>10</v>
      </c>
      <c r="G24" t="s">
        <v>1</v>
      </c>
      <c r="J24">
        <v>2137</v>
      </c>
      <c r="K24">
        <v>16</v>
      </c>
      <c r="L24" t="s">
        <v>0</v>
      </c>
    </row>
    <row r="25" spans="1:12" x14ac:dyDescent="0.2">
      <c r="A25">
        <v>796</v>
      </c>
      <c r="B25">
        <v>13</v>
      </c>
      <c r="C25" t="s">
        <v>1</v>
      </c>
      <c r="E25">
        <v>796</v>
      </c>
      <c r="F25">
        <v>13</v>
      </c>
      <c r="G25" t="s">
        <v>1</v>
      </c>
      <c r="J25">
        <v>1053</v>
      </c>
      <c r="K25">
        <v>16</v>
      </c>
      <c r="L25" t="s">
        <v>0</v>
      </c>
    </row>
    <row r="26" spans="1:12" x14ac:dyDescent="0.2">
      <c r="A26">
        <v>841</v>
      </c>
      <c r="B26">
        <v>18</v>
      </c>
      <c r="C26" t="s">
        <v>1</v>
      </c>
      <c r="E26">
        <v>841</v>
      </c>
      <c r="F26">
        <v>18</v>
      </c>
      <c r="G26" t="s">
        <v>1</v>
      </c>
      <c r="J26">
        <v>1602</v>
      </c>
      <c r="K26">
        <v>16</v>
      </c>
      <c r="L26" t="s">
        <v>0</v>
      </c>
    </row>
    <row r="27" spans="1:12" x14ac:dyDescent="0.2">
      <c r="A27">
        <v>1100</v>
      </c>
      <c r="B27">
        <v>13</v>
      </c>
      <c r="C27" t="s">
        <v>1</v>
      </c>
      <c r="E27">
        <v>1100</v>
      </c>
      <c r="F27">
        <v>13</v>
      </c>
      <c r="G27" t="s">
        <v>1</v>
      </c>
      <c r="J27">
        <v>1188</v>
      </c>
      <c r="K27">
        <v>13</v>
      </c>
      <c r="L27" t="s">
        <v>0</v>
      </c>
    </row>
    <row r="28" spans="1:12" x14ac:dyDescent="0.2">
      <c r="A28">
        <v>1126</v>
      </c>
      <c r="B28">
        <v>12</v>
      </c>
      <c r="C28" t="s">
        <v>1</v>
      </c>
      <c r="E28">
        <v>1126</v>
      </c>
      <c r="F28">
        <v>12</v>
      </c>
      <c r="G28" t="s">
        <v>1</v>
      </c>
      <c r="J28">
        <v>800</v>
      </c>
      <c r="K28">
        <v>18</v>
      </c>
      <c r="L28" t="s">
        <v>0</v>
      </c>
    </row>
    <row r="29" spans="1:12" x14ac:dyDescent="0.2">
      <c r="A29">
        <v>1000</v>
      </c>
      <c r="B29">
        <v>12</v>
      </c>
      <c r="C29" t="s">
        <v>1</v>
      </c>
      <c r="E29">
        <v>1000</v>
      </c>
      <c r="F29">
        <v>12</v>
      </c>
      <c r="G29" t="s">
        <v>1</v>
      </c>
      <c r="J29">
        <v>1417</v>
      </c>
      <c r="K29">
        <v>17</v>
      </c>
      <c r="L29" t="s">
        <v>0</v>
      </c>
    </row>
    <row r="30" spans="1:12" x14ac:dyDescent="0.2">
      <c r="A30">
        <v>940</v>
      </c>
      <c r="B30">
        <v>12</v>
      </c>
      <c r="C30" t="s">
        <v>1</v>
      </c>
      <c r="E30">
        <v>940</v>
      </c>
      <c r="F30">
        <v>12</v>
      </c>
      <c r="G30" t="s">
        <v>1</v>
      </c>
      <c r="J30">
        <v>635</v>
      </c>
      <c r="K30">
        <v>18</v>
      </c>
      <c r="L30" t="s">
        <v>0</v>
      </c>
    </row>
    <row r="31" spans="1:12" x14ac:dyDescent="0.2">
      <c r="A31">
        <v>318</v>
      </c>
      <c r="B31">
        <v>12</v>
      </c>
      <c r="C31" t="s">
        <v>1</v>
      </c>
      <c r="E31">
        <v>318</v>
      </c>
      <c r="F31">
        <v>12</v>
      </c>
      <c r="G31" t="s">
        <v>1</v>
      </c>
      <c r="J31">
        <v>1000</v>
      </c>
      <c r="K31">
        <v>12</v>
      </c>
      <c r="L31" t="s">
        <v>0</v>
      </c>
    </row>
    <row r="32" spans="1:12" x14ac:dyDescent="0.2">
      <c r="A32">
        <v>556</v>
      </c>
      <c r="B32">
        <v>11</v>
      </c>
      <c r="C32" t="s">
        <v>1</v>
      </c>
      <c r="E32">
        <v>556</v>
      </c>
      <c r="F32">
        <v>11</v>
      </c>
      <c r="G32" t="s">
        <v>1</v>
      </c>
      <c r="J32">
        <v>1424</v>
      </c>
      <c r="K32">
        <v>14</v>
      </c>
      <c r="L32" t="s">
        <v>0</v>
      </c>
    </row>
    <row r="33" spans="1:12" x14ac:dyDescent="0.2">
      <c r="A33">
        <v>995</v>
      </c>
      <c r="B33">
        <v>9</v>
      </c>
      <c r="C33" t="s">
        <v>1</v>
      </c>
      <c r="E33">
        <v>995</v>
      </c>
      <c r="F33">
        <v>9</v>
      </c>
      <c r="G33" t="s">
        <v>1</v>
      </c>
      <c r="J33">
        <v>2668</v>
      </c>
      <c r="K33">
        <v>13</v>
      </c>
      <c r="L33" t="s">
        <v>0</v>
      </c>
    </row>
    <row r="34" spans="1:12" x14ac:dyDescent="0.2">
      <c r="A34">
        <v>400</v>
      </c>
      <c r="B34">
        <v>10</v>
      </c>
      <c r="C34" t="s">
        <v>1</v>
      </c>
      <c r="E34">
        <v>400</v>
      </c>
      <c r="F34">
        <v>10</v>
      </c>
      <c r="G34" t="s">
        <v>1</v>
      </c>
      <c r="J34">
        <v>666</v>
      </c>
      <c r="K34">
        <v>18</v>
      </c>
      <c r="L34" t="s">
        <v>0</v>
      </c>
    </row>
    <row r="35" spans="1:12" x14ac:dyDescent="0.2">
      <c r="A35">
        <v>508</v>
      </c>
      <c r="B35">
        <v>12</v>
      </c>
      <c r="C35" t="s">
        <v>1</v>
      </c>
      <c r="E35">
        <v>508</v>
      </c>
      <c r="F35">
        <v>12</v>
      </c>
      <c r="G35" t="s">
        <v>1</v>
      </c>
      <c r="J35">
        <v>1779</v>
      </c>
      <c r="K35">
        <v>17</v>
      </c>
      <c r="L35" t="s">
        <v>0</v>
      </c>
    </row>
    <row r="36" spans="1:12" x14ac:dyDescent="0.2">
      <c r="A36">
        <v>1199</v>
      </c>
      <c r="B36">
        <v>13</v>
      </c>
      <c r="C36" t="s">
        <v>1</v>
      </c>
      <c r="E36">
        <v>1199</v>
      </c>
      <c r="F36">
        <v>13</v>
      </c>
      <c r="G36" t="s">
        <v>1</v>
      </c>
      <c r="J36">
        <v>782</v>
      </c>
      <c r="K36">
        <v>13</v>
      </c>
      <c r="L36" t="s">
        <v>0</v>
      </c>
    </row>
    <row r="37" spans="1:12" x14ac:dyDescent="0.2">
      <c r="A37">
        <v>963</v>
      </c>
      <c r="B37">
        <v>14</v>
      </c>
      <c r="C37" t="s">
        <v>1</v>
      </c>
      <c r="E37">
        <v>963</v>
      </c>
      <c r="F37">
        <v>14</v>
      </c>
      <c r="G37" t="s">
        <v>1</v>
      </c>
      <c r="J37">
        <v>1274</v>
      </c>
      <c r="K37">
        <v>13</v>
      </c>
      <c r="L37" t="s">
        <v>0</v>
      </c>
    </row>
    <row r="38" spans="1:12" x14ac:dyDescent="0.2">
      <c r="A38">
        <v>802</v>
      </c>
      <c r="B38">
        <v>12</v>
      </c>
      <c r="C38" t="s">
        <v>1</v>
      </c>
      <c r="E38">
        <v>802</v>
      </c>
      <c r="F38">
        <v>12</v>
      </c>
      <c r="G38" t="s">
        <v>1</v>
      </c>
      <c r="J38">
        <v>714</v>
      </c>
      <c r="K38">
        <v>16</v>
      </c>
      <c r="L38" t="s">
        <v>0</v>
      </c>
    </row>
    <row r="39" spans="1:12" x14ac:dyDescent="0.2">
      <c r="A39">
        <v>642</v>
      </c>
      <c r="B39">
        <v>12</v>
      </c>
      <c r="C39" t="s">
        <v>1</v>
      </c>
      <c r="E39">
        <v>642</v>
      </c>
      <c r="F39">
        <v>12</v>
      </c>
      <c r="G39" t="s">
        <v>1</v>
      </c>
      <c r="J39">
        <v>1081</v>
      </c>
      <c r="K39">
        <v>18</v>
      </c>
      <c r="L39" t="s">
        <v>0</v>
      </c>
    </row>
    <row r="40" spans="1:12" x14ac:dyDescent="0.2">
      <c r="A40">
        <v>675</v>
      </c>
      <c r="B40">
        <v>12</v>
      </c>
      <c r="C40" t="s">
        <v>1</v>
      </c>
      <c r="E40">
        <v>675</v>
      </c>
      <c r="F40">
        <v>12</v>
      </c>
      <c r="G40" t="s">
        <v>1</v>
      </c>
      <c r="J40">
        <v>692</v>
      </c>
      <c r="K40">
        <v>12</v>
      </c>
      <c r="L40" t="s">
        <v>0</v>
      </c>
    </row>
    <row r="41" spans="1:12" x14ac:dyDescent="0.2">
      <c r="A41">
        <v>375</v>
      </c>
      <c r="B41">
        <v>14</v>
      </c>
      <c r="C41" t="s">
        <v>1</v>
      </c>
      <c r="E41">
        <v>375</v>
      </c>
      <c r="F41">
        <v>14</v>
      </c>
      <c r="G41" t="s">
        <v>1</v>
      </c>
      <c r="J41">
        <v>1318</v>
      </c>
      <c r="K41">
        <v>17</v>
      </c>
      <c r="L41" t="s">
        <v>0</v>
      </c>
    </row>
    <row r="42" spans="1:12" x14ac:dyDescent="0.2">
      <c r="A42">
        <v>325</v>
      </c>
      <c r="B42">
        <v>14</v>
      </c>
      <c r="C42" t="s">
        <v>1</v>
      </c>
      <c r="E42">
        <v>325</v>
      </c>
      <c r="F42">
        <v>14</v>
      </c>
      <c r="G42" t="s">
        <v>1</v>
      </c>
      <c r="J42">
        <v>1239</v>
      </c>
      <c r="K42">
        <v>12</v>
      </c>
      <c r="L42" t="s">
        <v>0</v>
      </c>
    </row>
    <row r="43" spans="1:12" x14ac:dyDescent="0.2">
      <c r="A43">
        <v>950</v>
      </c>
      <c r="B43">
        <v>16</v>
      </c>
      <c r="C43" t="s">
        <v>1</v>
      </c>
      <c r="E43">
        <v>950</v>
      </c>
      <c r="F43">
        <v>16</v>
      </c>
      <c r="G43" t="s">
        <v>1</v>
      </c>
      <c r="J43">
        <v>1027</v>
      </c>
      <c r="K43">
        <v>13</v>
      </c>
      <c r="L43" t="s">
        <v>0</v>
      </c>
    </row>
    <row r="44" spans="1:12" x14ac:dyDescent="0.2">
      <c r="A44">
        <v>666</v>
      </c>
      <c r="B44">
        <v>12</v>
      </c>
      <c r="C44" t="s">
        <v>1</v>
      </c>
      <c r="E44">
        <v>666</v>
      </c>
      <c r="F44">
        <v>12</v>
      </c>
      <c r="G44" t="s">
        <v>1</v>
      </c>
      <c r="J44">
        <v>1748</v>
      </c>
      <c r="K44">
        <v>18</v>
      </c>
      <c r="L44" t="s">
        <v>0</v>
      </c>
    </row>
    <row r="45" spans="1:12" x14ac:dyDescent="0.2">
      <c r="A45">
        <v>1442</v>
      </c>
      <c r="B45">
        <v>13</v>
      </c>
      <c r="C45" t="s">
        <v>1</v>
      </c>
      <c r="E45">
        <v>1442</v>
      </c>
      <c r="F45">
        <v>13</v>
      </c>
      <c r="G45" t="s">
        <v>1</v>
      </c>
      <c r="J45">
        <v>981</v>
      </c>
      <c r="K45">
        <v>14</v>
      </c>
      <c r="L45" t="s">
        <v>0</v>
      </c>
    </row>
    <row r="46" spans="1:12" x14ac:dyDescent="0.2">
      <c r="A46">
        <v>577</v>
      </c>
      <c r="B46">
        <v>16</v>
      </c>
      <c r="C46" t="s">
        <v>1</v>
      </c>
      <c r="E46">
        <v>577</v>
      </c>
      <c r="F46">
        <v>16</v>
      </c>
      <c r="G46" t="s">
        <v>1</v>
      </c>
      <c r="J46">
        <v>770</v>
      </c>
      <c r="K46">
        <v>17</v>
      </c>
      <c r="L46" t="s">
        <v>0</v>
      </c>
    </row>
    <row r="47" spans="1:12" x14ac:dyDescent="0.2">
      <c r="A47">
        <v>577</v>
      </c>
      <c r="B47">
        <v>16</v>
      </c>
      <c r="C47" t="s">
        <v>1</v>
      </c>
      <c r="E47">
        <v>577</v>
      </c>
      <c r="F47">
        <v>16</v>
      </c>
      <c r="G47" t="s">
        <v>1</v>
      </c>
      <c r="J47">
        <v>1154</v>
      </c>
      <c r="K47">
        <v>16</v>
      </c>
      <c r="L47" t="s">
        <v>0</v>
      </c>
    </row>
    <row r="48" spans="1:12" x14ac:dyDescent="0.2">
      <c r="A48">
        <v>1040</v>
      </c>
      <c r="B48">
        <v>12</v>
      </c>
      <c r="C48" t="s">
        <v>1</v>
      </c>
      <c r="E48">
        <v>1040</v>
      </c>
      <c r="F48">
        <v>12</v>
      </c>
      <c r="G48" t="s">
        <v>1</v>
      </c>
      <c r="J48">
        <v>1155</v>
      </c>
      <c r="K48">
        <v>12</v>
      </c>
      <c r="L48" t="s">
        <v>0</v>
      </c>
    </row>
    <row r="49" spans="1:12" x14ac:dyDescent="0.2">
      <c r="A49">
        <v>480</v>
      </c>
      <c r="B49">
        <v>12</v>
      </c>
      <c r="C49" t="s">
        <v>1</v>
      </c>
      <c r="E49">
        <v>480</v>
      </c>
      <c r="F49">
        <v>12</v>
      </c>
      <c r="G49" t="s">
        <v>1</v>
      </c>
      <c r="J49">
        <v>808</v>
      </c>
      <c r="K49">
        <v>13</v>
      </c>
      <c r="L49" t="s">
        <v>0</v>
      </c>
    </row>
    <row r="50" spans="1:12" x14ac:dyDescent="0.2">
      <c r="A50">
        <v>440</v>
      </c>
      <c r="B50">
        <v>12</v>
      </c>
      <c r="C50" t="s">
        <v>1</v>
      </c>
      <c r="E50">
        <v>440</v>
      </c>
      <c r="F50">
        <v>12</v>
      </c>
      <c r="G50" t="s">
        <v>1</v>
      </c>
      <c r="J50">
        <v>1100</v>
      </c>
      <c r="K50">
        <v>12</v>
      </c>
      <c r="L50" t="s">
        <v>0</v>
      </c>
    </row>
    <row r="51" spans="1:12" x14ac:dyDescent="0.2">
      <c r="A51">
        <v>485</v>
      </c>
      <c r="B51">
        <v>12</v>
      </c>
      <c r="C51" t="s">
        <v>1</v>
      </c>
      <c r="E51">
        <v>485</v>
      </c>
      <c r="F51">
        <v>12</v>
      </c>
      <c r="G51" t="s">
        <v>1</v>
      </c>
      <c r="J51">
        <v>1154</v>
      </c>
      <c r="K51">
        <v>18</v>
      </c>
      <c r="L51" t="s">
        <v>0</v>
      </c>
    </row>
    <row r="52" spans="1:12" x14ac:dyDescent="0.2">
      <c r="A52">
        <v>705</v>
      </c>
      <c r="B52">
        <v>9</v>
      </c>
      <c r="C52" t="s">
        <v>1</v>
      </c>
      <c r="E52">
        <v>705</v>
      </c>
      <c r="F52">
        <v>9</v>
      </c>
      <c r="G52" t="s">
        <v>1</v>
      </c>
      <c r="J52">
        <v>1749</v>
      </c>
      <c r="K52">
        <v>12</v>
      </c>
      <c r="L52" t="s">
        <v>0</v>
      </c>
    </row>
    <row r="53" spans="1:12" x14ac:dyDescent="0.2">
      <c r="A53">
        <v>960</v>
      </c>
      <c r="B53">
        <v>12</v>
      </c>
      <c r="C53" t="s">
        <v>1</v>
      </c>
      <c r="E53">
        <v>960</v>
      </c>
      <c r="F53">
        <v>12</v>
      </c>
      <c r="G53" t="s">
        <v>1</v>
      </c>
      <c r="J53">
        <v>1000</v>
      </c>
      <c r="K53">
        <v>16</v>
      </c>
      <c r="L53" t="s">
        <v>0</v>
      </c>
    </row>
    <row r="54" spans="1:12" x14ac:dyDescent="0.2">
      <c r="A54">
        <v>961</v>
      </c>
      <c r="B54">
        <v>12</v>
      </c>
      <c r="C54" t="s">
        <v>1</v>
      </c>
      <c r="E54">
        <v>961</v>
      </c>
      <c r="F54">
        <v>12</v>
      </c>
      <c r="G54" t="s">
        <v>1</v>
      </c>
      <c r="J54">
        <v>462</v>
      </c>
      <c r="K54">
        <v>12</v>
      </c>
      <c r="L54" t="s">
        <v>0</v>
      </c>
    </row>
    <row r="55" spans="1:12" x14ac:dyDescent="0.2">
      <c r="A55">
        <v>543</v>
      </c>
      <c r="B55">
        <v>14</v>
      </c>
      <c r="C55" t="s">
        <v>1</v>
      </c>
      <c r="E55">
        <v>543</v>
      </c>
      <c r="F55">
        <v>14</v>
      </c>
      <c r="G55" t="s">
        <v>1</v>
      </c>
      <c r="J55">
        <v>769</v>
      </c>
      <c r="K55">
        <v>18</v>
      </c>
      <c r="L55" t="s">
        <v>0</v>
      </c>
    </row>
    <row r="56" spans="1:12" x14ac:dyDescent="0.2">
      <c r="A56">
        <v>450</v>
      </c>
      <c r="B56">
        <v>11</v>
      </c>
      <c r="C56" t="s">
        <v>1</v>
      </c>
      <c r="E56">
        <v>450</v>
      </c>
      <c r="F56">
        <v>11</v>
      </c>
      <c r="G56" t="s">
        <v>1</v>
      </c>
      <c r="J56">
        <v>875</v>
      </c>
      <c r="K56">
        <v>16</v>
      </c>
      <c r="L56" t="s">
        <v>0</v>
      </c>
    </row>
    <row r="57" spans="1:12" x14ac:dyDescent="0.2">
      <c r="A57">
        <v>462</v>
      </c>
      <c r="B57">
        <v>12</v>
      </c>
      <c r="C57" t="s">
        <v>1</v>
      </c>
      <c r="E57">
        <v>462</v>
      </c>
      <c r="F57">
        <v>12</v>
      </c>
      <c r="G57" t="s">
        <v>1</v>
      </c>
      <c r="J57">
        <v>1375</v>
      </c>
      <c r="K57">
        <v>12</v>
      </c>
      <c r="L57" t="s">
        <v>0</v>
      </c>
    </row>
    <row r="58" spans="1:12" x14ac:dyDescent="0.2">
      <c r="A58">
        <v>705</v>
      </c>
      <c r="B58">
        <v>12</v>
      </c>
      <c r="C58" t="s">
        <v>1</v>
      </c>
      <c r="E58">
        <v>705</v>
      </c>
      <c r="F58">
        <v>12</v>
      </c>
      <c r="G58" t="s">
        <v>1</v>
      </c>
      <c r="J58">
        <v>1452</v>
      </c>
      <c r="K58">
        <v>17</v>
      </c>
      <c r="L58" t="s">
        <v>0</v>
      </c>
    </row>
    <row r="59" spans="1:12" x14ac:dyDescent="0.2">
      <c r="A59">
        <v>556</v>
      </c>
      <c r="B59">
        <v>16</v>
      </c>
      <c r="C59" t="s">
        <v>1</v>
      </c>
      <c r="E59">
        <v>556</v>
      </c>
      <c r="F59">
        <v>16</v>
      </c>
      <c r="G59" t="s">
        <v>1</v>
      </c>
      <c r="J59">
        <v>800</v>
      </c>
      <c r="K59">
        <v>12</v>
      </c>
      <c r="L59" t="s">
        <v>0</v>
      </c>
    </row>
    <row r="60" spans="1:12" x14ac:dyDescent="0.2">
      <c r="A60">
        <v>808</v>
      </c>
      <c r="B60">
        <v>12</v>
      </c>
      <c r="C60" t="s">
        <v>1</v>
      </c>
      <c r="E60">
        <v>808</v>
      </c>
      <c r="F60">
        <v>12</v>
      </c>
      <c r="G60" t="s">
        <v>1</v>
      </c>
      <c r="J60">
        <v>1748</v>
      </c>
      <c r="K60">
        <v>17</v>
      </c>
      <c r="L60" t="s">
        <v>0</v>
      </c>
    </row>
    <row r="61" spans="1:12" x14ac:dyDescent="0.2">
      <c r="A61">
        <v>345</v>
      </c>
      <c r="B61">
        <v>12</v>
      </c>
      <c r="C61" t="s">
        <v>1</v>
      </c>
      <c r="E61">
        <v>345</v>
      </c>
      <c r="F61">
        <v>12</v>
      </c>
      <c r="G61" t="s">
        <v>1</v>
      </c>
      <c r="J61">
        <v>1151</v>
      </c>
      <c r="K61">
        <v>12</v>
      </c>
      <c r="L61" t="s">
        <v>0</v>
      </c>
    </row>
    <row r="62" spans="1:12" x14ac:dyDescent="0.2">
      <c r="A62">
        <v>577</v>
      </c>
      <c r="B62">
        <v>15</v>
      </c>
      <c r="C62" t="s">
        <v>1</v>
      </c>
      <c r="E62">
        <v>577</v>
      </c>
      <c r="F62">
        <v>15</v>
      </c>
      <c r="G62" t="s">
        <v>1</v>
      </c>
      <c r="J62">
        <v>840</v>
      </c>
      <c r="K62">
        <v>12</v>
      </c>
      <c r="L62" t="s">
        <v>0</v>
      </c>
    </row>
    <row r="63" spans="1:12" x14ac:dyDescent="0.2">
      <c r="A63">
        <v>390</v>
      </c>
      <c r="B63">
        <v>15</v>
      </c>
      <c r="C63" t="s">
        <v>1</v>
      </c>
      <c r="E63">
        <v>390</v>
      </c>
      <c r="F63">
        <v>15</v>
      </c>
      <c r="G63" t="s">
        <v>1</v>
      </c>
      <c r="J63">
        <v>978</v>
      </c>
      <c r="K63">
        <v>12</v>
      </c>
      <c r="L63" t="s">
        <v>0</v>
      </c>
    </row>
    <row r="64" spans="1:12" x14ac:dyDescent="0.2">
      <c r="A64">
        <v>700</v>
      </c>
      <c r="B64">
        <v>12</v>
      </c>
      <c r="C64" t="s">
        <v>1</v>
      </c>
      <c r="E64">
        <v>700</v>
      </c>
      <c r="F64">
        <v>12</v>
      </c>
      <c r="G64" t="s">
        <v>1</v>
      </c>
      <c r="J64">
        <v>963</v>
      </c>
      <c r="K64">
        <v>12</v>
      </c>
      <c r="L64" t="s">
        <v>0</v>
      </c>
    </row>
    <row r="65" spans="1:12" x14ac:dyDescent="0.2">
      <c r="A65">
        <v>400</v>
      </c>
      <c r="B65">
        <v>12</v>
      </c>
      <c r="C65" t="s">
        <v>1</v>
      </c>
      <c r="E65">
        <v>400</v>
      </c>
      <c r="F65">
        <v>12</v>
      </c>
      <c r="G65" t="s">
        <v>1</v>
      </c>
      <c r="J65">
        <v>619</v>
      </c>
      <c r="K65">
        <v>12</v>
      </c>
      <c r="L65" t="s">
        <v>0</v>
      </c>
    </row>
    <row r="66" spans="1:12" x14ac:dyDescent="0.2">
      <c r="A66">
        <v>1015</v>
      </c>
      <c r="B66">
        <v>12</v>
      </c>
      <c r="C66" t="s">
        <v>1</v>
      </c>
      <c r="E66">
        <v>1015</v>
      </c>
      <c r="F66">
        <v>12</v>
      </c>
      <c r="G66" t="s">
        <v>1</v>
      </c>
      <c r="J66">
        <v>442</v>
      </c>
      <c r="K66">
        <v>12</v>
      </c>
      <c r="L66" t="s">
        <v>0</v>
      </c>
    </row>
    <row r="67" spans="1:12" x14ac:dyDescent="0.2">
      <c r="A67">
        <v>779</v>
      </c>
      <c r="B67">
        <v>12</v>
      </c>
      <c r="C67" t="s">
        <v>1</v>
      </c>
      <c r="E67">
        <v>779</v>
      </c>
      <c r="F67">
        <v>12</v>
      </c>
      <c r="G67" t="s">
        <v>1</v>
      </c>
      <c r="J67">
        <v>600</v>
      </c>
      <c r="K67">
        <v>15</v>
      </c>
      <c r="L67" t="s">
        <v>0</v>
      </c>
    </row>
    <row r="68" spans="1:12" x14ac:dyDescent="0.2">
      <c r="A68">
        <v>560</v>
      </c>
      <c r="B68">
        <v>12</v>
      </c>
      <c r="C68" t="s">
        <v>1</v>
      </c>
      <c r="E68">
        <v>560</v>
      </c>
      <c r="F68">
        <v>12</v>
      </c>
      <c r="G68" t="s">
        <v>1</v>
      </c>
      <c r="J68">
        <v>1366</v>
      </c>
      <c r="K68">
        <v>12</v>
      </c>
      <c r="L68" t="s">
        <v>0</v>
      </c>
    </row>
    <row r="69" spans="1:12" x14ac:dyDescent="0.2">
      <c r="A69">
        <v>350</v>
      </c>
      <c r="B69">
        <v>12</v>
      </c>
      <c r="C69" t="s">
        <v>1</v>
      </c>
      <c r="E69">
        <v>350</v>
      </c>
      <c r="F69">
        <v>12</v>
      </c>
      <c r="G69" t="s">
        <v>1</v>
      </c>
      <c r="J69">
        <v>1643</v>
      </c>
      <c r="K69">
        <v>18</v>
      </c>
      <c r="L69" t="s">
        <v>0</v>
      </c>
    </row>
    <row r="70" spans="1:12" x14ac:dyDescent="0.2">
      <c r="A70">
        <v>500</v>
      </c>
      <c r="B70">
        <v>12</v>
      </c>
      <c r="C70" t="s">
        <v>1</v>
      </c>
      <c r="E70">
        <v>500</v>
      </c>
      <c r="F70">
        <v>12</v>
      </c>
      <c r="G70" t="s">
        <v>1</v>
      </c>
      <c r="J70">
        <v>1455</v>
      </c>
      <c r="K70">
        <v>16</v>
      </c>
      <c r="L70" t="s">
        <v>0</v>
      </c>
    </row>
    <row r="71" spans="1:12" x14ac:dyDescent="0.2">
      <c r="A71">
        <v>577</v>
      </c>
      <c r="B71">
        <v>17</v>
      </c>
      <c r="C71" t="s">
        <v>1</v>
      </c>
      <c r="E71">
        <v>577</v>
      </c>
      <c r="F71">
        <v>17</v>
      </c>
      <c r="G71" t="s">
        <v>1</v>
      </c>
      <c r="J71">
        <v>2310</v>
      </c>
      <c r="K71">
        <v>18</v>
      </c>
      <c r="L71" t="s">
        <v>0</v>
      </c>
    </row>
    <row r="72" spans="1:12" x14ac:dyDescent="0.2">
      <c r="A72">
        <v>910</v>
      </c>
      <c r="B72">
        <v>14</v>
      </c>
      <c r="C72" t="s">
        <v>1</v>
      </c>
      <c r="E72">
        <v>910</v>
      </c>
      <c r="F72">
        <v>14</v>
      </c>
      <c r="G72" t="s">
        <v>1</v>
      </c>
      <c r="J72">
        <v>1682</v>
      </c>
      <c r="K72">
        <v>16</v>
      </c>
      <c r="L72" t="s">
        <v>0</v>
      </c>
    </row>
    <row r="73" spans="1:12" x14ac:dyDescent="0.2">
      <c r="A73">
        <v>1160</v>
      </c>
      <c r="B73">
        <v>12</v>
      </c>
      <c r="C73" t="s">
        <v>1</v>
      </c>
      <c r="E73">
        <v>1160</v>
      </c>
      <c r="F73">
        <v>12</v>
      </c>
      <c r="G73" t="s">
        <v>1</v>
      </c>
      <c r="J73">
        <v>1235</v>
      </c>
      <c r="K73">
        <v>12</v>
      </c>
      <c r="L73" t="s">
        <v>0</v>
      </c>
    </row>
    <row r="74" spans="1:12" x14ac:dyDescent="0.2">
      <c r="A74">
        <v>1001</v>
      </c>
      <c r="B74">
        <v>12</v>
      </c>
      <c r="C74" t="s">
        <v>1</v>
      </c>
      <c r="E74">
        <v>1001</v>
      </c>
      <c r="F74">
        <v>12</v>
      </c>
      <c r="G74" t="s">
        <v>1</v>
      </c>
      <c r="J74">
        <v>855</v>
      </c>
      <c r="K74">
        <v>16</v>
      </c>
      <c r="L74" t="s">
        <v>0</v>
      </c>
    </row>
    <row r="75" spans="1:12" x14ac:dyDescent="0.2">
      <c r="A75">
        <v>713</v>
      </c>
      <c r="B75">
        <v>12</v>
      </c>
      <c r="C75" t="s">
        <v>1</v>
      </c>
      <c r="E75">
        <v>713</v>
      </c>
      <c r="F75">
        <v>12</v>
      </c>
      <c r="G75" t="s">
        <v>1</v>
      </c>
      <c r="J75">
        <v>1072</v>
      </c>
      <c r="K75">
        <v>16</v>
      </c>
      <c r="L75" t="s">
        <v>0</v>
      </c>
    </row>
    <row r="76" spans="1:12" x14ac:dyDescent="0.2">
      <c r="A76">
        <v>400</v>
      </c>
      <c r="B76">
        <v>12</v>
      </c>
      <c r="C76" t="s">
        <v>1</v>
      </c>
      <c r="E76">
        <v>400</v>
      </c>
      <c r="F76">
        <v>12</v>
      </c>
      <c r="G76" t="s">
        <v>1</v>
      </c>
      <c r="J76">
        <v>1040</v>
      </c>
      <c r="K76">
        <v>15</v>
      </c>
      <c r="L76" t="s">
        <v>0</v>
      </c>
    </row>
    <row r="77" spans="1:12" x14ac:dyDescent="0.2">
      <c r="A77">
        <v>940</v>
      </c>
      <c r="B77">
        <v>13</v>
      </c>
      <c r="C77" t="s">
        <v>1</v>
      </c>
      <c r="E77">
        <v>940</v>
      </c>
      <c r="F77">
        <v>13</v>
      </c>
      <c r="G77" t="s">
        <v>1</v>
      </c>
      <c r="J77">
        <v>1000</v>
      </c>
      <c r="K77">
        <v>12</v>
      </c>
      <c r="L77" t="s">
        <v>0</v>
      </c>
    </row>
    <row r="78" spans="1:12" x14ac:dyDescent="0.2">
      <c r="A78">
        <v>812</v>
      </c>
      <c r="B78">
        <v>10</v>
      </c>
      <c r="C78" t="s">
        <v>1</v>
      </c>
      <c r="E78">
        <v>812</v>
      </c>
      <c r="F78">
        <v>10</v>
      </c>
      <c r="G78" t="s">
        <v>1</v>
      </c>
      <c r="J78">
        <v>675</v>
      </c>
      <c r="K78">
        <v>15</v>
      </c>
      <c r="L78" t="s">
        <v>0</v>
      </c>
    </row>
    <row r="79" spans="1:12" x14ac:dyDescent="0.2">
      <c r="A79">
        <v>700</v>
      </c>
      <c r="B79">
        <v>10</v>
      </c>
      <c r="C79" t="s">
        <v>1</v>
      </c>
      <c r="E79">
        <v>700</v>
      </c>
      <c r="F79">
        <v>10</v>
      </c>
      <c r="G79" t="s">
        <v>1</v>
      </c>
      <c r="J79">
        <v>1100</v>
      </c>
      <c r="K79">
        <v>12</v>
      </c>
      <c r="L79" t="s">
        <v>0</v>
      </c>
    </row>
    <row r="80" spans="1:12" x14ac:dyDescent="0.2">
      <c r="A80">
        <v>575</v>
      </c>
      <c r="B80">
        <v>10</v>
      </c>
      <c r="C80" t="s">
        <v>1</v>
      </c>
      <c r="E80">
        <v>575</v>
      </c>
      <c r="F80">
        <v>10</v>
      </c>
      <c r="G80" t="s">
        <v>1</v>
      </c>
      <c r="J80">
        <v>996</v>
      </c>
      <c r="K80">
        <v>12</v>
      </c>
      <c r="L80" t="s">
        <v>0</v>
      </c>
    </row>
    <row r="81" spans="1:12" x14ac:dyDescent="0.2">
      <c r="A81">
        <v>450</v>
      </c>
      <c r="B81">
        <v>10</v>
      </c>
      <c r="C81" t="s">
        <v>1</v>
      </c>
      <c r="E81">
        <v>450</v>
      </c>
      <c r="F81">
        <v>10</v>
      </c>
      <c r="G81" t="s">
        <v>1</v>
      </c>
      <c r="J81">
        <v>732</v>
      </c>
      <c r="K81">
        <v>10</v>
      </c>
      <c r="L81" t="s">
        <v>0</v>
      </c>
    </row>
    <row r="82" spans="1:12" x14ac:dyDescent="0.2">
      <c r="A82">
        <v>625</v>
      </c>
      <c r="B82">
        <v>16</v>
      </c>
      <c r="C82" t="s">
        <v>1</v>
      </c>
      <c r="E82">
        <v>625</v>
      </c>
      <c r="F82">
        <v>16</v>
      </c>
      <c r="G82" t="s">
        <v>1</v>
      </c>
      <c r="J82">
        <v>1200</v>
      </c>
      <c r="K82">
        <v>11</v>
      </c>
      <c r="L82" t="s">
        <v>0</v>
      </c>
    </row>
    <row r="83" spans="1:12" x14ac:dyDescent="0.2">
      <c r="A83">
        <v>500</v>
      </c>
      <c r="B83">
        <v>9</v>
      </c>
      <c r="C83" t="s">
        <v>1</v>
      </c>
      <c r="E83">
        <v>500</v>
      </c>
      <c r="F83">
        <v>9</v>
      </c>
      <c r="G83" t="s">
        <v>1</v>
      </c>
      <c r="J83">
        <v>1694</v>
      </c>
      <c r="K83">
        <v>15</v>
      </c>
      <c r="L83" t="s">
        <v>0</v>
      </c>
    </row>
    <row r="84" spans="1:12" x14ac:dyDescent="0.2">
      <c r="A84">
        <v>533</v>
      </c>
      <c r="B84">
        <v>12</v>
      </c>
      <c r="C84" t="s">
        <v>1</v>
      </c>
      <c r="E84">
        <v>533</v>
      </c>
      <c r="F84">
        <v>12</v>
      </c>
      <c r="G84" t="s">
        <v>1</v>
      </c>
      <c r="J84">
        <v>686</v>
      </c>
      <c r="K84">
        <v>10</v>
      </c>
      <c r="L84" t="s">
        <v>0</v>
      </c>
    </row>
    <row r="85" spans="1:12" x14ac:dyDescent="0.2">
      <c r="A85">
        <v>508</v>
      </c>
      <c r="B85">
        <v>12</v>
      </c>
      <c r="C85" t="s">
        <v>1</v>
      </c>
      <c r="E85">
        <v>508</v>
      </c>
      <c r="F85">
        <v>12</v>
      </c>
      <c r="G85" t="s">
        <v>1</v>
      </c>
      <c r="J85">
        <v>754</v>
      </c>
      <c r="K85">
        <v>13</v>
      </c>
      <c r="L85" t="s">
        <v>0</v>
      </c>
    </row>
    <row r="86" spans="1:12" x14ac:dyDescent="0.2">
      <c r="A86">
        <v>990</v>
      </c>
      <c r="B86">
        <v>12</v>
      </c>
      <c r="C86" t="s">
        <v>1</v>
      </c>
      <c r="E86">
        <v>990</v>
      </c>
      <c r="F86">
        <v>12</v>
      </c>
      <c r="G86" t="s">
        <v>1</v>
      </c>
      <c r="J86">
        <v>857</v>
      </c>
      <c r="K86">
        <v>10</v>
      </c>
      <c r="L86" t="s">
        <v>0</v>
      </c>
    </row>
    <row r="87" spans="1:12" x14ac:dyDescent="0.2">
      <c r="A87">
        <v>923</v>
      </c>
      <c r="B87">
        <v>14</v>
      </c>
      <c r="C87" t="s">
        <v>1</v>
      </c>
      <c r="E87">
        <v>923</v>
      </c>
      <c r="F87">
        <v>14</v>
      </c>
      <c r="G87" t="s">
        <v>1</v>
      </c>
      <c r="J87">
        <v>832</v>
      </c>
      <c r="K87">
        <v>13</v>
      </c>
      <c r="L87" t="s">
        <v>0</v>
      </c>
    </row>
    <row r="88" spans="1:12" x14ac:dyDescent="0.2">
      <c r="A88">
        <v>360</v>
      </c>
      <c r="B88">
        <v>13</v>
      </c>
      <c r="C88" t="s">
        <v>1</v>
      </c>
      <c r="E88">
        <v>360</v>
      </c>
      <c r="F88">
        <v>13</v>
      </c>
      <c r="G88" t="s">
        <v>1</v>
      </c>
      <c r="J88">
        <v>579</v>
      </c>
      <c r="K88">
        <v>13</v>
      </c>
      <c r="L88" t="s">
        <v>0</v>
      </c>
    </row>
    <row r="89" spans="1:12" x14ac:dyDescent="0.2">
      <c r="A89">
        <v>692</v>
      </c>
      <c r="B89">
        <v>15</v>
      </c>
      <c r="C89" t="s">
        <v>1</v>
      </c>
      <c r="E89">
        <v>692</v>
      </c>
      <c r="F89">
        <v>15</v>
      </c>
      <c r="G89" t="s">
        <v>1</v>
      </c>
      <c r="J89">
        <v>672</v>
      </c>
      <c r="K89">
        <v>12</v>
      </c>
      <c r="L89" t="s">
        <v>0</v>
      </c>
    </row>
    <row r="90" spans="1:12" x14ac:dyDescent="0.2">
      <c r="A90">
        <v>1874</v>
      </c>
      <c r="B90">
        <v>11</v>
      </c>
      <c r="C90" t="s">
        <v>1</v>
      </c>
      <c r="E90">
        <v>1874</v>
      </c>
      <c r="F90">
        <v>11</v>
      </c>
      <c r="G90" t="s">
        <v>1</v>
      </c>
      <c r="J90">
        <v>2500</v>
      </c>
      <c r="K90">
        <v>15</v>
      </c>
      <c r="L90" t="s">
        <v>0</v>
      </c>
    </row>
    <row r="91" spans="1:12" x14ac:dyDescent="0.2">
      <c r="A91">
        <v>866</v>
      </c>
      <c r="B91">
        <v>12</v>
      </c>
      <c r="C91" t="s">
        <v>1</v>
      </c>
      <c r="E91">
        <v>866</v>
      </c>
      <c r="F91">
        <v>12</v>
      </c>
      <c r="G91" t="s">
        <v>1</v>
      </c>
      <c r="J91">
        <v>1076</v>
      </c>
      <c r="K91">
        <v>12</v>
      </c>
      <c r="L91" t="s">
        <v>0</v>
      </c>
    </row>
    <row r="92" spans="1:12" x14ac:dyDescent="0.2">
      <c r="A92">
        <v>875</v>
      </c>
      <c r="B92">
        <v>12</v>
      </c>
      <c r="C92" t="s">
        <v>1</v>
      </c>
      <c r="E92">
        <v>875</v>
      </c>
      <c r="F92">
        <v>12</v>
      </c>
      <c r="G92" t="s">
        <v>1</v>
      </c>
      <c r="J92">
        <v>1186</v>
      </c>
      <c r="K92">
        <v>17</v>
      </c>
      <c r="L92" t="s">
        <v>0</v>
      </c>
    </row>
    <row r="93" spans="1:12" x14ac:dyDescent="0.2">
      <c r="A93">
        <v>700</v>
      </c>
      <c r="B93">
        <v>12</v>
      </c>
      <c r="C93" t="s">
        <v>1</v>
      </c>
      <c r="E93">
        <v>700</v>
      </c>
      <c r="F93">
        <v>12</v>
      </c>
      <c r="G93" t="s">
        <v>1</v>
      </c>
      <c r="J93">
        <v>833</v>
      </c>
      <c r="K93">
        <v>16</v>
      </c>
      <c r="L93" t="s">
        <v>0</v>
      </c>
    </row>
    <row r="94" spans="1:12" x14ac:dyDescent="0.2">
      <c r="A94">
        <v>1050</v>
      </c>
      <c r="B94">
        <v>15</v>
      </c>
      <c r="C94" t="s">
        <v>1</v>
      </c>
      <c r="E94">
        <v>1050</v>
      </c>
      <c r="F94">
        <v>15</v>
      </c>
      <c r="G94" t="s">
        <v>1</v>
      </c>
      <c r="J94">
        <v>1250</v>
      </c>
      <c r="K94">
        <v>12</v>
      </c>
      <c r="L94" t="s">
        <v>0</v>
      </c>
    </row>
    <row r="95" spans="1:12" x14ac:dyDescent="0.2">
      <c r="A95">
        <v>801</v>
      </c>
      <c r="B95">
        <v>14</v>
      </c>
      <c r="C95" t="s">
        <v>1</v>
      </c>
      <c r="E95">
        <v>801</v>
      </c>
      <c r="F95">
        <v>14</v>
      </c>
      <c r="G95" t="s">
        <v>1</v>
      </c>
      <c r="J95">
        <v>1122</v>
      </c>
      <c r="K95">
        <v>15</v>
      </c>
      <c r="L95" t="s">
        <v>0</v>
      </c>
    </row>
    <row r="96" spans="1:12" x14ac:dyDescent="0.2">
      <c r="A96">
        <v>640</v>
      </c>
      <c r="B96">
        <v>12</v>
      </c>
      <c r="C96" t="s">
        <v>1</v>
      </c>
      <c r="E96">
        <v>640</v>
      </c>
      <c r="F96">
        <v>12</v>
      </c>
      <c r="G96" t="s">
        <v>1</v>
      </c>
      <c r="J96">
        <v>865</v>
      </c>
      <c r="K96">
        <v>16</v>
      </c>
      <c r="L96" t="s">
        <v>0</v>
      </c>
    </row>
    <row r="97" spans="1:12" x14ac:dyDescent="0.2">
      <c r="A97">
        <v>553</v>
      </c>
      <c r="B97">
        <v>12</v>
      </c>
      <c r="C97" t="s">
        <v>1</v>
      </c>
      <c r="E97">
        <v>553</v>
      </c>
      <c r="F97">
        <v>12</v>
      </c>
      <c r="G97" t="s">
        <v>1</v>
      </c>
      <c r="J97">
        <v>808</v>
      </c>
      <c r="K97">
        <v>16</v>
      </c>
      <c r="L97" t="s">
        <v>0</v>
      </c>
    </row>
    <row r="98" spans="1:12" x14ac:dyDescent="0.2">
      <c r="A98">
        <v>510</v>
      </c>
      <c r="B98">
        <v>11</v>
      </c>
      <c r="C98" t="s">
        <v>1</v>
      </c>
      <c r="E98">
        <v>510</v>
      </c>
      <c r="F98">
        <v>11</v>
      </c>
      <c r="G98" t="s">
        <v>1</v>
      </c>
      <c r="J98">
        <v>1299</v>
      </c>
      <c r="K98">
        <v>18</v>
      </c>
      <c r="L98" t="s">
        <v>0</v>
      </c>
    </row>
    <row r="99" spans="1:12" x14ac:dyDescent="0.2">
      <c r="A99">
        <v>370</v>
      </c>
      <c r="B99">
        <v>12</v>
      </c>
      <c r="C99" t="s">
        <v>1</v>
      </c>
      <c r="E99">
        <v>370</v>
      </c>
      <c r="F99">
        <v>12</v>
      </c>
      <c r="G99" t="s">
        <v>1</v>
      </c>
      <c r="J99">
        <v>903</v>
      </c>
      <c r="K99">
        <v>12</v>
      </c>
      <c r="L99" t="s">
        <v>0</v>
      </c>
    </row>
    <row r="100" spans="1:12" x14ac:dyDescent="0.2">
      <c r="A100">
        <v>596</v>
      </c>
      <c r="B100">
        <v>12</v>
      </c>
      <c r="C100" t="s">
        <v>1</v>
      </c>
      <c r="E100">
        <v>596</v>
      </c>
      <c r="F100">
        <v>12</v>
      </c>
      <c r="G100" t="s">
        <v>1</v>
      </c>
      <c r="J100">
        <v>900</v>
      </c>
      <c r="K100">
        <v>12</v>
      </c>
      <c r="L100" t="s">
        <v>0</v>
      </c>
    </row>
    <row r="101" spans="1:12" x14ac:dyDescent="0.2">
      <c r="A101">
        <v>402</v>
      </c>
      <c r="B101">
        <v>12</v>
      </c>
      <c r="C101" t="s">
        <v>1</v>
      </c>
      <c r="E101">
        <v>402</v>
      </c>
      <c r="F101">
        <v>12</v>
      </c>
      <c r="G101" t="s">
        <v>1</v>
      </c>
      <c r="J101">
        <v>625</v>
      </c>
      <c r="K101">
        <v>12</v>
      </c>
      <c r="L101" t="s">
        <v>0</v>
      </c>
    </row>
    <row r="102" spans="1:12" x14ac:dyDescent="0.2">
      <c r="A102">
        <v>418</v>
      </c>
      <c r="B102">
        <v>12</v>
      </c>
      <c r="C102" t="s">
        <v>1</v>
      </c>
      <c r="E102">
        <v>418</v>
      </c>
      <c r="F102">
        <v>12</v>
      </c>
      <c r="G102" t="s">
        <v>1</v>
      </c>
      <c r="J102">
        <v>1586</v>
      </c>
      <c r="K102">
        <v>14</v>
      </c>
      <c r="L102" t="s">
        <v>0</v>
      </c>
    </row>
    <row r="103" spans="1:12" x14ac:dyDescent="0.2">
      <c r="A103">
        <v>260</v>
      </c>
      <c r="B103">
        <v>12</v>
      </c>
      <c r="C103" t="s">
        <v>1</v>
      </c>
      <c r="E103">
        <v>260</v>
      </c>
      <c r="F103">
        <v>12</v>
      </c>
      <c r="G103" t="s">
        <v>1</v>
      </c>
      <c r="J103">
        <v>962</v>
      </c>
      <c r="K103">
        <v>10</v>
      </c>
      <c r="L103" t="s">
        <v>0</v>
      </c>
    </row>
    <row r="104" spans="1:12" x14ac:dyDescent="0.2">
      <c r="A104">
        <v>662</v>
      </c>
      <c r="B104">
        <v>14</v>
      </c>
      <c r="C104" t="s">
        <v>1</v>
      </c>
      <c r="E104">
        <v>662</v>
      </c>
      <c r="F104">
        <v>14</v>
      </c>
      <c r="G104" t="s">
        <v>1</v>
      </c>
      <c r="J104">
        <v>1539</v>
      </c>
      <c r="K104">
        <v>17</v>
      </c>
      <c r="L104" t="s">
        <v>0</v>
      </c>
    </row>
    <row r="105" spans="1:12" x14ac:dyDescent="0.2">
      <c r="A105">
        <v>651</v>
      </c>
      <c r="B105">
        <v>11</v>
      </c>
      <c r="C105" t="s">
        <v>1</v>
      </c>
      <c r="E105">
        <v>651</v>
      </c>
      <c r="F105">
        <v>11</v>
      </c>
      <c r="G105" t="s">
        <v>1</v>
      </c>
      <c r="J105">
        <v>1110</v>
      </c>
      <c r="K105">
        <v>12</v>
      </c>
      <c r="L105" t="s">
        <v>0</v>
      </c>
    </row>
    <row r="106" spans="1:12" x14ac:dyDescent="0.2">
      <c r="A106">
        <v>750</v>
      </c>
      <c r="B106">
        <v>12</v>
      </c>
      <c r="C106" t="s">
        <v>1</v>
      </c>
      <c r="E106">
        <v>750</v>
      </c>
      <c r="F106">
        <v>12</v>
      </c>
      <c r="G106" t="s">
        <v>1</v>
      </c>
      <c r="J106">
        <v>1282</v>
      </c>
      <c r="K106">
        <v>16</v>
      </c>
      <c r="L106" t="s">
        <v>0</v>
      </c>
    </row>
    <row r="107" spans="1:12" x14ac:dyDescent="0.2">
      <c r="A107">
        <v>754</v>
      </c>
      <c r="B107">
        <v>12</v>
      </c>
      <c r="C107" t="s">
        <v>1</v>
      </c>
      <c r="E107">
        <v>754</v>
      </c>
      <c r="F107">
        <v>12</v>
      </c>
      <c r="G107" t="s">
        <v>1</v>
      </c>
      <c r="J107">
        <v>770</v>
      </c>
      <c r="K107">
        <v>12</v>
      </c>
      <c r="L107" t="s">
        <v>0</v>
      </c>
    </row>
    <row r="108" spans="1:12" x14ac:dyDescent="0.2">
      <c r="A108">
        <v>700</v>
      </c>
      <c r="B108">
        <v>12</v>
      </c>
      <c r="C108" t="s">
        <v>1</v>
      </c>
      <c r="E108">
        <v>700</v>
      </c>
      <c r="F108">
        <v>12</v>
      </c>
      <c r="G108" t="s">
        <v>1</v>
      </c>
      <c r="J108">
        <v>1000</v>
      </c>
      <c r="K108">
        <v>12</v>
      </c>
      <c r="L108" t="s">
        <v>0</v>
      </c>
    </row>
    <row r="109" spans="1:12" x14ac:dyDescent="0.2">
      <c r="A109">
        <v>503</v>
      </c>
      <c r="B109">
        <v>11</v>
      </c>
      <c r="C109" t="s">
        <v>1</v>
      </c>
      <c r="E109">
        <v>503</v>
      </c>
      <c r="F109">
        <v>11</v>
      </c>
      <c r="G109" t="s">
        <v>1</v>
      </c>
      <c r="J109">
        <v>750</v>
      </c>
      <c r="K109">
        <v>12</v>
      </c>
      <c r="L109" t="s">
        <v>0</v>
      </c>
    </row>
    <row r="110" spans="1:12" x14ac:dyDescent="0.2">
      <c r="A110">
        <v>750</v>
      </c>
      <c r="B110">
        <v>12</v>
      </c>
      <c r="C110" t="s">
        <v>1</v>
      </c>
      <c r="E110">
        <v>750</v>
      </c>
      <c r="F110">
        <v>12</v>
      </c>
      <c r="G110" t="s">
        <v>1</v>
      </c>
      <c r="J110">
        <v>654</v>
      </c>
      <c r="K110">
        <v>13</v>
      </c>
      <c r="L110" t="s">
        <v>0</v>
      </c>
    </row>
    <row r="111" spans="1:12" x14ac:dyDescent="0.2">
      <c r="A111">
        <v>900</v>
      </c>
      <c r="B111">
        <v>14</v>
      </c>
      <c r="C111" t="s">
        <v>1</v>
      </c>
      <c r="E111">
        <v>900</v>
      </c>
      <c r="F111">
        <v>14</v>
      </c>
      <c r="G111" t="s">
        <v>1</v>
      </c>
      <c r="J111">
        <v>601</v>
      </c>
      <c r="K111">
        <v>12</v>
      </c>
      <c r="L111" t="s">
        <v>0</v>
      </c>
    </row>
    <row r="112" spans="1:12" x14ac:dyDescent="0.2">
      <c r="A112">
        <v>540</v>
      </c>
      <c r="B112">
        <v>10</v>
      </c>
      <c r="C112" t="s">
        <v>1</v>
      </c>
      <c r="E112">
        <v>540</v>
      </c>
      <c r="F112">
        <v>10</v>
      </c>
      <c r="G112" t="s">
        <v>1</v>
      </c>
      <c r="J112">
        <v>600</v>
      </c>
      <c r="K112">
        <v>13</v>
      </c>
      <c r="L112" t="s">
        <v>0</v>
      </c>
    </row>
    <row r="113" spans="1:12" x14ac:dyDescent="0.2">
      <c r="A113">
        <v>300</v>
      </c>
      <c r="B113">
        <v>12</v>
      </c>
      <c r="C113" t="s">
        <v>1</v>
      </c>
      <c r="E113">
        <v>300</v>
      </c>
      <c r="F113">
        <v>12</v>
      </c>
      <c r="G113" t="s">
        <v>1</v>
      </c>
      <c r="J113">
        <v>433</v>
      </c>
      <c r="K113">
        <v>12</v>
      </c>
      <c r="L113" t="s">
        <v>0</v>
      </c>
    </row>
    <row r="114" spans="1:12" x14ac:dyDescent="0.2">
      <c r="A114">
        <v>494</v>
      </c>
      <c r="B114">
        <v>12</v>
      </c>
      <c r="C114" t="s">
        <v>1</v>
      </c>
      <c r="E114">
        <v>494</v>
      </c>
      <c r="F114">
        <v>12</v>
      </c>
      <c r="G114" t="s">
        <v>1</v>
      </c>
      <c r="J114">
        <v>1188</v>
      </c>
      <c r="K114">
        <v>12</v>
      </c>
      <c r="L114" t="s">
        <v>0</v>
      </c>
    </row>
    <row r="115" spans="1:12" x14ac:dyDescent="0.2">
      <c r="A115">
        <v>481</v>
      </c>
      <c r="B115">
        <v>12</v>
      </c>
      <c r="C115" t="s">
        <v>1</v>
      </c>
      <c r="E115">
        <v>481</v>
      </c>
      <c r="F115">
        <v>12</v>
      </c>
      <c r="G115" t="s">
        <v>1</v>
      </c>
      <c r="J115">
        <v>635</v>
      </c>
      <c r="K115">
        <v>12</v>
      </c>
      <c r="L115" t="s">
        <v>0</v>
      </c>
    </row>
    <row r="116" spans="1:12" x14ac:dyDescent="0.2">
      <c r="A116">
        <v>629</v>
      </c>
      <c r="B116">
        <v>12</v>
      </c>
      <c r="C116" t="s">
        <v>1</v>
      </c>
      <c r="E116">
        <v>629</v>
      </c>
      <c r="F116">
        <v>12</v>
      </c>
      <c r="G116" t="s">
        <v>1</v>
      </c>
      <c r="J116">
        <v>1225</v>
      </c>
      <c r="K116">
        <v>13</v>
      </c>
      <c r="L116" t="s">
        <v>0</v>
      </c>
    </row>
    <row r="117" spans="1:12" x14ac:dyDescent="0.2">
      <c r="A117">
        <v>492</v>
      </c>
      <c r="B117">
        <v>12</v>
      </c>
      <c r="C117" t="s">
        <v>1</v>
      </c>
      <c r="E117">
        <v>492</v>
      </c>
      <c r="F117">
        <v>12</v>
      </c>
      <c r="G117" t="s">
        <v>1</v>
      </c>
      <c r="J117">
        <v>1151</v>
      </c>
      <c r="K117">
        <v>12</v>
      </c>
      <c r="L117" t="s">
        <v>0</v>
      </c>
    </row>
    <row r="118" spans="1:12" x14ac:dyDescent="0.2">
      <c r="A118">
        <v>788</v>
      </c>
      <c r="B118">
        <v>11</v>
      </c>
      <c r="C118" t="s">
        <v>1</v>
      </c>
      <c r="E118">
        <v>788</v>
      </c>
      <c r="F118">
        <v>11</v>
      </c>
      <c r="G118" t="s">
        <v>1</v>
      </c>
      <c r="J118">
        <v>865</v>
      </c>
      <c r="K118">
        <v>12</v>
      </c>
      <c r="L118" t="s">
        <v>0</v>
      </c>
    </row>
    <row r="119" spans="1:12" x14ac:dyDescent="0.2">
      <c r="A119">
        <v>664</v>
      </c>
      <c r="B119">
        <v>16</v>
      </c>
      <c r="C119" t="s">
        <v>1</v>
      </c>
      <c r="E119">
        <v>664</v>
      </c>
      <c r="F119">
        <v>16</v>
      </c>
      <c r="G119" t="s">
        <v>1</v>
      </c>
      <c r="J119">
        <v>1031</v>
      </c>
      <c r="K119">
        <v>14</v>
      </c>
      <c r="L119" t="s">
        <v>0</v>
      </c>
    </row>
    <row r="120" spans="1:12" x14ac:dyDescent="0.2">
      <c r="A120">
        <v>520</v>
      </c>
      <c r="B120">
        <v>16</v>
      </c>
      <c r="C120" t="s">
        <v>1</v>
      </c>
      <c r="E120">
        <v>520</v>
      </c>
      <c r="F120">
        <v>16</v>
      </c>
      <c r="G120" t="s">
        <v>1</v>
      </c>
      <c r="J120">
        <v>1049</v>
      </c>
      <c r="K120">
        <v>12</v>
      </c>
      <c r="L120" t="s">
        <v>0</v>
      </c>
    </row>
    <row r="121" spans="1:12" x14ac:dyDescent="0.2">
      <c r="A121">
        <v>538</v>
      </c>
      <c r="B121">
        <v>12</v>
      </c>
      <c r="C121" t="s">
        <v>1</v>
      </c>
      <c r="E121">
        <v>538</v>
      </c>
      <c r="F121">
        <v>12</v>
      </c>
      <c r="G121" t="s">
        <v>1</v>
      </c>
      <c r="J121">
        <v>1000</v>
      </c>
      <c r="K121">
        <v>12</v>
      </c>
      <c r="L121" t="s">
        <v>0</v>
      </c>
    </row>
    <row r="122" spans="1:12" x14ac:dyDescent="0.2">
      <c r="A122">
        <v>769</v>
      </c>
      <c r="B122">
        <v>12</v>
      </c>
      <c r="C122" t="s">
        <v>0</v>
      </c>
      <c r="J122">
        <v>1105</v>
      </c>
      <c r="K122">
        <v>13</v>
      </c>
      <c r="L122" t="s">
        <v>0</v>
      </c>
    </row>
    <row r="123" spans="1:12" x14ac:dyDescent="0.2">
      <c r="A123">
        <v>808</v>
      </c>
      <c r="B123">
        <v>18</v>
      </c>
      <c r="C123" t="s">
        <v>0</v>
      </c>
      <c r="J123">
        <v>1924</v>
      </c>
      <c r="K123">
        <v>18</v>
      </c>
      <c r="L123" t="s">
        <v>0</v>
      </c>
    </row>
    <row r="124" spans="1:12" x14ac:dyDescent="0.2">
      <c r="A124">
        <v>825</v>
      </c>
      <c r="B124">
        <v>14</v>
      </c>
      <c r="C124" t="s">
        <v>0</v>
      </c>
      <c r="J124">
        <v>1346</v>
      </c>
      <c r="K124">
        <v>16</v>
      </c>
      <c r="L124" t="s">
        <v>0</v>
      </c>
    </row>
    <row r="125" spans="1:12" x14ac:dyDescent="0.2">
      <c r="A125">
        <v>650</v>
      </c>
      <c r="B125">
        <v>12</v>
      </c>
      <c r="C125" t="s">
        <v>0</v>
      </c>
      <c r="J125">
        <v>809</v>
      </c>
      <c r="K125">
        <v>12</v>
      </c>
      <c r="L125" t="s">
        <v>0</v>
      </c>
    </row>
    <row r="126" spans="1:12" x14ac:dyDescent="0.2">
      <c r="A126">
        <v>562</v>
      </c>
      <c r="B126">
        <v>11</v>
      </c>
      <c r="C126" t="s">
        <v>0</v>
      </c>
      <c r="J126">
        <v>1495</v>
      </c>
      <c r="K126">
        <v>18</v>
      </c>
      <c r="L126" t="s">
        <v>0</v>
      </c>
    </row>
    <row r="127" spans="1:12" x14ac:dyDescent="0.2">
      <c r="A127">
        <v>600</v>
      </c>
      <c r="B127">
        <v>10</v>
      </c>
      <c r="C127" t="s">
        <v>0</v>
      </c>
      <c r="J127">
        <v>1346</v>
      </c>
      <c r="K127">
        <v>16</v>
      </c>
      <c r="L127" t="s">
        <v>0</v>
      </c>
    </row>
    <row r="128" spans="1:12" x14ac:dyDescent="0.2">
      <c r="A128">
        <v>1081</v>
      </c>
      <c r="B128">
        <v>18</v>
      </c>
      <c r="C128" t="s">
        <v>0</v>
      </c>
      <c r="J128">
        <v>1200</v>
      </c>
      <c r="K128">
        <v>12</v>
      </c>
      <c r="L128" t="s">
        <v>0</v>
      </c>
    </row>
    <row r="129" spans="1:12" x14ac:dyDescent="0.2">
      <c r="A129">
        <v>1154</v>
      </c>
      <c r="B129">
        <v>15</v>
      </c>
      <c r="C129" t="s">
        <v>0</v>
      </c>
      <c r="J129">
        <v>500</v>
      </c>
      <c r="K129">
        <v>12</v>
      </c>
      <c r="L129" t="s">
        <v>0</v>
      </c>
    </row>
    <row r="130" spans="1:12" x14ac:dyDescent="0.2">
      <c r="A130">
        <v>1000</v>
      </c>
      <c r="B130">
        <v>12</v>
      </c>
      <c r="C130" t="s">
        <v>0</v>
      </c>
      <c r="J130">
        <v>1325</v>
      </c>
      <c r="K130">
        <v>12</v>
      </c>
      <c r="L130" t="s">
        <v>0</v>
      </c>
    </row>
    <row r="131" spans="1:12" x14ac:dyDescent="0.2">
      <c r="A131">
        <v>930</v>
      </c>
      <c r="B131">
        <v>18</v>
      </c>
      <c r="C131" t="s">
        <v>0</v>
      </c>
      <c r="J131">
        <v>800</v>
      </c>
      <c r="K131">
        <v>12</v>
      </c>
      <c r="L131" t="s">
        <v>0</v>
      </c>
    </row>
    <row r="132" spans="1:12" x14ac:dyDescent="0.2">
      <c r="A132">
        <v>921</v>
      </c>
      <c r="B132">
        <v>14</v>
      </c>
      <c r="C132" t="s">
        <v>0</v>
      </c>
      <c r="J132">
        <v>800</v>
      </c>
      <c r="K132">
        <v>12</v>
      </c>
      <c r="L132" t="s">
        <v>0</v>
      </c>
    </row>
    <row r="133" spans="1:12" x14ac:dyDescent="0.2">
      <c r="A133">
        <v>900</v>
      </c>
      <c r="B133">
        <v>15</v>
      </c>
      <c r="C133" t="s">
        <v>0</v>
      </c>
      <c r="J133">
        <v>1034</v>
      </c>
      <c r="K133">
        <v>12</v>
      </c>
      <c r="L133" t="s">
        <v>0</v>
      </c>
    </row>
    <row r="134" spans="1:12" x14ac:dyDescent="0.2">
      <c r="A134">
        <v>1318</v>
      </c>
      <c r="B134">
        <v>16</v>
      </c>
      <c r="C134" t="s">
        <v>0</v>
      </c>
      <c r="J134">
        <v>980</v>
      </c>
      <c r="K134">
        <v>12</v>
      </c>
      <c r="L134" t="s">
        <v>0</v>
      </c>
    </row>
    <row r="135" spans="1:12" x14ac:dyDescent="0.2">
      <c r="A135">
        <v>1792</v>
      </c>
      <c r="B135">
        <v>16</v>
      </c>
      <c r="C135" t="s">
        <v>0</v>
      </c>
      <c r="J135">
        <v>884</v>
      </c>
      <c r="K135">
        <v>10</v>
      </c>
      <c r="L135" t="s">
        <v>0</v>
      </c>
    </row>
    <row r="136" spans="1:12" x14ac:dyDescent="0.2">
      <c r="A136">
        <v>958</v>
      </c>
      <c r="B136">
        <v>10</v>
      </c>
      <c r="C136" t="s">
        <v>0</v>
      </c>
      <c r="J136">
        <v>480</v>
      </c>
      <c r="K136">
        <v>10</v>
      </c>
      <c r="L136" t="s">
        <v>0</v>
      </c>
    </row>
    <row r="137" spans="1:12" x14ac:dyDescent="0.2">
      <c r="A137">
        <v>1360</v>
      </c>
      <c r="B137">
        <v>15</v>
      </c>
      <c r="C137" t="s">
        <v>0</v>
      </c>
      <c r="J137">
        <v>923</v>
      </c>
      <c r="K137">
        <v>18</v>
      </c>
      <c r="L137" t="s">
        <v>0</v>
      </c>
    </row>
    <row r="138" spans="1:12" x14ac:dyDescent="0.2">
      <c r="A138">
        <v>850</v>
      </c>
      <c r="B138">
        <v>11</v>
      </c>
      <c r="C138" t="s">
        <v>0</v>
      </c>
      <c r="J138">
        <v>513</v>
      </c>
      <c r="K138">
        <v>17</v>
      </c>
      <c r="L138" t="s">
        <v>0</v>
      </c>
    </row>
    <row r="139" spans="1:12" x14ac:dyDescent="0.2">
      <c r="A139">
        <v>830</v>
      </c>
      <c r="B139">
        <v>14</v>
      </c>
      <c r="C139" t="s">
        <v>0</v>
      </c>
      <c r="J139">
        <v>1105</v>
      </c>
      <c r="K139">
        <v>11</v>
      </c>
      <c r="L139" t="s">
        <v>0</v>
      </c>
    </row>
    <row r="140" spans="1:12" x14ac:dyDescent="0.2">
      <c r="A140">
        <v>471</v>
      </c>
      <c r="B140">
        <v>12</v>
      </c>
      <c r="C140" t="s">
        <v>0</v>
      </c>
      <c r="J140">
        <v>1193</v>
      </c>
      <c r="K140">
        <v>12</v>
      </c>
      <c r="L140" t="s">
        <v>0</v>
      </c>
    </row>
    <row r="141" spans="1:12" x14ac:dyDescent="0.2">
      <c r="A141">
        <v>1275</v>
      </c>
      <c r="B141">
        <v>14</v>
      </c>
      <c r="C141" t="s">
        <v>0</v>
      </c>
      <c r="J141">
        <v>2771</v>
      </c>
      <c r="K141">
        <v>18</v>
      </c>
      <c r="L141" t="s">
        <v>0</v>
      </c>
    </row>
    <row r="142" spans="1:12" x14ac:dyDescent="0.2">
      <c r="A142">
        <v>1615</v>
      </c>
      <c r="B142">
        <v>16</v>
      </c>
      <c r="C142" t="s">
        <v>0</v>
      </c>
      <c r="J142">
        <v>779</v>
      </c>
      <c r="K142">
        <v>12</v>
      </c>
      <c r="L142" t="s">
        <v>0</v>
      </c>
    </row>
    <row r="143" spans="1:12" x14ac:dyDescent="0.2">
      <c r="A143">
        <v>873</v>
      </c>
      <c r="B143">
        <v>12</v>
      </c>
      <c r="C143" t="s">
        <v>0</v>
      </c>
      <c r="J143">
        <v>950</v>
      </c>
      <c r="K143">
        <v>11</v>
      </c>
      <c r="L143" t="s">
        <v>0</v>
      </c>
    </row>
    <row r="144" spans="1:12" x14ac:dyDescent="0.2">
      <c r="A144">
        <v>2137</v>
      </c>
      <c r="B144">
        <v>16</v>
      </c>
      <c r="C144" t="s">
        <v>0</v>
      </c>
      <c r="J144">
        <v>1394</v>
      </c>
      <c r="K144">
        <v>16</v>
      </c>
      <c r="L144" t="s">
        <v>0</v>
      </c>
    </row>
    <row r="145" spans="1:12" x14ac:dyDescent="0.2">
      <c r="A145">
        <v>1053</v>
      </c>
      <c r="B145">
        <v>16</v>
      </c>
      <c r="C145" t="s">
        <v>0</v>
      </c>
      <c r="J145">
        <v>1495</v>
      </c>
      <c r="K145">
        <v>17</v>
      </c>
      <c r="L145" t="s">
        <v>0</v>
      </c>
    </row>
    <row r="146" spans="1:12" x14ac:dyDescent="0.2">
      <c r="A146">
        <v>1602</v>
      </c>
      <c r="B146">
        <v>16</v>
      </c>
      <c r="C146" t="s">
        <v>0</v>
      </c>
      <c r="J146">
        <v>650</v>
      </c>
      <c r="K146">
        <v>12</v>
      </c>
      <c r="L146" t="s">
        <v>0</v>
      </c>
    </row>
    <row r="147" spans="1:12" x14ac:dyDescent="0.2">
      <c r="A147">
        <v>1188</v>
      </c>
      <c r="B147">
        <v>13</v>
      </c>
      <c r="C147" t="s">
        <v>0</v>
      </c>
      <c r="J147">
        <v>670</v>
      </c>
      <c r="K147">
        <v>13</v>
      </c>
      <c r="L147" t="s">
        <v>0</v>
      </c>
    </row>
    <row r="148" spans="1:12" x14ac:dyDescent="0.2">
      <c r="A148">
        <v>800</v>
      </c>
      <c r="B148">
        <v>18</v>
      </c>
      <c r="C148" t="s">
        <v>0</v>
      </c>
      <c r="J148">
        <v>1126</v>
      </c>
      <c r="K148">
        <v>16</v>
      </c>
      <c r="L148" t="s">
        <v>0</v>
      </c>
    </row>
    <row r="149" spans="1:12" x14ac:dyDescent="0.2">
      <c r="A149">
        <v>1417</v>
      </c>
      <c r="B149">
        <v>17</v>
      </c>
      <c r="C149" t="s">
        <v>0</v>
      </c>
      <c r="J149">
        <v>2404</v>
      </c>
      <c r="K149">
        <v>15</v>
      </c>
      <c r="L149" t="s">
        <v>0</v>
      </c>
    </row>
    <row r="150" spans="1:12" x14ac:dyDescent="0.2">
      <c r="A150">
        <v>635</v>
      </c>
      <c r="B150">
        <v>18</v>
      </c>
      <c r="C150" t="s">
        <v>0</v>
      </c>
      <c r="J150">
        <v>1899</v>
      </c>
      <c r="K150">
        <v>18</v>
      </c>
      <c r="L150" t="s">
        <v>0</v>
      </c>
    </row>
    <row r="151" spans="1:12" x14ac:dyDescent="0.2">
      <c r="A151">
        <v>1000</v>
      </c>
      <c r="B151">
        <v>12</v>
      </c>
      <c r="C151" t="s">
        <v>0</v>
      </c>
      <c r="J151">
        <v>757</v>
      </c>
      <c r="K151">
        <v>16</v>
      </c>
      <c r="L151" t="s">
        <v>0</v>
      </c>
    </row>
    <row r="152" spans="1:12" x14ac:dyDescent="0.2">
      <c r="A152">
        <v>1424</v>
      </c>
      <c r="B152">
        <v>14</v>
      </c>
      <c r="C152" t="s">
        <v>0</v>
      </c>
      <c r="J152">
        <v>1250</v>
      </c>
      <c r="K152">
        <v>14</v>
      </c>
      <c r="L152" t="s">
        <v>0</v>
      </c>
    </row>
    <row r="153" spans="1:12" x14ac:dyDescent="0.2">
      <c r="A153">
        <v>2668</v>
      </c>
      <c r="B153">
        <v>13</v>
      </c>
      <c r="C153" t="s">
        <v>0</v>
      </c>
      <c r="J153">
        <v>1162</v>
      </c>
      <c r="K153">
        <v>16</v>
      </c>
      <c r="L153" t="s">
        <v>0</v>
      </c>
    </row>
    <row r="154" spans="1:12" x14ac:dyDescent="0.2">
      <c r="A154">
        <v>666</v>
      </c>
      <c r="B154">
        <v>18</v>
      </c>
      <c r="C154" t="s">
        <v>0</v>
      </c>
      <c r="J154">
        <v>1100</v>
      </c>
      <c r="K154">
        <v>16</v>
      </c>
      <c r="L154" t="s">
        <v>0</v>
      </c>
    </row>
    <row r="155" spans="1:12" x14ac:dyDescent="0.2">
      <c r="A155">
        <v>1779</v>
      </c>
      <c r="B155">
        <v>17</v>
      </c>
      <c r="C155" t="s">
        <v>0</v>
      </c>
      <c r="J155">
        <v>714</v>
      </c>
      <c r="K155">
        <v>16</v>
      </c>
      <c r="L155" t="s">
        <v>0</v>
      </c>
    </row>
    <row r="156" spans="1:12" x14ac:dyDescent="0.2">
      <c r="A156">
        <v>782</v>
      </c>
      <c r="B156">
        <v>13</v>
      </c>
      <c r="C156" t="s">
        <v>0</v>
      </c>
      <c r="J156">
        <v>1318</v>
      </c>
      <c r="K156">
        <v>16</v>
      </c>
      <c r="L156" t="s">
        <v>0</v>
      </c>
    </row>
    <row r="157" spans="1:12" x14ac:dyDescent="0.2">
      <c r="A157">
        <v>1274</v>
      </c>
      <c r="B157">
        <v>13</v>
      </c>
      <c r="C157" t="s">
        <v>0</v>
      </c>
      <c r="J157">
        <v>1411</v>
      </c>
      <c r="K157">
        <v>18</v>
      </c>
      <c r="L157" t="s">
        <v>0</v>
      </c>
    </row>
    <row r="158" spans="1:12" x14ac:dyDescent="0.2">
      <c r="A158">
        <v>714</v>
      </c>
      <c r="B158">
        <v>16</v>
      </c>
      <c r="C158" t="s">
        <v>0</v>
      </c>
      <c r="J158">
        <v>2162</v>
      </c>
      <c r="K158">
        <v>17</v>
      </c>
      <c r="L158" t="s">
        <v>0</v>
      </c>
    </row>
    <row r="159" spans="1:12" x14ac:dyDescent="0.2">
      <c r="A159">
        <v>1081</v>
      </c>
      <c r="B159">
        <v>18</v>
      </c>
      <c r="C159" t="s">
        <v>0</v>
      </c>
      <c r="J159">
        <v>1273</v>
      </c>
      <c r="K159">
        <v>14</v>
      </c>
      <c r="L159" t="s">
        <v>0</v>
      </c>
    </row>
    <row r="160" spans="1:12" x14ac:dyDescent="0.2">
      <c r="A160">
        <v>692</v>
      </c>
      <c r="B160">
        <v>12</v>
      </c>
      <c r="C160" t="s">
        <v>0</v>
      </c>
      <c r="J160">
        <v>1140</v>
      </c>
      <c r="K160">
        <v>12</v>
      </c>
      <c r="L160" t="s">
        <v>0</v>
      </c>
    </row>
    <row r="161" spans="1:12" x14ac:dyDescent="0.2">
      <c r="A161">
        <v>1318</v>
      </c>
      <c r="B161">
        <v>17</v>
      </c>
      <c r="C161" t="s">
        <v>0</v>
      </c>
      <c r="J161">
        <v>578</v>
      </c>
      <c r="K161">
        <v>13</v>
      </c>
      <c r="L161" t="s">
        <v>0</v>
      </c>
    </row>
    <row r="162" spans="1:12" x14ac:dyDescent="0.2">
      <c r="A162">
        <v>1239</v>
      </c>
      <c r="B162">
        <v>12</v>
      </c>
      <c r="C162" t="s">
        <v>0</v>
      </c>
      <c r="J162">
        <v>942</v>
      </c>
      <c r="K162">
        <v>12</v>
      </c>
      <c r="L162" t="s">
        <v>0</v>
      </c>
    </row>
    <row r="163" spans="1:12" x14ac:dyDescent="0.2">
      <c r="A163">
        <v>1027</v>
      </c>
      <c r="B163">
        <v>13</v>
      </c>
      <c r="C163" t="s">
        <v>0</v>
      </c>
      <c r="J163">
        <v>1058</v>
      </c>
      <c r="K163">
        <v>12</v>
      </c>
      <c r="L163" t="s">
        <v>0</v>
      </c>
    </row>
    <row r="164" spans="1:12" x14ac:dyDescent="0.2">
      <c r="A164">
        <v>1748</v>
      </c>
      <c r="B164">
        <v>18</v>
      </c>
      <c r="C164" t="s">
        <v>0</v>
      </c>
      <c r="J164">
        <v>750</v>
      </c>
      <c r="K164">
        <v>14</v>
      </c>
      <c r="L164" t="s">
        <v>0</v>
      </c>
    </row>
    <row r="165" spans="1:12" x14ac:dyDescent="0.2">
      <c r="A165">
        <v>981</v>
      </c>
      <c r="B165">
        <v>14</v>
      </c>
      <c r="C165" t="s">
        <v>0</v>
      </c>
      <c r="J165">
        <v>1000</v>
      </c>
      <c r="K165">
        <v>12</v>
      </c>
      <c r="L165" t="s">
        <v>0</v>
      </c>
    </row>
    <row r="166" spans="1:12" x14ac:dyDescent="0.2">
      <c r="A166">
        <v>770</v>
      </c>
      <c r="B166">
        <v>17</v>
      </c>
      <c r="C166" t="s">
        <v>0</v>
      </c>
      <c r="J166">
        <v>951</v>
      </c>
      <c r="K166">
        <v>12</v>
      </c>
      <c r="L166" t="s">
        <v>0</v>
      </c>
    </row>
    <row r="167" spans="1:12" x14ac:dyDescent="0.2">
      <c r="A167">
        <v>1154</v>
      </c>
      <c r="B167">
        <v>16</v>
      </c>
      <c r="C167" t="s">
        <v>0</v>
      </c>
      <c r="J167">
        <v>635</v>
      </c>
      <c r="K167">
        <v>12</v>
      </c>
      <c r="L167" t="s">
        <v>0</v>
      </c>
    </row>
    <row r="168" spans="1:12" x14ac:dyDescent="0.2">
      <c r="A168">
        <v>1155</v>
      </c>
      <c r="B168">
        <v>12</v>
      </c>
      <c r="C168" t="s">
        <v>0</v>
      </c>
      <c r="J168">
        <v>1250</v>
      </c>
      <c r="K168">
        <v>12</v>
      </c>
      <c r="L168" t="s">
        <v>0</v>
      </c>
    </row>
    <row r="169" spans="1:12" x14ac:dyDescent="0.2">
      <c r="A169">
        <v>808</v>
      </c>
      <c r="B169">
        <v>13</v>
      </c>
      <c r="C169" t="s">
        <v>0</v>
      </c>
      <c r="J169">
        <v>675</v>
      </c>
      <c r="K169">
        <v>12</v>
      </c>
      <c r="L169" t="s">
        <v>0</v>
      </c>
    </row>
    <row r="170" spans="1:12" x14ac:dyDescent="0.2">
      <c r="A170">
        <v>1100</v>
      </c>
      <c r="B170">
        <v>12</v>
      </c>
      <c r="C170" t="s">
        <v>0</v>
      </c>
      <c r="J170">
        <v>400</v>
      </c>
      <c r="K170">
        <v>12</v>
      </c>
      <c r="L170" t="s">
        <v>0</v>
      </c>
    </row>
    <row r="171" spans="1:12" x14ac:dyDescent="0.2">
      <c r="A171">
        <v>1154</v>
      </c>
      <c r="B171">
        <v>18</v>
      </c>
      <c r="C171" t="s">
        <v>0</v>
      </c>
      <c r="J171">
        <v>577</v>
      </c>
      <c r="K171">
        <v>12</v>
      </c>
      <c r="L171" t="s">
        <v>0</v>
      </c>
    </row>
    <row r="172" spans="1:12" x14ac:dyDescent="0.2">
      <c r="A172">
        <v>1749</v>
      </c>
      <c r="B172">
        <v>12</v>
      </c>
      <c r="C172" t="s">
        <v>0</v>
      </c>
      <c r="J172">
        <v>590</v>
      </c>
      <c r="K172">
        <v>13</v>
      </c>
      <c r="L172" t="s">
        <v>0</v>
      </c>
    </row>
    <row r="173" spans="1:12" x14ac:dyDescent="0.2">
      <c r="A173">
        <v>1000</v>
      </c>
      <c r="B173">
        <v>16</v>
      </c>
      <c r="C173" t="s">
        <v>0</v>
      </c>
      <c r="J173">
        <v>923</v>
      </c>
      <c r="K173">
        <v>16</v>
      </c>
      <c r="L173" t="s">
        <v>0</v>
      </c>
    </row>
    <row r="174" spans="1:12" x14ac:dyDescent="0.2">
      <c r="A174">
        <v>462</v>
      </c>
      <c r="B174">
        <v>12</v>
      </c>
      <c r="C174" t="s">
        <v>0</v>
      </c>
      <c r="J174">
        <v>1250</v>
      </c>
      <c r="K174">
        <v>12</v>
      </c>
      <c r="L174" t="s">
        <v>0</v>
      </c>
    </row>
    <row r="175" spans="1:12" x14ac:dyDescent="0.2">
      <c r="A175">
        <v>769</v>
      </c>
      <c r="B175">
        <v>18</v>
      </c>
      <c r="C175" t="s">
        <v>0</v>
      </c>
      <c r="J175">
        <v>1100</v>
      </c>
      <c r="K175">
        <v>14</v>
      </c>
      <c r="L175" t="s">
        <v>0</v>
      </c>
    </row>
    <row r="176" spans="1:12" x14ac:dyDescent="0.2">
      <c r="A176">
        <v>875</v>
      </c>
      <c r="B176">
        <v>16</v>
      </c>
      <c r="C176" t="s">
        <v>0</v>
      </c>
      <c r="J176">
        <v>1130</v>
      </c>
      <c r="K176">
        <v>12</v>
      </c>
      <c r="L176" t="s">
        <v>0</v>
      </c>
    </row>
    <row r="177" spans="1:12" x14ac:dyDescent="0.2">
      <c r="A177">
        <v>1375</v>
      </c>
      <c r="B177">
        <v>12</v>
      </c>
      <c r="C177" t="s">
        <v>0</v>
      </c>
      <c r="J177">
        <v>652</v>
      </c>
      <c r="K177">
        <v>12</v>
      </c>
      <c r="L177" t="s">
        <v>0</v>
      </c>
    </row>
    <row r="178" spans="1:12" x14ac:dyDescent="0.2">
      <c r="A178">
        <v>1452</v>
      </c>
      <c r="B178">
        <v>17</v>
      </c>
      <c r="C178" t="s">
        <v>0</v>
      </c>
      <c r="J178">
        <v>618</v>
      </c>
      <c r="K178">
        <v>12</v>
      </c>
      <c r="L178" t="s">
        <v>0</v>
      </c>
    </row>
    <row r="179" spans="1:12" x14ac:dyDescent="0.2">
      <c r="A179">
        <v>800</v>
      </c>
      <c r="B179">
        <v>12</v>
      </c>
      <c r="C179" t="s">
        <v>0</v>
      </c>
      <c r="J179">
        <v>962</v>
      </c>
      <c r="K179">
        <v>16</v>
      </c>
      <c r="L179" t="s">
        <v>0</v>
      </c>
    </row>
    <row r="180" spans="1:12" x14ac:dyDescent="0.2">
      <c r="A180">
        <v>1748</v>
      </c>
      <c r="B180">
        <v>17</v>
      </c>
      <c r="C180" t="s">
        <v>0</v>
      </c>
      <c r="J180">
        <v>529</v>
      </c>
      <c r="K180">
        <v>13</v>
      </c>
      <c r="L180" t="s">
        <v>0</v>
      </c>
    </row>
    <row r="181" spans="1:12" x14ac:dyDescent="0.2">
      <c r="A181">
        <v>1151</v>
      </c>
      <c r="B181">
        <v>12</v>
      </c>
      <c r="C181" t="s">
        <v>0</v>
      </c>
      <c r="J181">
        <v>817</v>
      </c>
      <c r="K181">
        <v>12</v>
      </c>
      <c r="L181" t="s">
        <v>0</v>
      </c>
    </row>
    <row r="182" spans="1:12" x14ac:dyDescent="0.2">
      <c r="A182">
        <v>840</v>
      </c>
      <c r="B182">
        <v>12</v>
      </c>
      <c r="C182" t="s">
        <v>0</v>
      </c>
      <c r="J182">
        <v>962</v>
      </c>
      <c r="K182">
        <v>16</v>
      </c>
      <c r="L182" t="s">
        <v>0</v>
      </c>
    </row>
    <row r="183" spans="1:12" x14ac:dyDescent="0.2">
      <c r="A183">
        <v>978</v>
      </c>
      <c r="B183">
        <v>12</v>
      </c>
      <c r="C183" t="s">
        <v>0</v>
      </c>
      <c r="J183">
        <v>840</v>
      </c>
      <c r="K183">
        <v>12</v>
      </c>
      <c r="L183" t="s">
        <v>0</v>
      </c>
    </row>
    <row r="184" spans="1:12" x14ac:dyDescent="0.2">
      <c r="A184">
        <v>963</v>
      </c>
      <c r="B184">
        <v>12</v>
      </c>
      <c r="C184" t="s">
        <v>0</v>
      </c>
      <c r="J184">
        <v>866</v>
      </c>
      <c r="K184">
        <v>16</v>
      </c>
      <c r="L184" t="s">
        <v>0</v>
      </c>
    </row>
    <row r="185" spans="1:12" x14ac:dyDescent="0.2">
      <c r="A185">
        <v>619</v>
      </c>
      <c r="B185">
        <v>12</v>
      </c>
      <c r="C185" t="s">
        <v>0</v>
      </c>
      <c r="J185">
        <v>2404</v>
      </c>
      <c r="K185">
        <v>14</v>
      </c>
      <c r="L185" t="s">
        <v>0</v>
      </c>
    </row>
    <row r="186" spans="1:12" x14ac:dyDescent="0.2">
      <c r="A186">
        <v>442</v>
      </c>
      <c r="B186">
        <v>12</v>
      </c>
      <c r="C186" t="s">
        <v>0</v>
      </c>
      <c r="J186">
        <v>1126</v>
      </c>
      <c r="K186">
        <v>12</v>
      </c>
      <c r="L186" t="s">
        <v>0</v>
      </c>
    </row>
    <row r="187" spans="1:12" x14ac:dyDescent="0.2">
      <c r="A187">
        <v>600</v>
      </c>
      <c r="B187">
        <v>15</v>
      </c>
      <c r="C187" t="s">
        <v>0</v>
      </c>
      <c r="J187">
        <v>1160</v>
      </c>
      <c r="K187">
        <v>12</v>
      </c>
      <c r="L187" t="s">
        <v>0</v>
      </c>
    </row>
    <row r="188" spans="1:12" x14ac:dyDescent="0.2">
      <c r="A188">
        <v>1366</v>
      </c>
      <c r="B188">
        <v>12</v>
      </c>
      <c r="C188" t="s">
        <v>0</v>
      </c>
      <c r="J188">
        <v>723</v>
      </c>
      <c r="K188">
        <v>12</v>
      </c>
      <c r="L188" t="s">
        <v>0</v>
      </c>
    </row>
    <row r="189" spans="1:12" x14ac:dyDescent="0.2">
      <c r="A189">
        <v>1643</v>
      </c>
      <c r="B189">
        <v>18</v>
      </c>
      <c r="C189" t="s">
        <v>0</v>
      </c>
      <c r="J189">
        <v>1778</v>
      </c>
      <c r="K189">
        <v>16</v>
      </c>
      <c r="L189" t="s">
        <v>0</v>
      </c>
    </row>
    <row r="190" spans="1:12" x14ac:dyDescent="0.2">
      <c r="A190">
        <v>1455</v>
      </c>
      <c r="B190">
        <v>16</v>
      </c>
      <c r="C190" t="s">
        <v>0</v>
      </c>
      <c r="J190">
        <v>1903</v>
      </c>
      <c r="K190">
        <v>18</v>
      </c>
      <c r="L190" t="s">
        <v>0</v>
      </c>
    </row>
    <row r="191" spans="1:12" x14ac:dyDescent="0.2">
      <c r="A191">
        <v>2310</v>
      </c>
      <c r="B191">
        <v>18</v>
      </c>
      <c r="C191" t="s">
        <v>0</v>
      </c>
      <c r="J191">
        <v>1010</v>
      </c>
      <c r="K191">
        <v>18</v>
      </c>
      <c r="L191" t="s">
        <v>0</v>
      </c>
    </row>
    <row r="192" spans="1:12" x14ac:dyDescent="0.2">
      <c r="A192">
        <v>1682</v>
      </c>
      <c r="B192">
        <v>16</v>
      </c>
      <c r="C192" t="s">
        <v>0</v>
      </c>
      <c r="J192">
        <v>971</v>
      </c>
      <c r="K192">
        <v>17</v>
      </c>
      <c r="L192" t="s">
        <v>0</v>
      </c>
    </row>
    <row r="193" spans="1:12" x14ac:dyDescent="0.2">
      <c r="A193">
        <v>1235</v>
      </c>
      <c r="B193">
        <v>12</v>
      </c>
      <c r="C193" t="s">
        <v>0</v>
      </c>
      <c r="J193">
        <v>525</v>
      </c>
      <c r="K193">
        <v>12</v>
      </c>
      <c r="L193" t="s">
        <v>0</v>
      </c>
    </row>
    <row r="194" spans="1:12" x14ac:dyDescent="0.2">
      <c r="A194">
        <v>855</v>
      </c>
      <c r="B194">
        <v>16</v>
      </c>
      <c r="C194" t="s">
        <v>0</v>
      </c>
      <c r="J194">
        <v>525</v>
      </c>
      <c r="K194">
        <v>12</v>
      </c>
      <c r="L194" t="s">
        <v>0</v>
      </c>
    </row>
    <row r="195" spans="1:12" x14ac:dyDescent="0.2">
      <c r="A195">
        <v>1072</v>
      </c>
      <c r="B195">
        <v>16</v>
      </c>
      <c r="C195" t="s">
        <v>0</v>
      </c>
      <c r="J195">
        <v>670</v>
      </c>
      <c r="K195">
        <v>12</v>
      </c>
      <c r="L195" t="s">
        <v>0</v>
      </c>
    </row>
    <row r="196" spans="1:12" x14ac:dyDescent="0.2">
      <c r="A196">
        <v>1040</v>
      </c>
      <c r="B196">
        <v>15</v>
      </c>
      <c r="C196" t="s">
        <v>0</v>
      </c>
      <c r="J196">
        <v>500</v>
      </c>
      <c r="K196">
        <v>12</v>
      </c>
      <c r="L196" t="s">
        <v>0</v>
      </c>
    </row>
    <row r="197" spans="1:12" x14ac:dyDescent="0.2">
      <c r="A197">
        <v>1000</v>
      </c>
      <c r="B197">
        <v>12</v>
      </c>
      <c r="C197" t="s">
        <v>0</v>
      </c>
      <c r="J197">
        <v>1058</v>
      </c>
      <c r="K197">
        <v>14</v>
      </c>
      <c r="L197" t="s">
        <v>0</v>
      </c>
    </row>
    <row r="198" spans="1:12" x14ac:dyDescent="0.2">
      <c r="A198">
        <v>675</v>
      </c>
      <c r="B198">
        <v>15</v>
      </c>
      <c r="C198" t="s">
        <v>0</v>
      </c>
      <c r="J198">
        <v>550</v>
      </c>
      <c r="K198">
        <v>12</v>
      </c>
      <c r="L198" t="s">
        <v>0</v>
      </c>
    </row>
    <row r="199" spans="1:12" x14ac:dyDescent="0.2">
      <c r="A199">
        <v>1100</v>
      </c>
      <c r="B199">
        <v>12</v>
      </c>
      <c r="C199" t="s">
        <v>0</v>
      </c>
      <c r="J199">
        <v>500</v>
      </c>
      <c r="K199">
        <v>12</v>
      </c>
      <c r="L199" t="s">
        <v>0</v>
      </c>
    </row>
    <row r="200" spans="1:12" x14ac:dyDescent="0.2">
      <c r="A200">
        <v>996</v>
      </c>
      <c r="B200">
        <v>12</v>
      </c>
      <c r="C200" t="s">
        <v>0</v>
      </c>
      <c r="J200">
        <v>727</v>
      </c>
      <c r="K200">
        <v>15</v>
      </c>
      <c r="L200" t="s">
        <v>0</v>
      </c>
    </row>
    <row r="201" spans="1:12" x14ac:dyDescent="0.2">
      <c r="A201">
        <v>732</v>
      </c>
      <c r="B201">
        <v>10</v>
      </c>
      <c r="C201" t="s">
        <v>0</v>
      </c>
      <c r="J201">
        <v>865</v>
      </c>
      <c r="K201">
        <v>12</v>
      </c>
      <c r="L201" t="s">
        <v>0</v>
      </c>
    </row>
    <row r="202" spans="1:12" x14ac:dyDescent="0.2">
      <c r="A202">
        <v>1200</v>
      </c>
      <c r="B202">
        <v>11</v>
      </c>
      <c r="C202" t="s">
        <v>0</v>
      </c>
      <c r="J202">
        <v>1081</v>
      </c>
      <c r="K202">
        <v>13</v>
      </c>
      <c r="L202" t="s">
        <v>0</v>
      </c>
    </row>
    <row r="203" spans="1:12" x14ac:dyDescent="0.2">
      <c r="A203">
        <v>1694</v>
      </c>
      <c r="B203">
        <v>15</v>
      </c>
      <c r="C203" t="s">
        <v>0</v>
      </c>
      <c r="J203">
        <v>1304</v>
      </c>
      <c r="K203">
        <v>17</v>
      </c>
      <c r="L203" t="s">
        <v>0</v>
      </c>
    </row>
    <row r="204" spans="1:12" x14ac:dyDescent="0.2">
      <c r="A204">
        <v>686</v>
      </c>
      <c r="B204">
        <v>10</v>
      </c>
      <c r="C204" t="s">
        <v>0</v>
      </c>
      <c r="J204">
        <v>575</v>
      </c>
      <c r="K204">
        <v>13</v>
      </c>
      <c r="L204" t="s">
        <v>0</v>
      </c>
    </row>
    <row r="205" spans="1:12" x14ac:dyDescent="0.2">
      <c r="A205">
        <v>754</v>
      </c>
      <c r="B205">
        <v>13</v>
      </c>
      <c r="C205" t="s">
        <v>0</v>
      </c>
      <c r="J205">
        <v>623</v>
      </c>
      <c r="K205">
        <v>16</v>
      </c>
      <c r="L205" t="s">
        <v>0</v>
      </c>
    </row>
    <row r="206" spans="1:12" x14ac:dyDescent="0.2">
      <c r="A206">
        <v>857</v>
      </c>
      <c r="B206">
        <v>10</v>
      </c>
      <c r="C206" t="s">
        <v>0</v>
      </c>
      <c r="J206">
        <v>515</v>
      </c>
      <c r="K206">
        <v>13</v>
      </c>
      <c r="L206" t="s">
        <v>0</v>
      </c>
    </row>
    <row r="207" spans="1:12" x14ac:dyDescent="0.2">
      <c r="A207">
        <v>832</v>
      </c>
      <c r="B207">
        <v>13</v>
      </c>
      <c r="C207" t="s">
        <v>0</v>
      </c>
      <c r="J207">
        <v>1273</v>
      </c>
      <c r="K207">
        <v>18</v>
      </c>
      <c r="L207" t="s">
        <v>0</v>
      </c>
    </row>
    <row r="208" spans="1:12" x14ac:dyDescent="0.2">
      <c r="A208">
        <v>579</v>
      </c>
      <c r="B208">
        <v>13</v>
      </c>
      <c r="C208" t="s">
        <v>0</v>
      </c>
      <c r="J208">
        <v>990</v>
      </c>
      <c r="K208">
        <v>13</v>
      </c>
      <c r="L208" t="s">
        <v>0</v>
      </c>
    </row>
    <row r="209" spans="1:12" x14ac:dyDescent="0.2">
      <c r="A209">
        <v>672</v>
      </c>
      <c r="B209">
        <v>12</v>
      </c>
      <c r="C209" t="s">
        <v>0</v>
      </c>
      <c r="J209">
        <v>600</v>
      </c>
      <c r="K209">
        <v>12</v>
      </c>
      <c r="L209" t="s">
        <v>0</v>
      </c>
    </row>
    <row r="210" spans="1:12" x14ac:dyDescent="0.2">
      <c r="A210">
        <v>2500</v>
      </c>
      <c r="B210">
        <v>15</v>
      </c>
      <c r="C210" t="s">
        <v>0</v>
      </c>
      <c r="J210">
        <v>1160</v>
      </c>
      <c r="K210">
        <v>12</v>
      </c>
      <c r="L210" t="s">
        <v>0</v>
      </c>
    </row>
    <row r="211" spans="1:12" x14ac:dyDescent="0.2">
      <c r="A211">
        <v>1076</v>
      </c>
      <c r="B211">
        <v>12</v>
      </c>
      <c r="C211" t="s">
        <v>0</v>
      </c>
      <c r="J211">
        <v>500</v>
      </c>
      <c r="K211">
        <v>12</v>
      </c>
      <c r="L211" t="s">
        <v>0</v>
      </c>
    </row>
    <row r="212" spans="1:12" x14ac:dyDescent="0.2">
      <c r="A212">
        <v>1186</v>
      </c>
      <c r="B212">
        <v>17</v>
      </c>
      <c r="C212" t="s">
        <v>0</v>
      </c>
      <c r="J212">
        <v>795</v>
      </c>
      <c r="K212">
        <v>12</v>
      </c>
      <c r="L212" t="s">
        <v>0</v>
      </c>
    </row>
    <row r="213" spans="1:12" x14ac:dyDescent="0.2">
      <c r="A213">
        <v>833</v>
      </c>
      <c r="B213">
        <v>16</v>
      </c>
      <c r="C213" t="s">
        <v>0</v>
      </c>
      <c r="J213">
        <v>500</v>
      </c>
      <c r="K213">
        <v>11</v>
      </c>
      <c r="L213" t="s">
        <v>0</v>
      </c>
    </row>
    <row r="214" spans="1:12" x14ac:dyDescent="0.2">
      <c r="A214">
        <v>1250</v>
      </c>
      <c r="B214">
        <v>12</v>
      </c>
      <c r="C214" t="s">
        <v>0</v>
      </c>
      <c r="J214">
        <v>740</v>
      </c>
      <c r="K214">
        <v>10</v>
      </c>
      <c r="L214" t="s">
        <v>0</v>
      </c>
    </row>
    <row r="215" spans="1:12" x14ac:dyDescent="0.2">
      <c r="A215">
        <v>1122</v>
      </c>
      <c r="B215">
        <v>15</v>
      </c>
      <c r="C215" t="s">
        <v>0</v>
      </c>
      <c r="J215">
        <v>1250</v>
      </c>
      <c r="K215">
        <v>16</v>
      </c>
      <c r="L215" t="s">
        <v>0</v>
      </c>
    </row>
    <row r="216" spans="1:12" x14ac:dyDescent="0.2">
      <c r="A216">
        <v>865</v>
      </c>
      <c r="B216">
        <v>16</v>
      </c>
      <c r="C216" t="s">
        <v>0</v>
      </c>
      <c r="J216">
        <v>1014</v>
      </c>
      <c r="K216">
        <v>16</v>
      </c>
      <c r="L216" t="s">
        <v>0</v>
      </c>
    </row>
    <row r="217" spans="1:12" x14ac:dyDescent="0.2">
      <c r="A217">
        <v>808</v>
      </c>
      <c r="B217">
        <v>16</v>
      </c>
      <c r="C217" t="s">
        <v>0</v>
      </c>
      <c r="J217">
        <v>1250</v>
      </c>
      <c r="K217">
        <v>13</v>
      </c>
      <c r="L217" t="s">
        <v>0</v>
      </c>
    </row>
    <row r="218" spans="1:12" x14ac:dyDescent="0.2">
      <c r="A218">
        <v>1299</v>
      </c>
      <c r="B218">
        <v>18</v>
      </c>
      <c r="C218" t="s">
        <v>0</v>
      </c>
      <c r="J218">
        <v>913</v>
      </c>
      <c r="K218">
        <v>14</v>
      </c>
      <c r="L218" t="s">
        <v>0</v>
      </c>
    </row>
    <row r="219" spans="1:12" x14ac:dyDescent="0.2">
      <c r="A219">
        <v>903</v>
      </c>
      <c r="B219">
        <v>12</v>
      </c>
      <c r="C219" t="s">
        <v>0</v>
      </c>
      <c r="J219">
        <v>1346</v>
      </c>
      <c r="K219">
        <v>16</v>
      </c>
      <c r="L219" t="s">
        <v>0</v>
      </c>
    </row>
    <row r="220" spans="1:12" x14ac:dyDescent="0.2">
      <c r="A220">
        <v>900</v>
      </c>
      <c r="B220">
        <v>12</v>
      </c>
      <c r="C220" t="s">
        <v>0</v>
      </c>
      <c r="J220">
        <v>445</v>
      </c>
      <c r="K220">
        <v>10</v>
      </c>
      <c r="L220" t="s">
        <v>0</v>
      </c>
    </row>
    <row r="221" spans="1:12" x14ac:dyDescent="0.2">
      <c r="A221">
        <v>625</v>
      </c>
      <c r="B221">
        <v>12</v>
      </c>
      <c r="C221" t="s">
        <v>0</v>
      </c>
      <c r="J221">
        <v>265</v>
      </c>
      <c r="K221">
        <v>12</v>
      </c>
      <c r="L221" t="s">
        <v>0</v>
      </c>
    </row>
    <row r="222" spans="1:12" x14ac:dyDescent="0.2">
      <c r="A222">
        <v>1586</v>
      </c>
      <c r="B222">
        <v>14</v>
      </c>
      <c r="C222" t="s">
        <v>0</v>
      </c>
      <c r="J222">
        <v>1250</v>
      </c>
      <c r="K222">
        <v>14</v>
      </c>
      <c r="L222" t="s">
        <v>0</v>
      </c>
    </row>
    <row r="223" spans="1:12" x14ac:dyDescent="0.2">
      <c r="A223">
        <v>962</v>
      </c>
      <c r="B223">
        <v>10</v>
      </c>
      <c r="C223" t="s">
        <v>0</v>
      </c>
      <c r="J223">
        <v>1607</v>
      </c>
      <c r="K223">
        <v>13</v>
      </c>
      <c r="L223" t="s">
        <v>0</v>
      </c>
    </row>
    <row r="224" spans="1:12" x14ac:dyDescent="0.2">
      <c r="A224">
        <v>1539</v>
      </c>
      <c r="B224">
        <v>17</v>
      </c>
      <c r="C224" t="s">
        <v>0</v>
      </c>
      <c r="J224">
        <v>821</v>
      </c>
      <c r="K224">
        <v>16</v>
      </c>
      <c r="L224" t="s">
        <v>0</v>
      </c>
    </row>
    <row r="225" spans="1:12" x14ac:dyDescent="0.2">
      <c r="A225">
        <v>1110</v>
      </c>
      <c r="B225">
        <v>12</v>
      </c>
      <c r="C225" t="s">
        <v>0</v>
      </c>
      <c r="J225">
        <v>794</v>
      </c>
      <c r="K225">
        <v>16</v>
      </c>
      <c r="L225" t="s">
        <v>0</v>
      </c>
    </row>
    <row r="226" spans="1:12" x14ac:dyDescent="0.2">
      <c r="A226">
        <v>1282</v>
      </c>
      <c r="B226">
        <v>16</v>
      </c>
      <c r="C226" t="s">
        <v>0</v>
      </c>
      <c r="J226">
        <v>500</v>
      </c>
      <c r="K226">
        <v>13</v>
      </c>
      <c r="L226" t="s">
        <v>0</v>
      </c>
    </row>
    <row r="227" spans="1:12" x14ac:dyDescent="0.2">
      <c r="A227">
        <v>770</v>
      </c>
      <c r="B227">
        <v>12</v>
      </c>
      <c r="C227" t="s">
        <v>0</v>
      </c>
      <c r="J227">
        <v>520</v>
      </c>
      <c r="K227">
        <v>18</v>
      </c>
      <c r="L227" t="s">
        <v>0</v>
      </c>
    </row>
    <row r="228" spans="1:12" x14ac:dyDescent="0.2">
      <c r="A228">
        <v>1000</v>
      </c>
      <c r="B228">
        <v>12</v>
      </c>
      <c r="C228" t="s">
        <v>0</v>
      </c>
      <c r="J228">
        <v>1730</v>
      </c>
      <c r="K228">
        <v>18</v>
      </c>
      <c r="L228" t="s">
        <v>0</v>
      </c>
    </row>
    <row r="229" spans="1:12" x14ac:dyDescent="0.2">
      <c r="A229">
        <v>750</v>
      </c>
      <c r="B229">
        <v>12</v>
      </c>
      <c r="C229" t="s">
        <v>0</v>
      </c>
      <c r="J229">
        <v>1924</v>
      </c>
      <c r="K229">
        <v>18</v>
      </c>
      <c r="L229" t="s">
        <v>0</v>
      </c>
    </row>
    <row r="230" spans="1:12" x14ac:dyDescent="0.2">
      <c r="A230">
        <v>654</v>
      </c>
      <c r="B230">
        <v>13</v>
      </c>
      <c r="C230" t="s">
        <v>0</v>
      </c>
      <c r="J230">
        <v>1155</v>
      </c>
      <c r="K230">
        <v>18</v>
      </c>
      <c r="L230" t="s">
        <v>0</v>
      </c>
    </row>
    <row r="231" spans="1:12" x14ac:dyDescent="0.2">
      <c r="A231">
        <v>601</v>
      </c>
      <c r="B231">
        <v>12</v>
      </c>
      <c r="C231" t="s">
        <v>0</v>
      </c>
      <c r="J231">
        <v>2162</v>
      </c>
      <c r="K231">
        <v>15</v>
      </c>
      <c r="L231" t="s">
        <v>0</v>
      </c>
    </row>
    <row r="232" spans="1:12" x14ac:dyDescent="0.2">
      <c r="A232">
        <v>600</v>
      </c>
      <c r="B232">
        <v>13</v>
      </c>
      <c r="C232" t="s">
        <v>0</v>
      </c>
      <c r="J232">
        <v>923</v>
      </c>
      <c r="K232">
        <v>14</v>
      </c>
      <c r="L232" t="s">
        <v>0</v>
      </c>
    </row>
    <row r="233" spans="1:12" x14ac:dyDescent="0.2">
      <c r="A233">
        <v>433</v>
      </c>
      <c r="B233">
        <v>12</v>
      </c>
      <c r="C233" t="s">
        <v>0</v>
      </c>
      <c r="J233">
        <v>1115</v>
      </c>
      <c r="K233">
        <v>16</v>
      </c>
      <c r="L233" t="s">
        <v>0</v>
      </c>
    </row>
    <row r="234" spans="1:12" x14ac:dyDescent="0.2">
      <c r="A234">
        <v>1188</v>
      </c>
      <c r="B234">
        <v>12</v>
      </c>
      <c r="C234" t="s">
        <v>0</v>
      </c>
      <c r="J234">
        <v>449</v>
      </c>
      <c r="K234">
        <v>12</v>
      </c>
      <c r="L234" t="s">
        <v>0</v>
      </c>
    </row>
    <row r="235" spans="1:12" x14ac:dyDescent="0.2">
      <c r="A235">
        <v>635</v>
      </c>
      <c r="B235">
        <v>12</v>
      </c>
      <c r="C235" t="s">
        <v>0</v>
      </c>
      <c r="J235">
        <v>1500</v>
      </c>
      <c r="K235">
        <v>12</v>
      </c>
      <c r="L235" t="s">
        <v>0</v>
      </c>
    </row>
    <row r="236" spans="1:12" x14ac:dyDescent="0.2">
      <c r="A236">
        <v>1225</v>
      </c>
      <c r="B236">
        <v>13</v>
      </c>
      <c r="C236" t="s">
        <v>0</v>
      </c>
      <c r="J236">
        <v>826</v>
      </c>
      <c r="K236">
        <v>14</v>
      </c>
      <c r="L236" t="s">
        <v>0</v>
      </c>
    </row>
    <row r="237" spans="1:12" x14ac:dyDescent="0.2">
      <c r="A237">
        <v>1151</v>
      </c>
      <c r="B237">
        <v>12</v>
      </c>
      <c r="C237" t="s">
        <v>0</v>
      </c>
      <c r="J237">
        <v>937</v>
      </c>
      <c r="K237">
        <v>12</v>
      </c>
      <c r="L237" t="s">
        <v>0</v>
      </c>
    </row>
    <row r="238" spans="1:12" x14ac:dyDescent="0.2">
      <c r="A238">
        <v>865</v>
      </c>
      <c r="B238">
        <v>12</v>
      </c>
      <c r="C238" t="s">
        <v>0</v>
      </c>
      <c r="J238">
        <v>978</v>
      </c>
      <c r="K238">
        <v>12</v>
      </c>
      <c r="L238" t="s">
        <v>0</v>
      </c>
    </row>
    <row r="239" spans="1:12" x14ac:dyDescent="0.2">
      <c r="A239">
        <v>1031</v>
      </c>
      <c r="B239">
        <v>14</v>
      </c>
      <c r="C239" t="s">
        <v>0</v>
      </c>
      <c r="J239">
        <v>1031</v>
      </c>
      <c r="K239">
        <v>14</v>
      </c>
      <c r="L239" t="s">
        <v>0</v>
      </c>
    </row>
    <row r="240" spans="1:12" x14ac:dyDescent="0.2">
      <c r="A240">
        <v>1049</v>
      </c>
      <c r="B240">
        <v>12</v>
      </c>
      <c r="C240" t="s">
        <v>0</v>
      </c>
      <c r="J240">
        <v>1272</v>
      </c>
      <c r="K240">
        <v>12</v>
      </c>
      <c r="L240" t="s">
        <v>0</v>
      </c>
    </row>
    <row r="241" spans="1:12" x14ac:dyDescent="0.2">
      <c r="A241">
        <v>1000</v>
      </c>
      <c r="B241">
        <v>12</v>
      </c>
      <c r="C241" t="s">
        <v>0</v>
      </c>
      <c r="J241">
        <v>1136</v>
      </c>
      <c r="K241">
        <v>14</v>
      </c>
      <c r="L241" t="s">
        <v>0</v>
      </c>
    </row>
    <row r="242" spans="1:12" x14ac:dyDescent="0.2">
      <c r="A242">
        <v>1105</v>
      </c>
      <c r="B242">
        <v>13</v>
      </c>
      <c r="C242" t="s">
        <v>0</v>
      </c>
      <c r="J242">
        <v>800</v>
      </c>
      <c r="K242">
        <v>12</v>
      </c>
      <c r="L242" t="s">
        <v>0</v>
      </c>
    </row>
    <row r="243" spans="1:12" x14ac:dyDescent="0.2">
      <c r="A243">
        <v>1924</v>
      </c>
      <c r="B243">
        <v>18</v>
      </c>
      <c r="C243" t="s">
        <v>0</v>
      </c>
      <c r="J243">
        <v>1339</v>
      </c>
      <c r="K243">
        <v>12</v>
      </c>
      <c r="L243" t="s">
        <v>0</v>
      </c>
    </row>
    <row r="244" spans="1:12" x14ac:dyDescent="0.2">
      <c r="A244">
        <v>1346</v>
      </c>
      <c r="B244">
        <v>16</v>
      </c>
      <c r="C244" t="s">
        <v>0</v>
      </c>
      <c r="J244">
        <v>935</v>
      </c>
      <c r="K244">
        <v>12</v>
      </c>
      <c r="L244" t="s">
        <v>0</v>
      </c>
    </row>
    <row r="245" spans="1:12" x14ac:dyDescent="0.2">
      <c r="A245">
        <v>809</v>
      </c>
      <c r="B245">
        <v>12</v>
      </c>
      <c r="C245" t="s">
        <v>0</v>
      </c>
      <c r="J245">
        <v>375</v>
      </c>
      <c r="K245">
        <v>10</v>
      </c>
      <c r="L245" t="s">
        <v>0</v>
      </c>
    </row>
    <row r="246" spans="1:12" x14ac:dyDescent="0.2">
      <c r="A246">
        <v>1495</v>
      </c>
      <c r="B246">
        <v>18</v>
      </c>
      <c r="C246" t="s">
        <v>0</v>
      </c>
      <c r="J246">
        <v>930</v>
      </c>
      <c r="K246">
        <v>14</v>
      </c>
      <c r="L246" t="s">
        <v>0</v>
      </c>
    </row>
    <row r="247" spans="1:12" x14ac:dyDescent="0.2">
      <c r="A247">
        <v>1346</v>
      </c>
      <c r="B247">
        <v>16</v>
      </c>
      <c r="C247" t="s">
        <v>0</v>
      </c>
      <c r="J247">
        <v>1155</v>
      </c>
      <c r="K247">
        <v>17</v>
      </c>
      <c r="L247" t="s">
        <v>0</v>
      </c>
    </row>
    <row r="248" spans="1:12" x14ac:dyDescent="0.2">
      <c r="A248">
        <v>1200</v>
      </c>
      <c r="B248">
        <v>12</v>
      </c>
      <c r="C248" t="s">
        <v>0</v>
      </c>
      <c r="J248">
        <v>622</v>
      </c>
      <c r="K248">
        <v>16</v>
      </c>
      <c r="L248" t="s">
        <v>0</v>
      </c>
    </row>
    <row r="249" spans="1:12" x14ac:dyDescent="0.2">
      <c r="A249">
        <v>500</v>
      </c>
      <c r="B249">
        <v>12</v>
      </c>
      <c r="C249" t="s">
        <v>0</v>
      </c>
      <c r="J249">
        <v>841</v>
      </c>
      <c r="K249">
        <v>16</v>
      </c>
      <c r="L249" t="s">
        <v>0</v>
      </c>
    </row>
    <row r="250" spans="1:12" x14ac:dyDescent="0.2">
      <c r="A250">
        <v>1325</v>
      </c>
      <c r="B250">
        <v>12</v>
      </c>
      <c r="C250" t="s">
        <v>0</v>
      </c>
      <c r="J250">
        <v>769</v>
      </c>
      <c r="K250">
        <v>18</v>
      </c>
      <c r="L250" t="s">
        <v>0</v>
      </c>
    </row>
    <row r="251" spans="1:12" x14ac:dyDescent="0.2">
      <c r="A251">
        <v>800</v>
      </c>
      <c r="B251">
        <v>12</v>
      </c>
      <c r="C251" t="s">
        <v>0</v>
      </c>
      <c r="J251">
        <v>587</v>
      </c>
      <c r="K251">
        <v>17</v>
      </c>
      <c r="L251" t="s">
        <v>0</v>
      </c>
    </row>
    <row r="252" spans="1:12" x14ac:dyDescent="0.2">
      <c r="A252">
        <v>800</v>
      </c>
      <c r="B252">
        <v>12</v>
      </c>
      <c r="C252" t="s">
        <v>0</v>
      </c>
      <c r="J252">
        <v>1924</v>
      </c>
      <c r="K252">
        <v>16</v>
      </c>
      <c r="L252" t="s">
        <v>0</v>
      </c>
    </row>
    <row r="253" spans="1:12" x14ac:dyDescent="0.2">
      <c r="A253">
        <v>1034</v>
      </c>
      <c r="B253">
        <v>12</v>
      </c>
      <c r="C253" t="s">
        <v>0</v>
      </c>
      <c r="J253">
        <v>1058</v>
      </c>
      <c r="K253">
        <v>12</v>
      </c>
      <c r="L253" t="s">
        <v>0</v>
      </c>
    </row>
    <row r="254" spans="1:12" x14ac:dyDescent="0.2">
      <c r="A254">
        <v>980</v>
      </c>
      <c r="B254">
        <v>12</v>
      </c>
      <c r="C254" t="s">
        <v>0</v>
      </c>
      <c r="J254">
        <v>417</v>
      </c>
      <c r="K254">
        <v>12</v>
      </c>
      <c r="L254" t="s">
        <v>0</v>
      </c>
    </row>
    <row r="255" spans="1:12" x14ac:dyDescent="0.2">
      <c r="A255">
        <v>884</v>
      </c>
      <c r="B255">
        <v>10</v>
      </c>
      <c r="C255" t="s">
        <v>0</v>
      </c>
      <c r="J255">
        <v>1202</v>
      </c>
      <c r="K255">
        <v>16</v>
      </c>
      <c r="L255" t="s">
        <v>0</v>
      </c>
    </row>
    <row r="256" spans="1:12" x14ac:dyDescent="0.2">
      <c r="A256">
        <v>480</v>
      </c>
      <c r="B256">
        <v>10</v>
      </c>
      <c r="C256" t="s">
        <v>0</v>
      </c>
      <c r="J256">
        <v>1154</v>
      </c>
      <c r="K256">
        <v>14</v>
      </c>
      <c r="L256" t="s">
        <v>0</v>
      </c>
    </row>
    <row r="257" spans="1:12" x14ac:dyDescent="0.2">
      <c r="A257">
        <v>923</v>
      </c>
      <c r="B257">
        <v>18</v>
      </c>
      <c r="C257" t="s">
        <v>0</v>
      </c>
      <c r="J257">
        <v>1070</v>
      </c>
      <c r="K257">
        <v>13</v>
      </c>
      <c r="L257" t="s">
        <v>0</v>
      </c>
    </row>
    <row r="258" spans="1:12" x14ac:dyDescent="0.2">
      <c r="A258">
        <v>513</v>
      </c>
      <c r="B258">
        <v>17</v>
      </c>
      <c r="C258" t="s">
        <v>0</v>
      </c>
      <c r="J258">
        <v>1202</v>
      </c>
      <c r="K258">
        <v>14</v>
      </c>
      <c r="L258" t="s">
        <v>0</v>
      </c>
    </row>
    <row r="259" spans="1:12" x14ac:dyDescent="0.2">
      <c r="A259">
        <v>1105</v>
      </c>
      <c r="B259">
        <v>11</v>
      </c>
      <c r="C259" t="s">
        <v>0</v>
      </c>
      <c r="J259">
        <v>711</v>
      </c>
      <c r="K259">
        <v>18</v>
      </c>
      <c r="L259" t="s">
        <v>0</v>
      </c>
    </row>
    <row r="260" spans="1:12" x14ac:dyDescent="0.2">
      <c r="A260">
        <v>1193</v>
      </c>
      <c r="B260">
        <v>12</v>
      </c>
      <c r="C260" t="s">
        <v>0</v>
      </c>
      <c r="J260">
        <v>850</v>
      </c>
      <c r="K260">
        <v>12</v>
      </c>
      <c r="L260" t="s">
        <v>0</v>
      </c>
    </row>
    <row r="261" spans="1:12" x14ac:dyDescent="0.2">
      <c r="A261">
        <v>2771</v>
      </c>
      <c r="B261">
        <v>18</v>
      </c>
      <c r="C261" t="s">
        <v>0</v>
      </c>
      <c r="J261">
        <v>1000</v>
      </c>
      <c r="K261">
        <v>16</v>
      </c>
      <c r="L261" t="s">
        <v>0</v>
      </c>
    </row>
    <row r="262" spans="1:12" x14ac:dyDescent="0.2">
      <c r="A262">
        <v>779</v>
      </c>
      <c r="B262">
        <v>12</v>
      </c>
      <c r="C262" t="s">
        <v>0</v>
      </c>
      <c r="J262">
        <v>490</v>
      </c>
      <c r="K262">
        <v>18</v>
      </c>
      <c r="L262" t="s">
        <v>0</v>
      </c>
    </row>
    <row r="263" spans="1:12" x14ac:dyDescent="0.2">
      <c r="A263">
        <v>950</v>
      </c>
      <c r="B263">
        <v>11</v>
      </c>
      <c r="C263" t="s">
        <v>0</v>
      </c>
      <c r="J263">
        <v>1000</v>
      </c>
      <c r="K263">
        <v>14</v>
      </c>
      <c r="L263" t="s">
        <v>0</v>
      </c>
    </row>
    <row r="264" spans="1:12" x14ac:dyDescent="0.2">
      <c r="A264">
        <v>1394</v>
      </c>
      <c r="B264">
        <v>16</v>
      </c>
      <c r="C264" t="s">
        <v>0</v>
      </c>
      <c r="J264">
        <v>865</v>
      </c>
      <c r="K264">
        <v>16</v>
      </c>
      <c r="L264" t="s">
        <v>0</v>
      </c>
    </row>
    <row r="265" spans="1:12" x14ac:dyDescent="0.2">
      <c r="A265">
        <v>1495</v>
      </c>
      <c r="B265">
        <v>17</v>
      </c>
      <c r="C265" t="s">
        <v>0</v>
      </c>
      <c r="J265">
        <v>1375</v>
      </c>
      <c r="K265">
        <v>13</v>
      </c>
      <c r="L265" t="s">
        <v>0</v>
      </c>
    </row>
    <row r="266" spans="1:12" x14ac:dyDescent="0.2">
      <c r="A266">
        <v>650</v>
      </c>
      <c r="B266">
        <v>12</v>
      </c>
      <c r="C266" t="s">
        <v>0</v>
      </c>
      <c r="J266">
        <v>1586</v>
      </c>
      <c r="K266">
        <v>16</v>
      </c>
      <c r="L266" t="s">
        <v>0</v>
      </c>
    </row>
    <row r="267" spans="1:12" x14ac:dyDescent="0.2">
      <c r="A267">
        <v>670</v>
      </c>
      <c r="B267">
        <v>13</v>
      </c>
      <c r="C267" t="s">
        <v>0</v>
      </c>
      <c r="J267">
        <v>1602</v>
      </c>
      <c r="K267">
        <v>15</v>
      </c>
      <c r="L267" t="s">
        <v>0</v>
      </c>
    </row>
    <row r="268" spans="1:12" x14ac:dyDescent="0.2">
      <c r="A268">
        <v>1126</v>
      </c>
      <c r="B268">
        <v>16</v>
      </c>
      <c r="C268" t="s">
        <v>0</v>
      </c>
      <c r="J268">
        <v>3078</v>
      </c>
      <c r="K268">
        <v>14</v>
      </c>
      <c r="L268" t="s">
        <v>0</v>
      </c>
    </row>
    <row r="269" spans="1:12" x14ac:dyDescent="0.2">
      <c r="A269">
        <v>2404</v>
      </c>
      <c r="B269">
        <v>15</v>
      </c>
      <c r="C269" t="s">
        <v>0</v>
      </c>
      <c r="J269">
        <v>898</v>
      </c>
      <c r="K269">
        <v>16</v>
      </c>
      <c r="L269" t="s">
        <v>0</v>
      </c>
    </row>
    <row r="270" spans="1:12" x14ac:dyDescent="0.2">
      <c r="A270">
        <v>1899</v>
      </c>
      <c r="B270">
        <v>18</v>
      </c>
      <c r="C270" t="s">
        <v>0</v>
      </c>
      <c r="J270">
        <v>906</v>
      </c>
      <c r="K270">
        <v>14</v>
      </c>
      <c r="L270" t="s">
        <v>0</v>
      </c>
    </row>
    <row r="271" spans="1:12" x14ac:dyDescent="0.2">
      <c r="A271">
        <v>757</v>
      </c>
      <c r="B271">
        <v>16</v>
      </c>
      <c r="C271" t="s">
        <v>0</v>
      </c>
      <c r="J271">
        <v>445</v>
      </c>
      <c r="K271">
        <v>12</v>
      </c>
      <c r="L271" t="s">
        <v>0</v>
      </c>
    </row>
    <row r="272" spans="1:12" x14ac:dyDescent="0.2">
      <c r="A272">
        <v>1250</v>
      </c>
      <c r="B272">
        <v>14</v>
      </c>
      <c r="C272" t="s">
        <v>0</v>
      </c>
      <c r="J272">
        <v>289</v>
      </c>
      <c r="K272">
        <v>12</v>
      </c>
      <c r="L272" t="s">
        <v>0</v>
      </c>
    </row>
    <row r="273" spans="1:12" x14ac:dyDescent="0.2">
      <c r="A273">
        <v>1162</v>
      </c>
      <c r="B273">
        <v>16</v>
      </c>
      <c r="C273" t="s">
        <v>0</v>
      </c>
      <c r="J273">
        <v>1444</v>
      </c>
      <c r="K273">
        <v>16</v>
      </c>
      <c r="L273" t="s">
        <v>0</v>
      </c>
    </row>
    <row r="274" spans="1:12" x14ac:dyDescent="0.2">
      <c r="A274">
        <v>1100</v>
      </c>
      <c r="B274">
        <v>16</v>
      </c>
      <c r="C274" t="s">
        <v>0</v>
      </c>
      <c r="J274">
        <v>962</v>
      </c>
      <c r="K274">
        <v>12</v>
      </c>
      <c r="L274" t="s">
        <v>0</v>
      </c>
    </row>
    <row r="275" spans="1:12" x14ac:dyDescent="0.2">
      <c r="A275">
        <v>714</v>
      </c>
      <c r="B275">
        <v>16</v>
      </c>
      <c r="C275" t="s">
        <v>0</v>
      </c>
      <c r="J275">
        <v>1075</v>
      </c>
      <c r="K275">
        <v>12</v>
      </c>
      <c r="L275" t="s">
        <v>0</v>
      </c>
    </row>
    <row r="276" spans="1:12" x14ac:dyDescent="0.2">
      <c r="A276">
        <v>1318</v>
      </c>
      <c r="B276">
        <v>16</v>
      </c>
      <c r="C276" t="s">
        <v>0</v>
      </c>
      <c r="J276">
        <v>909</v>
      </c>
      <c r="K276">
        <v>11</v>
      </c>
      <c r="L276" t="s">
        <v>0</v>
      </c>
    </row>
    <row r="277" spans="1:12" x14ac:dyDescent="0.2">
      <c r="A277">
        <v>1411</v>
      </c>
      <c r="B277">
        <v>18</v>
      </c>
      <c r="C277" t="s">
        <v>0</v>
      </c>
      <c r="J277">
        <v>1250</v>
      </c>
      <c r="K277">
        <v>12</v>
      </c>
      <c r="L277" t="s">
        <v>0</v>
      </c>
    </row>
    <row r="278" spans="1:12" x14ac:dyDescent="0.2">
      <c r="A278">
        <v>2162</v>
      </c>
      <c r="B278">
        <v>17</v>
      </c>
      <c r="C278" t="s">
        <v>0</v>
      </c>
      <c r="J278">
        <v>1050</v>
      </c>
      <c r="K278">
        <v>16</v>
      </c>
      <c r="L278" t="s">
        <v>0</v>
      </c>
    </row>
    <row r="279" spans="1:12" x14ac:dyDescent="0.2">
      <c r="A279">
        <v>1273</v>
      </c>
      <c r="B279">
        <v>14</v>
      </c>
      <c r="C279" t="s">
        <v>0</v>
      </c>
      <c r="J279">
        <v>1079</v>
      </c>
      <c r="K279">
        <v>12</v>
      </c>
      <c r="L279" t="s">
        <v>0</v>
      </c>
    </row>
    <row r="280" spans="1:12" x14ac:dyDescent="0.2">
      <c r="A280">
        <v>1140</v>
      </c>
      <c r="B280">
        <v>12</v>
      </c>
      <c r="C280" t="s">
        <v>0</v>
      </c>
      <c r="J280">
        <v>654</v>
      </c>
      <c r="K280">
        <v>17</v>
      </c>
      <c r="L280" t="s">
        <v>0</v>
      </c>
    </row>
    <row r="281" spans="1:12" x14ac:dyDescent="0.2">
      <c r="A281">
        <v>578</v>
      </c>
      <c r="B281">
        <v>13</v>
      </c>
      <c r="C281" t="s">
        <v>0</v>
      </c>
      <c r="J281">
        <v>781</v>
      </c>
      <c r="K281">
        <v>12</v>
      </c>
      <c r="L281" t="s">
        <v>0</v>
      </c>
    </row>
    <row r="282" spans="1:12" x14ac:dyDescent="0.2">
      <c r="A282">
        <v>942</v>
      </c>
      <c r="B282">
        <v>12</v>
      </c>
      <c r="C282" t="s">
        <v>0</v>
      </c>
      <c r="J282">
        <v>1038</v>
      </c>
      <c r="K282">
        <v>15</v>
      </c>
      <c r="L282" t="s">
        <v>0</v>
      </c>
    </row>
    <row r="283" spans="1:12" x14ac:dyDescent="0.2">
      <c r="A283">
        <v>1058</v>
      </c>
      <c r="B283">
        <v>12</v>
      </c>
      <c r="C283" t="s">
        <v>0</v>
      </c>
      <c r="J283">
        <v>1924</v>
      </c>
      <c r="K283">
        <v>16</v>
      </c>
      <c r="L283" t="s">
        <v>0</v>
      </c>
    </row>
    <row r="284" spans="1:12" x14ac:dyDescent="0.2">
      <c r="A284">
        <v>750</v>
      </c>
      <c r="B284">
        <v>14</v>
      </c>
      <c r="C284" t="s">
        <v>0</v>
      </c>
      <c r="J284">
        <v>1202</v>
      </c>
      <c r="K284">
        <v>15</v>
      </c>
      <c r="L284" t="s">
        <v>0</v>
      </c>
    </row>
    <row r="285" spans="1:12" x14ac:dyDescent="0.2">
      <c r="A285">
        <v>1000</v>
      </c>
      <c r="B285">
        <v>12</v>
      </c>
      <c r="C285" t="s">
        <v>0</v>
      </c>
      <c r="J285">
        <v>666</v>
      </c>
      <c r="K285">
        <v>15</v>
      </c>
      <c r="L285" t="s">
        <v>0</v>
      </c>
    </row>
    <row r="286" spans="1:12" x14ac:dyDescent="0.2">
      <c r="A286">
        <v>951</v>
      </c>
      <c r="B286">
        <v>12</v>
      </c>
      <c r="C286" t="s">
        <v>0</v>
      </c>
      <c r="J286">
        <v>905</v>
      </c>
      <c r="K286">
        <v>14</v>
      </c>
      <c r="L286" t="s">
        <v>0</v>
      </c>
    </row>
    <row r="287" spans="1:12" x14ac:dyDescent="0.2">
      <c r="A287">
        <v>635</v>
      </c>
      <c r="B287">
        <v>12</v>
      </c>
      <c r="C287" t="s">
        <v>0</v>
      </c>
      <c r="J287">
        <v>890</v>
      </c>
      <c r="K287">
        <v>12</v>
      </c>
      <c r="L287" t="s">
        <v>0</v>
      </c>
    </row>
    <row r="288" spans="1:12" x14ac:dyDescent="0.2">
      <c r="A288">
        <v>1250</v>
      </c>
      <c r="B288">
        <v>12</v>
      </c>
      <c r="C288" t="s">
        <v>0</v>
      </c>
      <c r="J288">
        <v>817</v>
      </c>
      <c r="K288">
        <v>16</v>
      </c>
      <c r="L288" t="s">
        <v>0</v>
      </c>
    </row>
    <row r="289" spans="1:12" x14ac:dyDescent="0.2">
      <c r="A289">
        <v>675</v>
      </c>
      <c r="B289">
        <v>12</v>
      </c>
      <c r="C289" t="s">
        <v>0</v>
      </c>
      <c r="J289">
        <v>812</v>
      </c>
      <c r="K289">
        <v>12</v>
      </c>
      <c r="L289" t="s">
        <v>0</v>
      </c>
    </row>
    <row r="290" spans="1:12" x14ac:dyDescent="0.2">
      <c r="A290">
        <v>400</v>
      </c>
      <c r="B290">
        <v>12</v>
      </c>
      <c r="C290" t="s">
        <v>0</v>
      </c>
      <c r="J290">
        <v>577</v>
      </c>
      <c r="K290">
        <v>14</v>
      </c>
      <c r="L290" t="s">
        <v>0</v>
      </c>
    </row>
    <row r="291" spans="1:12" x14ac:dyDescent="0.2">
      <c r="A291">
        <v>577</v>
      </c>
      <c r="B291">
        <v>12</v>
      </c>
      <c r="C291" t="s">
        <v>0</v>
      </c>
      <c r="J291">
        <v>756</v>
      </c>
      <c r="K291">
        <v>14</v>
      </c>
      <c r="L291" t="s">
        <v>0</v>
      </c>
    </row>
    <row r="292" spans="1:12" x14ac:dyDescent="0.2">
      <c r="A292">
        <v>590</v>
      </c>
      <c r="B292">
        <v>13</v>
      </c>
      <c r="C292" t="s">
        <v>0</v>
      </c>
      <c r="J292">
        <v>1011</v>
      </c>
      <c r="K292">
        <v>12</v>
      </c>
      <c r="L292" t="s">
        <v>0</v>
      </c>
    </row>
    <row r="293" spans="1:12" x14ac:dyDescent="0.2">
      <c r="A293">
        <v>923</v>
      </c>
      <c r="B293">
        <v>16</v>
      </c>
      <c r="C293" t="s">
        <v>0</v>
      </c>
      <c r="J293">
        <v>1155</v>
      </c>
      <c r="K293">
        <v>12</v>
      </c>
      <c r="L293" t="s">
        <v>0</v>
      </c>
    </row>
    <row r="294" spans="1:12" x14ac:dyDescent="0.2">
      <c r="A294">
        <v>1250</v>
      </c>
      <c r="B294">
        <v>12</v>
      </c>
      <c r="C294" t="s">
        <v>0</v>
      </c>
      <c r="J294">
        <v>1025</v>
      </c>
      <c r="K294">
        <v>12</v>
      </c>
      <c r="L294" t="s">
        <v>0</v>
      </c>
    </row>
    <row r="295" spans="1:12" x14ac:dyDescent="0.2">
      <c r="A295">
        <v>1100</v>
      </c>
      <c r="B295">
        <v>14</v>
      </c>
      <c r="C295" t="s">
        <v>0</v>
      </c>
      <c r="J295">
        <v>1350</v>
      </c>
      <c r="K295">
        <v>12</v>
      </c>
      <c r="L295" t="s">
        <v>0</v>
      </c>
    </row>
    <row r="296" spans="1:12" x14ac:dyDescent="0.2">
      <c r="A296">
        <v>1130</v>
      </c>
      <c r="B296">
        <v>12</v>
      </c>
      <c r="C296" t="s">
        <v>0</v>
      </c>
      <c r="J296">
        <v>1001</v>
      </c>
      <c r="K296">
        <v>12</v>
      </c>
      <c r="L296" t="s">
        <v>0</v>
      </c>
    </row>
    <row r="297" spans="1:12" x14ac:dyDescent="0.2">
      <c r="A297">
        <v>652</v>
      </c>
      <c r="B297">
        <v>12</v>
      </c>
      <c r="C297" t="s">
        <v>0</v>
      </c>
      <c r="J297">
        <v>1230</v>
      </c>
      <c r="K297">
        <v>13</v>
      </c>
      <c r="L297" t="s">
        <v>0</v>
      </c>
    </row>
    <row r="298" spans="1:12" x14ac:dyDescent="0.2">
      <c r="A298">
        <v>618</v>
      </c>
      <c r="B298">
        <v>12</v>
      </c>
      <c r="C298" t="s">
        <v>0</v>
      </c>
      <c r="J298">
        <v>754</v>
      </c>
      <c r="K298">
        <v>12</v>
      </c>
      <c r="L298" t="s">
        <v>0</v>
      </c>
    </row>
    <row r="299" spans="1:12" x14ac:dyDescent="0.2">
      <c r="A299">
        <v>962</v>
      </c>
      <c r="B299">
        <v>16</v>
      </c>
      <c r="C299" t="s">
        <v>0</v>
      </c>
      <c r="J299">
        <v>714</v>
      </c>
      <c r="K299">
        <v>12</v>
      </c>
      <c r="L299" t="s">
        <v>0</v>
      </c>
    </row>
    <row r="300" spans="1:12" x14ac:dyDescent="0.2">
      <c r="A300">
        <v>529</v>
      </c>
      <c r="B300">
        <v>13</v>
      </c>
      <c r="C300" t="s">
        <v>0</v>
      </c>
      <c r="J300">
        <v>1000</v>
      </c>
      <c r="K300">
        <v>15</v>
      </c>
      <c r="L300" t="s">
        <v>0</v>
      </c>
    </row>
    <row r="301" spans="1:12" x14ac:dyDescent="0.2">
      <c r="A301">
        <v>817</v>
      </c>
      <c r="B301">
        <v>12</v>
      </c>
      <c r="C301" t="s">
        <v>0</v>
      </c>
      <c r="J301">
        <v>2067</v>
      </c>
      <c r="K301">
        <v>16</v>
      </c>
      <c r="L301" t="s">
        <v>0</v>
      </c>
    </row>
    <row r="302" spans="1:12" x14ac:dyDescent="0.2">
      <c r="A302">
        <v>962</v>
      </c>
      <c r="B302">
        <v>16</v>
      </c>
      <c r="C302" t="s">
        <v>0</v>
      </c>
      <c r="J302">
        <v>912</v>
      </c>
      <c r="K302">
        <v>16</v>
      </c>
      <c r="L302" t="s">
        <v>0</v>
      </c>
    </row>
    <row r="303" spans="1:12" x14ac:dyDescent="0.2">
      <c r="A303">
        <v>840</v>
      </c>
      <c r="B303">
        <v>12</v>
      </c>
      <c r="C303" t="s">
        <v>0</v>
      </c>
      <c r="J303">
        <v>600</v>
      </c>
      <c r="K303">
        <v>12</v>
      </c>
      <c r="L303" t="s">
        <v>0</v>
      </c>
    </row>
    <row r="304" spans="1:12" x14ac:dyDescent="0.2">
      <c r="A304">
        <v>866</v>
      </c>
      <c r="B304">
        <v>16</v>
      </c>
      <c r="C304" t="s">
        <v>0</v>
      </c>
      <c r="J304">
        <v>951</v>
      </c>
      <c r="K304">
        <v>11</v>
      </c>
      <c r="L304" t="s">
        <v>0</v>
      </c>
    </row>
    <row r="305" spans="1:12" x14ac:dyDescent="0.2">
      <c r="A305">
        <v>2404</v>
      </c>
      <c r="B305">
        <v>14</v>
      </c>
      <c r="C305" t="s">
        <v>0</v>
      </c>
      <c r="J305">
        <v>711</v>
      </c>
      <c r="K305">
        <v>16</v>
      </c>
      <c r="L305" t="s">
        <v>0</v>
      </c>
    </row>
    <row r="306" spans="1:12" x14ac:dyDescent="0.2">
      <c r="A306">
        <v>1126</v>
      </c>
      <c r="B306">
        <v>12</v>
      </c>
      <c r="C306" t="s">
        <v>0</v>
      </c>
      <c r="J306">
        <v>1151</v>
      </c>
      <c r="K306">
        <v>12</v>
      </c>
      <c r="L306" t="s">
        <v>0</v>
      </c>
    </row>
    <row r="307" spans="1:12" x14ac:dyDescent="0.2">
      <c r="A307">
        <v>1160</v>
      </c>
      <c r="B307">
        <v>12</v>
      </c>
      <c r="C307" t="s">
        <v>0</v>
      </c>
      <c r="J307">
        <v>1000</v>
      </c>
      <c r="K307">
        <v>12</v>
      </c>
      <c r="L307" t="s">
        <v>0</v>
      </c>
    </row>
    <row r="308" spans="1:12" x14ac:dyDescent="0.2">
      <c r="A308">
        <v>723</v>
      </c>
      <c r="B308">
        <v>12</v>
      </c>
      <c r="C308" t="s">
        <v>0</v>
      </c>
      <c r="J308">
        <v>841</v>
      </c>
      <c r="K308">
        <v>12</v>
      </c>
      <c r="L308" t="s">
        <v>0</v>
      </c>
    </row>
    <row r="309" spans="1:12" x14ac:dyDescent="0.2">
      <c r="A309">
        <v>1778</v>
      </c>
      <c r="B309">
        <v>16</v>
      </c>
      <c r="C309" t="s">
        <v>0</v>
      </c>
      <c r="J309">
        <v>400</v>
      </c>
      <c r="K309">
        <v>12</v>
      </c>
      <c r="L309" t="s">
        <v>0</v>
      </c>
    </row>
    <row r="310" spans="1:12" x14ac:dyDescent="0.2">
      <c r="A310">
        <v>1903</v>
      </c>
      <c r="B310">
        <v>18</v>
      </c>
      <c r="C310" t="s">
        <v>0</v>
      </c>
      <c r="J310">
        <v>1175</v>
      </c>
      <c r="K310">
        <v>12</v>
      </c>
      <c r="L310" t="s">
        <v>0</v>
      </c>
    </row>
    <row r="311" spans="1:12" x14ac:dyDescent="0.2">
      <c r="A311">
        <v>1010</v>
      </c>
      <c r="B311">
        <v>18</v>
      </c>
      <c r="C311" t="s">
        <v>0</v>
      </c>
      <c r="J311">
        <v>1202</v>
      </c>
      <c r="K311">
        <v>12</v>
      </c>
      <c r="L311" t="s">
        <v>0</v>
      </c>
    </row>
    <row r="312" spans="1:12" x14ac:dyDescent="0.2">
      <c r="A312">
        <v>971</v>
      </c>
      <c r="B312">
        <v>17</v>
      </c>
      <c r="C312" t="s">
        <v>0</v>
      </c>
      <c r="J312">
        <v>1442</v>
      </c>
      <c r="K312">
        <v>12</v>
      </c>
      <c r="L312" t="s">
        <v>0</v>
      </c>
    </row>
    <row r="313" spans="1:12" x14ac:dyDescent="0.2">
      <c r="A313">
        <v>525</v>
      </c>
      <c r="B313">
        <v>12</v>
      </c>
      <c r="C313" t="s">
        <v>0</v>
      </c>
      <c r="J313">
        <v>538</v>
      </c>
      <c r="K313">
        <v>18</v>
      </c>
      <c r="L313" t="s">
        <v>0</v>
      </c>
    </row>
    <row r="314" spans="1:12" x14ac:dyDescent="0.2">
      <c r="A314">
        <v>525</v>
      </c>
      <c r="B314">
        <v>12</v>
      </c>
      <c r="C314" t="s">
        <v>0</v>
      </c>
      <c r="J314">
        <v>781</v>
      </c>
      <c r="K314">
        <v>11</v>
      </c>
      <c r="L314" t="s">
        <v>0</v>
      </c>
    </row>
    <row r="315" spans="1:12" x14ac:dyDescent="0.2">
      <c r="A315">
        <v>670</v>
      </c>
      <c r="B315">
        <v>12</v>
      </c>
      <c r="C315" t="s">
        <v>0</v>
      </c>
      <c r="J315">
        <v>750</v>
      </c>
      <c r="K315">
        <v>10</v>
      </c>
      <c r="L315" t="s">
        <v>0</v>
      </c>
    </row>
    <row r="316" spans="1:12" x14ac:dyDescent="0.2">
      <c r="A316">
        <v>500</v>
      </c>
      <c r="B316">
        <v>12</v>
      </c>
      <c r="C316" t="s">
        <v>0</v>
      </c>
      <c r="J316">
        <v>700</v>
      </c>
      <c r="K316">
        <v>13</v>
      </c>
      <c r="L316" t="s">
        <v>0</v>
      </c>
    </row>
    <row r="317" spans="1:12" x14ac:dyDescent="0.2">
      <c r="A317">
        <v>1058</v>
      </c>
      <c r="B317">
        <v>14</v>
      </c>
      <c r="C317" t="s">
        <v>0</v>
      </c>
      <c r="J317">
        <v>1346</v>
      </c>
      <c r="K317">
        <v>16</v>
      </c>
      <c r="L317" t="s">
        <v>0</v>
      </c>
    </row>
    <row r="318" spans="1:12" x14ac:dyDescent="0.2">
      <c r="A318">
        <v>550</v>
      </c>
      <c r="B318">
        <v>12</v>
      </c>
      <c r="C318" t="s">
        <v>0</v>
      </c>
      <c r="J318">
        <v>800</v>
      </c>
      <c r="K318">
        <v>12</v>
      </c>
      <c r="L318" t="s">
        <v>0</v>
      </c>
    </row>
    <row r="319" spans="1:12" x14ac:dyDescent="0.2">
      <c r="A319">
        <v>500</v>
      </c>
      <c r="B319">
        <v>12</v>
      </c>
      <c r="C319" t="s">
        <v>0</v>
      </c>
      <c r="J319">
        <v>1250</v>
      </c>
      <c r="K319">
        <v>16</v>
      </c>
      <c r="L319" t="s">
        <v>0</v>
      </c>
    </row>
    <row r="320" spans="1:12" x14ac:dyDescent="0.2">
      <c r="A320">
        <v>727</v>
      </c>
      <c r="B320">
        <v>15</v>
      </c>
      <c r="C320" t="s">
        <v>0</v>
      </c>
      <c r="J320">
        <v>1105</v>
      </c>
      <c r="K320">
        <v>16</v>
      </c>
      <c r="L320" t="s">
        <v>0</v>
      </c>
    </row>
    <row r="321" spans="1:12" x14ac:dyDescent="0.2">
      <c r="A321">
        <v>865</v>
      </c>
      <c r="B321">
        <v>12</v>
      </c>
      <c r="C321" t="s">
        <v>0</v>
      </c>
      <c r="J321">
        <v>475</v>
      </c>
      <c r="K321">
        <v>14</v>
      </c>
      <c r="L321" t="s">
        <v>0</v>
      </c>
    </row>
    <row r="322" spans="1:12" x14ac:dyDescent="0.2">
      <c r="A322">
        <v>1081</v>
      </c>
      <c r="B322">
        <v>13</v>
      </c>
      <c r="C322" t="s">
        <v>0</v>
      </c>
      <c r="J322">
        <v>762</v>
      </c>
      <c r="K322">
        <v>15</v>
      </c>
      <c r="L322" t="s">
        <v>0</v>
      </c>
    </row>
    <row r="323" spans="1:12" x14ac:dyDescent="0.2">
      <c r="A323">
        <v>1304</v>
      </c>
      <c r="B323">
        <v>17</v>
      </c>
      <c r="C323" t="s">
        <v>0</v>
      </c>
      <c r="J323">
        <v>962</v>
      </c>
      <c r="K323">
        <v>12</v>
      </c>
      <c r="L323" t="s">
        <v>0</v>
      </c>
    </row>
    <row r="324" spans="1:12" x14ac:dyDescent="0.2">
      <c r="A324">
        <v>575</v>
      </c>
      <c r="B324">
        <v>13</v>
      </c>
      <c r="C324" t="s">
        <v>0</v>
      </c>
      <c r="J324">
        <v>721</v>
      </c>
      <c r="K324">
        <v>13</v>
      </c>
      <c r="L324" t="s">
        <v>0</v>
      </c>
    </row>
    <row r="325" spans="1:12" x14ac:dyDescent="0.2">
      <c r="A325">
        <v>623</v>
      </c>
      <c r="B325">
        <v>16</v>
      </c>
      <c r="C325" t="s">
        <v>0</v>
      </c>
      <c r="J325">
        <v>800</v>
      </c>
      <c r="K325">
        <v>9</v>
      </c>
      <c r="L325" t="s">
        <v>0</v>
      </c>
    </row>
    <row r="326" spans="1:12" x14ac:dyDescent="0.2">
      <c r="A326">
        <v>515</v>
      </c>
      <c r="B326">
        <v>13</v>
      </c>
      <c r="C326" t="s">
        <v>0</v>
      </c>
      <c r="J326">
        <v>658</v>
      </c>
      <c r="K326">
        <v>16</v>
      </c>
      <c r="L326" t="s">
        <v>0</v>
      </c>
    </row>
    <row r="327" spans="1:12" x14ac:dyDescent="0.2">
      <c r="A327">
        <v>1273</v>
      </c>
      <c r="B327">
        <v>18</v>
      </c>
      <c r="C327" t="s">
        <v>0</v>
      </c>
      <c r="J327">
        <v>1270</v>
      </c>
      <c r="K327">
        <v>14</v>
      </c>
      <c r="L327" t="s">
        <v>0</v>
      </c>
    </row>
    <row r="328" spans="1:12" x14ac:dyDescent="0.2">
      <c r="A328">
        <v>990</v>
      </c>
      <c r="B328">
        <v>13</v>
      </c>
      <c r="C328" t="s">
        <v>0</v>
      </c>
      <c r="J328">
        <v>1313</v>
      </c>
      <c r="K328">
        <v>12</v>
      </c>
      <c r="L328" t="s">
        <v>0</v>
      </c>
    </row>
    <row r="329" spans="1:12" x14ac:dyDescent="0.2">
      <c r="A329">
        <v>600</v>
      </c>
      <c r="B329">
        <v>12</v>
      </c>
      <c r="C329" t="s">
        <v>0</v>
      </c>
      <c r="J329">
        <v>824</v>
      </c>
      <c r="K329">
        <v>12</v>
      </c>
      <c r="L329" t="s">
        <v>0</v>
      </c>
    </row>
    <row r="330" spans="1:12" x14ac:dyDescent="0.2">
      <c r="A330">
        <v>1160</v>
      </c>
      <c r="B330">
        <v>12</v>
      </c>
      <c r="C330" t="s">
        <v>0</v>
      </c>
      <c r="J330">
        <v>1442</v>
      </c>
      <c r="K330">
        <v>16</v>
      </c>
      <c r="L330" t="s">
        <v>0</v>
      </c>
    </row>
    <row r="331" spans="1:12" x14ac:dyDescent="0.2">
      <c r="A331">
        <v>500</v>
      </c>
      <c r="B331">
        <v>12</v>
      </c>
      <c r="C331" t="s">
        <v>0</v>
      </c>
      <c r="J331">
        <v>1400</v>
      </c>
      <c r="K331">
        <v>17</v>
      </c>
      <c r="L331" t="s">
        <v>0</v>
      </c>
    </row>
    <row r="332" spans="1:12" x14ac:dyDescent="0.2">
      <c r="A332">
        <v>795</v>
      </c>
      <c r="B332">
        <v>12</v>
      </c>
      <c r="C332" t="s">
        <v>0</v>
      </c>
      <c r="J332">
        <v>1038</v>
      </c>
      <c r="K332">
        <v>12</v>
      </c>
      <c r="L332" t="s">
        <v>0</v>
      </c>
    </row>
    <row r="333" spans="1:12" x14ac:dyDescent="0.2">
      <c r="A333">
        <v>500</v>
      </c>
      <c r="B333">
        <v>11</v>
      </c>
      <c r="C333" t="s">
        <v>0</v>
      </c>
      <c r="J333">
        <v>668</v>
      </c>
      <c r="K333">
        <v>12</v>
      </c>
      <c r="L333" t="s">
        <v>0</v>
      </c>
    </row>
    <row r="334" spans="1:12" x14ac:dyDescent="0.2">
      <c r="A334">
        <v>740</v>
      </c>
      <c r="B334">
        <v>10</v>
      </c>
      <c r="C334" t="s">
        <v>0</v>
      </c>
      <c r="J334">
        <v>1100</v>
      </c>
      <c r="K334">
        <v>12</v>
      </c>
      <c r="L334" t="s">
        <v>0</v>
      </c>
    </row>
    <row r="335" spans="1:12" x14ac:dyDescent="0.2">
      <c r="A335">
        <v>1250</v>
      </c>
      <c r="B335">
        <v>16</v>
      </c>
      <c r="C335" t="s">
        <v>0</v>
      </c>
      <c r="J335">
        <v>1000</v>
      </c>
      <c r="K335">
        <v>14</v>
      </c>
      <c r="L335" t="s">
        <v>0</v>
      </c>
    </row>
    <row r="336" spans="1:12" x14ac:dyDescent="0.2">
      <c r="A336">
        <v>1014</v>
      </c>
      <c r="B336">
        <v>16</v>
      </c>
      <c r="C336" t="s">
        <v>0</v>
      </c>
      <c r="J336">
        <v>523</v>
      </c>
      <c r="K336">
        <v>13</v>
      </c>
      <c r="L336" t="s">
        <v>0</v>
      </c>
    </row>
    <row r="337" spans="1:12" x14ac:dyDescent="0.2">
      <c r="A337">
        <v>1250</v>
      </c>
      <c r="B337">
        <v>13</v>
      </c>
      <c r="C337" t="s">
        <v>0</v>
      </c>
      <c r="J337">
        <v>1111</v>
      </c>
      <c r="K337">
        <v>14</v>
      </c>
      <c r="L337" t="s">
        <v>0</v>
      </c>
    </row>
    <row r="338" spans="1:12" x14ac:dyDescent="0.2">
      <c r="A338">
        <v>913</v>
      </c>
      <c r="B338">
        <v>14</v>
      </c>
      <c r="C338" t="s">
        <v>0</v>
      </c>
      <c r="J338">
        <v>962</v>
      </c>
      <c r="K338">
        <v>16</v>
      </c>
      <c r="L338" t="s">
        <v>0</v>
      </c>
    </row>
    <row r="339" spans="1:12" x14ac:dyDescent="0.2">
      <c r="A339">
        <v>1346</v>
      </c>
      <c r="B339">
        <v>16</v>
      </c>
      <c r="C339" t="s">
        <v>0</v>
      </c>
      <c r="J339">
        <v>729</v>
      </c>
      <c r="K339">
        <v>18</v>
      </c>
      <c r="L339" t="s">
        <v>0</v>
      </c>
    </row>
    <row r="340" spans="1:12" x14ac:dyDescent="0.2">
      <c r="A340">
        <v>445</v>
      </c>
      <c r="B340">
        <v>10</v>
      </c>
      <c r="C340" t="s">
        <v>0</v>
      </c>
      <c r="J340">
        <v>690</v>
      </c>
      <c r="K340">
        <v>12</v>
      </c>
      <c r="L340" t="s">
        <v>0</v>
      </c>
    </row>
    <row r="341" spans="1:12" x14ac:dyDescent="0.2">
      <c r="A341">
        <v>265</v>
      </c>
      <c r="B341">
        <v>12</v>
      </c>
      <c r="C341" t="s">
        <v>0</v>
      </c>
      <c r="J341">
        <v>1010</v>
      </c>
      <c r="K341">
        <v>11</v>
      </c>
      <c r="L341" t="s">
        <v>0</v>
      </c>
    </row>
    <row r="342" spans="1:12" x14ac:dyDescent="0.2">
      <c r="A342">
        <v>1250</v>
      </c>
      <c r="B342">
        <v>14</v>
      </c>
      <c r="C342" t="s">
        <v>0</v>
      </c>
      <c r="J342">
        <v>600</v>
      </c>
      <c r="K342">
        <v>11</v>
      </c>
      <c r="L342" t="s">
        <v>0</v>
      </c>
    </row>
    <row r="343" spans="1:12" x14ac:dyDescent="0.2">
      <c r="A343">
        <v>1607</v>
      </c>
      <c r="B343">
        <v>13</v>
      </c>
      <c r="C343" t="s">
        <v>0</v>
      </c>
      <c r="J343">
        <v>596</v>
      </c>
      <c r="K343">
        <v>12</v>
      </c>
      <c r="L343" t="s">
        <v>0</v>
      </c>
    </row>
    <row r="344" spans="1:12" x14ac:dyDescent="0.2">
      <c r="A344">
        <v>821</v>
      </c>
      <c r="B344">
        <v>16</v>
      </c>
      <c r="C344" t="s">
        <v>0</v>
      </c>
      <c r="J344">
        <v>850</v>
      </c>
      <c r="K344">
        <v>12</v>
      </c>
      <c r="L344" t="s">
        <v>0</v>
      </c>
    </row>
    <row r="345" spans="1:12" x14ac:dyDescent="0.2">
      <c r="A345">
        <v>794</v>
      </c>
      <c r="B345">
        <v>16</v>
      </c>
      <c r="C345" t="s">
        <v>0</v>
      </c>
      <c r="J345">
        <v>670</v>
      </c>
      <c r="K345">
        <v>12</v>
      </c>
      <c r="L345" t="s">
        <v>0</v>
      </c>
    </row>
    <row r="346" spans="1:12" x14ac:dyDescent="0.2">
      <c r="A346">
        <v>500</v>
      </c>
      <c r="B346">
        <v>13</v>
      </c>
      <c r="C346" t="s">
        <v>0</v>
      </c>
      <c r="J346">
        <v>793</v>
      </c>
      <c r="K346">
        <v>12</v>
      </c>
      <c r="L346" t="s">
        <v>0</v>
      </c>
    </row>
    <row r="347" spans="1:12" x14ac:dyDescent="0.2">
      <c r="A347">
        <v>520</v>
      </c>
      <c r="B347">
        <v>18</v>
      </c>
      <c r="C347" t="s">
        <v>0</v>
      </c>
      <c r="J347">
        <v>1442</v>
      </c>
      <c r="K347">
        <v>17</v>
      </c>
      <c r="L347" t="s">
        <v>0</v>
      </c>
    </row>
    <row r="348" spans="1:12" x14ac:dyDescent="0.2">
      <c r="A348">
        <v>1730</v>
      </c>
      <c r="B348">
        <v>18</v>
      </c>
      <c r="C348" t="s">
        <v>0</v>
      </c>
      <c r="J348">
        <v>670</v>
      </c>
      <c r="K348">
        <v>12</v>
      </c>
      <c r="L348" t="s">
        <v>0</v>
      </c>
    </row>
    <row r="349" spans="1:12" x14ac:dyDescent="0.2">
      <c r="A349">
        <v>1924</v>
      </c>
      <c r="B349">
        <v>18</v>
      </c>
      <c r="C349" t="s">
        <v>0</v>
      </c>
      <c r="J349">
        <v>876</v>
      </c>
      <c r="K349">
        <v>16</v>
      </c>
      <c r="L349" t="s">
        <v>0</v>
      </c>
    </row>
    <row r="350" spans="1:12" x14ac:dyDescent="0.2">
      <c r="A350">
        <v>1155</v>
      </c>
      <c r="B350">
        <v>18</v>
      </c>
      <c r="C350" t="s">
        <v>0</v>
      </c>
      <c r="J350">
        <v>841</v>
      </c>
      <c r="K350">
        <v>18</v>
      </c>
      <c r="L350" t="s">
        <v>0</v>
      </c>
    </row>
    <row r="351" spans="1:12" x14ac:dyDescent="0.2">
      <c r="A351">
        <v>2162</v>
      </c>
      <c r="B351">
        <v>15</v>
      </c>
      <c r="C351" t="s">
        <v>0</v>
      </c>
      <c r="J351">
        <v>975</v>
      </c>
      <c r="K351">
        <v>13</v>
      </c>
      <c r="L351" t="s">
        <v>0</v>
      </c>
    </row>
    <row r="352" spans="1:12" x14ac:dyDescent="0.2">
      <c r="A352">
        <v>923</v>
      </c>
      <c r="B352">
        <v>14</v>
      </c>
      <c r="C352" t="s">
        <v>0</v>
      </c>
      <c r="J352">
        <v>1223</v>
      </c>
      <c r="K352">
        <v>12</v>
      </c>
      <c r="L352" t="s">
        <v>0</v>
      </c>
    </row>
    <row r="353" spans="1:12" x14ac:dyDescent="0.2">
      <c r="A353">
        <v>1115</v>
      </c>
      <c r="B353">
        <v>16</v>
      </c>
      <c r="C353" t="s">
        <v>0</v>
      </c>
      <c r="J353">
        <v>910</v>
      </c>
      <c r="K353">
        <v>12</v>
      </c>
      <c r="L353" t="s">
        <v>0</v>
      </c>
    </row>
    <row r="354" spans="1:12" x14ac:dyDescent="0.2">
      <c r="A354">
        <v>449</v>
      </c>
      <c r="B354">
        <v>12</v>
      </c>
      <c r="C354" t="s">
        <v>0</v>
      </c>
      <c r="J354">
        <v>533</v>
      </c>
      <c r="K354">
        <v>15</v>
      </c>
      <c r="L354" t="s">
        <v>0</v>
      </c>
    </row>
    <row r="355" spans="1:12" x14ac:dyDescent="0.2">
      <c r="A355">
        <v>1500</v>
      </c>
      <c r="B355">
        <v>12</v>
      </c>
      <c r="C355" t="s">
        <v>0</v>
      </c>
      <c r="J355">
        <v>750</v>
      </c>
      <c r="K355">
        <v>12</v>
      </c>
      <c r="L355" t="s">
        <v>0</v>
      </c>
    </row>
    <row r="356" spans="1:12" x14ac:dyDescent="0.2">
      <c r="A356">
        <v>826</v>
      </c>
      <c r="B356">
        <v>14</v>
      </c>
      <c r="C356" t="s">
        <v>0</v>
      </c>
      <c r="J356">
        <v>1206</v>
      </c>
      <c r="K356">
        <v>12</v>
      </c>
      <c r="L356" t="s">
        <v>0</v>
      </c>
    </row>
    <row r="357" spans="1:12" x14ac:dyDescent="0.2">
      <c r="A357">
        <v>937</v>
      </c>
      <c r="B357">
        <v>12</v>
      </c>
      <c r="C357" t="s">
        <v>0</v>
      </c>
      <c r="J357">
        <v>745</v>
      </c>
      <c r="K357">
        <v>13</v>
      </c>
      <c r="L357" t="s">
        <v>0</v>
      </c>
    </row>
    <row r="358" spans="1:12" x14ac:dyDescent="0.2">
      <c r="A358">
        <v>978</v>
      </c>
      <c r="B358">
        <v>12</v>
      </c>
      <c r="C358" t="s">
        <v>0</v>
      </c>
      <c r="J358">
        <v>900</v>
      </c>
      <c r="K358">
        <v>12</v>
      </c>
      <c r="L358" t="s">
        <v>0</v>
      </c>
    </row>
    <row r="359" spans="1:12" x14ac:dyDescent="0.2">
      <c r="A359">
        <v>1031</v>
      </c>
      <c r="B359">
        <v>14</v>
      </c>
      <c r="C359" t="s">
        <v>0</v>
      </c>
      <c r="J359">
        <v>1170</v>
      </c>
      <c r="K359">
        <v>14</v>
      </c>
      <c r="L359" t="s">
        <v>0</v>
      </c>
    </row>
    <row r="360" spans="1:12" x14ac:dyDescent="0.2">
      <c r="A360">
        <v>1272</v>
      </c>
      <c r="B360">
        <v>12</v>
      </c>
      <c r="C360" t="s">
        <v>0</v>
      </c>
      <c r="J360">
        <v>540</v>
      </c>
      <c r="K360">
        <v>12</v>
      </c>
      <c r="L360" t="s">
        <v>0</v>
      </c>
    </row>
    <row r="361" spans="1:12" x14ac:dyDescent="0.2">
      <c r="A361">
        <v>1136</v>
      </c>
      <c r="B361">
        <v>14</v>
      </c>
      <c r="C361" t="s">
        <v>0</v>
      </c>
      <c r="J361">
        <v>550</v>
      </c>
      <c r="K361">
        <v>16</v>
      </c>
      <c r="L361" t="s">
        <v>0</v>
      </c>
    </row>
    <row r="362" spans="1:12" x14ac:dyDescent="0.2">
      <c r="A362">
        <v>800</v>
      </c>
      <c r="B362">
        <v>12</v>
      </c>
      <c r="C362" t="s">
        <v>0</v>
      </c>
      <c r="J362">
        <v>615</v>
      </c>
      <c r="K362">
        <v>14</v>
      </c>
      <c r="L362" t="s">
        <v>0</v>
      </c>
    </row>
    <row r="363" spans="1:12" x14ac:dyDescent="0.2">
      <c r="A363">
        <v>1339</v>
      </c>
      <c r="B363">
        <v>12</v>
      </c>
      <c r="C363" t="s">
        <v>0</v>
      </c>
      <c r="J363">
        <v>909</v>
      </c>
      <c r="K363">
        <v>13</v>
      </c>
      <c r="L363" t="s">
        <v>0</v>
      </c>
    </row>
    <row r="364" spans="1:12" x14ac:dyDescent="0.2">
      <c r="A364">
        <v>935</v>
      </c>
      <c r="B364">
        <v>12</v>
      </c>
      <c r="C364" t="s">
        <v>0</v>
      </c>
      <c r="J364">
        <v>769</v>
      </c>
      <c r="K364">
        <v>12</v>
      </c>
      <c r="L364" t="s">
        <v>0</v>
      </c>
    </row>
    <row r="365" spans="1:12" x14ac:dyDescent="0.2">
      <c r="A365">
        <v>375</v>
      </c>
      <c r="B365">
        <v>10</v>
      </c>
      <c r="C365" t="s">
        <v>0</v>
      </c>
      <c r="J365">
        <v>984</v>
      </c>
      <c r="K365">
        <v>13</v>
      </c>
      <c r="L365" t="s">
        <v>0</v>
      </c>
    </row>
    <row r="366" spans="1:12" x14ac:dyDescent="0.2">
      <c r="A366">
        <v>930</v>
      </c>
      <c r="B366">
        <v>14</v>
      </c>
      <c r="C366" t="s">
        <v>0</v>
      </c>
      <c r="J366">
        <v>833</v>
      </c>
      <c r="K366">
        <v>12</v>
      </c>
      <c r="L366" t="s">
        <v>0</v>
      </c>
    </row>
    <row r="367" spans="1:12" x14ac:dyDescent="0.2">
      <c r="A367">
        <v>1155</v>
      </c>
      <c r="B367">
        <v>17</v>
      </c>
      <c r="C367" t="s">
        <v>0</v>
      </c>
      <c r="J367">
        <v>879</v>
      </c>
      <c r="K367">
        <v>12</v>
      </c>
      <c r="L367" t="s">
        <v>0</v>
      </c>
    </row>
    <row r="368" spans="1:12" x14ac:dyDescent="0.2">
      <c r="A368">
        <v>622</v>
      </c>
      <c r="B368">
        <v>16</v>
      </c>
      <c r="C368" t="s">
        <v>0</v>
      </c>
      <c r="J368">
        <v>1027</v>
      </c>
      <c r="K368">
        <v>12</v>
      </c>
      <c r="L368" t="s">
        <v>0</v>
      </c>
    </row>
    <row r="369" spans="1:12" x14ac:dyDescent="0.2">
      <c r="A369">
        <v>841</v>
      </c>
      <c r="B369">
        <v>16</v>
      </c>
      <c r="C369" t="s">
        <v>0</v>
      </c>
      <c r="J369">
        <v>1000</v>
      </c>
      <c r="K369">
        <v>16</v>
      </c>
      <c r="L369" t="s">
        <v>0</v>
      </c>
    </row>
    <row r="370" spans="1:12" x14ac:dyDescent="0.2">
      <c r="A370">
        <v>769</v>
      </c>
      <c r="B370">
        <v>18</v>
      </c>
      <c r="C370" t="s">
        <v>0</v>
      </c>
      <c r="J370">
        <v>465</v>
      </c>
      <c r="K370">
        <v>13</v>
      </c>
      <c r="L370" t="s">
        <v>0</v>
      </c>
    </row>
    <row r="371" spans="1:12" x14ac:dyDescent="0.2">
      <c r="A371">
        <v>587</v>
      </c>
      <c r="B371">
        <v>17</v>
      </c>
      <c r="C371" t="s">
        <v>0</v>
      </c>
      <c r="J371">
        <v>641</v>
      </c>
      <c r="K371">
        <v>14</v>
      </c>
      <c r="L371" t="s">
        <v>0</v>
      </c>
    </row>
    <row r="372" spans="1:12" x14ac:dyDescent="0.2">
      <c r="A372">
        <v>1924</v>
      </c>
      <c r="B372">
        <v>16</v>
      </c>
      <c r="C372" t="s">
        <v>0</v>
      </c>
      <c r="J372">
        <v>1035</v>
      </c>
      <c r="K372">
        <v>12</v>
      </c>
      <c r="L372" t="s">
        <v>0</v>
      </c>
    </row>
    <row r="373" spans="1:12" x14ac:dyDescent="0.2">
      <c r="A373">
        <v>1058</v>
      </c>
      <c r="B373">
        <v>12</v>
      </c>
      <c r="C373" t="s">
        <v>0</v>
      </c>
      <c r="J373">
        <v>1212</v>
      </c>
      <c r="K373">
        <v>14</v>
      </c>
      <c r="L373" t="s">
        <v>0</v>
      </c>
    </row>
    <row r="374" spans="1:12" x14ac:dyDescent="0.2">
      <c r="A374">
        <v>417</v>
      </c>
      <c r="B374">
        <v>12</v>
      </c>
      <c r="C374" t="s">
        <v>0</v>
      </c>
      <c r="J374">
        <v>950</v>
      </c>
      <c r="K374">
        <v>12</v>
      </c>
      <c r="L374" t="s">
        <v>0</v>
      </c>
    </row>
    <row r="375" spans="1:12" x14ac:dyDescent="0.2">
      <c r="A375">
        <v>1202</v>
      </c>
      <c r="B375">
        <v>16</v>
      </c>
      <c r="C375" t="s">
        <v>0</v>
      </c>
      <c r="J375">
        <v>938</v>
      </c>
      <c r="K375">
        <v>12</v>
      </c>
      <c r="L375" t="s">
        <v>0</v>
      </c>
    </row>
    <row r="376" spans="1:12" x14ac:dyDescent="0.2">
      <c r="A376">
        <v>1154</v>
      </c>
      <c r="B376">
        <v>14</v>
      </c>
      <c r="C376" t="s">
        <v>0</v>
      </c>
      <c r="J376">
        <v>1250</v>
      </c>
      <c r="K376">
        <v>16</v>
      </c>
      <c r="L376" t="s">
        <v>0</v>
      </c>
    </row>
    <row r="377" spans="1:12" x14ac:dyDescent="0.2">
      <c r="A377">
        <v>1070</v>
      </c>
      <c r="B377">
        <v>13</v>
      </c>
      <c r="C377" t="s">
        <v>0</v>
      </c>
      <c r="J377">
        <v>586</v>
      </c>
      <c r="K377">
        <v>18</v>
      </c>
      <c r="L377" t="s">
        <v>0</v>
      </c>
    </row>
    <row r="378" spans="1:12" x14ac:dyDescent="0.2">
      <c r="A378">
        <v>1202</v>
      </c>
      <c r="B378">
        <v>14</v>
      </c>
      <c r="C378" t="s">
        <v>0</v>
      </c>
      <c r="J378">
        <v>693</v>
      </c>
      <c r="K378">
        <v>12</v>
      </c>
      <c r="L378" t="s">
        <v>0</v>
      </c>
    </row>
    <row r="379" spans="1:12" x14ac:dyDescent="0.2">
      <c r="A379">
        <v>711</v>
      </c>
      <c r="B379">
        <v>18</v>
      </c>
      <c r="C379" t="s">
        <v>0</v>
      </c>
      <c r="J379">
        <v>562</v>
      </c>
      <c r="K379">
        <v>12</v>
      </c>
      <c r="L379" t="s">
        <v>0</v>
      </c>
    </row>
    <row r="380" spans="1:12" x14ac:dyDescent="0.2">
      <c r="A380">
        <v>850</v>
      </c>
      <c r="B380">
        <v>12</v>
      </c>
      <c r="C380" t="s">
        <v>0</v>
      </c>
      <c r="J380">
        <v>375</v>
      </c>
      <c r="K380">
        <v>12</v>
      </c>
      <c r="L380" t="s">
        <v>0</v>
      </c>
    </row>
    <row r="381" spans="1:12" x14ac:dyDescent="0.2">
      <c r="A381">
        <v>1000</v>
      </c>
      <c r="B381">
        <v>16</v>
      </c>
      <c r="C381" t="s">
        <v>0</v>
      </c>
      <c r="J381">
        <v>673</v>
      </c>
      <c r="K381">
        <v>12</v>
      </c>
      <c r="L381" t="s">
        <v>0</v>
      </c>
    </row>
    <row r="382" spans="1:12" x14ac:dyDescent="0.2">
      <c r="A382">
        <v>490</v>
      </c>
      <c r="B382">
        <v>18</v>
      </c>
      <c r="C382" t="s">
        <v>0</v>
      </c>
      <c r="J382">
        <v>654</v>
      </c>
      <c r="K382">
        <v>17</v>
      </c>
      <c r="L382" t="s">
        <v>0</v>
      </c>
    </row>
    <row r="383" spans="1:12" x14ac:dyDescent="0.2">
      <c r="A383">
        <v>1000</v>
      </c>
      <c r="B383">
        <v>14</v>
      </c>
      <c r="C383" t="s">
        <v>0</v>
      </c>
      <c r="J383">
        <v>692</v>
      </c>
      <c r="K383">
        <v>12</v>
      </c>
      <c r="L383" t="s">
        <v>0</v>
      </c>
    </row>
    <row r="384" spans="1:12" x14ac:dyDescent="0.2">
      <c r="A384">
        <v>865</v>
      </c>
      <c r="B384">
        <v>16</v>
      </c>
      <c r="C384" t="s">
        <v>0</v>
      </c>
      <c r="J384">
        <v>1111</v>
      </c>
      <c r="K384">
        <v>14</v>
      </c>
      <c r="L384" t="s">
        <v>0</v>
      </c>
    </row>
    <row r="385" spans="1:12" x14ac:dyDescent="0.2">
      <c r="A385">
        <v>1375</v>
      </c>
      <c r="B385">
        <v>13</v>
      </c>
      <c r="C385" t="s">
        <v>0</v>
      </c>
      <c r="J385">
        <v>1368</v>
      </c>
      <c r="K385">
        <v>16</v>
      </c>
      <c r="L385" t="s">
        <v>0</v>
      </c>
    </row>
    <row r="386" spans="1:12" x14ac:dyDescent="0.2">
      <c r="A386">
        <v>1586</v>
      </c>
      <c r="B386">
        <v>16</v>
      </c>
      <c r="C386" t="s">
        <v>0</v>
      </c>
      <c r="J386">
        <v>1282</v>
      </c>
      <c r="K386">
        <v>18</v>
      </c>
      <c r="L386" t="s">
        <v>0</v>
      </c>
    </row>
    <row r="387" spans="1:12" x14ac:dyDescent="0.2">
      <c r="A387">
        <v>1602</v>
      </c>
      <c r="B387">
        <v>15</v>
      </c>
      <c r="C387" t="s">
        <v>0</v>
      </c>
      <c r="J387">
        <v>1250</v>
      </c>
      <c r="K387">
        <v>11</v>
      </c>
      <c r="L387" t="s">
        <v>0</v>
      </c>
    </row>
    <row r="388" spans="1:12" x14ac:dyDescent="0.2">
      <c r="A388">
        <v>3078</v>
      </c>
      <c r="B388">
        <v>14</v>
      </c>
      <c r="C388" t="s">
        <v>0</v>
      </c>
      <c r="J388">
        <v>1346</v>
      </c>
      <c r="K388">
        <v>15</v>
      </c>
      <c r="L388" t="s">
        <v>0</v>
      </c>
    </row>
    <row r="389" spans="1:12" x14ac:dyDescent="0.2">
      <c r="A389">
        <v>898</v>
      </c>
      <c r="B389">
        <v>16</v>
      </c>
      <c r="C389" t="s">
        <v>0</v>
      </c>
      <c r="J389">
        <v>1424</v>
      </c>
      <c r="K389">
        <v>17</v>
      </c>
      <c r="L389" t="s">
        <v>0</v>
      </c>
    </row>
    <row r="390" spans="1:12" x14ac:dyDescent="0.2">
      <c r="A390">
        <v>906</v>
      </c>
      <c r="B390">
        <v>14</v>
      </c>
      <c r="C390" t="s">
        <v>0</v>
      </c>
      <c r="J390">
        <v>854</v>
      </c>
      <c r="K390">
        <v>16</v>
      </c>
      <c r="L390" t="s">
        <v>0</v>
      </c>
    </row>
    <row r="391" spans="1:12" x14ac:dyDescent="0.2">
      <c r="A391">
        <v>445</v>
      </c>
      <c r="B391">
        <v>12</v>
      </c>
      <c r="C391" t="s">
        <v>0</v>
      </c>
      <c r="J391">
        <v>888</v>
      </c>
      <c r="K391">
        <v>15</v>
      </c>
      <c r="L391" t="s">
        <v>0</v>
      </c>
    </row>
    <row r="392" spans="1:12" x14ac:dyDescent="0.2">
      <c r="A392">
        <v>289</v>
      </c>
      <c r="B392">
        <v>12</v>
      </c>
      <c r="C392" t="s">
        <v>0</v>
      </c>
      <c r="J392">
        <v>1161</v>
      </c>
      <c r="K392">
        <v>12</v>
      </c>
      <c r="L392" t="s">
        <v>0</v>
      </c>
    </row>
    <row r="393" spans="1:12" x14ac:dyDescent="0.2">
      <c r="A393">
        <v>1444</v>
      </c>
      <c r="B393">
        <v>16</v>
      </c>
      <c r="C393" t="s">
        <v>0</v>
      </c>
      <c r="J393">
        <v>583</v>
      </c>
      <c r="K393">
        <v>16</v>
      </c>
      <c r="L393" t="s">
        <v>0</v>
      </c>
    </row>
    <row r="394" spans="1:12" x14ac:dyDescent="0.2">
      <c r="A394">
        <v>962</v>
      </c>
      <c r="B394">
        <v>12</v>
      </c>
      <c r="C394" t="s">
        <v>0</v>
      </c>
      <c r="J394">
        <v>1260</v>
      </c>
      <c r="K394">
        <v>12</v>
      </c>
      <c r="L394" t="s">
        <v>0</v>
      </c>
    </row>
    <row r="395" spans="1:12" x14ac:dyDescent="0.2">
      <c r="A395">
        <v>1075</v>
      </c>
      <c r="B395">
        <v>12</v>
      </c>
      <c r="C395" t="s">
        <v>0</v>
      </c>
      <c r="J395">
        <v>947</v>
      </c>
      <c r="K395">
        <v>18</v>
      </c>
      <c r="L395" t="s">
        <v>0</v>
      </c>
    </row>
    <row r="396" spans="1:12" x14ac:dyDescent="0.2">
      <c r="A396">
        <v>909</v>
      </c>
      <c r="B396">
        <v>11</v>
      </c>
      <c r="C396" t="s">
        <v>0</v>
      </c>
      <c r="J396">
        <v>1850</v>
      </c>
      <c r="K396">
        <v>11</v>
      </c>
      <c r="L396" t="s">
        <v>0</v>
      </c>
    </row>
    <row r="397" spans="1:12" x14ac:dyDescent="0.2">
      <c r="A397">
        <v>1250</v>
      </c>
      <c r="B397">
        <v>12</v>
      </c>
      <c r="C397" t="s">
        <v>0</v>
      </c>
      <c r="J397">
        <v>1575</v>
      </c>
      <c r="K397">
        <v>12</v>
      </c>
      <c r="L397" t="s">
        <v>0</v>
      </c>
    </row>
    <row r="398" spans="1:12" x14ac:dyDescent="0.2">
      <c r="A398">
        <v>1050</v>
      </c>
      <c r="B398">
        <v>16</v>
      </c>
      <c r="C398" t="s">
        <v>0</v>
      </c>
      <c r="J398">
        <v>758</v>
      </c>
      <c r="K398">
        <v>16</v>
      </c>
      <c r="L398" t="s">
        <v>0</v>
      </c>
    </row>
    <row r="399" spans="1:12" x14ac:dyDescent="0.2">
      <c r="A399">
        <v>1079</v>
      </c>
      <c r="B399">
        <v>12</v>
      </c>
      <c r="C399" t="s">
        <v>0</v>
      </c>
      <c r="J399">
        <v>1442</v>
      </c>
      <c r="K399">
        <v>12</v>
      </c>
      <c r="L399" t="s">
        <v>0</v>
      </c>
    </row>
    <row r="400" spans="1:12" x14ac:dyDescent="0.2">
      <c r="A400">
        <v>654</v>
      </c>
      <c r="B400">
        <v>17</v>
      </c>
      <c r="C400" t="s">
        <v>0</v>
      </c>
      <c r="J400">
        <v>489</v>
      </c>
      <c r="K400">
        <v>13</v>
      </c>
      <c r="L400" t="s">
        <v>0</v>
      </c>
    </row>
    <row r="401" spans="1:12" x14ac:dyDescent="0.2">
      <c r="A401">
        <v>781</v>
      </c>
      <c r="B401">
        <v>12</v>
      </c>
      <c r="C401" t="s">
        <v>0</v>
      </c>
      <c r="J401">
        <v>500</v>
      </c>
      <c r="K401">
        <v>12</v>
      </c>
      <c r="L401" t="s">
        <v>0</v>
      </c>
    </row>
    <row r="402" spans="1:12" x14ac:dyDescent="0.2">
      <c r="A402">
        <v>1038</v>
      </c>
      <c r="B402">
        <v>15</v>
      </c>
      <c r="C402" t="s">
        <v>0</v>
      </c>
      <c r="J402">
        <v>1200</v>
      </c>
      <c r="K402">
        <v>12</v>
      </c>
      <c r="L402" t="s">
        <v>0</v>
      </c>
    </row>
    <row r="403" spans="1:12" x14ac:dyDescent="0.2">
      <c r="A403">
        <v>1924</v>
      </c>
      <c r="B403">
        <v>16</v>
      </c>
      <c r="C403" t="s">
        <v>0</v>
      </c>
      <c r="J403">
        <v>565</v>
      </c>
      <c r="K403">
        <v>10</v>
      </c>
      <c r="L403" t="s">
        <v>0</v>
      </c>
    </row>
    <row r="404" spans="1:12" x14ac:dyDescent="0.2">
      <c r="A404">
        <v>1202</v>
      </c>
      <c r="B404">
        <v>15</v>
      </c>
      <c r="C404" t="s">
        <v>0</v>
      </c>
      <c r="J404">
        <v>1920</v>
      </c>
      <c r="K404">
        <v>12</v>
      </c>
      <c r="L404" t="s">
        <v>0</v>
      </c>
    </row>
    <row r="405" spans="1:12" x14ac:dyDescent="0.2">
      <c r="A405">
        <v>666</v>
      </c>
      <c r="B405">
        <v>15</v>
      </c>
      <c r="C405" t="s">
        <v>0</v>
      </c>
      <c r="J405">
        <v>684</v>
      </c>
      <c r="K405">
        <v>14</v>
      </c>
      <c r="L405" t="s">
        <v>0</v>
      </c>
    </row>
    <row r="406" spans="1:12" x14ac:dyDescent="0.2">
      <c r="A406">
        <v>905</v>
      </c>
      <c r="B406">
        <v>14</v>
      </c>
      <c r="C406" t="s">
        <v>0</v>
      </c>
      <c r="J406">
        <v>774</v>
      </c>
      <c r="K406">
        <v>12</v>
      </c>
      <c r="L406" t="s">
        <v>0</v>
      </c>
    </row>
    <row r="407" spans="1:12" x14ac:dyDescent="0.2">
      <c r="A407">
        <v>890</v>
      </c>
      <c r="B407">
        <v>12</v>
      </c>
      <c r="C407" t="s">
        <v>0</v>
      </c>
      <c r="J407">
        <v>233</v>
      </c>
      <c r="K407">
        <v>16</v>
      </c>
      <c r="L407" t="s">
        <v>0</v>
      </c>
    </row>
    <row r="408" spans="1:12" x14ac:dyDescent="0.2">
      <c r="A408">
        <v>817</v>
      </c>
      <c r="B408">
        <v>16</v>
      </c>
      <c r="C408" t="s">
        <v>0</v>
      </c>
      <c r="J408">
        <v>975</v>
      </c>
      <c r="K408">
        <v>13</v>
      </c>
      <c r="L408" t="s">
        <v>0</v>
      </c>
    </row>
    <row r="409" spans="1:12" x14ac:dyDescent="0.2">
      <c r="A409">
        <v>812</v>
      </c>
      <c r="B409">
        <v>12</v>
      </c>
      <c r="C409" t="s">
        <v>0</v>
      </c>
      <c r="J409">
        <v>1366</v>
      </c>
      <c r="K409">
        <v>12</v>
      </c>
      <c r="L409" t="s">
        <v>0</v>
      </c>
    </row>
    <row r="410" spans="1:12" x14ac:dyDescent="0.2">
      <c r="A410">
        <v>577</v>
      </c>
      <c r="B410">
        <v>14</v>
      </c>
      <c r="C410" t="s">
        <v>0</v>
      </c>
      <c r="J410">
        <v>2137</v>
      </c>
      <c r="K410">
        <v>16</v>
      </c>
      <c r="L410" t="s">
        <v>0</v>
      </c>
    </row>
    <row r="411" spans="1:12" x14ac:dyDescent="0.2">
      <c r="A411">
        <v>756</v>
      </c>
      <c r="B411">
        <v>14</v>
      </c>
      <c r="C411" t="s">
        <v>0</v>
      </c>
      <c r="J411">
        <v>700</v>
      </c>
      <c r="K411">
        <v>16</v>
      </c>
      <c r="L411" t="s">
        <v>0</v>
      </c>
    </row>
    <row r="412" spans="1:12" x14ac:dyDescent="0.2">
      <c r="A412">
        <v>1011</v>
      </c>
      <c r="B412">
        <v>12</v>
      </c>
      <c r="C412" t="s">
        <v>0</v>
      </c>
      <c r="J412">
        <v>1200</v>
      </c>
      <c r="K412">
        <v>12</v>
      </c>
      <c r="L412" t="s">
        <v>0</v>
      </c>
    </row>
    <row r="413" spans="1:12" x14ac:dyDescent="0.2">
      <c r="A413">
        <v>1155</v>
      </c>
      <c r="B413">
        <v>12</v>
      </c>
      <c r="C413" t="s">
        <v>0</v>
      </c>
      <c r="J413">
        <v>1161</v>
      </c>
      <c r="K413">
        <v>13</v>
      </c>
      <c r="L413" t="s">
        <v>0</v>
      </c>
    </row>
    <row r="414" spans="1:12" x14ac:dyDescent="0.2">
      <c r="A414">
        <v>1025</v>
      </c>
      <c r="B414">
        <v>12</v>
      </c>
      <c r="C414" t="s">
        <v>0</v>
      </c>
      <c r="J414">
        <v>729</v>
      </c>
      <c r="K414">
        <v>11</v>
      </c>
      <c r="L414" t="s">
        <v>0</v>
      </c>
    </row>
    <row r="415" spans="1:12" x14ac:dyDescent="0.2">
      <c r="A415">
        <v>1350</v>
      </c>
      <c r="B415">
        <v>12</v>
      </c>
      <c r="C415" t="s">
        <v>0</v>
      </c>
      <c r="J415">
        <v>750</v>
      </c>
      <c r="K415">
        <v>11</v>
      </c>
      <c r="L415" t="s">
        <v>0</v>
      </c>
    </row>
    <row r="416" spans="1:12" x14ac:dyDescent="0.2">
      <c r="A416">
        <v>1001</v>
      </c>
      <c r="B416">
        <v>12</v>
      </c>
      <c r="C416" t="s">
        <v>0</v>
      </c>
      <c r="J416">
        <v>1026</v>
      </c>
      <c r="K416">
        <v>12</v>
      </c>
      <c r="L416" t="s">
        <v>0</v>
      </c>
    </row>
    <row r="417" spans="1:12" x14ac:dyDescent="0.2">
      <c r="A417">
        <v>1230</v>
      </c>
      <c r="B417">
        <v>13</v>
      </c>
      <c r="C417" t="s">
        <v>0</v>
      </c>
      <c r="J417">
        <v>1111</v>
      </c>
      <c r="K417">
        <v>15</v>
      </c>
      <c r="L417" t="s">
        <v>0</v>
      </c>
    </row>
    <row r="418" spans="1:12" x14ac:dyDescent="0.2">
      <c r="A418">
        <v>754</v>
      </c>
      <c r="B418">
        <v>12</v>
      </c>
      <c r="C418" t="s">
        <v>0</v>
      </c>
      <c r="J418">
        <v>625</v>
      </c>
      <c r="K418">
        <v>12</v>
      </c>
      <c r="L418" t="s">
        <v>0</v>
      </c>
    </row>
    <row r="419" spans="1:12" x14ac:dyDescent="0.2">
      <c r="A419">
        <v>714</v>
      </c>
      <c r="B419">
        <v>12</v>
      </c>
      <c r="C419" t="s">
        <v>0</v>
      </c>
      <c r="J419">
        <v>1200</v>
      </c>
      <c r="K419">
        <v>16</v>
      </c>
      <c r="L419" t="s">
        <v>0</v>
      </c>
    </row>
    <row r="420" spans="1:12" x14ac:dyDescent="0.2">
      <c r="A420">
        <v>1000</v>
      </c>
      <c r="B420">
        <v>15</v>
      </c>
      <c r="C420" t="s">
        <v>0</v>
      </c>
      <c r="J420">
        <v>1541</v>
      </c>
      <c r="K420">
        <v>12</v>
      </c>
      <c r="L420" t="s">
        <v>0</v>
      </c>
    </row>
    <row r="421" spans="1:12" x14ac:dyDescent="0.2">
      <c r="A421">
        <v>2067</v>
      </c>
      <c r="B421">
        <v>16</v>
      </c>
      <c r="C421" t="s">
        <v>0</v>
      </c>
      <c r="J421">
        <v>1154</v>
      </c>
      <c r="K421">
        <v>16</v>
      </c>
      <c r="L421" t="s">
        <v>0</v>
      </c>
    </row>
    <row r="422" spans="1:12" x14ac:dyDescent="0.2">
      <c r="A422">
        <v>912</v>
      </c>
      <c r="B422">
        <v>16</v>
      </c>
      <c r="C422" t="s">
        <v>0</v>
      </c>
      <c r="J422">
        <v>310</v>
      </c>
      <c r="K422">
        <v>13</v>
      </c>
      <c r="L422" t="s">
        <v>0</v>
      </c>
    </row>
    <row r="423" spans="1:12" x14ac:dyDescent="0.2">
      <c r="A423">
        <v>600</v>
      </c>
      <c r="B423">
        <v>12</v>
      </c>
      <c r="C423" t="s">
        <v>0</v>
      </c>
      <c r="J423">
        <v>610</v>
      </c>
      <c r="K423">
        <v>12</v>
      </c>
      <c r="L423" t="s">
        <v>0</v>
      </c>
    </row>
    <row r="424" spans="1:12" x14ac:dyDescent="0.2">
      <c r="A424">
        <v>951</v>
      </c>
      <c r="B424">
        <v>11</v>
      </c>
      <c r="C424" t="s">
        <v>0</v>
      </c>
      <c r="J424">
        <v>1749</v>
      </c>
      <c r="K424">
        <v>12</v>
      </c>
      <c r="L424" t="s">
        <v>0</v>
      </c>
    </row>
    <row r="425" spans="1:12" x14ac:dyDescent="0.2">
      <c r="A425">
        <v>711</v>
      </c>
      <c r="B425">
        <v>16</v>
      </c>
      <c r="C425" t="s">
        <v>0</v>
      </c>
      <c r="J425">
        <v>1000</v>
      </c>
      <c r="K425">
        <v>16</v>
      </c>
      <c r="L425" t="s">
        <v>0</v>
      </c>
    </row>
    <row r="426" spans="1:12" x14ac:dyDescent="0.2">
      <c r="A426">
        <v>1151</v>
      </c>
      <c r="B426">
        <v>12</v>
      </c>
      <c r="C426" t="s">
        <v>0</v>
      </c>
      <c r="J426">
        <v>350</v>
      </c>
      <c r="K426">
        <v>12</v>
      </c>
      <c r="L426" t="s">
        <v>0</v>
      </c>
    </row>
    <row r="427" spans="1:12" x14ac:dyDescent="0.2">
      <c r="A427">
        <v>1000</v>
      </c>
      <c r="B427">
        <v>12</v>
      </c>
      <c r="C427" t="s">
        <v>0</v>
      </c>
      <c r="J427">
        <v>765</v>
      </c>
      <c r="K427">
        <v>12</v>
      </c>
      <c r="L427" t="s">
        <v>0</v>
      </c>
    </row>
    <row r="428" spans="1:12" x14ac:dyDescent="0.2">
      <c r="A428">
        <v>841</v>
      </c>
      <c r="B428">
        <v>12</v>
      </c>
      <c r="C428" t="s">
        <v>0</v>
      </c>
      <c r="J428">
        <v>790</v>
      </c>
      <c r="K428">
        <v>12</v>
      </c>
      <c r="L428" t="s">
        <v>0</v>
      </c>
    </row>
    <row r="429" spans="1:12" x14ac:dyDescent="0.2">
      <c r="A429">
        <v>400</v>
      </c>
      <c r="B429">
        <v>12</v>
      </c>
      <c r="C429" t="s">
        <v>0</v>
      </c>
      <c r="J429">
        <v>818</v>
      </c>
      <c r="K429">
        <v>12</v>
      </c>
      <c r="L429" t="s">
        <v>0</v>
      </c>
    </row>
    <row r="430" spans="1:12" x14ac:dyDescent="0.2">
      <c r="A430">
        <v>1175</v>
      </c>
      <c r="B430">
        <v>12</v>
      </c>
      <c r="C430" t="s">
        <v>0</v>
      </c>
      <c r="J430">
        <v>477</v>
      </c>
      <c r="K430">
        <v>9</v>
      </c>
      <c r="L430" t="s">
        <v>0</v>
      </c>
    </row>
    <row r="431" spans="1:12" x14ac:dyDescent="0.2">
      <c r="A431">
        <v>1202</v>
      </c>
      <c r="B431">
        <v>12</v>
      </c>
      <c r="C431" t="s">
        <v>0</v>
      </c>
      <c r="J431">
        <v>938</v>
      </c>
      <c r="K431">
        <v>14</v>
      </c>
      <c r="L431" t="s">
        <v>0</v>
      </c>
    </row>
    <row r="432" spans="1:12" x14ac:dyDescent="0.2">
      <c r="A432">
        <v>1442</v>
      </c>
      <c r="B432">
        <v>12</v>
      </c>
      <c r="C432" t="s">
        <v>0</v>
      </c>
      <c r="J432">
        <v>2099</v>
      </c>
      <c r="K432">
        <v>16</v>
      </c>
      <c r="L432" t="s">
        <v>0</v>
      </c>
    </row>
    <row r="433" spans="1:12" x14ac:dyDescent="0.2">
      <c r="A433">
        <v>538</v>
      </c>
      <c r="B433">
        <v>18</v>
      </c>
      <c r="C433" t="s">
        <v>0</v>
      </c>
      <c r="J433">
        <v>350</v>
      </c>
      <c r="K433">
        <v>12</v>
      </c>
      <c r="L433" t="s">
        <v>0</v>
      </c>
    </row>
    <row r="434" spans="1:12" x14ac:dyDescent="0.2">
      <c r="A434">
        <v>781</v>
      </c>
      <c r="B434">
        <v>11</v>
      </c>
      <c r="C434" t="s">
        <v>0</v>
      </c>
      <c r="J434">
        <v>1202</v>
      </c>
      <c r="K434">
        <v>15</v>
      </c>
      <c r="L434" t="s">
        <v>0</v>
      </c>
    </row>
    <row r="435" spans="1:12" x14ac:dyDescent="0.2">
      <c r="A435">
        <v>750</v>
      </c>
      <c r="B435">
        <v>10</v>
      </c>
      <c r="C435" t="s">
        <v>0</v>
      </c>
      <c r="J435">
        <v>450</v>
      </c>
      <c r="K435">
        <v>15</v>
      </c>
      <c r="L435" t="s">
        <v>0</v>
      </c>
    </row>
    <row r="436" spans="1:12" x14ac:dyDescent="0.2">
      <c r="A436">
        <v>700</v>
      </c>
      <c r="B436">
        <v>13</v>
      </c>
      <c r="C436" t="s">
        <v>0</v>
      </c>
      <c r="J436">
        <v>1058</v>
      </c>
      <c r="K436">
        <v>16</v>
      </c>
      <c r="L436" t="s">
        <v>0</v>
      </c>
    </row>
    <row r="437" spans="1:12" x14ac:dyDescent="0.2">
      <c r="A437">
        <v>1346</v>
      </c>
      <c r="B437">
        <v>16</v>
      </c>
      <c r="C437" t="s">
        <v>0</v>
      </c>
      <c r="J437">
        <v>1000</v>
      </c>
      <c r="K437">
        <v>11</v>
      </c>
      <c r="L437" t="s">
        <v>0</v>
      </c>
    </row>
    <row r="438" spans="1:12" x14ac:dyDescent="0.2">
      <c r="A438">
        <v>800</v>
      </c>
      <c r="B438">
        <v>12</v>
      </c>
      <c r="C438" t="s">
        <v>0</v>
      </c>
      <c r="J438">
        <v>958</v>
      </c>
      <c r="K438">
        <v>12</v>
      </c>
      <c r="L438" t="s">
        <v>0</v>
      </c>
    </row>
    <row r="439" spans="1:12" x14ac:dyDescent="0.2">
      <c r="A439">
        <v>1250</v>
      </c>
      <c r="B439">
        <v>16</v>
      </c>
      <c r="C439" t="s">
        <v>0</v>
      </c>
      <c r="J439">
        <v>1600</v>
      </c>
      <c r="K439">
        <v>14</v>
      </c>
      <c r="L439" t="s">
        <v>0</v>
      </c>
    </row>
    <row r="440" spans="1:12" x14ac:dyDescent="0.2">
      <c r="A440">
        <v>1105</v>
      </c>
      <c r="B440">
        <v>16</v>
      </c>
      <c r="C440" t="s">
        <v>0</v>
      </c>
      <c r="J440">
        <v>606</v>
      </c>
      <c r="K440">
        <v>18</v>
      </c>
      <c r="L440" t="s">
        <v>0</v>
      </c>
    </row>
    <row r="441" spans="1:12" x14ac:dyDescent="0.2">
      <c r="A441">
        <v>475</v>
      </c>
      <c r="B441">
        <v>14</v>
      </c>
      <c r="C441" t="s">
        <v>0</v>
      </c>
      <c r="J441">
        <v>511</v>
      </c>
      <c r="K441">
        <v>12</v>
      </c>
      <c r="L441" t="s">
        <v>0</v>
      </c>
    </row>
    <row r="442" spans="1:12" x14ac:dyDescent="0.2">
      <c r="A442">
        <v>762</v>
      </c>
      <c r="B442">
        <v>15</v>
      </c>
      <c r="C442" t="s">
        <v>0</v>
      </c>
      <c r="J442">
        <v>1411</v>
      </c>
      <c r="K442">
        <v>16</v>
      </c>
      <c r="L442" t="s">
        <v>0</v>
      </c>
    </row>
    <row r="443" spans="1:12" x14ac:dyDescent="0.2">
      <c r="A443">
        <v>962</v>
      </c>
      <c r="B443">
        <v>12</v>
      </c>
      <c r="C443" t="s">
        <v>0</v>
      </c>
      <c r="J443">
        <v>1346</v>
      </c>
      <c r="K443">
        <v>16</v>
      </c>
      <c r="L443" t="s">
        <v>0</v>
      </c>
    </row>
    <row r="444" spans="1:12" x14ac:dyDescent="0.2">
      <c r="A444">
        <v>721</v>
      </c>
      <c r="B444">
        <v>13</v>
      </c>
      <c r="C444" t="s">
        <v>0</v>
      </c>
      <c r="J444">
        <v>1522</v>
      </c>
      <c r="K444">
        <v>12</v>
      </c>
      <c r="L444" t="s">
        <v>0</v>
      </c>
    </row>
    <row r="445" spans="1:12" x14ac:dyDescent="0.2">
      <c r="A445">
        <v>800</v>
      </c>
      <c r="B445">
        <v>9</v>
      </c>
      <c r="C445" t="s">
        <v>0</v>
      </c>
      <c r="J445">
        <v>1075</v>
      </c>
      <c r="K445">
        <v>14</v>
      </c>
      <c r="L445" t="s">
        <v>0</v>
      </c>
    </row>
    <row r="446" spans="1:12" x14ac:dyDescent="0.2">
      <c r="A446">
        <v>658</v>
      </c>
      <c r="B446">
        <v>16</v>
      </c>
      <c r="C446" t="s">
        <v>0</v>
      </c>
      <c r="J446">
        <v>1200</v>
      </c>
      <c r="K446">
        <v>12</v>
      </c>
      <c r="L446" t="s">
        <v>0</v>
      </c>
    </row>
    <row r="447" spans="1:12" x14ac:dyDescent="0.2">
      <c r="A447">
        <v>1270</v>
      </c>
      <c r="B447">
        <v>14</v>
      </c>
      <c r="C447" t="s">
        <v>0</v>
      </c>
      <c r="J447">
        <v>1377</v>
      </c>
      <c r="K447">
        <v>16</v>
      </c>
      <c r="L447" t="s">
        <v>0</v>
      </c>
    </row>
    <row r="448" spans="1:12" x14ac:dyDescent="0.2">
      <c r="A448">
        <v>1313</v>
      </c>
      <c r="B448">
        <v>12</v>
      </c>
      <c r="C448" t="s">
        <v>0</v>
      </c>
      <c r="J448">
        <v>874</v>
      </c>
      <c r="K448">
        <v>13</v>
      </c>
      <c r="L448" t="s">
        <v>0</v>
      </c>
    </row>
    <row r="449" spans="1:12" x14ac:dyDescent="0.2">
      <c r="A449">
        <v>824</v>
      </c>
      <c r="B449">
        <v>12</v>
      </c>
      <c r="C449" t="s">
        <v>0</v>
      </c>
      <c r="J449">
        <v>625</v>
      </c>
      <c r="K449">
        <v>13</v>
      </c>
      <c r="L449" t="s">
        <v>0</v>
      </c>
    </row>
    <row r="450" spans="1:12" x14ac:dyDescent="0.2">
      <c r="A450">
        <v>1442</v>
      </c>
      <c r="B450">
        <v>16</v>
      </c>
      <c r="C450" t="s">
        <v>0</v>
      </c>
      <c r="J450">
        <v>1250</v>
      </c>
      <c r="K450">
        <v>12</v>
      </c>
      <c r="L450" t="s">
        <v>0</v>
      </c>
    </row>
    <row r="451" spans="1:12" x14ac:dyDescent="0.2">
      <c r="A451">
        <v>1400</v>
      </c>
      <c r="B451">
        <v>17</v>
      </c>
      <c r="C451" t="s">
        <v>0</v>
      </c>
      <c r="J451">
        <v>1082</v>
      </c>
      <c r="K451">
        <v>13</v>
      </c>
      <c r="L451" t="s">
        <v>0</v>
      </c>
    </row>
    <row r="452" spans="1:12" x14ac:dyDescent="0.2">
      <c r="A452">
        <v>1038</v>
      </c>
      <c r="B452">
        <v>12</v>
      </c>
      <c r="C452" t="s">
        <v>0</v>
      </c>
      <c r="J452">
        <v>693</v>
      </c>
      <c r="K452">
        <v>11</v>
      </c>
      <c r="L452" t="s">
        <v>0</v>
      </c>
    </row>
    <row r="453" spans="1:12" x14ac:dyDescent="0.2">
      <c r="A453">
        <v>668</v>
      </c>
      <c r="B453">
        <v>12</v>
      </c>
      <c r="C453" t="s">
        <v>0</v>
      </c>
      <c r="J453">
        <v>727</v>
      </c>
      <c r="K453">
        <v>12</v>
      </c>
      <c r="L453" t="s">
        <v>0</v>
      </c>
    </row>
    <row r="454" spans="1:12" x14ac:dyDescent="0.2">
      <c r="A454">
        <v>1100</v>
      </c>
      <c r="B454">
        <v>12</v>
      </c>
      <c r="C454" t="s">
        <v>0</v>
      </c>
      <c r="J454">
        <v>615</v>
      </c>
      <c r="K454">
        <v>15</v>
      </c>
      <c r="L454" t="s">
        <v>0</v>
      </c>
    </row>
    <row r="455" spans="1:12" x14ac:dyDescent="0.2">
      <c r="A455">
        <v>1000</v>
      </c>
      <c r="B455">
        <v>14</v>
      </c>
      <c r="C455" t="s">
        <v>0</v>
      </c>
      <c r="J455">
        <v>913</v>
      </c>
      <c r="K455">
        <v>16</v>
      </c>
      <c r="L455" t="s">
        <v>0</v>
      </c>
    </row>
    <row r="456" spans="1:12" x14ac:dyDescent="0.2">
      <c r="A456">
        <v>523</v>
      </c>
      <c r="B456">
        <v>13</v>
      </c>
      <c r="C456" t="s">
        <v>0</v>
      </c>
      <c r="J456">
        <v>884</v>
      </c>
      <c r="K456">
        <v>17</v>
      </c>
      <c r="L456" t="s">
        <v>0</v>
      </c>
    </row>
    <row r="457" spans="1:12" x14ac:dyDescent="0.2">
      <c r="A457">
        <v>1111</v>
      </c>
      <c r="B457">
        <v>14</v>
      </c>
      <c r="C457" t="s">
        <v>0</v>
      </c>
      <c r="J457">
        <v>698</v>
      </c>
      <c r="K457">
        <v>12</v>
      </c>
      <c r="L457" t="s">
        <v>0</v>
      </c>
    </row>
    <row r="458" spans="1:12" x14ac:dyDescent="0.2">
      <c r="A458">
        <v>962</v>
      </c>
      <c r="B458">
        <v>16</v>
      </c>
      <c r="C458" t="s">
        <v>0</v>
      </c>
      <c r="J458">
        <v>800</v>
      </c>
      <c r="K458">
        <v>12</v>
      </c>
      <c r="L458" t="s">
        <v>0</v>
      </c>
    </row>
    <row r="459" spans="1:12" x14ac:dyDescent="0.2">
      <c r="A459">
        <v>729</v>
      </c>
      <c r="B459">
        <v>18</v>
      </c>
      <c r="C459" t="s">
        <v>0</v>
      </c>
      <c r="J459">
        <v>812</v>
      </c>
      <c r="K459">
        <v>16</v>
      </c>
      <c r="L459" t="s">
        <v>0</v>
      </c>
    </row>
    <row r="460" spans="1:12" x14ac:dyDescent="0.2">
      <c r="A460">
        <v>690</v>
      </c>
      <c r="B460">
        <v>12</v>
      </c>
      <c r="C460" t="s">
        <v>0</v>
      </c>
      <c r="J460">
        <v>1000</v>
      </c>
      <c r="K460">
        <v>11</v>
      </c>
      <c r="L460" t="s">
        <v>0</v>
      </c>
    </row>
    <row r="461" spans="1:12" x14ac:dyDescent="0.2">
      <c r="A461">
        <v>1010</v>
      </c>
      <c r="B461">
        <v>11</v>
      </c>
      <c r="C461" t="s">
        <v>0</v>
      </c>
      <c r="J461">
        <v>549</v>
      </c>
      <c r="K461">
        <v>12</v>
      </c>
      <c r="L461" t="s">
        <v>0</v>
      </c>
    </row>
    <row r="462" spans="1:12" x14ac:dyDescent="0.2">
      <c r="A462">
        <v>600</v>
      </c>
      <c r="B462">
        <v>11</v>
      </c>
      <c r="C462" t="s">
        <v>0</v>
      </c>
      <c r="J462">
        <v>1300</v>
      </c>
      <c r="K462">
        <v>12</v>
      </c>
      <c r="L462" t="s">
        <v>0</v>
      </c>
    </row>
    <row r="463" spans="1:12" x14ac:dyDescent="0.2">
      <c r="A463">
        <v>596</v>
      </c>
      <c r="B463">
        <v>12</v>
      </c>
      <c r="C463" t="s">
        <v>0</v>
      </c>
      <c r="J463">
        <v>923</v>
      </c>
      <c r="K463">
        <v>16</v>
      </c>
      <c r="L463" t="s">
        <v>0</v>
      </c>
    </row>
    <row r="464" spans="1:12" x14ac:dyDescent="0.2">
      <c r="A464">
        <v>850</v>
      </c>
      <c r="B464">
        <v>12</v>
      </c>
      <c r="C464" t="s">
        <v>0</v>
      </c>
      <c r="J464">
        <v>1539</v>
      </c>
      <c r="K464">
        <v>12</v>
      </c>
      <c r="L464" t="s">
        <v>0</v>
      </c>
    </row>
    <row r="465" spans="1:12" x14ac:dyDescent="0.2">
      <c r="A465">
        <v>670</v>
      </c>
      <c r="B465">
        <v>12</v>
      </c>
      <c r="C465" t="s">
        <v>0</v>
      </c>
      <c r="J465">
        <v>721</v>
      </c>
      <c r="K465">
        <v>12</v>
      </c>
      <c r="L465" t="s">
        <v>0</v>
      </c>
    </row>
    <row r="466" spans="1:12" x14ac:dyDescent="0.2">
      <c r="A466">
        <v>793</v>
      </c>
      <c r="B466">
        <v>12</v>
      </c>
      <c r="C466" t="s">
        <v>0</v>
      </c>
      <c r="J466">
        <v>815</v>
      </c>
      <c r="K466">
        <v>12</v>
      </c>
      <c r="L466" t="s">
        <v>0</v>
      </c>
    </row>
    <row r="467" spans="1:12" x14ac:dyDescent="0.2">
      <c r="A467">
        <v>1442</v>
      </c>
      <c r="B467">
        <v>17</v>
      </c>
      <c r="C467" t="s">
        <v>0</v>
      </c>
      <c r="J467">
        <v>600</v>
      </c>
      <c r="K467">
        <v>12</v>
      </c>
      <c r="L467" t="s">
        <v>0</v>
      </c>
    </row>
    <row r="468" spans="1:12" x14ac:dyDescent="0.2">
      <c r="A468">
        <v>670</v>
      </c>
      <c r="B468">
        <v>12</v>
      </c>
      <c r="C468" t="s">
        <v>0</v>
      </c>
      <c r="J468">
        <v>1100</v>
      </c>
      <c r="K468">
        <v>12</v>
      </c>
      <c r="L468" t="s">
        <v>0</v>
      </c>
    </row>
    <row r="469" spans="1:12" x14ac:dyDescent="0.2">
      <c r="A469">
        <v>876</v>
      </c>
      <c r="B469">
        <v>16</v>
      </c>
      <c r="C469" t="s">
        <v>0</v>
      </c>
      <c r="J469">
        <v>1058</v>
      </c>
      <c r="K469">
        <v>12</v>
      </c>
      <c r="L469" t="s">
        <v>0</v>
      </c>
    </row>
    <row r="470" spans="1:12" x14ac:dyDescent="0.2">
      <c r="A470">
        <v>841</v>
      </c>
      <c r="B470">
        <v>18</v>
      </c>
      <c r="C470" t="s">
        <v>0</v>
      </c>
      <c r="J470">
        <v>962</v>
      </c>
      <c r="K470">
        <v>12</v>
      </c>
      <c r="L470" t="s">
        <v>0</v>
      </c>
    </row>
    <row r="471" spans="1:12" x14ac:dyDescent="0.2">
      <c r="A471">
        <v>975</v>
      </c>
      <c r="B471">
        <v>13</v>
      </c>
      <c r="C471" t="s">
        <v>0</v>
      </c>
      <c r="J471">
        <v>433</v>
      </c>
      <c r="K471">
        <v>12</v>
      </c>
      <c r="L471" t="s">
        <v>0</v>
      </c>
    </row>
    <row r="472" spans="1:12" x14ac:dyDescent="0.2">
      <c r="A472">
        <v>1223</v>
      </c>
      <c r="B472">
        <v>12</v>
      </c>
      <c r="C472" t="s">
        <v>0</v>
      </c>
      <c r="J472">
        <v>940</v>
      </c>
      <c r="K472">
        <v>11</v>
      </c>
      <c r="L472" t="s">
        <v>0</v>
      </c>
    </row>
    <row r="473" spans="1:12" x14ac:dyDescent="0.2">
      <c r="A473">
        <v>910</v>
      </c>
      <c r="B473">
        <v>12</v>
      </c>
      <c r="C473" t="s">
        <v>0</v>
      </c>
      <c r="J473">
        <v>1417</v>
      </c>
      <c r="K473">
        <v>16</v>
      </c>
      <c r="L473" t="s">
        <v>0</v>
      </c>
    </row>
    <row r="474" spans="1:12" x14ac:dyDescent="0.2">
      <c r="A474">
        <v>533</v>
      </c>
      <c r="B474">
        <v>15</v>
      </c>
      <c r="C474" t="s">
        <v>0</v>
      </c>
      <c r="J474">
        <v>1000</v>
      </c>
      <c r="K474">
        <v>12</v>
      </c>
      <c r="L474" t="s">
        <v>0</v>
      </c>
    </row>
    <row r="475" spans="1:12" x14ac:dyDescent="0.2">
      <c r="A475">
        <v>750</v>
      </c>
      <c r="B475">
        <v>12</v>
      </c>
      <c r="C475" t="s">
        <v>0</v>
      </c>
      <c r="J475">
        <v>500</v>
      </c>
      <c r="K475">
        <v>13</v>
      </c>
      <c r="L475" t="s">
        <v>0</v>
      </c>
    </row>
    <row r="476" spans="1:12" x14ac:dyDescent="0.2">
      <c r="A476">
        <v>1206</v>
      </c>
      <c r="B476">
        <v>12</v>
      </c>
      <c r="C476" t="s">
        <v>0</v>
      </c>
      <c r="J476">
        <v>800</v>
      </c>
      <c r="K476">
        <v>14</v>
      </c>
      <c r="L476" t="s">
        <v>0</v>
      </c>
    </row>
    <row r="477" spans="1:12" x14ac:dyDescent="0.2">
      <c r="A477">
        <v>745</v>
      </c>
      <c r="B477">
        <v>13</v>
      </c>
      <c r="C477" t="s">
        <v>0</v>
      </c>
      <c r="J477">
        <v>766</v>
      </c>
      <c r="K477">
        <v>12</v>
      </c>
      <c r="L477" t="s">
        <v>0</v>
      </c>
    </row>
    <row r="478" spans="1:12" x14ac:dyDescent="0.2">
      <c r="A478">
        <v>900</v>
      </c>
      <c r="B478">
        <v>12</v>
      </c>
      <c r="C478" t="s">
        <v>0</v>
      </c>
      <c r="J478">
        <v>750</v>
      </c>
      <c r="K478">
        <v>14</v>
      </c>
      <c r="L478" t="s">
        <v>0</v>
      </c>
    </row>
    <row r="479" spans="1:12" x14ac:dyDescent="0.2">
      <c r="A479">
        <v>1170</v>
      </c>
      <c r="B479">
        <v>14</v>
      </c>
      <c r="C479" t="s">
        <v>0</v>
      </c>
      <c r="J479">
        <v>550</v>
      </c>
      <c r="K479">
        <v>12</v>
      </c>
      <c r="L479" t="s">
        <v>0</v>
      </c>
    </row>
    <row r="480" spans="1:12" x14ac:dyDescent="0.2">
      <c r="A480">
        <v>540</v>
      </c>
      <c r="B480">
        <v>12</v>
      </c>
      <c r="C480" t="s">
        <v>0</v>
      </c>
      <c r="J480">
        <v>795</v>
      </c>
      <c r="K480">
        <v>11</v>
      </c>
      <c r="L480" t="s">
        <v>0</v>
      </c>
    </row>
    <row r="481" spans="1:12" x14ac:dyDescent="0.2">
      <c r="A481">
        <v>550</v>
      </c>
      <c r="B481">
        <v>16</v>
      </c>
      <c r="C481" t="s">
        <v>0</v>
      </c>
      <c r="J481">
        <v>723</v>
      </c>
      <c r="K481">
        <v>12</v>
      </c>
      <c r="L481" t="s">
        <v>0</v>
      </c>
    </row>
    <row r="482" spans="1:12" x14ac:dyDescent="0.2">
      <c r="A482">
        <v>615</v>
      </c>
      <c r="B482">
        <v>14</v>
      </c>
      <c r="C482" t="s">
        <v>0</v>
      </c>
      <c r="J482">
        <v>1039</v>
      </c>
      <c r="K482">
        <v>14</v>
      </c>
      <c r="L482" t="s">
        <v>0</v>
      </c>
    </row>
    <row r="483" spans="1:12" x14ac:dyDescent="0.2">
      <c r="A483">
        <v>909</v>
      </c>
      <c r="B483">
        <v>13</v>
      </c>
      <c r="C483" t="s">
        <v>0</v>
      </c>
      <c r="J483">
        <v>200</v>
      </c>
      <c r="K483">
        <v>10</v>
      </c>
      <c r="L483" t="s">
        <v>0</v>
      </c>
    </row>
    <row r="484" spans="1:12" x14ac:dyDescent="0.2">
      <c r="A484">
        <v>769</v>
      </c>
      <c r="B484">
        <v>12</v>
      </c>
      <c r="C484" t="s">
        <v>0</v>
      </c>
      <c r="J484">
        <v>575</v>
      </c>
      <c r="K484">
        <v>11</v>
      </c>
      <c r="L484" t="s">
        <v>0</v>
      </c>
    </row>
    <row r="485" spans="1:12" x14ac:dyDescent="0.2">
      <c r="A485">
        <v>984</v>
      </c>
      <c r="B485">
        <v>13</v>
      </c>
      <c r="C485" t="s">
        <v>0</v>
      </c>
      <c r="J485">
        <v>850</v>
      </c>
      <c r="K485">
        <v>11</v>
      </c>
      <c r="L485" t="s">
        <v>0</v>
      </c>
    </row>
    <row r="486" spans="1:12" x14ac:dyDescent="0.2">
      <c r="A486">
        <v>833</v>
      </c>
      <c r="B486">
        <v>12</v>
      </c>
      <c r="C486" t="s">
        <v>0</v>
      </c>
      <c r="J486">
        <v>1162</v>
      </c>
      <c r="K486">
        <v>12</v>
      </c>
      <c r="L486" t="s">
        <v>0</v>
      </c>
    </row>
    <row r="487" spans="1:12" x14ac:dyDescent="0.2">
      <c r="A487">
        <v>879</v>
      </c>
      <c r="B487">
        <v>12</v>
      </c>
      <c r="C487" t="s">
        <v>0</v>
      </c>
      <c r="J487">
        <v>1270</v>
      </c>
      <c r="K487">
        <v>16</v>
      </c>
      <c r="L487" t="s">
        <v>0</v>
      </c>
    </row>
    <row r="488" spans="1:12" x14ac:dyDescent="0.2">
      <c r="A488">
        <v>1027</v>
      </c>
      <c r="B488">
        <v>12</v>
      </c>
      <c r="C488" t="s">
        <v>0</v>
      </c>
      <c r="J488">
        <v>350</v>
      </c>
      <c r="K488">
        <v>16</v>
      </c>
      <c r="L488" t="s">
        <v>0</v>
      </c>
    </row>
    <row r="489" spans="1:12" x14ac:dyDescent="0.2">
      <c r="A489">
        <v>1000</v>
      </c>
      <c r="B489">
        <v>16</v>
      </c>
      <c r="C489" t="s">
        <v>0</v>
      </c>
      <c r="J489">
        <v>1463</v>
      </c>
      <c r="K489">
        <v>15</v>
      </c>
      <c r="L489" t="s">
        <v>0</v>
      </c>
    </row>
    <row r="490" spans="1:12" x14ac:dyDescent="0.2">
      <c r="A490">
        <v>465</v>
      </c>
      <c r="B490">
        <v>13</v>
      </c>
      <c r="C490" t="s">
        <v>0</v>
      </c>
      <c r="J490">
        <v>751</v>
      </c>
      <c r="K490">
        <v>13</v>
      </c>
      <c r="L490" t="s">
        <v>0</v>
      </c>
    </row>
    <row r="491" spans="1:12" x14ac:dyDescent="0.2">
      <c r="A491">
        <v>641</v>
      </c>
      <c r="B491">
        <v>14</v>
      </c>
      <c r="C491" t="s">
        <v>0</v>
      </c>
      <c r="J491">
        <v>488</v>
      </c>
      <c r="K491">
        <v>17</v>
      </c>
      <c r="L491" t="s">
        <v>0</v>
      </c>
    </row>
    <row r="492" spans="1:12" x14ac:dyDescent="0.2">
      <c r="A492">
        <v>1035</v>
      </c>
      <c r="B492">
        <v>12</v>
      </c>
      <c r="C492" t="s">
        <v>0</v>
      </c>
      <c r="J492">
        <v>1400</v>
      </c>
      <c r="K492">
        <v>12</v>
      </c>
      <c r="L492" t="s">
        <v>0</v>
      </c>
    </row>
    <row r="493" spans="1:12" x14ac:dyDescent="0.2">
      <c r="A493">
        <v>1212</v>
      </c>
      <c r="B493">
        <v>14</v>
      </c>
      <c r="C493" t="s">
        <v>0</v>
      </c>
      <c r="J493">
        <v>940</v>
      </c>
      <c r="K493">
        <v>18</v>
      </c>
      <c r="L493" t="s">
        <v>0</v>
      </c>
    </row>
    <row r="494" spans="1:12" x14ac:dyDescent="0.2">
      <c r="A494">
        <v>950</v>
      </c>
      <c r="B494">
        <v>12</v>
      </c>
      <c r="C494" t="s">
        <v>0</v>
      </c>
      <c r="J494">
        <v>866</v>
      </c>
      <c r="K494">
        <v>13</v>
      </c>
      <c r="L494" t="s">
        <v>0</v>
      </c>
    </row>
    <row r="495" spans="1:12" x14ac:dyDescent="0.2">
      <c r="A495">
        <v>938</v>
      </c>
      <c r="B495">
        <v>12</v>
      </c>
      <c r="C495" t="s">
        <v>0</v>
      </c>
      <c r="J495">
        <v>346</v>
      </c>
      <c r="K495">
        <v>12</v>
      </c>
      <c r="L495" t="s">
        <v>0</v>
      </c>
    </row>
    <row r="496" spans="1:12" x14ac:dyDescent="0.2">
      <c r="A496">
        <v>1250</v>
      </c>
      <c r="B496">
        <v>16</v>
      </c>
      <c r="C496" t="s">
        <v>0</v>
      </c>
      <c r="J496">
        <v>1442</v>
      </c>
      <c r="K496">
        <v>17</v>
      </c>
      <c r="L496" t="s">
        <v>0</v>
      </c>
    </row>
    <row r="497" spans="1:12" x14ac:dyDescent="0.2">
      <c r="A497">
        <v>586</v>
      </c>
      <c r="B497">
        <v>18</v>
      </c>
      <c r="C497" t="s">
        <v>0</v>
      </c>
      <c r="J497">
        <v>560</v>
      </c>
      <c r="K497">
        <v>16</v>
      </c>
      <c r="L497" t="s">
        <v>0</v>
      </c>
    </row>
    <row r="498" spans="1:12" x14ac:dyDescent="0.2">
      <c r="A498">
        <v>693</v>
      </c>
      <c r="B498">
        <v>12</v>
      </c>
      <c r="C498" t="s">
        <v>0</v>
      </c>
      <c r="J498">
        <v>550</v>
      </c>
      <c r="K498">
        <v>12</v>
      </c>
      <c r="L498" t="s">
        <v>0</v>
      </c>
    </row>
    <row r="499" spans="1:12" x14ac:dyDescent="0.2">
      <c r="A499">
        <v>562</v>
      </c>
      <c r="B499">
        <v>12</v>
      </c>
      <c r="C499" t="s">
        <v>0</v>
      </c>
      <c r="J499">
        <v>684</v>
      </c>
      <c r="K499">
        <v>13</v>
      </c>
      <c r="L499" t="s">
        <v>0</v>
      </c>
    </row>
    <row r="500" spans="1:12" x14ac:dyDescent="0.2">
      <c r="A500">
        <v>375</v>
      </c>
      <c r="B500">
        <v>12</v>
      </c>
      <c r="C500" t="s">
        <v>0</v>
      </c>
      <c r="J500">
        <v>1322</v>
      </c>
      <c r="K500">
        <v>16</v>
      </c>
      <c r="L500" t="s">
        <v>0</v>
      </c>
    </row>
    <row r="501" spans="1:12" x14ac:dyDescent="0.2">
      <c r="A501">
        <v>673</v>
      </c>
      <c r="B501">
        <v>12</v>
      </c>
      <c r="C501" t="s">
        <v>0</v>
      </c>
      <c r="J501">
        <v>1634</v>
      </c>
      <c r="K501">
        <v>12</v>
      </c>
      <c r="L501" t="s">
        <v>0</v>
      </c>
    </row>
    <row r="502" spans="1:12" x14ac:dyDescent="0.2">
      <c r="A502">
        <v>654</v>
      </c>
      <c r="B502">
        <v>17</v>
      </c>
      <c r="C502" t="s">
        <v>0</v>
      </c>
      <c r="J502">
        <v>417</v>
      </c>
      <c r="K502">
        <v>12</v>
      </c>
      <c r="L502" t="s">
        <v>0</v>
      </c>
    </row>
    <row r="503" spans="1:12" x14ac:dyDescent="0.2">
      <c r="A503">
        <v>692</v>
      </c>
      <c r="B503">
        <v>12</v>
      </c>
      <c r="C503" t="s">
        <v>0</v>
      </c>
      <c r="J503">
        <v>472</v>
      </c>
      <c r="K503">
        <v>11</v>
      </c>
      <c r="L503" t="s">
        <v>0</v>
      </c>
    </row>
    <row r="504" spans="1:12" x14ac:dyDescent="0.2">
      <c r="A504">
        <v>1111</v>
      </c>
      <c r="B504">
        <v>14</v>
      </c>
      <c r="C504" t="s">
        <v>0</v>
      </c>
      <c r="J504">
        <v>1679</v>
      </c>
      <c r="K504">
        <v>18</v>
      </c>
      <c r="L504" t="s">
        <v>0</v>
      </c>
    </row>
    <row r="505" spans="1:12" x14ac:dyDescent="0.2">
      <c r="A505">
        <v>1368</v>
      </c>
      <c r="B505">
        <v>16</v>
      </c>
      <c r="C505" t="s">
        <v>0</v>
      </c>
      <c r="J505">
        <v>1039</v>
      </c>
      <c r="K505">
        <v>16</v>
      </c>
      <c r="L505" t="s">
        <v>0</v>
      </c>
    </row>
    <row r="506" spans="1:12" x14ac:dyDescent="0.2">
      <c r="A506">
        <v>1282</v>
      </c>
      <c r="B506">
        <v>18</v>
      </c>
      <c r="C506" t="s">
        <v>0</v>
      </c>
      <c r="J506">
        <v>1250</v>
      </c>
      <c r="K506">
        <v>13</v>
      </c>
      <c r="L506" t="s">
        <v>0</v>
      </c>
    </row>
    <row r="507" spans="1:12" x14ac:dyDescent="0.2">
      <c r="A507">
        <v>1250</v>
      </c>
      <c r="B507">
        <v>11</v>
      </c>
      <c r="C507" t="s">
        <v>0</v>
      </c>
      <c r="J507">
        <v>760</v>
      </c>
      <c r="K507">
        <v>12</v>
      </c>
      <c r="L507" t="s">
        <v>0</v>
      </c>
    </row>
    <row r="508" spans="1:12" x14ac:dyDescent="0.2">
      <c r="A508">
        <v>1346</v>
      </c>
      <c r="B508">
        <v>15</v>
      </c>
      <c r="C508" t="s">
        <v>0</v>
      </c>
      <c r="J508">
        <v>1154</v>
      </c>
      <c r="K508">
        <v>12</v>
      </c>
      <c r="L508" t="s">
        <v>0</v>
      </c>
    </row>
    <row r="509" spans="1:12" x14ac:dyDescent="0.2">
      <c r="A509">
        <v>1424</v>
      </c>
      <c r="B509">
        <v>17</v>
      </c>
      <c r="C509" t="s">
        <v>0</v>
      </c>
      <c r="J509">
        <v>1602</v>
      </c>
      <c r="K509">
        <v>15</v>
      </c>
      <c r="L509" t="s">
        <v>0</v>
      </c>
    </row>
    <row r="510" spans="1:12" x14ac:dyDescent="0.2">
      <c r="A510">
        <v>854</v>
      </c>
      <c r="B510">
        <v>16</v>
      </c>
      <c r="C510" t="s">
        <v>0</v>
      </c>
      <c r="J510">
        <v>865</v>
      </c>
      <c r="K510">
        <v>16</v>
      </c>
      <c r="L510" t="s">
        <v>0</v>
      </c>
    </row>
    <row r="511" spans="1:12" x14ac:dyDescent="0.2">
      <c r="A511">
        <v>888</v>
      </c>
      <c r="B511">
        <v>15</v>
      </c>
      <c r="C511" t="s">
        <v>0</v>
      </c>
      <c r="J511">
        <v>705</v>
      </c>
      <c r="K511">
        <v>12</v>
      </c>
      <c r="L511" t="s">
        <v>0</v>
      </c>
    </row>
    <row r="512" spans="1:12" x14ac:dyDescent="0.2">
      <c r="A512">
        <v>1161</v>
      </c>
      <c r="B512">
        <v>12</v>
      </c>
      <c r="C512" t="s">
        <v>0</v>
      </c>
      <c r="J512">
        <v>1000</v>
      </c>
      <c r="K512">
        <v>12</v>
      </c>
      <c r="L512" t="s">
        <v>0</v>
      </c>
    </row>
    <row r="513" spans="1:12" x14ac:dyDescent="0.2">
      <c r="A513">
        <v>583</v>
      </c>
      <c r="B513">
        <v>16</v>
      </c>
      <c r="C513" t="s">
        <v>0</v>
      </c>
      <c r="J513">
        <v>852</v>
      </c>
      <c r="K513">
        <v>10</v>
      </c>
      <c r="L513" t="s">
        <v>0</v>
      </c>
    </row>
    <row r="514" spans="1:12" x14ac:dyDescent="0.2">
      <c r="A514">
        <v>1260</v>
      </c>
      <c r="B514">
        <v>12</v>
      </c>
      <c r="C514" t="s">
        <v>0</v>
      </c>
      <c r="J514">
        <v>770</v>
      </c>
      <c r="K514">
        <v>12</v>
      </c>
      <c r="L514" t="s">
        <v>0</v>
      </c>
    </row>
    <row r="515" spans="1:12" x14ac:dyDescent="0.2">
      <c r="A515">
        <v>947</v>
      </c>
      <c r="B515">
        <v>18</v>
      </c>
      <c r="C515" t="s">
        <v>0</v>
      </c>
      <c r="J515">
        <v>1000</v>
      </c>
      <c r="K515">
        <v>12</v>
      </c>
      <c r="L515" t="s">
        <v>0</v>
      </c>
    </row>
    <row r="516" spans="1:12" x14ac:dyDescent="0.2">
      <c r="A516">
        <v>1850</v>
      </c>
      <c r="B516">
        <v>11</v>
      </c>
      <c r="C516" t="s">
        <v>0</v>
      </c>
      <c r="J516">
        <v>1329</v>
      </c>
      <c r="K516">
        <v>18</v>
      </c>
      <c r="L516" t="s">
        <v>0</v>
      </c>
    </row>
    <row r="517" spans="1:12" x14ac:dyDescent="0.2">
      <c r="A517">
        <v>1575</v>
      </c>
      <c r="B517">
        <v>12</v>
      </c>
      <c r="C517" t="s">
        <v>0</v>
      </c>
      <c r="J517">
        <v>1682</v>
      </c>
      <c r="K517">
        <v>16</v>
      </c>
      <c r="L517" t="s">
        <v>0</v>
      </c>
    </row>
    <row r="518" spans="1:12" x14ac:dyDescent="0.2">
      <c r="A518">
        <v>758</v>
      </c>
      <c r="B518">
        <v>16</v>
      </c>
      <c r="C518" t="s">
        <v>0</v>
      </c>
      <c r="J518">
        <v>685</v>
      </c>
      <c r="K518">
        <v>12</v>
      </c>
      <c r="L518" t="s">
        <v>0</v>
      </c>
    </row>
    <row r="519" spans="1:12" x14ac:dyDescent="0.2">
      <c r="A519">
        <v>1442</v>
      </c>
      <c r="B519">
        <v>12</v>
      </c>
      <c r="C519" t="s">
        <v>0</v>
      </c>
      <c r="J519">
        <v>1250</v>
      </c>
      <c r="K519">
        <v>16</v>
      </c>
      <c r="L519" t="s">
        <v>0</v>
      </c>
    </row>
    <row r="520" spans="1:12" x14ac:dyDescent="0.2">
      <c r="A520">
        <v>489</v>
      </c>
      <c r="B520">
        <v>13</v>
      </c>
      <c r="C520" t="s">
        <v>0</v>
      </c>
      <c r="J520">
        <v>600</v>
      </c>
      <c r="K520">
        <v>13</v>
      </c>
      <c r="L520" t="s">
        <v>0</v>
      </c>
    </row>
    <row r="521" spans="1:12" x14ac:dyDescent="0.2">
      <c r="A521">
        <v>500</v>
      </c>
      <c r="B521">
        <v>12</v>
      </c>
      <c r="C521" t="s">
        <v>0</v>
      </c>
      <c r="J521">
        <v>1000</v>
      </c>
      <c r="K521">
        <v>11</v>
      </c>
      <c r="L521" t="s">
        <v>0</v>
      </c>
    </row>
    <row r="522" spans="1:12" x14ac:dyDescent="0.2">
      <c r="A522">
        <v>1200</v>
      </c>
      <c r="B522">
        <v>12</v>
      </c>
      <c r="C522" t="s">
        <v>0</v>
      </c>
      <c r="J522">
        <v>988</v>
      </c>
      <c r="K522">
        <v>12</v>
      </c>
      <c r="L522" t="s">
        <v>0</v>
      </c>
    </row>
    <row r="523" spans="1:12" x14ac:dyDescent="0.2">
      <c r="A523">
        <v>565</v>
      </c>
      <c r="B523">
        <v>10</v>
      </c>
      <c r="C523" t="s">
        <v>0</v>
      </c>
      <c r="J523">
        <v>478</v>
      </c>
      <c r="K523">
        <v>10</v>
      </c>
      <c r="L523" t="s">
        <v>0</v>
      </c>
    </row>
    <row r="524" spans="1:12" x14ac:dyDescent="0.2">
      <c r="A524">
        <v>1920</v>
      </c>
      <c r="B524">
        <v>12</v>
      </c>
      <c r="C524" t="s">
        <v>0</v>
      </c>
      <c r="J524">
        <v>1550</v>
      </c>
      <c r="K524">
        <v>12</v>
      </c>
      <c r="L524" t="s">
        <v>0</v>
      </c>
    </row>
    <row r="525" spans="1:12" x14ac:dyDescent="0.2">
      <c r="A525">
        <v>684</v>
      </c>
      <c r="B525">
        <v>14</v>
      </c>
      <c r="C525" t="s">
        <v>0</v>
      </c>
      <c r="J525">
        <v>1000</v>
      </c>
      <c r="K525">
        <v>12</v>
      </c>
      <c r="L525" t="s">
        <v>0</v>
      </c>
    </row>
    <row r="526" spans="1:12" x14ac:dyDescent="0.2">
      <c r="A526">
        <v>774</v>
      </c>
      <c r="B526">
        <v>12</v>
      </c>
      <c r="C526" t="s">
        <v>0</v>
      </c>
      <c r="J526">
        <v>625</v>
      </c>
      <c r="K526">
        <v>18</v>
      </c>
      <c r="L526" t="s">
        <v>0</v>
      </c>
    </row>
    <row r="527" spans="1:12" x14ac:dyDescent="0.2">
      <c r="A527">
        <v>233</v>
      </c>
      <c r="B527">
        <v>16</v>
      </c>
      <c r="C527" t="s">
        <v>0</v>
      </c>
      <c r="J527">
        <v>1346</v>
      </c>
      <c r="K527">
        <v>16</v>
      </c>
      <c r="L527" t="s">
        <v>0</v>
      </c>
    </row>
    <row r="528" spans="1:12" x14ac:dyDescent="0.2">
      <c r="A528">
        <v>975</v>
      </c>
      <c r="B528">
        <v>13</v>
      </c>
      <c r="C528" t="s">
        <v>0</v>
      </c>
      <c r="J528">
        <v>479</v>
      </c>
      <c r="K528">
        <v>12</v>
      </c>
      <c r="L528" t="s">
        <v>0</v>
      </c>
    </row>
    <row r="529" spans="1:12" x14ac:dyDescent="0.2">
      <c r="A529">
        <v>1366</v>
      </c>
      <c r="B529">
        <v>12</v>
      </c>
      <c r="C529" t="s">
        <v>0</v>
      </c>
      <c r="J529">
        <v>1201</v>
      </c>
      <c r="K529">
        <v>11</v>
      </c>
      <c r="L529" t="s">
        <v>0</v>
      </c>
    </row>
    <row r="530" spans="1:12" x14ac:dyDescent="0.2">
      <c r="A530">
        <v>2137</v>
      </c>
      <c r="B530">
        <v>16</v>
      </c>
      <c r="C530" t="s">
        <v>0</v>
      </c>
      <c r="J530">
        <v>1346</v>
      </c>
      <c r="K530">
        <v>16</v>
      </c>
      <c r="L530" t="s">
        <v>0</v>
      </c>
    </row>
    <row r="531" spans="1:12" x14ac:dyDescent="0.2">
      <c r="A531">
        <v>700</v>
      </c>
      <c r="B531">
        <v>16</v>
      </c>
      <c r="C531" t="s">
        <v>0</v>
      </c>
      <c r="J531">
        <v>1122</v>
      </c>
      <c r="K531">
        <v>18</v>
      </c>
      <c r="L531" t="s">
        <v>0</v>
      </c>
    </row>
    <row r="532" spans="1:12" x14ac:dyDescent="0.2">
      <c r="A532">
        <v>1200</v>
      </c>
      <c r="B532">
        <v>12</v>
      </c>
      <c r="C532" t="s">
        <v>0</v>
      </c>
      <c r="J532">
        <v>507</v>
      </c>
      <c r="K532">
        <v>14</v>
      </c>
      <c r="L532" t="s">
        <v>0</v>
      </c>
    </row>
    <row r="533" spans="1:12" x14ac:dyDescent="0.2">
      <c r="A533">
        <v>1161</v>
      </c>
      <c r="B533">
        <v>13</v>
      </c>
      <c r="C533" t="s">
        <v>0</v>
      </c>
      <c r="J533">
        <v>547</v>
      </c>
      <c r="K533">
        <v>11</v>
      </c>
      <c r="L533" t="s">
        <v>0</v>
      </c>
    </row>
    <row r="534" spans="1:12" x14ac:dyDescent="0.2">
      <c r="A534">
        <v>729</v>
      </c>
      <c r="B534">
        <v>11</v>
      </c>
      <c r="C534" t="s">
        <v>0</v>
      </c>
      <c r="J534">
        <v>586</v>
      </c>
      <c r="K534">
        <v>11</v>
      </c>
      <c r="L534" t="s">
        <v>0</v>
      </c>
    </row>
    <row r="535" spans="1:12" x14ac:dyDescent="0.2">
      <c r="A535">
        <v>750</v>
      </c>
      <c r="B535">
        <v>11</v>
      </c>
      <c r="C535" t="s">
        <v>0</v>
      </c>
      <c r="J535">
        <v>1566</v>
      </c>
      <c r="K535">
        <v>12</v>
      </c>
      <c r="L535" t="s">
        <v>0</v>
      </c>
    </row>
    <row r="536" spans="1:12" x14ac:dyDescent="0.2">
      <c r="A536">
        <v>1026</v>
      </c>
      <c r="B536">
        <v>12</v>
      </c>
      <c r="C536" t="s">
        <v>0</v>
      </c>
      <c r="J536">
        <v>1634</v>
      </c>
      <c r="K536">
        <v>13</v>
      </c>
      <c r="L536" t="s">
        <v>0</v>
      </c>
    </row>
    <row r="537" spans="1:12" x14ac:dyDescent="0.2">
      <c r="A537">
        <v>1111</v>
      </c>
      <c r="B537">
        <v>15</v>
      </c>
      <c r="C537" t="s">
        <v>0</v>
      </c>
      <c r="J537">
        <v>1282</v>
      </c>
      <c r="K537">
        <v>16</v>
      </c>
      <c r="L537" t="s">
        <v>0</v>
      </c>
    </row>
    <row r="538" spans="1:12" x14ac:dyDescent="0.2">
      <c r="A538">
        <v>625</v>
      </c>
      <c r="B538">
        <v>12</v>
      </c>
      <c r="C538" t="s">
        <v>0</v>
      </c>
      <c r="J538">
        <v>1200</v>
      </c>
      <c r="K538">
        <v>15</v>
      </c>
      <c r="L538" t="s">
        <v>0</v>
      </c>
    </row>
    <row r="539" spans="1:12" x14ac:dyDescent="0.2">
      <c r="A539">
        <v>1200</v>
      </c>
      <c r="B539">
        <v>16</v>
      </c>
      <c r="C539" t="s">
        <v>0</v>
      </c>
      <c r="J539">
        <v>855</v>
      </c>
      <c r="K539">
        <v>12</v>
      </c>
      <c r="L539" t="s">
        <v>0</v>
      </c>
    </row>
    <row r="540" spans="1:12" x14ac:dyDescent="0.2">
      <c r="A540">
        <v>1541</v>
      </c>
      <c r="B540">
        <v>12</v>
      </c>
      <c r="C540" t="s">
        <v>0</v>
      </c>
      <c r="J540">
        <v>1053</v>
      </c>
      <c r="K540">
        <v>12</v>
      </c>
      <c r="L540" t="s">
        <v>0</v>
      </c>
    </row>
    <row r="541" spans="1:12" x14ac:dyDescent="0.2">
      <c r="A541">
        <v>1154</v>
      </c>
      <c r="B541">
        <v>16</v>
      </c>
      <c r="C541" t="s">
        <v>0</v>
      </c>
      <c r="J541">
        <v>1000</v>
      </c>
      <c r="K541">
        <v>12</v>
      </c>
      <c r="L541" t="s">
        <v>0</v>
      </c>
    </row>
    <row r="542" spans="1:12" x14ac:dyDescent="0.2">
      <c r="A542">
        <v>310</v>
      </c>
      <c r="B542">
        <v>13</v>
      </c>
      <c r="C542" t="s">
        <v>0</v>
      </c>
      <c r="J542">
        <v>900</v>
      </c>
      <c r="K542">
        <v>12</v>
      </c>
      <c r="L542" t="s">
        <v>0</v>
      </c>
    </row>
    <row r="543" spans="1:12" x14ac:dyDescent="0.2">
      <c r="A543">
        <v>610</v>
      </c>
      <c r="B543">
        <v>12</v>
      </c>
      <c r="C543" t="s">
        <v>0</v>
      </c>
      <c r="J543">
        <v>1602</v>
      </c>
      <c r="K543">
        <v>16</v>
      </c>
      <c r="L543" t="s">
        <v>0</v>
      </c>
    </row>
    <row r="544" spans="1:12" x14ac:dyDescent="0.2">
      <c r="A544">
        <v>1749</v>
      </c>
      <c r="B544">
        <v>12</v>
      </c>
      <c r="C544" t="s">
        <v>0</v>
      </c>
      <c r="J544">
        <v>508</v>
      </c>
      <c r="K544">
        <v>17</v>
      </c>
      <c r="L544" t="s">
        <v>0</v>
      </c>
    </row>
    <row r="545" spans="1:12" x14ac:dyDescent="0.2">
      <c r="A545">
        <v>1000</v>
      </c>
      <c r="B545">
        <v>16</v>
      </c>
      <c r="C545" t="s">
        <v>0</v>
      </c>
      <c r="J545">
        <v>1500</v>
      </c>
      <c r="K545">
        <v>16</v>
      </c>
      <c r="L545" t="s">
        <v>0</v>
      </c>
    </row>
    <row r="546" spans="1:12" x14ac:dyDescent="0.2">
      <c r="A546">
        <v>350</v>
      </c>
      <c r="B546">
        <v>12</v>
      </c>
      <c r="C546" t="s">
        <v>0</v>
      </c>
      <c r="J546">
        <v>1682</v>
      </c>
      <c r="K546">
        <v>14</v>
      </c>
      <c r="L546" t="s">
        <v>0</v>
      </c>
    </row>
    <row r="547" spans="1:12" x14ac:dyDescent="0.2">
      <c r="A547">
        <v>765</v>
      </c>
      <c r="B547">
        <v>12</v>
      </c>
      <c r="C547" t="s">
        <v>0</v>
      </c>
      <c r="J547">
        <v>750</v>
      </c>
      <c r="K547">
        <v>13</v>
      </c>
      <c r="L547" t="s">
        <v>0</v>
      </c>
    </row>
    <row r="548" spans="1:12" x14ac:dyDescent="0.2">
      <c r="A548">
        <v>790</v>
      </c>
      <c r="B548">
        <v>12</v>
      </c>
      <c r="C548" t="s">
        <v>0</v>
      </c>
      <c r="J548">
        <v>843</v>
      </c>
      <c r="K548">
        <v>14</v>
      </c>
      <c r="L548" t="s">
        <v>0</v>
      </c>
    </row>
    <row r="549" spans="1:12" x14ac:dyDescent="0.2">
      <c r="A549">
        <v>818</v>
      </c>
      <c r="B549">
        <v>12</v>
      </c>
      <c r="C549" t="s">
        <v>0</v>
      </c>
      <c r="J549">
        <v>409</v>
      </c>
      <c r="K549">
        <v>12</v>
      </c>
      <c r="L549" t="s">
        <v>0</v>
      </c>
    </row>
    <row r="550" spans="1:12" x14ac:dyDescent="0.2">
      <c r="A550">
        <v>477</v>
      </c>
      <c r="B550">
        <v>9</v>
      </c>
      <c r="C550" t="s">
        <v>0</v>
      </c>
      <c r="J550">
        <v>1004</v>
      </c>
      <c r="K550">
        <v>12</v>
      </c>
      <c r="L550" t="s">
        <v>0</v>
      </c>
    </row>
    <row r="551" spans="1:12" x14ac:dyDescent="0.2">
      <c r="A551">
        <v>938</v>
      </c>
      <c r="B551">
        <v>14</v>
      </c>
      <c r="C551" t="s">
        <v>0</v>
      </c>
      <c r="J551">
        <v>650</v>
      </c>
      <c r="K551">
        <v>12</v>
      </c>
      <c r="L551" t="s">
        <v>0</v>
      </c>
    </row>
    <row r="552" spans="1:12" x14ac:dyDescent="0.2">
      <c r="A552">
        <v>2099</v>
      </c>
      <c r="B552">
        <v>16</v>
      </c>
      <c r="C552" t="s">
        <v>0</v>
      </c>
      <c r="J552">
        <v>2137</v>
      </c>
      <c r="K552">
        <v>13</v>
      </c>
      <c r="L552" t="s">
        <v>0</v>
      </c>
    </row>
    <row r="553" spans="1:12" x14ac:dyDescent="0.2">
      <c r="A553">
        <v>350</v>
      </c>
      <c r="B553">
        <v>12</v>
      </c>
      <c r="C553" t="s">
        <v>0</v>
      </c>
      <c r="J553">
        <v>761</v>
      </c>
      <c r="K553">
        <v>12</v>
      </c>
      <c r="L553" t="s">
        <v>0</v>
      </c>
    </row>
    <row r="554" spans="1:12" x14ac:dyDescent="0.2">
      <c r="A554">
        <v>1202</v>
      </c>
      <c r="B554">
        <v>15</v>
      </c>
      <c r="C554" t="s">
        <v>0</v>
      </c>
      <c r="J554">
        <v>769</v>
      </c>
      <c r="K554">
        <v>16</v>
      </c>
      <c r="L554" t="s">
        <v>0</v>
      </c>
    </row>
    <row r="555" spans="1:12" x14ac:dyDescent="0.2">
      <c r="A555">
        <v>450</v>
      </c>
      <c r="B555">
        <v>15</v>
      </c>
      <c r="C555" t="s">
        <v>0</v>
      </c>
      <c r="J555">
        <v>495</v>
      </c>
      <c r="K555">
        <v>12</v>
      </c>
      <c r="L555" t="s">
        <v>0</v>
      </c>
    </row>
    <row r="556" spans="1:12" x14ac:dyDescent="0.2">
      <c r="A556">
        <v>1058</v>
      </c>
      <c r="B556">
        <v>16</v>
      </c>
      <c r="C556" t="s">
        <v>0</v>
      </c>
      <c r="J556">
        <v>987</v>
      </c>
      <c r="K556">
        <v>16</v>
      </c>
      <c r="L556" t="s">
        <v>0</v>
      </c>
    </row>
    <row r="557" spans="1:12" x14ac:dyDescent="0.2">
      <c r="A557">
        <v>1000</v>
      </c>
      <c r="B557">
        <v>11</v>
      </c>
      <c r="C557" t="s">
        <v>0</v>
      </c>
      <c r="J557">
        <v>2500</v>
      </c>
      <c r="K557">
        <v>12</v>
      </c>
      <c r="L557" t="s">
        <v>0</v>
      </c>
    </row>
    <row r="558" spans="1:12" x14ac:dyDescent="0.2">
      <c r="A558">
        <v>958</v>
      </c>
      <c r="B558">
        <v>12</v>
      </c>
      <c r="C558" t="s">
        <v>0</v>
      </c>
      <c r="J558">
        <v>1098</v>
      </c>
      <c r="K558">
        <v>14</v>
      </c>
      <c r="L558" t="s">
        <v>0</v>
      </c>
    </row>
    <row r="559" spans="1:12" x14ac:dyDescent="0.2">
      <c r="A559">
        <v>1600</v>
      </c>
      <c r="B559">
        <v>14</v>
      </c>
      <c r="C559" t="s">
        <v>0</v>
      </c>
      <c r="J559">
        <v>1212</v>
      </c>
      <c r="K559">
        <v>12</v>
      </c>
      <c r="L559" t="s">
        <v>0</v>
      </c>
    </row>
    <row r="560" spans="1:12" x14ac:dyDescent="0.2">
      <c r="A560">
        <v>606</v>
      </c>
      <c r="B560">
        <v>18</v>
      </c>
      <c r="C560" t="s">
        <v>0</v>
      </c>
      <c r="J560">
        <v>1500</v>
      </c>
      <c r="K560">
        <v>16</v>
      </c>
      <c r="L560" t="s">
        <v>0</v>
      </c>
    </row>
    <row r="561" spans="1:12" x14ac:dyDescent="0.2">
      <c r="A561">
        <v>511</v>
      </c>
      <c r="B561">
        <v>12</v>
      </c>
      <c r="C561" t="s">
        <v>0</v>
      </c>
      <c r="J561">
        <v>583</v>
      </c>
      <c r="K561">
        <v>12</v>
      </c>
      <c r="L561" t="s">
        <v>0</v>
      </c>
    </row>
    <row r="562" spans="1:12" x14ac:dyDescent="0.2">
      <c r="A562">
        <v>1411</v>
      </c>
      <c r="B562">
        <v>16</v>
      </c>
      <c r="C562" t="s">
        <v>0</v>
      </c>
      <c r="J562">
        <v>460</v>
      </c>
      <c r="K562">
        <v>11</v>
      </c>
      <c r="L562" t="s">
        <v>0</v>
      </c>
    </row>
    <row r="563" spans="1:12" x14ac:dyDescent="0.2">
      <c r="A563">
        <v>1346</v>
      </c>
      <c r="B563">
        <v>16</v>
      </c>
      <c r="C563" t="s">
        <v>0</v>
      </c>
      <c r="J563">
        <v>945</v>
      </c>
      <c r="K563">
        <v>12</v>
      </c>
      <c r="L563" t="s">
        <v>0</v>
      </c>
    </row>
    <row r="564" spans="1:12" x14ac:dyDescent="0.2">
      <c r="A564">
        <v>1522</v>
      </c>
      <c r="B564">
        <v>12</v>
      </c>
      <c r="C564" t="s">
        <v>0</v>
      </c>
      <c r="J564">
        <v>1442</v>
      </c>
      <c r="K564">
        <v>16</v>
      </c>
      <c r="L564" t="s">
        <v>0</v>
      </c>
    </row>
    <row r="565" spans="1:12" x14ac:dyDescent="0.2">
      <c r="A565">
        <v>1075</v>
      </c>
      <c r="B565">
        <v>14</v>
      </c>
      <c r="C565" t="s">
        <v>0</v>
      </c>
      <c r="J565">
        <v>1333</v>
      </c>
      <c r="K565">
        <v>16</v>
      </c>
      <c r="L565" t="s">
        <v>0</v>
      </c>
    </row>
    <row r="566" spans="1:12" x14ac:dyDescent="0.2">
      <c r="A566">
        <v>1200</v>
      </c>
      <c r="B566">
        <v>12</v>
      </c>
      <c r="C566" t="s">
        <v>0</v>
      </c>
      <c r="J566">
        <v>1500</v>
      </c>
      <c r="K566">
        <v>15</v>
      </c>
      <c r="L566" t="s">
        <v>0</v>
      </c>
    </row>
    <row r="567" spans="1:12" x14ac:dyDescent="0.2">
      <c r="A567">
        <v>1377</v>
      </c>
      <c r="B567">
        <v>16</v>
      </c>
      <c r="C567" t="s">
        <v>0</v>
      </c>
      <c r="J567">
        <v>1333</v>
      </c>
      <c r="K567">
        <v>16</v>
      </c>
      <c r="L567" t="s">
        <v>0</v>
      </c>
    </row>
    <row r="568" spans="1:12" x14ac:dyDescent="0.2">
      <c r="A568">
        <v>874</v>
      </c>
      <c r="B568">
        <v>13</v>
      </c>
      <c r="C568" t="s">
        <v>0</v>
      </c>
      <c r="J568">
        <v>973</v>
      </c>
      <c r="K568">
        <v>13</v>
      </c>
      <c r="L568" t="s">
        <v>0</v>
      </c>
    </row>
    <row r="569" spans="1:12" x14ac:dyDescent="0.2">
      <c r="A569">
        <v>625</v>
      </c>
      <c r="B569">
        <v>13</v>
      </c>
      <c r="C569" t="s">
        <v>0</v>
      </c>
      <c r="J569">
        <v>2162</v>
      </c>
      <c r="K569">
        <v>18</v>
      </c>
      <c r="L569" t="s">
        <v>0</v>
      </c>
    </row>
    <row r="570" spans="1:12" x14ac:dyDescent="0.2">
      <c r="A570">
        <v>1250</v>
      </c>
      <c r="B570">
        <v>12</v>
      </c>
      <c r="C570" t="s">
        <v>0</v>
      </c>
      <c r="J570">
        <v>797</v>
      </c>
      <c r="K570">
        <v>12</v>
      </c>
      <c r="L570" t="s">
        <v>0</v>
      </c>
    </row>
    <row r="571" spans="1:12" x14ac:dyDescent="0.2">
      <c r="A571">
        <v>1082</v>
      </c>
      <c r="B571">
        <v>13</v>
      </c>
      <c r="C571" t="s">
        <v>0</v>
      </c>
      <c r="J571">
        <v>1744</v>
      </c>
      <c r="K571">
        <v>16</v>
      </c>
      <c r="L571" t="s">
        <v>0</v>
      </c>
    </row>
    <row r="572" spans="1:12" x14ac:dyDescent="0.2">
      <c r="A572">
        <v>693</v>
      </c>
      <c r="B572">
        <v>11</v>
      </c>
      <c r="C572" t="s">
        <v>0</v>
      </c>
      <c r="J572">
        <v>630</v>
      </c>
      <c r="K572">
        <v>15</v>
      </c>
      <c r="L572" t="s">
        <v>0</v>
      </c>
    </row>
    <row r="573" spans="1:12" x14ac:dyDescent="0.2">
      <c r="A573">
        <v>727</v>
      </c>
      <c r="B573">
        <v>12</v>
      </c>
      <c r="C573" t="s">
        <v>0</v>
      </c>
      <c r="J573">
        <v>445</v>
      </c>
      <c r="K573">
        <v>12</v>
      </c>
      <c r="L573" t="s">
        <v>0</v>
      </c>
    </row>
    <row r="574" spans="1:12" x14ac:dyDescent="0.2">
      <c r="A574">
        <v>615</v>
      </c>
      <c r="B574">
        <v>15</v>
      </c>
      <c r="C574" t="s">
        <v>0</v>
      </c>
      <c r="J574">
        <v>660</v>
      </c>
      <c r="K574">
        <v>16</v>
      </c>
      <c r="L574" t="s">
        <v>0</v>
      </c>
    </row>
    <row r="575" spans="1:12" x14ac:dyDescent="0.2">
      <c r="A575">
        <v>913</v>
      </c>
      <c r="B575">
        <v>16</v>
      </c>
      <c r="C575" t="s">
        <v>0</v>
      </c>
      <c r="J575">
        <v>377</v>
      </c>
      <c r="K575">
        <v>12</v>
      </c>
      <c r="L575" t="s">
        <v>0</v>
      </c>
    </row>
    <row r="576" spans="1:12" x14ac:dyDescent="0.2">
      <c r="A576">
        <v>884</v>
      </c>
      <c r="B576">
        <v>17</v>
      </c>
      <c r="C576" t="s">
        <v>0</v>
      </c>
      <c r="J576">
        <v>1122</v>
      </c>
      <c r="K576">
        <v>17</v>
      </c>
      <c r="L576" t="s">
        <v>0</v>
      </c>
    </row>
    <row r="577" spans="1:12" x14ac:dyDescent="0.2">
      <c r="A577">
        <v>698</v>
      </c>
      <c r="B577">
        <v>12</v>
      </c>
      <c r="C577" t="s">
        <v>0</v>
      </c>
      <c r="J577">
        <v>453</v>
      </c>
      <c r="K577">
        <v>12</v>
      </c>
      <c r="L577" t="s">
        <v>0</v>
      </c>
    </row>
    <row r="578" spans="1:12" x14ac:dyDescent="0.2">
      <c r="A578">
        <v>800</v>
      </c>
      <c r="B578">
        <v>12</v>
      </c>
      <c r="C578" t="s">
        <v>0</v>
      </c>
      <c r="J578">
        <v>1386</v>
      </c>
      <c r="K578">
        <v>10</v>
      </c>
      <c r="L578" t="s">
        <v>0</v>
      </c>
    </row>
    <row r="579" spans="1:12" x14ac:dyDescent="0.2">
      <c r="A579">
        <v>812</v>
      </c>
      <c r="B579">
        <v>16</v>
      </c>
      <c r="C579" t="s">
        <v>0</v>
      </c>
      <c r="J579">
        <v>1539</v>
      </c>
      <c r="K579">
        <v>17</v>
      </c>
      <c r="L579" t="s">
        <v>0</v>
      </c>
    </row>
    <row r="580" spans="1:12" x14ac:dyDescent="0.2">
      <c r="A580">
        <v>1000</v>
      </c>
      <c r="B580">
        <v>11</v>
      </c>
      <c r="C580" t="s">
        <v>0</v>
      </c>
      <c r="J580">
        <v>1154</v>
      </c>
      <c r="K580">
        <v>16</v>
      </c>
      <c r="L580" t="s">
        <v>0</v>
      </c>
    </row>
    <row r="581" spans="1:12" x14ac:dyDescent="0.2">
      <c r="A581">
        <v>549</v>
      </c>
      <c r="B581">
        <v>12</v>
      </c>
      <c r="C581" t="s">
        <v>0</v>
      </c>
      <c r="J581">
        <v>962</v>
      </c>
      <c r="K581">
        <v>14</v>
      </c>
      <c r="L581" t="s">
        <v>0</v>
      </c>
    </row>
    <row r="582" spans="1:12" x14ac:dyDescent="0.2">
      <c r="A582">
        <v>1300</v>
      </c>
      <c r="B582">
        <v>12</v>
      </c>
      <c r="C582" t="s">
        <v>0</v>
      </c>
      <c r="J582">
        <v>722</v>
      </c>
      <c r="K582">
        <v>16</v>
      </c>
      <c r="L582" t="s">
        <v>0</v>
      </c>
    </row>
    <row r="583" spans="1:12" x14ac:dyDescent="0.2">
      <c r="A583">
        <v>923</v>
      </c>
      <c r="B583">
        <v>16</v>
      </c>
      <c r="C583" t="s">
        <v>0</v>
      </c>
      <c r="J583">
        <v>480</v>
      </c>
      <c r="K583">
        <v>12</v>
      </c>
      <c r="L583" t="s">
        <v>0</v>
      </c>
    </row>
    <row r="584" spans="1:12" x14ac:dyDescent="0.2">
      <c r="A584">
        <v>1539</v>
      </c>
      <c r="B584">
        <v>12</v>
      </c>
      <c r="C584" t="s">
        <v>0</v>
      </c>
      <c r="J584">
        <v>808</v>
      </c>
      <c r="K584">
        <v>18</v>
      </c>
      <c r="L584" t="s">
        <v>0</v>
      </c>
    </row>
    <row r="585" spans="1:12" x14ac:dyDescent="0.2">
      <c r="A585">
        <v>721</v>
      </c>
      <c r="B585">
        <v>12</v>
      </c>
      <c r="C585" t="s">
        <v>0</v>
      </c>
      <c r="J585">
        <v>1442</v>
      </c>
      <c r="K585">
        <v>13</v>
      </c>
      <c r="L585" t="s">
        <v>0</v>
      </c>
    </row>
    <row r="586" spans="1:12" x14ac:dyDescent="0.2">
      <c r="A586">
        <v>815</v>
      </c>
      <c r="B586">
        <v>12</v>
      </c>
      <c r="C586" t="s">
        <v>0</v>
      </c>
      <c r="J586">
        <v>1091</v>
      </c>
      <c r="K586">
        <v>13</v>
      </c>
      <c r="L586" t="s">
        <v>0</v>
      </c>
    </row>
    <row r="587" spans="1:12" x14ac:dyDescent="0.2">
      <c r="A587">
        <v>600</v>
      </c>
      <c r="B587">
        <v>12</v>
      </c>
      <c r="C587" t="s">
        <v>0</v>
      </c>
      <c r="J587">
        <v>1026</v>
      </c>
      <c r="K587">
        <v>16</v>
      </c>
      <c r="L587" t="s">
        <v>0</v>
      </c>
    </row>
    <row r="588" spans="1:12" x14ac:dyDescent="0.2">
      <c r="A588">
        <v>1100</v>
      </c>
      <c r="B588">
        <v>12</v>
      </c>
      <c r="C588" t="s">
        <v>0</v>
      </c>
      <c r="J588">
        <v>1333</v>
      </c>
      <c r="K588">
        <v>15</v>
      </c>
      <c r="L588" t="s">
        <v>0</v>
      </c>
    </row>
    <row r="589" spans="1:12" x14ac:dyDescent="0.2">
      <c r="A589">
        <v>1058</v>
      </c>
      <c r="B589">
        <v>12</v>
      </c>
      <c r="C589" t="s">
        <v>0</v>
      </c>
      <c r="J589">
        <v>915</v>
      </c>
      <c r="K589">
        <v>12</v>
      </c>
      <c r="L589" t="s">
        <v>0</v>
      </c>
    </row>
    <row r="590" spans="1:12" x14ac:dyDescent="0.2">
      <c r="A590">
        <v>962</v>
      </c>
      <c r="B590">
        <v>12</v>
      </c>
      <c r="C590" t="s">
        <v>0</v>
      </c>
      <c r="J590">
        <v>1105</v>
      </c>
      <c r="K590">
        <v>16</v>
      </c>
      <c r="L590" t="s">
        <v>0</v>
      </c>
    </row>
    <row r="591" spans="1:12" x14ac:dyDescent="0.2">
      <c r="A591">
        <v>433</v>
      </c>
      <c r="B591">
        <v>12</v>
      </c>
      <c r="C591" t="s">
        <v>0</v>
      </c>
      <c r="J591">
        <v>1000</v>
      </c>
      <c r="K591">
        <v>12</v>
      </c>
      <c r="L591" t="s">
        <v>0</v>
      </c>
    </row>
    <row r="592" spans="1:12" x14ac:dyDescent="0.2">
      <c r="A592">
        <v>940</v>
      </c>
      <c r="B592">
        <v>11</v>
      </c>
      <c r="C592" t="s">
        <v>0</v>
      </c>
      <c r="J592">
        <v>929</v>
      </c>
      <c r="K592">
        <v>13</v>
      </c>
      <c r="L592" t="s">
        <v>0</v>
      </c>
    </row>
    <row r="593" spans="1:12" x14ac:dyDescent="0.2">
      <c r="A593">
        <v>1417</v>
      </c>
      <c r="B593">
        <v>16</v>
      </c>
      <c r="C593" t="s">
        <v>0</v>
      </c>
      <c r="J593">
        <v>1241</v>
      </c>
      <c r="K593">
        <v>13</v>
      </c>
      <c r="L593" t="s">
        <v>0</v>
      </c>
    </row>
    <row r="594" spans="1:12" x14ac:dyDescent="0.2">
      <c r="A594">
        <v>1000</v>
      </c>
      <c r="B594">
        <v>12</v>
      </c>
      <c r="C594" t="s">
        <v>0</v>
      </c>
      <c r="J594">
        <v>1065</v>
      </c>
      <c r="K594">
        <v>12</v>
      </c>
      <c r="L594" t="s">
        <v>0</v>
      </c>
    </row>
    <row r="595" spans="1:12" x14ac:dyDescent="0.2">
      <c r="A595">
        <v>500</v>
      </c>
      <c r="B595">
        <v>13</v>
      </c>
      <c r="C595" t="s">
        <v>0</v>
      </c>
      <c r="J595">
        <v>403</v>
      </c>
      <c r="K595">
        <v>12</v>
      </c>
      <c r="L595" t="s">
        <v>0</v>
      </c>
    </row>
    <row r="596" spans="1:12" x14ac:dyDescent="0.2">
      <c r="A596">
        <v>800</v>
      </c>
      <c r="B596">
        <v>14</v>
      </c>
      <c r="C596" t="s">
        <v>0</v>
      </c>
      <c r="J596">
        <v>621</v>
      </c>
      <c r="K596">
        <v>12</v>
      </c>
      <c r="L596" t="s">
        <v>0</v>
      </c>
    </row>
    <row r="597" spans="1:12" x14ac:dyDescent="0.2">
      <c r="A597">
        <v>766</v>
      </c>
      <c r="B597">
        <v>12</v>
      </c>
      <c r="C597" t="s">
        <v>0</v>
      </c>
      <c r="J597">
        <v>441</v>
      </c>
      <c r="K597">
        <v>12</v>
      </c>
      <c r="L597" t="s">
        <v>0</v>
      </c>
    </row>
    <row r="598" spans="1:12" x14ac:dyDescent="0.2">
      <c r="A598">
        <v>750</v>
      </c>
      <c r="B598">
        <v>14</v>
      </c>
      <c r="C598" t="s">
        <v>0</v>
      </c>
      <c r="J598">
        <v>726</v>
      </c>
      <c r="K598">
        <v>12</v>
      </c>
      <c r="L598" t="s">
        <v>0</v>
      </c>
    </row>
    <row r="599" spans="1:12" x14ac:dyDescent="0.2">
      <c r="A599">
        <v>550</v>
      </c>
      <c r="B599">
        <v>12</v>
      </c>
      <c r="C599" t="s">
        <v>0</v>
      </c>
      <c r="J599">
        <v>1000</v>
      </c>
      <c r="K599">
        <v>17</v>
      </c>
      <c r="L599" t="s">
        <v>0</v>
      </c>
    </row>
    <row r="600" spans="1:12" x14ac:dyDescent="0.2">
      <c r="A600">
        <v>795</v>
      </c>
      <c r="B600">
        <v>11</v>
      </c>
      <c r="C600" t="s">
        <v>0</v>
      </c>
      <c r="J600">
        <v>393</v>
      </c>
      <c r="K600">
        <v>12</v>
      </c>
      <c r="L600" t="s">
        <v>0</v>
      </c>
    </row>
    <row r="601" spans="1:12" x14ac:dyDescent="0.2">
      <c r="A601">
        <v>723</v>
      </c>
      <c r="B601">
        <v>12</v>
      </c>
      <c r="C601" t="s">
        <v>0</v>
      </c>
      <c r="J601">
        <v>600</v>
      </c>
      <c r="K601">
        <v>12</v>
      </c>
      <c r="L601" t="s">
        <v>0</v>
      </c>
    </row>
    <row r="602" spans="1:12" x14ac:dyDescent="0.2">
      <c r="A602">
        <v>1039</v>
      </c>
      <c r="B602">
        <v>14</v>
      </c>
      <c r="C602" t="s">
        <v>0</v>
      </c>
      <c r="J602">
        <v>962</v>
      </c>
      <c r="K602">
        <v>12</v>
      </c>
      <c r="L602" t="s">
        <v>0</v>
      </c>
    </row>
    <row r="603" spans="1:12" x14ac:dyDescent="0.2">
      <c r="A603">
        <v>200</v>
      </c>
      <c r="B603">
        <v>10</v>
      </c>
      <c r="C603" t="s">
        <v>0</v>
      </c>
      <c r="J603">
        <v>962</v>
      </c>
      <c r="K603">
        <v>12</v>
      </c>
      <c r="L603" t="s">
        <v>0</v>
      </c>
    </row>
    <row r="604" spans="1:12" x14ac:dyDescent="0.2">
      <c r="A604">
        <v>575</v>
      </c>
      <c r="B604">
        <v>11</v>
      </c>
      <c r="C604" t="s">
        <v>0</v>
      </c>
      <c r="J604">
        <v>865</v>
      </c>
      <c r="K604">
        <v>11</v>
      </c>
      <c r="L604" t="s">
        <v>0</v>
      </c>
    </row>
    <row r="605" spans="1:12" x14ac:dyDescent="0.2">
      <c r="A605">
        <v>850</v>
      </c>
      <c r="B605">
        <v>11</v>
      </c>
      <c r="C605" t="s">
        <v>0</v>
      </c>
      <c r="J605">
        <v>1154</v>
      </c>
      <c r="K605">
        <v>16</v>
      </c>
      <c r="L605" t="s">
        <v>0</v>
      </c>
    </row>
    <row r="606" spans="1:12" x14ac:dyDescent="0.2">
      <c r="A606">
        <v>1162</v>
      </c>
      <c r="B606">
        <v>12</v>
      </c>
      <c r="C606" t="s">
        <v>0</v>
      </c>
      <c r="J606">
        <v>1386</v>
      </c>
      <c r="K606">
        <v>16</v>
      </c>
      <c r="L606" t="s">
        <v>0</v>
      </c>
    </row>
    <row r="607" spans="1:12" x14ac:dyDescent="0.2">
      <c r="A607">
        <v>1270</v>
      </c>
      <c r="B607">
        <v>16</v>
      </c>
      <c r="C607" t="s">
        <v>0</v>
      </c>
      <c r="J607">
        <v>732</v>
      </c>
      <c r="K607">
        <v>12</v>
      </c>
      <c r="L607" t="s">
        <v>0</v>
      </c>
    </row>
    <row r="608" spans="1:12" x14ac:dyDescent="0.2">
      <c r="A608">
        <v>350</v>
      </c>
      <c r="B608">
        <v>16</v>
      </c>
      <c r="C608" t="s">
        <v>0</v>
      </c>
      <c r="J608">
        <v>865</v>
      </c>
      <c r="K608">
        <v>13</v>
      </c>
      <c r="L608" t="s">
        <v>0</v>
      </c>
    </row>
    <row r="609" spans="1:12" x14ac:dyDescent="0.2">
      <c r="A609">
        <v>1463</v>
      </c>
      <c r="B609">
        <v>15</v>
      </c>
      <c r="C609" t="s">
        <v>0</v>
      </c>
      <c r="J609">
        <v>700</v>
      </c>
      <c r="K609">
        <v>12</v>
      </c>
      <c r="L609" t="s">
        <v>0</v>
      </c>
    </row>
    <row r="610" spans="1:12" x14ac:dyDescent="0.2">
      <c r="A610">
        <v>751</v>
      </c>
      <c r="B610">
        <v>13</v>
      </c>
      <c r="C610" t="s">
        <v>0</v>
      </c>
      <c r="J610">
        <v>975</v>
      </c>
      <c r="K610">
        <v>9</v>
      </c>
      <c r="L610" t="s">
        <v>0</v>
      </c>
    </row>
    <row r="611" spans="1:12" x14ac:dyDescent="0.2">
      <c r="A611">
        <v>488</v>
      </c>
      <c r="B611">
        <v>17</v>
      </c>
      <c r="C611" t="s">
        <v>0</v>
      </c>
      <c r="J611">
        <v>1300</v>
      </c>
      <c r="K611">
        <v>13</v>
      </c>
      <c r="L611" t="s">
        <v>0</v>
      </c>
    </row>
    <row r="612" spans="1:12" x14ac:dyDescent="0.2">
      <c r="A612">
        <v>1400</v>
      </c>
      <c r="B612">
        <v>12</v>
      </c>
      <c r="C612" t="s">
        <v>0</v>
      </c>
      <c r="J612">
        <v>900</v>
      </c>
      <c r="K612">
        <v>14</v>
      </c>
      <c r="L612" t="s">
        <v>0</v>
      </c>
    </row>
    <row r="613" spans="1:12" x14ac:dyDescent="0.2">
      <c r="A613">
        <v>940</v>
      </c>
      <c r="B613">
        <v>18</v>
      </c>
      <c r="C613" t="s">
        <v>0</v>
      </c>
      <c r="J613">
        <v>829</v>
      </c>
      <c r="K613">
        <v>12</v>
      </c>
      <c r="L613" t="s">
        <v>0</v>
      </c>
    </row>
    <row r="614" spans="1:12" x14ac:dyDescent="0.2">
      <c r="A614">
        <v>866</v>
      </c>
      <c r="B614">
        <v>13</v>
      </c>
      <c r="C614" t="s">
        <v>0</v>
      </c>
      <c r="J614">
        <v>1000</v>
      </c>
      <c r="K614">
        <v>12</v>
      </c>
      <c r="L614" t="s">
        <v>0</v>
      </c>
    </row>
    <row r="615" spans="1:12" x14ac:dyDescent="0.2">
      <c r="A615">
        <v>346</v>
      </c>
      <c r="B615">
        <v>12</v>
      </c>
      <c r="C615" t="s">
        <v>0</v>
      </c>
      <c r="J615">
        <v>827</v>
      </c>
      <c r="K615">
        <v>16</v>
      </c>
      <c r="L615" t="s">
        <v>0</v>
      </c>
    </row>
    <row r="616" spans="1:12" x14ac:dyDescent="0.2">
      <c r="A616">
        <v>1442</v>
      </c>
      <c r="B616">
        <v>17</v>
      </c>
      <c r="C616" t="s">
        <v>0</v>
      </c>
      <c r="J616">
        <v>500</v>
      </c>
      <c r="K616">
        <v>13</v>
      </c>
      <c r="L616" t="s">
        <v>0</v>
      </c>
    </row>
    <row r="617" spans="1:12" x14ac:dyDescent="0.2">
      <c r="A617">
        <v>560</v>
      </c>
      <c r="B617">
        <v>16</v>
      </c>
      <c r="C617" t="s">
        <v>0</v>
      </c>
      <c r="J617">
        <v>1155</v>
      </c>
      <c r="K617">
        <v>13</v>
      </c>
      <c r="L617" t="s">
        <v>0</v>
      </c>
    </row>
    <row r="618" spans="1:12" x14ac:dyDescent="0.2">
      <c r="A618">
        <v>550</v>
      </c>
      <c r="B618">
        <v>12</v>
      </c>
      <c r="C618" t="s">
        <v>0</v>
      </c>
      <c r="J618">
        <v>950</v>
      </c>
      <c r="K618">
        <v>15</v>
      </c>
      <c r="L618" t="s">
        <v>0</v>
      </c>
    </row>
    <row r="619" spans="1:12" x14ac:dyDescent="0.2">
      <c r="A619">
        <v>684</v>
      </c>
      <c r="B619">
        <v>13</v>
      </c>
      <c r="C619" t="s">
        <v>0</v>
      </c>
      <c r="J619">
        <v>700</v>
      </c>
      <c r="K619">
        <v>13</v>
      </c>
      <c r="L619" t="s">
        <v>0</v>
      </c>
    </row>
    <row r="620" spans="1:12" x14ac:dyDescent="0.2">
      <c r="A620">
        <v>1322</v>
      </c>
      <c r="B620">
        <v>16</v>
      </c>
      <c r="C620" t="s">
        <v>0</v>
      </c>
      <c r="J620">
        <v>1710</v>
      </c>
      <c r="K620">
        <v>18</v>
      </c>
      <c r="L620" t="s">
        <v>0</v>
      </c>
    </row>
    <row r="621" spans="1:12" x14ac:dyDescent="0.2">
      <c r="A621">
        <v>1634</v>
      </c>
      <c r="B621">
        <v>12</v>
      </c>
      <c r="C621" t="s">
        <v>0</v>
      </c>
      <c r="J621">
        <v>2004</v>
      </c>
      <c r="K621">
        <v>18</v>
      </c>
      <c r="L621" t="s">
        <v>0</v>
      </c>
    </row>
    <row r="622" spans="1:12" x14ac:dyDescent="0.2">
      <c r="A622">
        <v>417</v>
      </c>
      <c r="B622">
        <v>12</v>
      </c>
      <c r="C622" t="s">
        <v>0</v>
      </c>
      <c r="J622">
        <v>890</v>
      </c>
      <c r="K622">
        <v>14</v>
      </c>
      <c r="L622" t="s">
        <v>0</v>
      </c>
    </row>
    <row r="623" spans="1:12" x14ac:dyDescent="0.2">
      <c r="A623">
        <v>472</v>
      </c>
      <c r="B623">
        <v>11</v>
      </c>
      <c r="C623" t="s">
        <v>0</v>
      </c>
      <c r="J623">
        <v>3078</v>
      </c>
      <c r="K623">
        <v>13</v>
      </c>
      <c r="L623" t="s">
        <v>0</v>
      </c>
    </row>
    <row r="624" spans="1:12" x14ac:dyDescent="0.2">
      <c r="A624">
        <v>1679</v>
      </c>
      <c r="B624">
        <v>18</v>
      </c>
      <c r="C624" t="s">
        <v>0</v>
      </c>
      <c r="J624">
        <v>1539</v>
      </c>
      <c r="K624">
        <v>17</v>
      </c>
      <c r="L624" t="s">
        <v>0</v>
      </c>
    </row>
    <row r="625" spans="1:12" x14ac:dyDescent="0.2">
      <c r="A625">
        <v>1039</v>
      </c>
      <c r="B625">
        <v>16</v>
      </c>
      <c r="C625" t="s">
        <v>0</v>
      </c>
      <c r="J625">
        <v>1354</v>
      </c>
      <c r="K625">
        <v>17</v>
      </c>
      <c r="L625" t="s">
        <v>0</v>
      </c>
    </row>
    <row r="626" spans="1:12" x14ac:dyDescent="0.2">
      <c r="A626">
        <v>1250</v>
      </c>
      <c r="B626">
        <v>13</v>
      </c>
      <c r="C626" t="s">
        <v>0</v>
      </c>
      <c r="J626">
        <v>1143</v>
      </c>
      <c r="K626">
        <v>12</v>
      </c>
      <c r="L626" t="s">
        <v>0</v>
      </c>
    </row>
    <row r="627" spans="1:12" x14ac:dyDescent="0.2">
      <c r="A627">
        <v>760</v>
      </c>
      <c r="B627">
        <v>12</v>
      </c>
      <c r="C627" t="s">
        <v>0</v>
      </c>
      <c r="J627">
        <v>962</v>
      </c>
      <c r="K627">
        <v>12</v>
      </c>
      <c r="L627" t="s">
        <v>0</v>
      </c>
    </row>
    <row r="628" spans="1:12" x14ac:dyDescent="0.2">
      <c r="A628">
        <v>1154</v>
      </c>
      <c r="B628">
        <v>12</v>
      </c>
      <c r="C628" t="s">
        <v>0</v>
      </c>
      <c r="J628">
        <v>1250</v>
      </c>
      <c r="K628">
        <v>12</v>
      </c>
      <c r="L628" t="s">
        <v>0</v>
      </c>
    </row>
    <row r="629" spans="1:12" x14ac:dyDescent="0.2">
      <c r="A629">
        <v>1602</v>
      </c>
      <c r="B629">
        <v>15</v>
      </c>
      <c r="C629" t="s">
        <v>0</v>
      </c>
      <c r="J629">
        <v>905</v>
      </c>
      <c r="K629">
        <v>12</v>
      </c>
      <c r="L629" t="s">
        <v>0</v>
      </c>
    </row>
    <row r="630" spans="1:12" x14ac:dyDescent="0.2">
      <c r="A630">
        <v>865</v>
      </c>
      <c r="B630">
        <v>16</v>
      </c>
      <c r="C630" t="s">
        <v>0</v>
      </c>
      <c r="J630">
        <v>926</v>
      </c>
      <c r="K630">
        <v>12</v>
      </c>
      <c r="L630" t="s">
        <v>0</v>
      </c>
    </row>
    <row r="631" spans="1:12" x14ac:dyDescent="0.2">
      <c r="A631">
        <v>705</v>
      </c>
      <c r="B631">
        <v>12</v>
      </c>
      <c r="C631" t="s">
        <v>0</v>
      </c>
      <c r="J631">
        <v>1559</v>
      </c>
      <c r="K631">
        <v>12</v>
      </c>
      <c r="L631" t="s">
        <v>0</v>
      </c>
    </row>
    <row r="632" spans="1:12" x14ac:dyDescent="0.2">
      <c r="A632">
        <v>1000</v>
      </c>
      <c r="B632">
        <v>12</v>
      </c>
      <c r="C632" t="s">
        <v>0</v>
      </c>
      <c r="J632">
        <v>1312</v>
      </c>
      <c r="K632">
        <v>10</v>
      </c>
      <c r="L632" t="s">
        <v>0</v>
      </c>
    </row>
    <row r="633" spans="1:12" x14ac:dyDescent="0.2">
      <c r="A633">
        <v>852</v>
      </c>
      <c r="B633">
        <v>10</v>
      </c>
      <c r="C633" t="s">
        <v>0</v>
      </c>
      <c r="J633">
        <v>879</v>
      </c>
      <c r="K633">
        <v>18</v>
      </c>
      <c r="L633" t="s">
        <v>0</v>
      </c>
    </row>
    <row r="634" spans="1:12" x14ac:dyDescent="0.2">
      <c r="A634">
        <v>770</v>
      </c>
      <c r="B634">
        <v>12</v>
      </c>
      <c r="C634" t="s">
        <v>0</v>
      </c>
      <c r="J634">
        <v>800</v>
      </c>
      <c r="K634">
        <v>13</v>
      </c>
      <c r="L634" t="s">
        <v>0</v>
      </c>
    </row>
    <row r="635" spans="1:12" x14ac:dyDescent="0.2">
      <c r="A635">
        <v>1000</v>
      </c>
      <c r="B635">
        <v>12</v>
      </c>
      <c r="C635" t="s">
        <v>0</v>
      </c>
      <c r="J635">
        <v>1049</v>
      </c>
      <c r="K635">
        <v>14</v>
      </c>
      <c r="L635" t="s">
        <v>0</v>
      </c>
    </row>
    <row r="636" spans="1:12" x14ac:dyDescent="0.2">
      <c r="A636">
        <v>1329</v>
      </c>
      <c r="B636">
        <v>18</v>
      </c>
      <c r="C636" t="s">
        <v>0</v>
      </c>
      <c r="J636">
        <v>550</v>
      </c>
      <c r="K636">
        <v>12</v>
      </c>
      <c r="L636" t="s">
        <v>0</v>
      </c>
    </row>
    <row r="637" spans="1:12" x14ac:dyDescent="0.2">
      <c r="A637">
        <v>1682</v>
      </c>
      <c r="B637">
        <v>16</v>
      </c>
      <c r="C637" t="s">
        <v>0</v>
      </c>
      <c r="J637">
        <v>1190</v>
      </c>
      <c r="K637">
        <v>17</v>
      </c>
      <c r="L637" t="s">
        <v>0</v>
      </c>
    </row>
    <row r="638" spans="1:12" x14ac:dyDescent="0.2">
      <c r="A638">
        <v>685</v>
      </c>
      <c r="B638">
        <v>12</v>
      </c>
      <c r="C638" t="s">
        <v>0</v>
      </c>
      <c r="J638">
        <v>583</v>
      </c>
      <c r="K638">
        <v>14</v>
      </c>
      <c r="L638" t="s">
        <v>0</v>
      </c>
    </row>
    <row r="639" spans="1:12" x14ac:dyDescent="0.2">
      <c r="A639">
        <v>1250</v>
      </c>
      <c r="B639">
        <v>16</v>
      </c>
      <c r="C639" t="s">
        <v>0</v>
      </c>
      <c r="J639">
        <v>1200</v>
      </c>
      <c r="K639">
        <v>14</v>
      </c>
      <c r="L639" t="s">
        <v>0</v>
      </c>
    </row>
    <row r="640" spans="1:12" x14ac:dyDescent="0.2">
      <c r="A640">
        <v>600</v>
      </c>
      <c r="B640">
        <v>13</v>
      </c>
      <c r="C640" t="s">
        <v>0</v>
      </c>
      <c r="J640">
        <v>797</v>
      </c>
      <c r="K640">
        <v>16</v>
      </c>
      <c r="L640" t="s">
        <v>0</v>
      </c>
    </row>
    <row r="641" spans="1:12" x14ac:dyDescent="0.2">
      <c r="A641">
        <v>1000</v>
      </c>
      <c r="B641">
        <v>11</v>
      </c>
      <c r="C641" t="s">
        <v>0</v>
      </c>
      <c r="J641">
        <v>1371</v>
      </c>
      <c r="K641">
        <v>18</v>
      </c>
      <c r="L641" t="s">
        <v>0</v>
      </c>
    </row>
    <row r="642" spans="1:12" x14ac:dyDescent="0.2">
      <c r="A642">
        <v>988</v>
      </c>
      <c r="B642">
        <v>12</v>
      </c>
      <c r="C642" t="s">
        <v>0</v>
      </c>
      <c r="J642">
        <v>1270</v>
      </c>
      <c r="K642">
        <v>12</v>
      </c>
      <c r="L642" t="s">
        <v>0</v>
      </c>
    </row>
    <row r="643" spans="1:12" x14ac:dyDescent="0.2">
      <c r="A643">
        <v>478</v>
      </c>
      <c r="B643">
        <v>10</v>
      </c>
      <c r="C643" t="s">
        <v>0</v>
      </c>
      <c r="J643">
        <v>1832</v>
      </c>
      <c r="K643">
        <v>12</v>
      </c>
      <c r="L643" t="s">
        <v>0</v>
      </c>
    </row>
    <row r="644" spans="1:12" x14ac:dyDescent="0.2">
      <c r="A644">
        <v>1550</v>
      </c>
      <c r="B644">
        <v>12</v>
      </c>
      <c r="C644" t="s">
        <v>0</v>
      </c>
      <c r="J644">
        <v>909</v>
      </c>
      <c r="K644">
        <v>12</v>
      </c>
      <c r="L644" t="s">
        <v>0</v>
      </c>
    </row>
    <row r="645" spans="1:12" x14ac:dyDescent="0.2">
      <c r="A645">
        <v>1000</v>
      </c>
      <c r="B645">
        <v>12</v>
      </c>
      <c r="C645" t="s">
        <v>0</v>
      </c>
      <c r="J645">
        <v>1746</v>
      </c>
      <c r="K645">
        <v>18</v>
      </c>
      <c r="L645" t="s">
        <v>0</v>
      </c>
    </row>
    <row r="646" spans="1:12" x14ac:dyDescent="0.2">
      <c r="A646">
        <v>625</v>
      </c>
      <c r="B646">
        <v>18</v>
      </c>
      <c r="C646" t="s">
        <v>0</v>
      </c>
      <c r="J646">
        <v>520</v>
      </c>
      <c r="K646">
        <v>16</v>
      </c>
      <c r="L646" t="s">
        <v>0</v>
      </c>
    </row>
    <row r="647" spans="1:12" x14ac:dyDescent="0.2">
      <c r="A647">
        <v>1346</v>
      </c>
      <c r="B647">
        <v>16</v>
      </c>
      <c r="C647" t="s">
        <v>0</v>
      </c>
      <c r="J647">
        <v>808</v>
      </c>
      <c r="K647">
        <v>16</v>
      </c>
      <c r="L647" t="s">
        <v>0</v>
      </c>
    </row>
    <row r="648" spans="1:12" x14ac:dyDescent="0.2">
      <c r="A648">
        <v>479</v>
      </c>
      <c r="B648">
        <v>12</v>
      </c>
      <c r="C648" t="s">
        <v>0</v>
      </c>
      <c r="J648">
        <v>2137</v>
      </c>
      <c r="K648">
        <v>16</v>
      </c>
      <c r="L648" t="s">
        <v>0</v>
      </c>
    </row>
    <row r="649" spans="1:12" x14ac:dyDescent="0.2">
      <c r="A649">
        <v>1201</v>
      </c>
      <c r="B649">
        <v>11</v>
      </c>
      <c r="C649" t="s">
        <v>0</v>
      </c>
      <c r="J649">
        <v>931</v>
      </c>
      <c r="K649">
        <v>16</v>
      </c>
      <c r="L649" t="s">
        <v>0</v>
      </c>
    </row>
    <row r="650" spans="1:12" x14ac:dyDescent="0.2">
      <c r="A650">
        <v>1346</v>
      </c>
      <c r="B650">
        <v>16</v>
      </c>
      <c r="C650" t="s">
        <v>0</v>
      </c>
      <c r="J650">
        <v>812</v>
      </c>
      <c r="K650">
        <v>16</v>
      </c>
      <c r="L650" t="s">
        <v>0</v>
      </c>
    </row>
    <row r="651" spans="1:12" x14ac:dyDescent="0.2">
      <c r="A651">
        <v>1122</v>
      </c>
      <c r="B651">
        <v>18</v>
      </c>
      <c r="C651" t="s">
        <v>0</v>
      </c>
      <c r="J651">
        <v>866</v>
      </c>
      <c r="K651">
        <v>14</v>
      </c>
      <c r="L651" t="s">
        <v>0</v>
      </c>
    </row>
    <row r="652" spans="1:12" x14ac:dyDescent="0.2">
      <c r="A652">
        <v>507</v>
      </c>
      <c r="B652">
        <v>14</v>
      </c>
      <c r="C652" t="s">
        <v>0</v>
      </c>
      <c r="J652">
        <v>1442</v>
      </c>
      <c r="K652">
        <v>12</v>
      </c>
      <c r="L652" t="s">
        <v>0</v>
      </c>
    </row>
    <row r="653" spans="1:12" x14ac:dyDescent="0.2">
      <c r="A653">
        <v>547</v>
      </c>
      <c r="B653">
        <v>11</v>
      </c>
      <c r="C653" t="s">
        <v>0</v>
      </c>
      <c r="J653">
        <v>500</v>
      </c>
      <c r="K653">
        <v>14</v>
      </c>
      <c r="L653" t="s">
        <v>0</v>
      </c>
    </row>
    <row r="654" spans="1:12" x14ac:dyDescent="0.2">
      <c r="A654">
        <v>586</v>
      </c>
      <c r="B654">
        <v>11</v>
      </c>
      <c r="C654" t="s">
        <v>0</v>
      </c>
      <c r="J654">
        <v>1384</v>
      </c>
      <c r="K654">
        <v>18</v>
      </c>
      <c r="L654" t="s">
        <v>0</v>
      </c>
    </row>
    <row r="655" spans="1:12" x14ac:dyDescent="0.2">
      <c r="A655">
        <v>1566</v>
      </c>
      <c r="B655">
        <v>12</v>
      </c>
      <c r="C655" t="s">
        <v>0</v>
      </c>
      <c r="J655">
        <v>528</v>
      </c>
      <c r="K655">
        <v>18</v>
      </c>
      <c r="L655" t="s">
        <v>0</v>
      </c>
    </row>
    <row r="656" spans="1:12" x14ac:dyDescent="0.2">
      <c r="A656">
        <v>1634</v>
      </c>
      <c r="B656">
        <v>13</v>
      </c>
      <c r="C656" t="s">
        <v>0</v>
      </c>
      <c r="J656">
        <v>881</v>
      </c>
      <c r="K656">
        <v>12</v>
      </c>
      <c r="L656" t="s">
        <v>0</v>
      </c>
    </row>
    <row r="657" spans="1:12" x14ac:dyDescent="0.2">
      <c r="A657">
        <v>1282</v>
      </c>
      <c r="B657">
        <v>16</v>
      </c>
      <c r="C657" t="s">
        <v>0</v>
      </c>
      <c r="J657">
        <v>1026</v>
      </c>
      <c r="K657">
        <v>12</v>
      </c>
      <c r="L657" t="s">
        <v>0</v>
      </c>
    </row>
    <row r="658" spans="1:12" x14ac:dyDescent="0.2">
      <c r="A658">
        <v>1200</v>
      </c>
      <c r="B658">
        <v>15</v>
      </c>
      <c r="C658" t="s">
        <v>0</v>
      </c>
      <c r="J658">
        <v>1212</v>
      </c>
      <c r="K658">
        <v>12</v>
      </c>
      <c r="L658" t="s">
        <v>0</v>
      </c>
    </row>
    <row r="659" spans="1:12" x14ac:dyDescent="0.2">
      <c r="A659">
        <v>855</v>
      </c>
      <c r="B659">
        <v>12</v>
      </c>
      <c r="C659" t="s">
        <v>0</v>
      </c>
      <c r="J659">
        <v>1620</v>
      </c>
      <c r="K659">
        <v>15</v>
      </c>
      <c r="L659" t="s">
        <v>0</v>
      </c>
    </row>
    <row r="660" spans="1:12" x14ac:dyDescent="0.2">
      <c r="A660">
        <v>1053</v>
      </c>
      <c r="B660">
        <v>12</v>
      </c>
      <c r="C660" t="s">
        <v>0</v>
      </c>
      <c r="J660">
        <v>1843</v>
      </c>
      <c r="K660">
        <v>16</v>
      </c>
      <c r="L660" t="s">
        <v>0</v>
      </c>
    </row>
    <row r="661" spans="1:12" x14ac:dyDescent="0.2">
      <c r="A661">
        <v>1000</v>
      </c>
      <c r="B661">
        <v>12</v>
      </c>
      <c r="C661" t="s">
        <v>0</v>
      </c>
      <c r="J661">
        <v>1602</v>
      </c>
      <c r="K661">
        <v>16</v>
      </c>
      <c r="L661" t="s">
        <v>0</v>
      </c>
    </row>
    <row r="662" spans="1:12" x14ac:dyDescent="0.2">
      <c r="A662">
        <v>900</v>
      </c>
      <c r="B662">
        <v>12</v>
      </c>
      <c r="C662" t="s">
        <v>0</v>
      </c>
      <c r="J662">
        <v>1000</v>
      </c>
      <c r="K662">
        <v>13</v>
      </c>
      <c r="L662" t="s">
        <v>0</v>
      </c>
    </row>
    <row r="663" spans="1:12" x14ac:dyDescent="0.2">
      <c r="A663">
        <v>1602</v>
      </c>
      <c r="B663">
        <v>16</v>
      </c>
      <c r="C663" t="s">
        <v>0</v>
      </c>
      <c r="J663">
        <v>737</v>
      </c>
      <c r="K663">
        <v>12</v>
      </c>
      <c r="L663" t="s">
        <v>0</v>
      </c>
    </row>
    <row r="664" spans="1:12" x14ac:dyDescent="0.2">
      <c r="A664">
        <v>508</v>
      </c>
      <c r="B664">
        <v>17</v>
      </c>
      <c r="C664" t="s">
        <v>0</v>
      </c>
      <c r="J664">
        <v>1699</v>
      </c>
      <c r="K664">
        <v>12</v>
      </c>
      <c r="L664" t="s">
        <v>0</v>
      </c>
    </row>
    <row r="665" spans="1:12" x14ac:dyDescent="0.2">
      <c r="A665">
        <v>1500</v>
      </c>
      <c r="B665">
        <v>16</v>
      </c>
      <c r="C665" t="s">
        <v>0</v>
      </c>
      <c r="J665">
        <v>1699</v>
      </c>
      <c r="K665">
        <v>12</v>
      </c>
      <c r="L665" t="s">
        <v>0</v>
      </c>
    </row>
    <row r="666" spans="1:12" x14ac:dyDescent="0.2">
      <c r="A666">
        <v>1682</v>
      </c>
      <c r="B666">
        <v>14</v>
      </c>
      <c r="C666" t="s">
        <v>0</v>
      </c>
      <c r="J666">
        <v>1025</v>
      </c>
      <c r="K666">
        <v>14</v>
      </c>
      <c r="L666" t="s">
        <v>0</v>
      </c>
    </row>
    <row r="667" spans="1:12" x14ac:dyDescent="0.2">
      <c r="A667">
        <v>750</v>
      </c>
      <c r="B667">
        <v>13</v>
      </c>
      <c r="C667" t="s">
        <v>0</v>
      </c>
      <c r="J667">
        <v>1107</v>
      </c>
      <c r="K667">
        <v>12</v>
      </c>
      <c r="L667" t="s">
        <v>0</v>
      </c>
    </row>
    <row r="668" spans="1:12" x14ac:dyDescent="0.2">
      <c r="A668">
        <v>843</v>
      </c>
      <c r="B668">
        <v>14</v>
      </c>
      <c r="C668" t="s">
        <v>0</v>
      </c>
      <c r="J668">
        <v>625</v>
      </c>
      <c r="K668">
        <v>11</v>
      </c>
      <c r="L668" t="s">
        <v>0</v>
      </c>
    </row>
    <row r="669" spans="1:12" x14ac:dyDescent="0.2">
      <c r="A669">
        <v>409</v>
      </c>
      <c r="B669">
        <v>12</v>
      </c>
      <c r="C669" t="s">
        <v>0</v>
      </c>
      <c r="J669">
        <v>720</v>
      </c>
      <c r="K669">
        <v>13</v>
      </c>
      <c r="L669" t="s">
        <v>0</v>
      </c>
    </row>
    <row r="670" spans="1:12" x14ac:dyDescent="0.2">
      <c r="A670">
        <v>1004</v>
      </c>
      <c r="B670">
        <v>12</v>
      </c>
      <c r="C670" t="s">
        <v>0</v>
      </c>
      <c r="J670">
        <v>855</v>
      </c>
      <c r="K670">
        <v>12</v>
      </c>
      <c r="L670" t="s">
        <v>0</v>
      </c>
    </row>
    <row r="671" spans="1:12" x14ac:dyDescent="0.2">
      <c r="A671">
        <v>650</v>
      </c>
      <c r="B671">
        <v>12</v>
      </c>
      <c r="C671" t="s">
        <v>0</v>
      </c>
      <c r="J671">
        <v>1250</v>
      </c>
      <c r="K671">
        <v>12</v>
      </c>
      <c r="L671" t="s">
        <v>0</v>
      </c>
    </row>
    <row r="672" spans="1:12" x14ac:dyDescent="0.2">
      <c r="A672">
        <v>2137</v>
      </c>
      <c r="B672">
        <v>13</v>
      </c>
      <c r="C672" t="s">
        <v>0</v>
      </c>
      <c r="J672">
        <v>1130</v>
      </c>
      <c r="K672">
        <v>18</v>
      </c>
      <c r="L672" t="s">
        <v>0</v>
      </c>
    </row>
    <row r="673" spans="1:12" x14ac:dyDescent="0.2">
      <c r="A673">
        <v>761</v>
      </c>
      <c r="B673">
        <v>12</v>
      </c>
      <c r="C673" t="s">
        <v>0</v>
      </c>
      <c r="J673">
        <v>900</v>
      </c>
      <c r="K673">
        <v>12</v>
      </c>
      <c r="L673" t="s">
        <v>0</v>
      </c>
    </row>
    <row r="674" spans="1:12" x14ac:dyDescent="0.2">
      <c r="A674">
        <v>769</v>
      </c>
      <c r="B674">
        <v>16</v>
      </c>
      <c r="C674" t="s">
        <v>0</v>
      </c>
      <c r="J674">
        <v>1924</v>
      </c>
      <c r="K674">
        <v>17</v>
      </c>
      <c r="L674" t="s">
        <v>0</v>
      </c>
    </row>
    <row r="675" spans="1:12" x14ac:dyDescent="0.2">
      <c r="A675">
        <v>495</v>
      </c>
      <c r="B675">
        <v>12</v>
      </c>
      <c r="C675" t="s">
        <v>0</v>
      </c>
      <c r="J675">
        <v>962</v>
      </c>
      <c r="K675">
        <v>15</v>
      </c>
      <c r="L675" t="s">
        <v>0</v>
      </c>
    </row>
    <row r="676" spans="1:12" x14ac:dyDescent="0.2">
      <c r="A676">
        <v>987</v>
      </c>
      <c r="B676">
        <v>16</v>
      </c>
      <c r="C676" t="s">
        <v>0</v>
      </c>
      <c r="J676">
        <v>1573</v>
      </c>
      <c r="K676">
        <v>12</v>
      </c>
      <c r="L676" t="s">
        <v>0</v>
      </c>
    </row>
    <row r="677" spans="1:12" x14ac:dyDescent="0.2">
      <c r="A677">
        <v>2500</v>
      </c>
      <c r="B677">
        <v>12</v>
      </c>
      <c r="C677" t="s">
        <v>0</v>
      </c>
      <c r="J677">
        <v>940</v>
      </c>
      <c r="K677">
        <v>14</v>
      </c>
      <c r="L677" t="s">
        <v>0</v>
      </c>
    </row>
    <row r="678" spans="1:12" x14ac:dyDescent="0.2">
      <c r="A678">
        <v>1098</v>
      </c>
      <c r="B678">
        <v>14</v>
      </c>
      <c r="C678" t="s">
        <v>0</v>
      </c>
      <c r="J678">
        <v>900</v>
      </c>
      <c r="K678">
        <v>16</v>
      </c>
      <c r="L678" t="s">
        <v>0</v>
      </c>
    </row>
    <row r="679" spans="1:12" x14ac:dyDescent="0.2">
      <c r="A679">
        <v>1212</v>
      </c>
      <c r="B679">
        <v>12</v>
      </c>
      <c r="C679" t="s">
        <v>0</v>
      </c>
      <c r="J679">
        <v>882</v>
      </c>
      <c r="K679">
        <v>12</v>
      </c>
      <c r="L679" t="s">
        <v>0</v>
      </c>
    </row>
    <row r="680" spans="1:12" x14ac:dyDescent="0.2">
      <c r="A680">
        <v>1500</v>
      </c>
      <c r="B680">
        <v>16</v>
      </c>
      <c r="C680" t="s">
        <v>0</v>
      </c>
      <c r="J680">
        <v>1710</v>
      </c>
      <c r="K680">
        <v>18</v>
      </c>
      <c r="L680" t="s">
        <v>0</v>
      </c>
    </row>
    <row r="681" spans="1:12" x14ac:dyDescent="0.2">
      <c r="A681">
        <v>583</v>
      </c>
      <c r="B681">
        <v>12</v>
      </c>
      <c r="C681" t="s">
        <v>0</v>
      </c>
      <c r="J681">
        <v>1260</v>
      </c>
      <c r="K681">
        <v>12</v>
      </c>
      <c r="L681" t="s">
        <v>0</v>
      </c>
    </row>
    <row r="682" spans="1:12" x14ac:dyDescent="0.2">
      <c r="A682">
        <v>460</v>
      </c>
      <c r="B682">
        <v>11</v>
      </c>
      <c r="C682" t="s">
        <v>0</v>
      </c>
      <c r="J682">
        <v>751</v>
      </c>
      <c r="K682">
        <v>12</v>
      </c>
      <c r="L682" t="s">
        <v>0</v>
      </c>
    </row>
    <row r="683" spans="1:12" x14ac:dyDescent="0.2">
      <c r="A683">
        <v>945</v>
      </c>
      <c r="B683">
        <v>12</v>
      </c>
      <c r="C683" t="s">
        <v>0</v>
      </c>
      <c r="J683">
        <v>1097</v>
      </c>
      <c r="K683">
        <v>11</v>
      </c>
      <c r="L683" t="s">
        <v>0</v>
      </c>
    </row>
    <row r="684" spans="1:12" x14ac:dyDescent="0.2">
      <c r="A684">
        <v>1442</v>
      </c>
      <c r="B684">
        <v>16</v>
      </c>
      <c r="C684" t="s">
        <v>0</v>
      </c>
      <c r="J684">
        <v>1001</v>
      </c>
      <c r="K684">
        <v>13</v>
      </c>
      <c r="L684" t="s">
        <v>0</v>
      </c>
    </row>
    <row r="685" spans="1:12" x14ac:dyDescent="0.2">
      <c r="A685">
        <v>1333</v>
      </c>
      <c r="B685">
        <v>16</v>
      </c>
      <c r="C685" t="s">
        <v>0</v>
      </c>
      <c r="J685">
        <v>1154</v>
      </c>
      <c r="K685">
        <v>15</v>
      </c>
      <c r="L685" t="s">
        <v>0</v>
      </c>
    </row>
    <row r="686" spans="1:12" x14ac:dyDescent="0.2">
      <c r="A686">
        <v>1500</v>
      </c>
      <c r="B686">
        <v>15</v>
      </c>
      <c r="C686" t="s">
        <v>0</v>
      </c>
      <c r="J686">
        <v>1000</v>
      </c>
      <c r="K686">
        <v>12</v>
      </c>
      <c r="L686" t="s">
        <v>0</v>
      </c>
    </row>
    <row r="687" spans="1:12" x14ac:dyDescent="0.2">
      <c r="A687">
        <v>1333</v>
      </c>
      <c r="B687">
        <v>16</v>
      </c>
      <c r="C687" t="s">
        <v>0</v>
      </c>
      <c r="J687">
        <v>1250</v>
      </c>
      <c r="K687">
        <v>12</v>
      </c>
      <c r="L687" t="s">
        <v>0</v>
      </c>
    </row>
    <row r="688" spans="1:12" x14ac:dyDescent="0.2">
      <c r="A688">
        <v>973</v>
      </c>
      <c r="B688">
        <v>13</v>
      </c>
      <c r="C688" t="s">
        <v>0</v>
      </c>
      <c r="J688">
        <v>857</v>
      </c>
      <c r="K688">
        <v>12</v>
      </c>
      <c r="L688" t="s">
        <v>0</v>
      </c>
    </row>
    <row r="689" spans="1:12" x14ac:dyDescent="0.2">
      <c r="A689">
        <v>2162</v>
      </c>
      <c r="B689">
        <v>18</v>
      </c>
      <c r="C689" t="s">
        <v>0</v>
      </c>
      <c r="J689">
        <v>1211</v>
      </c>
      <c r="K689">
        <v>12</v>
      </c>
      <c r="L689" t="s">
        <v>0</v>
      </c>
    </row>
    <row r="690" spans="1:12" x14ac:dyDescent="0.2">
      <c r="A690">
        <v>797</v>
      </c>
      <c r="B690">
        <v>12</v>
      </c>
      <c r="C690" t="s">
        <v>0</v>
      </c>
      <c r="J690">
        <v>937</v>
      </c>
      <c r="K690">
        <v>16</v>
      </c>
      <c r="L690" t="s">
        <v>0</v>
      </c>
    </row>
    <row r="691" spans="1:12" x14ac:dyDescent="0.2">
      <c r="A691">
        <v>1744</v>
      </c>
      <c r="B691">
        <v>16</v>
      </c>
      <c r="C691" t="s">
        <v>0</v>
      </c>
      <c r="J691">
        <v>904</v>
      </c>
      <c r="K691">
        <v>13</v>
      </c>
      <c r="L691" t="s">
        <v>0</v>
      </c>
    </row>
    <row r="692" spans="1:12" x14ac:dyDescent="0.2">
      <c r="A692">
        <v>630</v>
      </c>
      <c r="B692">
        <v>15</v>
      </c>
      <c r="C692" t="s">
        <v>0</v>
      </c>
      <c r="J692">
        <v>872</v>
      </c>
      <c r="K692">
        <v>15</v>
      </c>
      <c r="L692" t="s">
        <v>0</v>
      </c>
    </row>
    <row r="693" spans="1:12" x14ac:dyDescent="0.2">
      <c r="A693">
        <v>445</v>
      </c>
      <c r="B693">
        <v>12</v>
      </c>
      <c r="C693" t="s">
        <v>0</v>
      </c>
      <c r="J693">
        <v>1200</v>
      </c>
      <c r="K693">
        <v>9</v>
      </c>
      <c r="L693" t="s">
        <v>0</v>
      </c>
    </row>
    <row r="694" spans="1:12" x14ac:dyDescent="0.2">
      <c r="A694">
        <v>660</v>
      </c>
      <c r="B694">
        <v>16</v>
      </c>
      <c r="C694" t="s">
        <v>0</v>
      </c>
      <c r="J694">
        <v>1261</v>
      </c>
      <c r="K694">
        <v>17</v>
      </c>
      <c r="L694" t="s">
        <v>0</v>
      </c>
    </row>
    <row r="695" spans="1:12" x14ac:dyDescent="0.2">
      <c r="A695">
        <v>377</v>
      </c>
      <c r="B695">
        <v>12</v>
      </c>
      <c r="C695" t="s">
        <v>0</v>
      </c>
      <c r="J695">
        <v>950</v>
      </c>
      <c r="K695">
        <v>12</v>
      </c>
      <c r="L695" t="s">
        <v>0</v>
      </c>
    </row>
    <row r="696" spans="1:12" x14ac:dyDescent="0.2">
      <c r="A696">
        <v>1122</v>
      </c>
      <c r="B696">
        <v>17</v>
      </c>
      <c r="C696" t="s">
        <v>0</v>
      </c>
      <c r="J696">
        <v>115</v>
      </c>
      <c r="K696">
        <v>12</v>
      </c>
      <c r="L696" t="s">
        <v>0</v>
      </c>
    </row>
    <row r="697" spans="1:12" x14ac:dyDescent="0.2">
      <c r="A697">
        <v>453</v>
      </c>
      <c r="B697">
        <v>12</v>
      </c>
      <c r="C697" t="s">
        <v>0</v>
      </c>
      <c r="J697">
        <v>673</v>
      </c>
      <c r="K697">
        <v>17</v>
      </c>
      <c r="L697" t="s">
        <v>0</v>
      </c>
    </row>
    <row r="698" spans="1:12" x14ac:dyDescent="0.2">
      <c r="A698">
        <v>1386</v>
      </c>
      <c r="B698">
        <v>10</v>
      </c>
      <c r="C698" t="s">
        <v>0</v>
      </c>
      <c r="J698">
        <v>1084</v>
      </c>
      <c r="K698">
        <v>15</v>
      </c>
      <c r="L698" t="s">
        <v>0</v>
      </c>
    </row>
    <row r="699" spans="1:12" x14ac:dyDescent="0.2">
      <c r="A699">
        <v>1539</v>
      </c>
      <c r="B699">
        <v>17</v>
      </c>
      <c r="C699" t="s">
        <v>0</v>
      </c>
      <c r="J699">
        <v>1058</v>
      </c>
      <c r="K699">
        <v>14</v>
      </c>
      <c r="L699" t="s">
        <v>0</v>
      </c>
    </row>
    <row r="700" spans="1:12" x14ac:dyDescent="0.2">
      <c r="A700">
        <v>1154</v>
      </c>
      <c r="B700">
        <v>16</v>
      </c>
      <c r="C700" t="s">
        <v>0</v>
      </c>
      <c r="J700">
        <v>800</v>
      </c>
      <c r="K700">
        <v>12</v>
      </c>
      <c r="L700" t="s">
        <v>0</v>
      </c>
    </row>
    <row r="701" spans="1:12" x14ac:dyDescent="0.2">
      <c r="A701">
        <v>962</v>
      </c>
      <c r="B701">
        <v>14</v>
      </c>
      <c r="C701" t="s">
        <v>0</v>
      </c>
      <c r="J701">
        <v>369</v>
      </c>
      <c r="K701">
        <v>18</v>
      </c>
      <c r="L701" t="s">
        <v>0</v>
      </c>
    </row>
    <row r="702" spans="1:12" x14ac:dyDescent="0.2">
      <c r="A702">
        <v>722</v>
      </c>
      <c r="B702">
        <v>16</v>
      </c>
      <c r="C702" t="s">
        <v>0</v>
      </c>
      <c r="J702">
        <v>1924</v>
      </c>
      <c r="K702">
        <v>16</v>
      </c>
      <c r="L702" t="s">
        <v>0</v>
      </c>
    </row>
    <row r="703" spans="1:12" x14ac:dyDescent="0.2">
      <c r="A703">
        <v>480</v>
      </c>
      <c r="B703">
        <v>12</v>
      </c>
      <c r="C703" t="s">
        <v>0</v>
      </c>
      <c r="J703">
        <v>855</v>
      </c>
      <c r="K703">
        <v>12</v>
      </c>
      <c r="L703" t="s">
        <v>0</v>
      </c>
    </row>
    <row r="704" spans="1:12" x14ac:dyDescent="0.2">
      <c r="A704">
        <v>808</v>
      </c>
      <c r="B704">
        <v>18</v>
      </c>
      <c r="C704" t="s">
        <v>0</v>
      </c>
      <c r="J704">
        <v>864</v>
      </c>
      <c r="K704">
        <v>12</v>
      </c>
      <c r="L704" t="s">
        <v>0</v>
      </c>
    </row>
    <row r="705" spans="1:12" x14ac:dyDescent="0.2">
      <c r="A705">
        <v>1442</v>
      </c>
      <c r="B705">
        <v>13</v>
      </c>
      <c r="C705" t="s">
        <v>0</v>
      </c>
      <c r="J705">
        <v>1092</v>
      </c>
      <c r="K705">
        <v>16</v>
      </c>
      <c r="L705" t="s">
        <v>0</v>
      </c>
    </row>
    <row r="706" spans="1:12" x14ac:dyDescent="0.2">
      <c r="A706">
        <v>1091</v>
      </c>
      <c r="B706">
        <v>13</v>
      </c>
      <c r="C706" t="s">
        <v>0</v>
      </c>
      <c r="J706">
        <v>1025</v>
      </c>
      <c r="K706">
        <v>16</v>
      </c>
      <c r="L706" t="s">
        <v>0</v>
      </c>
    </row>
    <row r="707" spans="1:12" x14ac:dyDescent="0.2">
      <c r="A707">
        <v>1026</v>
      </c>
      <c r="B707">
        <v>16</v>
      </c>
      <c r="C707" t="s">
        <v>0</v>
      </c>
      <c r="J707">
        <v>850</v>
      </c>
      <c r="K707">
        <v>12</v>
      </c>
      <c r="L707" t="s">
        <v>0</v>
      </c>
    </row>
    <row r="708" spans="1:12" x14ac:dyDescent="0.2">
      <c r="A708">
        <v>1333</v>
      </c>
      <c r="B708">
        <v>15</v>
      </c>
      <c r="C708" t="s">
        <v>0</v>
      </c>
      <c r="J708">
        <v>673</v>
      </c>
      <c r="K708">
        <v>12</v>
      </c>
      <c r="L708" t="s">
        <v>0</v>
      </c>
    </row>
    <row r="709" spans="1:12" x14ac:dyDescent="0.2">
      <c r="A709">
        <v>915</v>
      </c>
      <c r="B709">
        <v>12</v>
      </c>
      <c r="C709" t="s">
        <v>0</v>
      </c>
      <c r="J709">
        <v>800</v>
      </c>
      <c r="K709">
        <v>14</v>
      </c>
      <c r="L709" t="s">
        <v>0</v>
      </c>
    </row>
    <row r="710" spans="1:12" x14ac:dyDescent="0.2">
      <c r="A710">
        <v>1105</v>
      </c>
      <c r="B710">
        <v>16</v>
      </c>
      <c r="C710" t="s">
        <v>0</v>
      </c>
      <c r="J710">
        <v>1049</v>
      </c>
      <c r="K710">
        <v>16</v>
      </c>
      <c r="L710" t="s">
        <v>0</v>
      </c>
    </row>
    <row r="711" spans="1:12" x14ac:dyDescent="0.2">
      <c r="A711">
        <v>1000</v>
      </c>
      <c r="B711">
        <v>12</v>
      </c>
      <c r="C711" t="s">
        <v>0</v>
      </c>
      <c r="J711">
        <v>884</v>
      </c>
      <c r="K711">
        <v>17</v>
      </c>
      <c r="L711" t="s">
        <v>0</v>
      </c>
    </row>
    <row r="712" spans="1:12" x14ac:dyDescent="0.2">
      <c r="A712">
        <v>929</v>
      </c>
      <c r="B712">
        <v>13</v>
      </c>
      <c r="C712" t="s">
        <v>0</v>
      </c>
      <c r="J712">
        <v>800</v>
      </c>
      <c r="K712">
        <v>16</v>
      </c>
      <c r="L712" t="s">
        <v>0</v>
      </c>
    </row>
    <row r="713" spans="1:12" x14ac:dyDescent="0.2">
      <c r="A713">
        <v>1241</v>
      </c>
      <c r="B713">
        <v>13</v>
      </c>
      <c r="C713" t="s">
        <v>0</v>
      </c>
      <c r="J713">
        <v>1200</v>
      </c>
      <c r="K713">
        <v>17</v>
      </c>
      <c r="L713" t="s">
        <v>0</v>
      </c>
    </row>
    <row r="714" spans="1:12" x14ac:dyDescent="0.2">
      <c r="A714">
        <v>1065</v>
      </c>
      <c r="B714">
        <v>12</v>
      </c>
      <c r="C714" t="s">
        <v>0</v>
      </c>
      <c r="J714">
        <v>664</v>
      </c>
      <c r="K714">
        <v>12</v>
      </c>
      <c r="L714" t="s">
        <v>0</v>
      </c>
    </row>
    <row r="715" spans="1:12" x14ac:dyDescent="0.2">
      <c r="A715">
        <v>403</v>
      </c>
      <c r="B715">
        <v>12</v>
      </c>
      <c r="C715" t="s">
        <v>0</v>
      </c>
      <c r="J715">
        <v>1111</v>
      </c>
      <c r="K715">
        <v>12</v>
      </c>
      <c r="L715" t="s">
        <v>0</v>
      </c>
    </row>
    <row r="716" spans="1:12" x14ac:dyDescent="0.2">
      <c r="A716">
        <v>621</v>
      </c>
      <c r="B716">
        <v>12</v>
      </c>
      <c r="C716" t="s">
        <v>0</v>
      </c>
      <c r="J716">
        <v>850</v>
      </c>
      <c r="K716">
        <v>16</v>
      </c>
      <c r="L716" t="s">
        <v>0</v>
      </c>
    </row>
    <row r="717" spans="1:12" x14ac:dyDescent="0.2">
      <c r="A717">
        <v>441</v>
      </c>
      <c r="B717">
        <v>12</v>
      </c>
      <c r="C717" t="s">
        <v>0</v>
      </c>
      <c r="J717">
        <v>1000</v>
      </c>
      <c r="K717">
        <v>12</v>
      </c>
      <c r="L717" t="s">
        <v>0</v>
      </c>
    </row>
    <row r="718" spans="1:12" x14ac:dyDescent="0.2">
      <c r="A718">
        <v>726</v>
      </c>
      <c r="B718">
        <v>12</v>
      </c>
      <c r="C718" t="s">
        <v>0</v>
      </c>
      <c r="J718">
        <v>875</v>
      </c>
      <c r="K718">
        <v>12</v>
      </c>
      <c r="L718" t="s">
        <v>0</v>
      </c>
    </row>
    <row r="719" spans="1:12" x14ac:dyDescent="0.2">
      <c r="A719">
        <v>1000</v>
      </c>
      <c r="B719">
        <v>17</v>
      </c>
      <c r="C719" t="s">
        <v>0</v>
      </c>
      <c r="J719">
        <v>1202</v>
      </c>
      <c r="K719">
        <v>16</v>
      </c>
      <c r="L719" t="s">
        <v>0</v>
      </c>
    </row>
    <row r="720" spans="1:12" x14ac:dyDescent="0.2">
      <c r="A720">
        <v>393</v>
      </c>
      <c r="B720">
        <v>12</v>
      </c>
      <c r="C720" t="s">
        <v>0</v>
      </c>
      <c r="J720">
        <v>666</v>
      </c>
      <c r="K720">
        <v>12</v>
      </c>
      <c r="L720" t="s">
        <v>0</v>
      </c>
    </row>
    <row r="721" spans="1:12" x14ac:dyDescent="0.2">
      <c r="A721">
        <v>600</v>
      </c>
      <c r="B721">
        <v>12</v>
      </c>
      <c r="C721" t="s">
        <v>0</v>
      </c>
      <c r="J721">
        <v>923</v>
      </c>
      <c r="K721">
        <v>16</v>
      </c>
      <c r="L721" t="s">
        <v>0</v>
      </c>
    </row>
    <row r="722" spans="1:12" x14ac:dyDescent="0.2">
      <c r="A722">
        <v>962</v>
      </c>
      <c r="B722">
        <v>12</v>
      </c>
      <c r="C722" t="s">
        <v>0</v>
      </c>
      <c r="J722">
        <v>788</v>
      </c>
      <c r="K722">
        <v>12</v>
      </c>
      <c r="L722" t="s">
        <v>0</v>
      </c>
    </row>
    <row r="723" spans="1:12" x14ac:dyDescent="0.2">
      <c r="A723">
        <v>962</v>
      </c>
      <c r="B723">
        <v>12</v>
      </c>
      <c r="C723" t="s">
        <v>0</v>
      </c>
      <c r="J723">
        <v>950</v>
      </c>
      <c r="K723">
        <v>10</v>
      </c>
      <c r="L723" t="s">
        <v>0</v>
      </c>
    </row>
    <row r="724" spans="1:12" x14ac:dyDescent="0.2">
      <c r="A724">
        <v>865</v>
      </c>
      <c r="B724">
        <v>11</v>
      </c>
      <c r="C724" t="s">
        <v>0</v>
      </c>
      <c r="J724">
        <v>1442</v>
      </c>
      <c r="K724">
        <v>12</v>
      </c>
      <c r="L724" t="s">
        <v>0</v>
      </c>
    </row>
    <row r="725" spans="1:12" x14ac:dyDescent="0.2">
      <c r="A725">
        <v>1154</v>
      </c>
      <c r="B725">
        <v>16</v>
      </c>
      <c r="C725" t="s">
        <v>0</v>
      </c>
      <c r="J725">
        <v>625</v>
      </c>
      <c r="K725">
        <v>9</v>
      </c>
      <c r="L725" t="s">
        <v>0</v>
      </c>
    </row>
    <row r="726" spans="1:12" x14ac:dyDescent="0.2">
      <c r="A726">
        <v>1386</v>
      </c>
      <c r="B726">
        <v>16</v>
      </c>
      <c r="C726" t="s">
        <v>0</v>
      </c>
      <c r="J726">
        <v>680</v>
      </c>
      <c r="K726">
        <v>12</v>
      </c>
      <c r="L726" t="s">
        <v>0</v>
      </c>
    </row>
    <row r="727" spans="1:12" x14ac:dyDescent="0.2">
      <c r="A727">
        <v>732</v>
      </c>
      <c r="B727">
        <v>12</v>
      </c>
      <c r="C727" t="s">
        <v>0</v>
      </c>
      <c r="J727">
        <v>693</v>
      </c>
      <c r="K727">
        <v>12</v>
      </c>
      <c r="L727" t="s">
        <v>0</v>
      </c>
    </row>
    <row r="728" spans="1:12" x14ac:dyDescent="0.2">
      <c r="A728">
        <v>865</v>
      </c>
      <c r="B728">
        <v>13</v>
      </c>
      <c r="C728" t="s">
        <v>0</v>
      </c>
      <c r="J728">
        <v>2308</v>
      </c>
      <c r="K728">
        <v>17</v>
      </c>
      <c r="L728" t="s">
        <v>0</v>
      </c>
    </row>
    <row r="729" spans="1:12" x14ac:dyDescent="0.2">
      <c r="A729">
        <v>700</v>
      </c>
      <c r="B729">
        <v>12</v>
      </c>
      <c r="C729" t="s">
        <v>0</v>
      </c>
      <c r="J729">
        <v>1196</v>
      </c>
      <c r="K729">
        <v>14</v>
      </c>
      <c r="L729" t="s">
        <v>0</v>
      </c>
    </row>
    <row r="730" spans="1:12" x14ac:dyDescent="0.2">
      <c r="A730">
        <v>975</v>
      </c>
      <c r="B730">
        <v>9</v>
      </c>
      <c r="C730" t="s">
        <v>0</v>
      </c>
      <c r="J730">
        <v>721</v>
      </c>
      <c r="K730">
        <v>12</v>
      </c>
      <c r="L730" t="s">
        <v>0</v>
      </c>
    </row>
    <row r="731" spans="1:12" x14ac:dyDescent="0.2">
      <c r="A731">
        <v>1300</v>
      </c>
      <c r="B731">
        <v>13</v>
      </c>
      <c r="C731" t="s">
        <v>0</v>
      </c>
      <c r="J731">
        <v>1500</v>
      </c>
      <c r="K731">
        <v>13</v>
      </c>
      <c r="L731" t="s">
        <v>0</v>
      </c>
    </row>
    <row r="732" spans="1:12" x14ac:dyDescent="0.2">
      <c r="A732">
        <v>900</v>
      </c>
      <c r="B732">
        <v>14</v>
      </c>
      <c r="C732" t="s">
        <v>0</v>
      </c>
      <c r="J732">
        <v>1198</v>
      </c>
      <c r="K732">
        <v>16</v>
      </c>
      <c r="L732" t="s">
        <v>0</v>
      </c>
    </row>
    <row r="733" spans="1:12" x14ac:dyDescent="0.2">
      <c r="A733">
        <v>829</v>
      </c>
      <c r="B733">
        <v>12</v>
      </c>
      <c r="C733" t="s">
        <v>0</v>
      </c>
      <c r="J733">
        <v>390</v>
      </c>
      <c r="K733">
        <v>12</v>
      </c>
      <c r="L733" t="s">
        <v>0</v>
      </c>
    </row>
    <row r="734" spans="1:12" x14ac:dyDescent="0.2">
      <c r="A734">
        <v>1000</v>
      </c>
      <c r="B734">
        <v>12</v>
      </c>
      <c r="C734" t="s">
        <v>0</v>
      </c>
      <c r="J734">
        <v>889</v>
      </c>
      <c r="K734">
        <v>12</v>
      </c>
      <c r="L734" t="s">
        <v>0</v>
      </c>
    </row>
    <row r="735" spans="1:12" x14ac:dyDescent="0.2">
      <c r="A735">
        <v>827</v>
      </c>
      <c r="B735">
        <v>16</v>
      </c>
      <c r="C735" t="s">
        <v>0</v>
      </c>
      <c r="J735">
        <v>1076</v>
      </c>
      <c r="K735">
        <v>12</v>
      </c>
      <c r="L735" t="s">
        <v>0</v>
      </c>
    </row>
    <row r="736" spans="1:12" x14ac:dyDescent="0.2">
      <c r="A736">
        <v>500</v>
      </c>
      <c r="B736">
        <v>13</v>
      </c>
      <c r="C736" t="s">
        <v>0</v>
      </c>
      <c r="J736">
        <v>1127</v>
      </c>
      <c r="K736">
        <v>12</v>
      </c>
      <c r="L736" t="s">
        <v>0</v>
      </c>
    </row>
    <row r="737" spans="1:12" x14ac:dyDescent="0.2">
      <c r="A737">
        <v>1155</v>
      </c>
      <c r="B737">
        <v>13</v>
      </c>
      <c r="C737" t="s">
        <v>0</v>
      </c>
      <c r="J737">
        <v>750</v>
      </c>
      <c r="K737">
        <v>15</v>
      </c>
      <c r="L737" t="s">
        <v>0</v>
      </c>
    </row>
    <row r="738" spans="1:12" x14ac:dyDescent="0.2">
      <c r="A738">
        <v>950</v>
      </c>
      <c r="B738">
        <v>15</v>
      </c>
      <c r="C738" t="s">
        <v>0</v>
      </c>
      <c r="J738">
        <v>855</v>
      </c>
      <c r="K738">
        <v>14</v>
      </c>
      <c r="L738" t="s">
        <v>0</v>
      </c>
    </row>
    <row r="739" spans="1:12" x14ac:dyDescent="0.2">
      <c r="A739">
        <v>700</v>
      </c>
      <c r="B739">
        <v>13</v>
      </c>
      <c r="C739" t="s">
        <v>0</v>
      </c>
      <c r="J739">
        <v>525</v>
      </c>
      <c r="K739">
        <v>13</v>
      </c>
      <c r="L739" t="s">
        <v>0</v>
      </c>
    </row>
    <row r="740" spans="1:12" x14ac:dyDescent="0.2">
      <c r="A740">
        <v>1710</v>
      </c>
      <c r="B740">
        <v>18</v>
      </c>
      <c r="C740" t="s">
        <v>0</v>
      </c>
      <c r="J740">
        <v>1104</v>
      </c>
      <c r="K740">
        <v>12</v>
      </c>
      <c r="L740" t="s">
        <v>0</v>
      </c>
    </row>
    <row r="741" spans="1:12" x14ac:dyDescent="0.2">
      <c r="A741">
        <v>2004</v>
      </c>
      <c r="B741">
        <v>18</v>
      </c>
      <c r="C741" t="s">
        <v>0</v>
      </c>
      <c r="J741">
        <v>800</v>
      </c>
      <c r="K741">
        <v>12</v>
      </c>
      <c r="L741" t="s">
        <v>0</v>
      </c>
    </row>
    <row r="742" spans="1:12" x14ac:dyDescent="0.2">
      <c r="A742">
        <v>890</v>
      </c>
      <c r="B742">
        <v>14</v>
      </c>
      <c r="C742" t="s">
        <v>0</v>
      </c>
      <c r="J742">
        <v>1384</v>
      </c>
      <c r="K742">
        <v>13</v>
      </c>
      <c r="L742" t="s">
        <v>0</v>
      </c>
    </row>
    <row r="743" spans="1:12" x14ac:dyDescent="0.2">
      <c r="A743">
        <v>3078</v>
      </c>
      <c r="B743">
        <v>13</v>
      </c>
      <c r="C743" t="s">
        <v>0</v>
      </c>
      <c r="J743">
        <v>425</v>
      </c>
      <c r="K743">
        <v>17</v>
      </c>
      <c r="L743" t="s">
        <v>0</v>
      </c>
    </row>
    <row r="744" spans="1:12" x14ac:dyDescent="0.2">
      <c r="A744">
        <v>1539</v>
      </c>
      <c r="B744">
        <v>17</v>
      </c>
      <c r="C744" t="s">
        <v>0</v>
      </c>
      <c r="J744">
        <v>1133</v>
      </c>
      <c r="K744">
        <v>16</v>
      </c>
      <c r="L744" t="s">
        <v>0</v>
      </c>
    </row>
    <row r="745" spans="1:12" x14ac:dyDescent="0.2">
      <c r="A745">
        <v>1354</v>
      </c>
      <c r="B745">
        <v>17</v>
      </c>
      <c r="C745" t="s">
        <v>0</v>
      </c>
      <c r="J745">
        <v>681</v>
      </c>
      <c r="K745">
        <v>12</v>
      </c>
      <c r="L745" t="s">
        <v>0</v>
      </c>
    </row>
    <row r="746" spans="1:12" x14ac:dyDescent="0.2">
      <c r="A746">
        <v>1143</v>
      </c>
      <c r="B746">
        <v>12</v>
      </c>
      <c r="C746" t="s">
        <v>0</v>
      </c>
      <c r="J746">
        <v>950</v>
      </c>
      <c r="K746">
        <v>11</v>
      </c>
      <c r="L746" t="s">
        <v>0</v>
      </c>
    </row>
    <row r="747" spans="1:12" x14ac:dyDescent="0.2">
      <c r="A747">
        <v>962</v>
      </c>
      <c r="B747">
        <v>12</v>
      </c>
      <c r="C747" t="s">
        <v>0</v>
      </c>
      <c r="J747">
        <v>600</v>
      </c>
      <c r="K747">
        <v>10</v>
      </c>
      <c r="L747" t="s">
        <v>0</v>
      </c>
    </row>
    <row r="748" spans="1:12" x14ac:dyDescent="0.2">
      <c r="A748">
        <v>1250</v>
      </c>
      <c r="B748">
        <v>12</v>
      </c>
      <c r="C748" t="s">
        <v>0</v>
      </c>
      <c r="J748">
        <v>661</v>
      </c>
      <c r="K748">
        <v>13</v>
      </c>
      <c r="L748" t="s">
        <v>0</v>
      </c>
    </row>
    <row r="749" spans="1:12" x14ac:dyDescent="0.2">
      <c r="A749">
        <v>905</v>
      </c>
      <c r="B749">
        <v>12</v>
      </c>
      <c r="C749" t="s">
        <v>0</v>
      </c>
      <c r="J749">
        <v>925</v>
      </c>
      <c r="K749">
        <v>12</v>
      </c>
      <c r="L749" t="s">
        <v>0</v>
      </c>
    </row>
    <row r="750" spans="1:12" x14ac:dyDescent="0.2">
      <c r="A750">
        <v>926</v>
      </c>
      <c r="B750">
        <v>12</v>
      </c>
      <c r="C750" t="s">
        <v>0</v>
      </c>
      <c r="J750">
        <v>550</v>
      </c>
      <c r="K750">
        <v>12</v>
      </c>
      <c r="L750" t="s">
        <v>0</v>
      </c>
    </row>
    <row r="751" spans="1:12" x14ac:dyDescent="0.2">
      <c r="A751">
        <v>1559</v>
      </c>
      <c r="B751">
        <v>12</v>
      </c>
      <c r="C751" t="s">
        <v>0</v>
      </c>
      <c r="J751">
        <v>606</v>
      </c>
      <c r="K751">
        <v>11</v>
      </c>
      <c r="L751" t="s">
        <v>0</v>
      </c>
    </row>
    <row r="752" spans="1:12" x14ac:dyDescent="0.2">
      <c r="A752">
        <v>1312</v>
      </c>
      <c r="B752">
        <v>10</v>
      </c>
      <c r="C752" t="s">
        <v>0</v>
      </c>
      <c r="J752">
        <v>425</v>
      </c>
      <c r="K752">
        <v>10</v>
      </c>
      <c r="L752" t="s">
        <v>0</v>
      </c>
    </row>
    <row r="753" spans="1:12" x14ac:dyDescent="0.2">
      <c r="A753">
        <v>879</v>
      </c>
      <c r="B753">
        <v>18</v>
      </c>
      <c r="C753" t="s">
        <v>0</v>
      </c>
      <c r="J753">
        <v>340</v>
      </c>
      <c r="K753">
        <v>14</v>
      </c>
      <c r="L753" t="s">
        <v>0</v>
      </c>
    </row>
    <row r="754" spans="1:12" x14ac:dyDescent="0.2">
      <c r="A754">
        <v>800</v>
      </c>
      <c r="B754">
        <v>13</v>
      </c>
      <c r="C754" t="s">
        <v>0</v>
      </c>
      <c r="J754">
        <v>692</v>
      </c>
      <c r="K754">
        <v>12</v>
      </c>
      <c r="L754" t="s">
        <v>0</v>
      </c>
    </row>
    <row r="755" spans="1:12" x14ac:dyDescent="0.2">
      <c r="A755">
        <v>1049</v>
      </c>
      <c r="B755">
        <v>14</v>
      </c>
      <c r="C755" t="s">
        <v>0</v>
      </c>
      <c r="J755">
        <v>575</v>
      </c>
      <c r="K755">
        <v>12</v>
      </c>
      <c r="L755" t="s">
        <v>0</v>
      </c>
    </row>
    <row r="756" spans="1:12" x14ac:dyDescent="0.2">
      <c r="A756">
        <v>550</v>
      </c>
      <c r="B756">
        <v>12</v>
      </c>
      <c r="C756" t="s">
        <v>0</v>
      </c>
      <c r="J756">
        <v>571</v>
      </c>
      <c r="K756">
        <v>9</v>
      </c>
      <c r="L756" t="s">
        <v>0</v>
      </c>
    </row>
    <row r="757" spans="1:12" x14ac:dyDescent="0.2">
      <c r="A757">
        <v>1190</v>
      </c>
      <c r="B757">
        <v>17</v>
      </c>
      <c r="C757" t="s">
        <v>0</v>
      </c>
      <c r="J757">
        <v>817</v>
      </c>
      <c r="K757">
        <v>16</v>
      </c>
      <c r="L757" t="s">
        <v>0</v>
      </c>
    </row>
    <row r="758" spans="1:12" x14ac:dyDescent="0.2">
      <c r="A758">
        <v>583</v>
      </c>
      <c r="B758">
        <v>14</v>
      </c>
      <c r="C758" t="s">
        <v>0</v>
      </c>
      <c r="J758">
        <v>987</v>
      </c>
      <c r="K758">
        <v>12</v>
      </c>
      <c r="L758" t="s">
        <v>0</v>
      </c>
    </row>
    <row r="759" spans="1:12" x14ac:dyDescent="0.2">
      <c r="A759">
        <v>1200</v>
      </c>
      <c r="B759">
        <v>14</v>
      </c>
      <c r="C759" t="s">
        <v>0</v>
      </c>
      <c r="J759">
        <v>616</v>
      </c>
      <c r="K759">
        <v>12</v>
      </c>
      <c r="L759" t="s">
        <v>0</v>
      </c>
    </row>
    <row r="760" spans="1:12" x14ac:dyDescent="0.2">
      <c r="A760">
        <v>797</v>
      </c>
      <c r="B760">
        <v>16</v>
      </c>
      <c r="C760" t="s">
        <v>0</v>
      </c>
      <c r="J760">
        <v>1026</v>
      </c>
      <c r="K760">
        <v>16</v>
      </c>
      <c r="L760" t="s">
        <v>0</v>
      </c>
    </row>
    <row r="761" spans="1:12" x14ac:dyDescent="0.2">
      <c r="A761">
        <v>1371</v>
      </c>
      <c r="B761">
        <v>18</v>
      </c>
      <c r="C761" t="s">
        <v>0</v>
      </c>
      <c r="J761">
        <v>808</v>
      </c>
      <c r="K761">
        <v>12</v>
      </c>
      <c r="L761" t="s">
        <v>0</v>
      </c>
    </row>
    <row r="762" spans="1:12" x14ac:dyDescent="0.2">
      <c r="A762">
        <v>1270</v>
      </c>
      <c r="B762">
        <v>12</v>
      </c>
      <c r="C762" t="s">
        <v>0</v>
      </c>
      <c r="J762">
        <v>808</v>
      </c>
      <c r="K762">
        <v>17</v>
      </c>
      <c r="L762" t="s">
        <v>0</v>
      </c>
    </row>
    <row r="763" spans="1:12" x14ac:dyDescent="0.2">
      <c r="A763">
        <v>1832</v>
      </c>
      <c r="B763">
        <v>12</v>
      </c>
      <c r="C763" t="s">
        <v>0</v>
      </c>
      <c r="J763">
        <v>788</v>
      </c>
      <c r="K763">
        <v>12</v>
      </c>
      <c r="L763" t="s">
        <v>0</v>
      </c>
    </row>
    <row r="764" spans="1:12" x14ac:dyDescent="0.2">
      <c r="A764">
        <v>909</v>
      </c>
      <c r="B764">
        <v>12</v>
      </c>
      <c r="C764" t="s">
        <v>0</v>
      </c>
      <c r="J764">
        <v>850</v>
      </c>
      <c r="K764">
        <v>12</v>
      </c>
      <c r="L764" t="s">
        <v>0</v>
      </c>
    </row>
    <row r="765" spans="1:12" x14ac:dyDescent="0.2">
      <c r="A765">
        <v>1746</v>
      </c>
      <c r="B765">
        <v>18</v>
      </c>
      <c r="C765" t="s">
        <v>0</v>
      </c>
      <c r="J765">
        <v>900</v>
      </c>
      <c r="K765">
        <v>12</v>
      </c>
      <c r="L765" t="s">
        <v>0</v>
      </c>
    </row>
    <row r="766" spans="1:12" x14ac:dyDescent="0.2">
      <c r="A766">
        <v>520</v>
      </c>
      <c r="B766">
        <v>16</v>
      </c>
      <c r="C766" t="s">
        <v>0</v>
      </c>
      <c r="J766">
        <v>1418</v>
      </c>
      <c r="K766">
        <v>12</v>
      </c>
      <c r="L766" t="s">
        <v>0</v>
      </c>
    </row>
    <row r="767" spans="1:12" x14ac:dyDescent="0.2">
      <c r="A767">
        <v>808</v>
      </c>
      <c r="B767">
        <v>16</v>
      </c>
      <c r="C767" t="s">
        <v>0</v>
      </c>
      <c r="J767">
        <v>562</v>
      </c>
      <c r="K767">
        <v>13</v>
      </c>
      <c r="L767" t="s">
        <v>0</v>
      </c>
    </row>
    <row r="768" spans="1:12" x14ac:dyDescent="0.2">
      <c r="A768">
        <v>2137</v>
      </c>
      <c r="B768">
        <v>16</v>
      </c>
      <c r="C768" t="s">
        <v>0</v>
      </c>
      <c r="J768">
        <v>562</v>
      </c>
      <c r="K768">
        <v>12</v>
      </c>
      <c r="L768" t="s">
        <v>0</v>
      </c>
    </row>
    <row r="769" spans="1:12" x14ac:dyDescent="0.2">
      <c r="A769">
        <v>931</v>
      </c>
      <c r="B769">
        <v>16</v>
      </c>
      <c r="C769" t="s">
        <v>0</v>
      </c>
      <c r="J769">
        <v>357</v>
      </c>
      <c r="K769">
        <v>13</v>
      </c>
      <c r="L769" t="s">
        <v>0</v>
      </c>
    </row>
    <row r="770" spans="1:12" x14ac:dyDescent="0.2">
      <c r="A770">
        <v>812</v>
      </c>
      <c r="B770">
        <v>16</v>
      </c>
      <c r="C770" t="s">
        <v>0</v>
      </c>
      <c r="J770">
        <v>1009</v>
      </c>
      <c r="K770">
        <v>16</v>
      </c>
      <c r="L770" t="s">
        <v>0</v>
      </c>
    </row>
    <row r="771" spans="1:12" x14ac:dyDescent="0.2">
      <c r="A771">
        <v>866</v>
      </c>
      <c r="B771">
        <v>14</v>
      </c>
      <c r="C771" t="s">
        <v>0</v>
      </c>
      <c r="J771">
        <v>1442</v>
      </c>
      <c r="K771">
        <v>12</v>
      </c>
      <c r="L771" t="s">
        <v>0</v>
      </c>
    </row>
    <row r="772" spans="1:12" x14ac:dyDescent="0.2">
      <c r="A772">
        <v>1442</v>
      </c>
      <c r="B772">
        <v>12</v>
      </c>
      <c r="C772" t="s">
        <v>0</v>
      </c>
      <c r="J772">
        <v>937</v>
      </c>
      <c r="K772">
        <v>12</v>
      </c>
      <c r="L772" t="s">
        <v>0</v>
      </c>
    </row>
    <row r="773" spans="1:12" x14ac:dyDescent="0.2">
      <c r="A773">
        <v>500</v>
      </c>
      <c r="B773">
        <v>14</v>
      </c>
      <c r="C773" t="s">
        <v>0</v>
      </c>
      <c r="J773">
        <v>624</v>
      </c>
      <c r="K773">
        <v>10</v>
      </c>
      <c r="L773" t="s">
        <v>0</v>
      </c>
    </row>
    <row r="774" spans="1:12" x14ac:dyDescent="0.2">
      <c r="A774">
        <v>1384</v>
      </c>
      <c r="B774">
        <v>18</v>
      </c>
      <c r="C774" t="s">
        <v>0</v>
      </c>
      <c r="J774">
        <v>642</v>
      </c>
      <c r="K774">
        <v>13</v>
      </c>
      <c r="L774" t="s">
        <v>0</v>
      </c>
    </row>
    <row r="775" spans="1:12" x14ac:dyDescent="0.2">
      <c r="A775">
        <v>528</v>
      </c>
      <c r="B775">
        <v>18</v>
      </c>
      <c r="C775" t="s">
        <v>0</v>
      </c>
      <c r="J775">
        <v>400</v>
      </c>
      <c r="K775">
        <v>15</v>
      </c>
      <c r="L775" t="s">
        <v>0</v>
      </c>
    </row>
    <row r="776" spans="1:12" x14ac:dyDescent="0.2">
      <c r="A776">
        <v>881</v>
      </c>
      <c r="B776">
        <v>12</v>
      </c>
      <c r="C776" t="s">
        <v>0</v>
      </c>
      <c r="J776">
        <v>900</v>
      </c>
      <c r="K776">
        <v>10</v>
      </c>
      <c r="L776" t="s">
        <v>0</v>
      </c>
    </row>
    <row r="777" spans="1:12" x14ac:dyDescent="0.2">
      <c r="A777">
        <v>1026</v>
      </c>
      <c r="B777">
        <v>12</v>
      </c>
      <c r="C777" t="s">
        <v>0</v>
      </c>
      <c r="J777">
        <v>513</v>
      </c>
      <c r="K777">
        <v>16</v>
      </c>
      <c r="L777" t="s">
        <v>0</v>
      </c>
    </row>
    <row r="778" spans="1:12" x14ac:dyDescent="0.2">
      <c r="A778">
        <v>1212</v>
      </c>
      <c r="B778">
        <v>12</v>
      </c>
      <c r="C778" t="s">
        <v>0</v>
      </c>
      <c r="J778">
        <v>894</v>
      </c>
      <c r="K778">
        <v>18</v>
      </c>
      <c r="L778" t="s">
        <v>0</v>
      </c>
    </row>
    <row r="779" spans="1:12" x14ac:dyDescent="0.2">
      <c r="A779">
        <v>1620</v>
      </c>
      <c r="B779">
        <v>15</v>
      </c>
      <c r="C779" t="s">
        <v>0</v>
      </c>
      <c r="J779">
        <v>1282</v>
      </c>
      <c r="K779">
        <v>18</v>
      </c>
      <c r="L779" t="s">
        <v>0</v>
      </c>
    </row>
    <row r="780" spans="1:12" x14ac:dyDescent="0.2">
      <c r="A780">
        <v>1843</v>
      </c>
      <c r="B780">
        <v>16</v>
      </c>
      <c r="C780" t="s">
        <v>0</v>
      </c>
      <c r="J780">
        <v>485</v>
      </c>
      <c r="K780">
        <v>12</v>
      </c>
      <c r="L780" t="s">
        <v>0</v>
      </c>
    </row>
    <row r="781" spans="1:12" x14ac:dyDescent="0.2">
      <c r="A781">
        <v>1602</v>
      </c>
      <c r="B781">
        <v>16</v>
      </c>
      <c r="C781" t="s">
        <v>0</v>
      </c>
      <c r="J781">
        <v>325</v>
      </c>
      <c r="K781">
        <v>12</v>
      </c>
      <c r="L781" t="s">
        <v>0</v>
      </c>
    </row>
    <row r="782" spans="1:12" x14ac:dyDescent="0.2">
      <c r="A782">
        <v>1000</v>
      </c>
      <c r="B782">
        <v>13</v>
      </c>
      <c r="C782" t="s">
        <v>0</v>
      </c>
      <c r="J782">
        <v>769</v>
      </c>
      <c r="K782">
        <v>12</v>
      </c>
      <c r="L782" t="s">
        <v>0</v>
      </c>
    </row>
    <row r="783" spans="1:12" x14ac:dyDescent="0.2">
      <c r="A783">
        <v>737</v>
      </c>
      <c r="B783">
        <v>12</v>
      </c>
      <c r="C783" t="s">
        <v>0</v>
      </c>
      <c r="J783">
        <v>618</v>
      </c>
      <c r="K783">
        <v>14</v>
      </c>
      <c r="L783" t="s">
        <v>0</v>
      </c>
    </row>
    <row r="784" spans="1:12" x14ac:dyDescent="0.2">
      <c r="A784">
        <v>1699</v>
      </c>
      <c r="B784">
        <v>12</v>
      </c>
      <c r="C784" t="s">
        <v>0</v>
      </c>
      <c r="J784">
        <v>1040</v>
      </c>
      <c r="K784">
        <v>12</v>
      </c>
      <c r="L784" t="s">
        <v>0</v>
      </c>
    </row>
    <row r="785" spans="1:12" x14ac:dyDescent="0.2">
      <c r="A785">
        <v>1699</v>
      </c>
      <c r="B785">
        <v>12</v>
      </c>
      <c r="C785" t="s">
        <v>0</v>
      </c>
      <c r="J785">
        <v>751</v>
      </c>
      <c r="K785">
        <v>12</v>
      </c>
      <c r="L785" t="s">
        <v>0</v>
      </c>
    </row>
    <row r="786" spans="1:12" x14ac:dyDescent="0.2">
      <c r="A786">
        <v>1025</v>
      </c>
      <c r="B786">
        <v>14</v>
      </c>
      <c r="C786" t="s">
        <v>0</v>
      </c>
      <c r="J786">
        <v>380</v>
      </c>
      <c r="K786">
        <v>12</v>
      </c>
      <c r="L786" t="s">
        <v>0</v>
      </c>
    </row>
    <row r="787" spans="1:12" x14ac:dyDescent="0.2">
      <c r="A787">
        <v>1107</v>
      </c>
      <c r="B787">
        <v>12</v>
      </c>
      <c r="C787" t="s">
        <v>0</v>
      </c>
      <c r="J787">
        <v>753</v>
      </c>
      <c r="K787">
        <v>10</v>
      </c>
      <c r="L787" t="s">
        <v>0</v>
      </c>
    </row>
    <row r="788" spans="1:12" x14ac:dyDescent="0.2">
      <c r="A788">
        <v>625</v>
      </c>
      <c r="B788">
        <v>11</v>
      </c>
      <c r="C788" t="s">
        <v>0</v>
      </c>
      <c r="J788">
        <v>1065</v>
      </c>
      <c r="K788">
        <v>16</v>
      </c>
      <c r="L788" t="s">
        <v>0</v>
      </c>
    </row>
    <row r="789" spans="1:12" x14ac:dyDescent="0.2">
      <c r="A789">
        <v>720</v>
      </c>
      <c r="B789">
        <v>13</v>
      </c>
      <c r="C789" t="s">
        <v>0</v>
      </c>
      <c r="J789">
        <v>1070</v>
      </c>
      <c r="K789">
        <v>12</v>
      </c>
      <c r="L789" t="s">
        <v>0</v>
      </c>
    </row>
    <row r="790" spans="1:12" x14ac:dyDescent="0.2">
      <c r="A790">
        <v>855</v>
      </c>
      <c r="B790">
        <v>12</v>
      </c>
      <c r="C790" t="s">
        <v>0</v>
      </c>
      <c r="J790">
        <v>1573</v>
      </c>
      <c r="K790">
        <v>18</v>
      </c>
      <c r="L790" t="s">
        <v>0</v>
      </c>
    </row>
    <row r="791" spans="1:12" x14ac:dyDescent="0.2">
      <c r="A791">
        <v>1250</v>
      </c>
      <c r="B791">
        <v>12</v>
      </c>
      <c r="C791" t="s">
        <v>0</v>
      </c>
      <c r="J791">
        <v>650</v>
      </c>
      <c r="K791">
        <v>10</v>
      </c>
      <c r="L791" t="s">
        <v>0</v>
      </c>
    </row>
    <row r="792" spans="1:12" x14ac:dyDescent="0.2">
      <c r="A792">
        <v>1130</v>
      </c>
      <c r="B792">
        <v>18</v>
      </c>
      <c r="C792" t="s">
        <v>0</v>
      </c>
      <c r="J792">
        <v>700</v>
      </c>
      <c r="K792">
        <v>12</v>
      </c>
      <c r="L792" t="s">
        <v>0</v>
      </c>
    </row>
    <row r="793" spans="1:12" x14ac:dyDescent="0.2">
      <c r="A793">
        <v>900</v>
      </c>
      <c r="B793">
        <v>12</v>
      </c>
      <c r="C793" t="s">
        <v>0</v>
      </c>
      <c r="J793">
        <v>890</v>
      </c>
      <c r="K793">
        <v>12</v>
      </c>
      <c r="L793" t="s">
        <v>0</v>
      </c>
    </row>
    <row r="794" spans="1:12" x14ac:dyDescent="0.2">
      <c r="A794">
        <v>1924</v>
      </c>
      <c r="B794">
        <v>17</v>
      </c>
      <c r="C794" t="s">
        <v>0</v>
      </c>
      <c r="J794">
        <v>520</v>
      </c>
      <c r="K794">
        <v>10</v>
      </c>
      <c r="L794" t="s">
        <v>0</v>
      </c>
    </row>
    <row r="795" spans="1:12" x14ac:dyDescent="0.2">
      <c r="A795">
        <v>962</v>
      </c>
      <c r="B795">
        <v>15</v>
      </c>
      <c r="C795" t="s">
        <v>0</v>
      </c>
      <c r="J795">
        <v>891</v>
      </c>
      <c r="K795">
        <v>12</v>
      </c>
      <c r="L795" t="s">
        <v>0</v>
      </c>
    </row>
    <row r="796" spans="1:12" x14ac:dyDescent="0.2">
      <c r="A796">
        <v>1573</v>
      </c>
      <c r="B796">
        <v>12</v>
      </c>
      <c r="C796" t="s">
        <v>0</v>
      </c>
      <c r="J796">
        <v>570</v>
      </c>
      <c r="K796">
        <v>12</v>
      </c>
      <c r="L796" t="s">
        <v>0</v>
      </c>
    </row>
    <row r="797" spans="1:12" x14ac:dyDescent="0.2">
      <c r="A797">
        <v>940</v>
      </c>
      <c r="B797">
        <v>14</v>
      </c>
      <c r="C797" t="s">
        <v>0</v>
      </c>
      <c r="J797">
        <v>1444</v>
      </c>
      <c r="K797">
        <v>15</v>
      </c>
      <c r="L797" t="s">
        <v>0</v>
      </c>
    </row>
    <row r="798" spans="1:12" x14ac:dyDescent="0.2">
      <c r="A798">
        <v>900</v>
      </c>
      <c r="B798">
        <v>16</v>
      </c>
      <c r="C798" t="s">
        <v>0</v>
      </c>
      <c r="J798">
        <v>500</v>
      </c>
      <c r="K798">
        <v>12</v>
      </c>
      <c r="L798" t="s">
        <v>0</v>
      </c>
    </row>
    <row r="799" spans="1:12" x14ac:dyDescent="0.2">
      <c r="A799">
        <v>882</v>
      </c>
      <c r="B799">
        <v>12</v>
      </c>
      <c r="C799" t="s">
        <v>0</v>
      </c>
      <c r="J799">
        <v>1473</v>
      </c>
      <c r="K799">
        <v>16</v>
      </c>
      <c r="L799" t="s">
        <v>0</v>
      </c>
    </row>
    <row r="800" spans="1:12" x14ac:dyDescent="0.2">
      <c r="A800">
        <v>1710</v>
      </c>
      <c r="B800">
        <v>18</v>
      </c>
      <c r="C800" t="s">
        <v>0</v>
      </c>
      <c r="J800">
        <v>803</v>
      </c>
      <c r="K800">
        <v>13</v>
      </c>
      <c r="L800" t="s">
        <v>0</v>
      </c>
    </row>
    <row r="801" spans="1:12" x14ac:dyDescent="0.2">
      <c r="A801">
        <v>1260</v>
      </c>
      <c r="B801">
        <v>12</v>
      </c>
      <c r="C801" t="s">
        <v>0</v>
      </c>
      <c r="J801">
        <v>962</v>
      </c>
      <c r="K801">
        <v>16</v>
      </c>
      <c r="L801" t="s">
        <v>0</v>
      </c>
    </row>
    <row r="802" spans="1:12" x14ac:dyDescent="0.2">
      <c r="A802">
        <v>751</v>
      </c>
      <c r="B802">
        <v>12</v>
      </c>
      <c r="C802" t="s">
        <v>0</v>
      </c>
      <c r="J802">
        <v>1000</v>
      </c>
      <c r="K802">
        <v>12</v>
      </c>
      <c r="L802" t="s">
        <v>0</v>
      </c>
    </row>
    <row r="803" spans="1:12" x14ac:dyDescent="0.2">
      <c r="A803">
        <v>1097</v>
      </c>
      <c r="B803">
        <v>11</v>
      </c>
      <c r="C803" t="s">
        <v>0</v>
      </c>
      <c r="J803">
        <v>600</v>
      </c>
      <c r="K803">
        <v>16</v>
      </c>
      <c r="L803" t="s">
        <v>0</v>
      </c>
    </row>
    <row r="804" spans="1:12" x14ac:dyDescent="0.2">
      <c r="A804">
        <v>1001</v>
      </c>
      <c r="B804">
        <v>13</v>
      </c>
      <c r="C804" t="s">
        <v>0</v>
      </c>
      <c r="J804">
        <v>450</v>
      </c>
      <c r="K804">
        <v>11</v>
      </c>
      <c r="L804" t="s">
        <v>0</v>
      </c>
    </row>
    <row r="805" spans="1:12" x14ac:dyDescent="0.2">
      <c r="A805">
        <v>1154</v>
      </c>
      <c r="B805">
        <v>15</v>
      </c>
      <c r="C805" t="s">
        <v>0</v>
      </c>
      <c r="J805">
        <v>1562</v>
      </c>
      <c r="K805">
        <v>17</v>
      </c>
      <c r="L805" t="s">
        <v>0</v>
      </c>
    </row>
    <row r="806" spans="1:12" x14ac:dyDescent="0.2">
      <c r="A806">
        <v>1000</v>
      </c>
      <c r="B806">
        <v>12</v>
      </c>
      <c r="C806" t="s">
        <v>0</v>
      </c>
      <c r="J806">
        <v>357</v>
      </c>
      <c r="K806">
        <v>14</v>
      </c>
      <c r="L806" t="s">
        <v>0</v>
      </c>
    </row>
    <row r="807" spans="1:12" x14ac:dyDescent="0.2">
      <c r="A807">
        <v>1250</v>
      </c>
      <c r="B807">
        <v>12</v>
      </c>
      <c r="C807" t="s">
        <v>0</v>
      </c>
      <c r="J807">
        <v>960</v>
      </c>
      <c r="K807">
        <v>13</v>
      </c>
      <c r="L807" t="s">
        <v>0</v>
      </c>
    </row>
    <row r="808" spans="1:12" x14ac:dyDescent="0.2">
      <c r="A808">
        <v>857</v>
      </c>
      <c r="B808">
        <v>12</v>
      </c>
      <c r="C808" t="s">
        <v>0</v>
      </c>
      <c r="J808">
        <v>566</v>
      </c>
      <c r="K808">
        <v>16</v>
      </c>
      <c r="L808" t="s">
        <v>0</v>
      </c>
    </row>
    <row r="809" spans="1:12" x14ac:dyDescent="0.2">
      <c r="A809">
        <v>1211</v>
      </c>
      <c r="B809">
        <v>12</v>
      </c>
      <c r="C809" t="s">
        <v>0</v>
      </c>
      <c r="J809">
        <v>481</v>
      </c>
      <c r="K809">
        <v>12</v>
      </c>
      <c r="L809" t="s">
        <v>0</v>
      </c>
    </row>
    <row r="810" spans="1:12" x14ac:dyDescent="0.2">
      <c r="A810">
        <v>937</v>
      </c>
      <c r="B810">
        <v>16</v>
      </c>
      <c r="C810" t="s">
        <v>0</v>
      </c>
      <c r="J810">
        <v>1442</v>
      </c>
      <c r="K810">
        <v>16</v>
      </c>
      <c r="L810" t="s">
        <v>0</v>
      </c>
    </row>
    <row r="811" spans="1:12" x14ac:dyDescent="0.2">
      <c r="A811">
        <v>904</v>
      </c>
      <c r="B811">
        <v>13</v>
      </c>
      <c r="C811" t="s">
        <v>0</v>
      </c>
      <c r="J811">
        <v>645</v>
      </c>
      <c r="K811">
        <v>12</v>
      </c>
      <c r="L811" t="s">
        <v>0</v>
      </c>
    </row>
    <row r="812" spans="1:12" x14ac:dyDescent="0.2">
      <c r="A812">
        <v>872</v>
      </c>
      <c r="B812">
        <v>15</v>
      </c>
      <c r="C812" t="s">
        <v>0</v>
      </c>
      <c r="J812">
        <v>644</v>
      </c>
      <c r="K812">
        <v>12</v>
      </c>
      <c r="L812" t="s">
        <v>0</v>
      </c>
    </row>
    <row r="813" spans="1:12" x14ac:dyDescent="0.2">
      <c r="A813">
        <v>1200</v>
      </c>
      <c r="B813">
        <v>9</v>
      </c>
      <c r="C813" t="s">
        <v>0</v>
      </c>
      <c r="J813">
        <v>477</v>
      </c>
      <c r="K813">
        <v>12</v>
      </c>
      <c r="L813" t="s">
        <v>0</v>
      </c>
    </row>
    <row r="814" spans="1:12" x14ac:dyDescent="0.2">
      <c r="A814">
        <v>1261</v>
      </c>
      <c r="B814">
        <v>17</v>
      </c>
      <c r="C814" t="s">
        <v>0</v>
      </c>
      <c r="J814">
        <v>1202</v>
      </c>
      <c r="K814">
        <v>13</v>
      </c>
      <c r="L814" t="s">
        <v>0</v>
      </c>
    </row>
    <row r="815" spans="1:12" x14ac:dyDescent="0.2">
      <c r="A815">
        <v>950</v>
      </c>
      <c r="B815">
        <v>12</v>
      </c>
      <c r="C815" t="s">
        <v>0</v>
      </c>
      <c r="J815">
        <v>873</v>
      </c>
      <c r="K815">
        <v>12</v>
      </c>
      <c r="L815" t="s">
        <v>0</v>
      </c>
    </row>
    <row r="816" spans="1:12" x14ac:dyDescent="0.2">
      <c r="A816">
        <v>115</v>
      </c>
      <c r="B816">
        <v>12</v>
      </c>
      <c r="C816" t="s">
        <v>0</v>
      </c>
      <c r="J816">
        <v>1000</v>
      </c>
      <c r="K816">
        <v>12</v>
      </c>
      <c r="L816" t="s">
        <v>0</v>
      </c>
    </row>
    <row r="817" spans="1:3" x14ac:dyDescent="0.2">
      <c r="A817">
        <v>673</v>
      </c>
      <c r="B817">
        <v>17</v>
      </c>
      <c r="C817" t="s">
        <v>0</v>
      </c>
    </row>
    <row r="818" spans="1:3" x14ac:dyDescent="0.2">
      <c r="A818">
        <v>1084</v>
      </c>
      <c r="B818">
        <v>15</v>
      </c>
      <c r="C818" t="s">
        <v>0</v>
      </c>
    </row>
    <row r="819" spans="1:3" x14ac:dyDescent="0.2">
      <c r="A819">
        <v>1058</v>
      </c>
      <c r="B819">
        <v>14</v>
      </c>
      <c r="C819" t="s">
        <v>0</v>
      </c>
    </row>
    <row r="820" spans="1:3" x14ac:dyDescent="0.2">
      <c r="A820">
        <v>800</v>
      </c>
      <c r="B820">
        <v>12</v>
      </c>
      <c r="C820" t="s">
        <v>0</v>
      </c>
    </row>
    <row r="821" spans="1:3" x14ac:dyDescent="0.2">
      <c r="A821">
        <v>369</v>
      </c>
      <c r="B821">
        <v>18</v>
      </c>
      <c r="C821" t="s">
        <v>0</v>
      </c>
    </row>
    <row r="822" spans="1:3" x14ac:dyDescent="0.2">
      <c r="A822">
        <v>1924</v>
      </c>
      <c r="B822">
        <v>16</v>
      </c>
      <c r="C822" t="s">
        <v>0</v>
      </c>
    </row>
    <row r="823" spans="1:3" x14ac:dyDescent="0.2">
      <c r="A823">
        <v>855</v>
      </c>
      <c r="B823">
        <v>12</v>
      </c>
      <c r="C823" t="s">
        <v>0</v>
      </c>
    </row>
    <row r="824" spans="1:3" x14ac:dyDescent="0.2">
      <c r="A824">
        <v>864</v>
      </c>
      <c r="B824">
        <v>12</v>
      </c>
      <c r="C824" t="s">
        <v>0</v>
      </c>
    </row>
    <row r="825" spans="1:3" x14ac:dyDescent="0.2">
      <c r="A825">
        <v>1092</v>
      </c>
      <c r="B825">
        <v>16</v>
      </c>
      <c r="C825" t="s">
        <v>0</v>
      </c>
    </row>
    <row r="826" spans="1:3" x14ac:dyDescent="0.2">
      <c r="A826">
        <v>1025</v>
      </c>
      <c r="B826">
        <v>16</v>
      </c>
      <c r="C826" t="s">
        <v>0</v>
      </c>
    </row>
    <row r="827" spans="1:3" x14ac:dyDescent="0.2">
      <c r="A827">
        <v>850</v>
      </c>
      <c r="B827">
        <v>12</v>
      </c>
      <c r="C827" t="s">
        <v>0</v>
      </c>
    </row>
    <row r="828" spans="1:3" x14ac:dyDescent="0.2">
      <c r="A828">
        <v>673</v>
      </c>
      <c r="B828">
        <v>12</v>
      </c>
      <c r="C828" t="s">
        <v>0</v>
      </c>
    </row>
    <row r="829" spans="1:3" x14ac:dyDescent="0.2">
      <c r="A829">
        <v>800</v>
      </c>
      <c r="B829">
        <v>14</v>
      </c>
      <c r="C829" t="s">
        <v>0</v>
      </c>
    </row>
    <row r="830" spans="1:3" x14ac:dyDescent="0.2">
      <c r="A830">
        <v>1049</v>
      </c>
      <c r="B830">
        <v>16</v>
      </c>
      <c r="C830" t="s">
        <v>0</v>
      </c>
    </row>
    <row r="831" spans="1:3" x14ac:dyDescent="0.2">
      <c r="A831">
        <v>884</v>
      </c>
      <c r="B831">
        <v>17</v>
      </c>
      <c r="C831" t="s">
        <v>0</v>
      </c>
    </row>
    <row r="832" spans="1:3" x14ac:dyDescent="0.2">
      <c r="A832">
        <v>800</v>
      </c>
      <c r="B832">
        <v>16</v>
      </c>
      <c r="C832" t="s">
        <v>0</v>
      </c>
    </row>
    <row r="833" spans="1:3" x14ac:dyDescent="0.2">
      <c r="A833">
        <v>1200</v>
      </c>
      <c r="B833">
        <v>17</v>
      </c>
      <c r="C833" t="s">
        <v>0</v>
      </c>
    </row>
    <row r="834" spans="1:3" x14ac:dyDescent="0.2">
      <c r="A834">
        <v>664</v>
      </c>
      <c r="B834">
        <v>12</v>
      </c>
      <c r="C834" t="s">
        <v>0</v>
      </c>
    </row>
    <row r="835" spans="1:3" x14ac:dyDescent="0.2">
      <c r="A835">
        <v>1111</v>
      </c>
      <c r="B835">
        <v>12</v>
      </c>
      <c r="C835" t="s">
        <v>0</v>
      </c>
    </row>
    <row r="836" spans="1:3" x14ac:dyDescent="0.2">
      <c r="A836">
        <v>850</v>
      </c>
      <c r="B836">
        <v>16</v>
      </c>
      <c r="C836" t="s">
        <v>0</v>
      </c>
    </row>
    <row r="837" spans="1:3" x14ac:dyDescent="0.2">
      <c r="A837">
        <v>1000</v>
      </c>
      <c r="B837">
        <v>12</v>
      </c>
      <c r="C837" t="s">
        <v>0</v>
      </c>
    </row>
    <row r="838" spans="1:3" x14ac:dyDescent="0.2">
      <c r="A838">
        <v>875</v>
      </c>
      <c r="B838">
        <v>12</v>
      </c>
      <c r="C838" t="s">
        <v>0</v>
      </c>
    </row>
    <row r="839" spans="1:3" x14ac:dyDescent="0.2">
      <c r="A839">
        <v>1202</v>
      </c>
      <c r="B839">
        <v>16</v>
      </c>
      <c r="C839" t="s">
        <v>0</v>
      </c>
    </row>
    <row r="840" spans="1:3" x14ac:dyDescent="0.2">
      <c r="A840">
        <v>666</v>
      </c>
      <c r="B840">
        <v>12</v>
      </c>
      <c r="C840" t="s">
        <v>0</v>
      </c>
    </row>
    <row r="841" spans="1:3" x14ac:dyDescent="0.2">
      <c r="A841">
        <v>923</v>
      </c>
      <c r="B841">
        <v>16</v>
      </c>
      <c r="C841" t="s">
        <v>0</v>
      </c>
    </row>
    <row r="842" spans="1:3" x14ac:dyDescent="0.2">
      <c r="A842">
        <v>788</v>
      </c>
      <c r="B842">
        <v>12</v>
      </c>
      <c r="C842" t="s">
        <v>0</v>
      </c>
    </row>
    <row r="843" spans="1:3" x14ac:dyDescent="0.2">
      <c r="A843">
        <v>950</v>
      </c>
      <c r="B843">
        <v>10</v>
      </c>
      <c r="C843" t="s">
        <v>0</v>
      </c>
    </row>
    <row r="844" spans="1:3" x14ac:dyDescent="0.2">
      <c r="A844">
        <v>1442</v>
      </c>
      <c r="B844">
        <v>12</v>
      </c>
      <c r="C844" t="s">
        <v>0</v>
      </c>
    </row>
    <row r="845" spans="1:3" x14ac:dyDescent="0.2">
      <c r="A845">
        <v>625</v>
      </c>
      <c r="B845">
        <v>9</v>
      </c>
      <c r="C845" t="s">
        <v>0</v>
      </c>
    </row>
    <row r="846" spans="1:3" x14ac:dyDescent="0.2">
      <c r="A846">
        <v>680</v>
      </c>
      <c r="B846">
        <v>12</v>
      </c>
      <c r="C846" t="s">
        <v>0</v>
      </c>
    </row>
    <row r="847" spans="1:3" x14ac:dyDescent="0.2">
      <c r="A847">
        <v>693</v>
      </c>
      <c r="B847">
        <v>12</v>
      </c>
      <c r="C847" t="s">
        <v>0</v>
      </c>
    </row>
    <row r="848" spans="1:3" x14ac:dyDescent="0.2">
      <c r="A848">
        <v>2308</v>
      </c>
      <c r="B848">
        <v>17</v>
      </c>
      <c r="C848" t="s">
        <v>0</v>
      </c>
    </row>
    <row r="849" spans="1:3" x14ac:dyDescent="0.2">
      <c r="A849">
        <v>1196</v>
      </c>
      <c r="B849">
        <v>14</v>
      </c>
      <c r="C849" t="s">
        <v>0</v>
      </c>
    </row>
    <row r="850" spans="1:3" x14ac:dyDescent="0.2">
      <c r="A850">
        <v>721</v>
      </c>
      <c r="B850">
        <v>12</v>
      </c>
      <c r="C850" t="s">
        <v>0</v>
      </c>
    </row>
    <row r="851" spans="1:3" x14ac:dyDescent="0.2">
      <c r="A851">
        <v>1500</v>
      </c>
      <c r="B851">
        <v>13</v>
      </c>
      <c r="C851" t="s">
        <v>0</v>
      </c>
    </row>
    <row r="852" spans="1:3" x14ac:dyDescent="0.2">
      <c r="A852">
        <v>1198</v>
      </c>
      <c r="B852">
        <v>16</v>
      </c>
      <c r="C852" t="s">
        <v>0</v>
      </c>
    </row>
    <row r="853" spans="1:3" x14ac:dyDescent="0.2">
      <c r="A853">
        <v>390</v>
      </c>
      <c r="B853">
        <v>12</v>
      </c>
      <c r="C853" t="s">
        <v>0</v>
      </c>
    </row>
    <row r="854" spans="1:3" x14ac:dyDescent="0.2">
      <c r="A854">
        <v>889</v>
      </c>
      <c r="B854">
        <v>12</v>
      </c>
      <c r="C854" t="s">
        <v>0</v>
      </c>
    </row>
    <row r="855" spans="1:3" x14ac:dyDescent="0.2">
      <c r="A855">
        <v>1076</v>
      </c>
      <c r="B855">
        <v>12</v>
      </c>
      <c r="C855" t="s">
        <v>0</v>
      </c>
    </row>
    <row r="856" spans="1:3" x14ac:dyDescent="0.2">
      <c r="A856">
        <v>1127</v>
      </c>
      <c r="B856">
        <v>12</v>
      </c>
      <c r="C856" t="s">
        <v>0</v>
      </c>
    </row>
    <row r="857" spans="1:3" x14ac:dyDescent="0.2">
      <c r="A857">
        <v>750</v>
      </c>
      <c r="B857">
        <v>15</v>
      </c>
      <c r="C857" t="s">
        <v>0</v>
      </c>
    </row>
    <row r="858" spans="1:3" x14ac:dyDescent="0.2">
      <c r="A858">
        <v>855</v>
      </c>
      <c r="B858">
        <v>14</v>
      </c>
      <c r="C858" t="s">
        <v>0</v>
      </c>
    </row>
    <row r="859" spans="1:3" x14ac:dyDescent="0.2">
      <c r="A859">
        <v>525</v>
      </c>
      <c r="B859">
        <v>13</v>
      </c>
      <c r="C859" t="s">
        <v>0</v>
      </c>
    </row>
    <row r="860" spans="1:3" x14ac:dyDescent="0.2">
      <c r="A860">
        <v>1104</v>
      </c>
      <c r="B860">
        <v>12</v>
      </c>
      <c r="C860" t="s">
        <v>0</v>
      </c>
    </row>
    <row r="861" spans="1:3" x14ac:dyDescent="0.2">
      <c r="A861">
        <v>800</v>
      </c>
      <c r="B861">
        <v>12</v>
      </c>
      <c r="C861" t="s">
        <v>0</v>
      </c>
    </row>
    <row r="862" spans="1:3" x14ac:dyDescent="0.2">
      <c r="A862">
        <v>1384</v>
      </c>
      <c r="B862">
        <v>13</v>
      </c>
      <c r="C862" t="s">
        <v>0</v>
      </c>
    </row>
    <row r="863" spans="1:3" x14ac:dyDescent="0.2">
      <c r="A863">
        <v>425</v>
      </c>
      <c r="B863">
        <v>17</v>
      </c>
      <c r="C863" t="s">
        <v>0</v>
      </c>
    </row>
    <row r="864" spans="1:3" x14ac:dyDescent="0.2">
      <c r="A864">
        <v>1133</v>
      </c>
      <c r="B864">
        <v>16</v>
      </c>
      <c r="C864" t="s">
        <v>0</v>
      </c>
    </row>
    <row r="865" spans="1:3" x14ac:dyDescent="0.2">
      <c r="A865">
        <v>681</v>
      </c>
      <c r="B865">
        <v>12</v>
      </c>
      <c r="C865" t="s">
        <v>0</v>
      </c>
    </row>
    <row r="866" spans="1:3" x14ac:dyDescent="0.2">
      <c r="A866">
        <v>950</v>
      </c>
      <c r="B866">
        <v>11</v>
      </c>
      <c r="C866" t="s">
        <v>0</v>
      </c>
    </row>
    <row r="867" spans="1:3" x14ac:dyDescent="0.2">
      <c r="A867">
        <v>600</v>
      </c>
      <c r="B867">
        <v>10</v>
      </c>
      <c r="C867" t="s">
        <v>0</v>
      </c>
    </row>
    <row r="868" spans="1:3" x14ac:dyDescent="0.2">
      <c r="A868">
        <v>661</v>
      </c>
      <c r="B868">
        <v>13</v>
      </c>
      <c r="C868" t="s">
        <v>0</v>
      </c>
    </row>
    <row r="869" spans="1:3" x14ac:dyDescent="0.2">
      <c r="A869">
        <v>925</v>
      </c>
      <c r="B869">
        <v>12</v>
      </c>
      <c r="C869" t="s">
        <v>0</v>
      </c>
    </row>
    <row r="870" spans="1:3" x14ac:dyDescent="0.2">
      <c r="A870">
        <v>550</v>
      </c>
      <c r="B870">
        <v>12</v>
      </c>
      <c r="C870" t="s">
        <v>0</v>
      </c>
    </row>
    <row r="871" spans="1:3" x14ac:dyDescent="0.2">
      <c r="A871">
        <v>606</v>
      </c>
      <c r="B871">
        <v>11</v>
      </c>
      <c r="C871" t="s">
        <v>0</v>
      </c>
    </row>
    <row r="872" spans="1:3" x14ac:dyDescent="0.2">
      <c r="A872">
        <v>425</v>
      </c>
      <c r="B872">
        <v>10</v>
      </c>
      <c r="C872" t="s">
        <v>0</v>
      </c>
    </row>
    <row r="873" spans="1:3" x14ac:dyDescent="0.2">
      <c r="A873">
        <v>340</v>
      </c>
      <c r="B873">
        <v>14</v>
      </c>
      <c r="C873" t="s">
        <v>0</v>
      </c>
    </row>
    <row r="874" spans="1:3" x14ac:dyDescent="0.2">
      <c r="A874">
        <v>692</v>
      </c>
      <c r="B874">
        <v>12</v>
      </c>
      <c r="C874" t="s">
        <v>0</v>
      </c>
    </row>
    <row r="875" spans="1:3" x14ac:dyDescent="0.2">
      <c r="A875">
        <v>575</v>
      </c>
      <c r="B875">
        <v>12</v>
      </c>
      <c r="C875" t="s">
        <v>0</v>
      </c>
    </row>
    <row r="876" spans="1:3" x14ac:dyDescent="0.2">
      <c r="A876">
        <v>571</v>
      </c>
      <c r="B876">
        <v>9</v>
      </c>
      <c r="C876" t="s">
        <v>0</v>
      </c>
    </row>
    <row r="877" spans="1:3" x14ac:dyDescent="0.2">
      <c r="A877">
        <v>817</v>
      </c>
      <c r="B877">
        <v>16</v>
      </c>
      <c r="C877" t="s">
        <v>0</v>
      </c>
    </row>
    <row r="878" spans="1:3" x14ac:dyDescent="0.2">
      <c r="A878">
        <v>987</v>
      </c>
      <c r="B878">
        <v>12</v>
      </c>
      <c r="C878" t="s">
        <v>0</v>
      </c>
    </row>
    <row r="879" spans="1:3" x14ac:dyDescent="0.2">
      <c r="A879">
        <v>616</v>
      </c>
      <c r="B879">
        <v>12</v>
      </c>
      <c r="C879" t="s">
        <v>0</v>
      </c>
    </row>
    <row r="880" spans="1:3" x14ac:dyDescent="0.2">
      <c r="A880">
        <v>1026</v>
      </c>
      <c r="B880">
        <v>16</v>
      </c>
      <c r="C880" t="s">
        <v>0</v>
      </c>
    </row>
    <row r="881" spans="1:3" x14ac:dyDescent="0.2">
      <c r="A881">
        <v>808</v>
      </c>
      <c r="B881">
        <v>12</v>
      </c>
      <c r="C881" t="s">
        <v>0</v>
      </c>
    </row>
    <row r="882" spans="1:3" x14ac:dyDescent="0.2">
      <c r="A882">
        <v>808</v>
      </c>
      <c r="B882">
        <v>17</v>
      </c>
      <c r="C882" t="s">
        <v>0</v>
      </c>
    </row>
    <row r="883" spans="1:3" x14ac:dyDescent="0.2">
      <c r="A883">
        <v>788</v>
      </c>
      <c r="B883">
        <v>12</v>
      </c>
      <c r="C883" t="s">
        <v>0</v>
      </c>
    </row>
    <row r="884" spans="1:3" x14ac:dyDescent="0.2">
      <c r="A884">
        <v>850</v>
      </c>
      <c r="B884">
        <v>12</v>
      </c>
      <c r="C884" t="s">
        <v>0</v>
      </c>
    </row>
    <row r="885" spans="1:3" x14ac:dyDescent="0.2">
      <c r="A885">
        <v>900</v>
      </c>
      <c r="B885">
        <v>12</v>
      </c>
      <c r="C885" t="s">
        <v>0</v>
      </c>
    </row>
    <row r="886" spans="1:3" x14ac:dyDescent="0.2">
      <c r="A886">
        <v>1418</v>
      </c>
      <c r="B886">
        <v>12</v>
      </c>
      <c r="C886" t="s">
        <v>0</v>
      </c>
    </row>
    <row r="887" spans="1:3" x14ac:dyDescent="0.2">
      <c r="A887">
        <v>562</v>
      </c>
      <c r="B887">
        <v>13</v>
      </c>
      <c r="C887" t="s">
        <v>0</v>
      </c>
    </row>
    <row r="888" spans="1:3" x14ac:dyDescent="0.2">
      <c r="A888">
        <v>562</v>
      </c>
      <c r="B888">
        <v>12</v>
      </c>
      <c r="C888" t="s">
        <v>0</v>
      </c>
    </row>
    <row r="889" spans="1:3" x14ac:dyDescent="0.2">
      <c r="A889">
        <v>357</v>
      </c>
      <c r="B889">
        <v>13</v>
      </c>
      <c r="C889" t="s">
        <v>0</v>
      </c>
    </row>
    <row r="890" spans="1:3" x14ac:dyDescent="0.2">
      <c r="A890">
        <v>1009</v>
      </c>
      <c r="B890">
        <v>16</v>
      </c>
      <c r="C890" t="s">
        <v>0</v>
      </c>
    </row>
    <row r="891" spans="1:3" x14ac:dyDescent="0.2">
      <c r="A891">
        <v>1442</v>
      </c>
      <c r="B891">
        <v>12</v>
      </c>
      <c r="C891" t="s">
        <v>0</v>
      </c>
    </row>
    <row r="892" spans="1:3" x14ac:dyDescent="0.2">
      <c r="A892">
        <v>937</v>
      </c>
      <c r="B892">
        <v>12</v>
      </c>
      <c r="C892" t="s">
        <v>0</v>
      </c>
    </row>
    <row r="893" spans="1:3" x14ac:dyDescent="0.2">
      <c r="A893">
        <v>624</v>
      </c>
      <c r="B893">
        <v>10</v>
      </c>
      <c r="C893" t="s">
        <v>0</v>
      </c>
    </row>
    <row r="894" spans="1:3" x14ac:dyDescent="0.2">
      <c r="A894">
        <v>642</v>
      </c>
      <c r="B894">
        <v>13</v>
      </c>
      <c r="C894" t="s">
        <v>0</v>
      </c>
    </row>
    <row r="895" spans="1:3" x14ac:dyDescent="0.2">
      <c r="A895">
        <v>400</v>
      </c>
      <c r="B895">
        <v>15</v>
      </c>
      <c r="C895" t="s">
        <v>0</v>
      </c>
    </row>
    <row r="896" spans="1:3" x14ac:dyDescent="0.2">
      <c r="A896">
        <v>900</v>
      </c>
      <c r="B896">
        <v>10</v>
      </c>
      <c r="C896" t="s">
        <v>0</v>
      </c>
    </row>
    <row r="897" spans="1:3" x14ac:dyDescent="0.2">
      <c r="A897">
        <v>513</v>
      </c>
      <c r="B897">
        <v>16</v>
      </c>
      <c r="C897" t="s">
        <v>0</v>
      </c>
    </row>
    <row r="898" spans="1:3" x14ac:dyDescent="0.2">
      <c r="A898">
        <v>894</v>
      </c>
      <c r="B898">
        <v>18</v>
      </c>
      <c r="C898" t="s">
        <v>0</v>
      </c>
    </row>
    <row r="899" spans="1:3" x14ac:dyDescent="0.2">
      <c r="A899">
        <v>1282</v>
      </c>
      <c r="B899">
        <v>18</v>
      </c>
      <c r="C899" t="s">
        <v>0</v>
      </c>
    </row>
    <row r="900" spans="1:3" x14ac:dyDescent="0.2">
      <c r="A900">
        <v>485</v>
      </c>
      <c r="B900">
        <v>12</v>
      </c>
      <c r="C900" t="s">
        <v>0</v>
      </c>
    </row>
    <row r="901" spans="1:3" x14ac:dyDescent="0.2">
      <c r="A901">
        <v>325</v>
      </c>
      <c r="B901">
        <v>12</v>
      </c>
      <c r="C901" t="s">
        <v>0</v>
      </c>
    </row>
    <row r="902" spans="1:3" x14ac:dyDescent="0.2">
      <c r="A902">
        <v>769</v>
      </c>
      <c r="B902">
        <v>12</v>
      </c>
      <c r="C902" t="s">
        <v>0</v>
      </c>
    </row>
    <row r="903" spans="1:3" x14ac:dyDescent="0.2">
      <c r="A903">
        <v>618</v>
      </c>
      <c r="B903">
        <v>14</v>
      </c>
      <c r="C903" t="s">
        <v>0</v>
      </c>
    </row>
    <row r="904" spans="1:3" x14ac:dyDescent="0.2">
      <c r="A904">
        <v>1040</v>
      </c>
      <c r="B904">
        <v>12</v>
      </c>
      <c r="C904" t="s">
        <v>0</v>
      </c>
    </row>
    <row r="905" spans="1:3" x14ac:dyDescent="0.2">
      <c r="A905">
        <v>751</v>
      </c>
      <c r="B905">
        <v>12</v>
      </c>
      <c r="C905" t="s">
        <v>0</v>
      </c>
    </row>
    <row r="906" spans="1:3" x14ac:dyDescent="0.2">
      <c r="A906">
        <v>380</v>
      </c>
      <c r="B906">
        <v>12</v>
      </c>
      <c r="C906" t="s">
        <v>0</v>
      </c>
    </row>
    <row r="907" spans="1:3" x14ac:dyDescent="0.2">
      <c r="A907">
        <v>753</v>
      </c>
      <c r="B907">
        <v>10</v>
      </c>
      <c r="C907" t="s">
        <v>0</v>
      </c>
    </row>
    <row r="908" spans="1:3" x14ac:dyDescent="0.2">
      <c r="A908">
        <v>1065</v>
      </c>
      <c r="B908">
        <v>16</v>
      </c>
      <c r="C908" t="s">
        <v>0</v>
      </c>
    </row>
    <row r="909" spans="1:3" x14ac:dyDescent="0.2">
      <c r="A909">
        <v>1070</v>
      </c>
      <c r="B909">
        <v>12</v>
      </c>
      <c r="C909" t="s">
        <v>0</v>
      </c>
    </row>
    <row r="910" spans="1:3" x14ac:dyDescent="0.2">
      <c r="A910">
        <v>1573</v>
      </c>
      <c r="B910">
        <v>18</v>
      </c>
      <c r="C910" t="s">
        <v>0</v>
      </c>
    </row>
    <row r="911" spans="1:3" x14ac:dyDescent="0.2">
      <c r="A911">
        <v>650</v>
      </c>
      <c r="B911">
        <v>10</v>
      </c>
      <c r="C911" t="s">
        <v>0</v>
      </c>
    </row>
    <row r="912" spans="1:3" x14ac:dyDescent="0.2">
      <c r="A912">
        <v>700</v>
      </c>
      <c r="B912">
        <v>12</v>
      </c>
      <c r="C912" t="s">
        <v>0</v>
      </c>
    </row>
    <row r="913" spans="1:3" x14ac:dyDescent="0.2">
      <c r="A913">
        <v>890</v>
      </c>
      <c r="B913">
        <v>12</v>
      </c>
      <c r="C913" t="s">
        <v>0</v>
      </c>
    </row>
    <row r="914" spans="1:3" x14ac:dyDescent="0.2">
      <c r="A914">
        <v>520</v>
      </c>
      <c r="B914">
        <v>10</v>
      </c>
      <c r="C914" t="s">
        <v>0</v>
      </c>
    </row>
    <row r="915" spans="1:3" x14ac:dyDescent="0.2">
      <c r="A915">
        <v>891</v>
      </c>
      <c r="B915">
        <v>12</v>
      </c>
      <c r="C915" t="s">
        <v>0</v>
      </c>
    </row>
    <row r="916" spans="1:3" x14ac:dyDescent="0.2">
      <c r="A916">
        <v>570</v>
      </c>
      <c r="B916">
        <v>12</v>
      </c>
      <c r="C916" t="s">
        <v>0</v>
      </c>
    </row>
    <row r="917" spans="1:3" x14ac:dyDescent="0.2">
      <c r="A917">
        <v>1444</v>
      </c>
      <c r="B917">
        <v>15</v>
      </c>
      <c r="C917" t="s">
        <v>0</v>
      </c>
    </row>
    <row r="918" spans="1:3" x14ac:dyDescent="0.2">
      <c r="A918">
        <v>500</v>
      </c>
      <c r="B918">
        <v>12</v>
      </c>
      <c r="C918" t="s">
        <v>0</v>
      </c>
    </row>
    <row r="919" spans="1:3" x14ac:dyDescent="0.2">
      <c r="A919">
        <v>1473</v>
      </c>
      <c r="B919">
        <v>16</v>
      </c>
      <c r="C919" t="s">
        <v>0</v>
      </c>
    </row>
    <row r="920" spans="1:3" x14ac:dyDescent="0.2">
      <c r="A920">
        <v>803</v>
      </c>
      <c r="B920">
        <v>13</v>
      </c>
      <c r="C920" t="s">
        <v>0</v>
      </c>
    </row>
    <row r="921" spans="1:3" x14ac:dyDescent="0.2">
      <c r="A921">
        <v>962</v>
      </c>
      <c r="B921">
        <v>16</v>
      </c>
      <c r="C921" t="s">
        <v>0</v>
      </c>
    </row>
    <row r="922" spans="1:3" x14ac:dyDescent="0.2">
      <c r="A922">
        <v>1000</v>
      </c>
      <c r="B922">
        <v>12</v>
      </c>
      <c r="C922" t="s">
        <v>0</v>
      </c>
    </row>
    <row r="923" spans="1:3" x14ac:dyDescent="0.2">
      <c r="A923">
        <v>600</v>
      </c>
      <c r="B923">
        <v>16</v>
      </c>
      <c r="C923" t="s">
        <v>0</v>
      </c>
    </row>
    <row r="924" spans="1:3" x14ac:dyDescent="0.2">
      <c r="A924">
        <v>450</v>
      </c>
      <c r="B924">
        <v>11</v>
      </c>
      <c r="C924" t="s">
        <v>0</v>
      </c>
    </row>
    <row r="925" spans="1:3" x14ac:dyDescent="0.2">
      <c r="A925">
        <v>1562</v>
      </c>
      <c r="B925">
        <v>17</v>
      </c>
      <c r="C925" t="s">
        <v>0</v>
      </c>
    </row>
    <row r="926" spans="1:3" x14ac:dyDescent="0.2">
      <c r="A926">
        <v>357</v>
      </c>
      <c r="B926">
        <v>14</v>
      </c>
      <c r="C926" t="s">
        <v>0</v>
      </c>
    </row>
    <row r="927" spans="1:3" x14ac:dyDescent="0.2">
      <c r="A927">
        <v>960</v>
      </c>
      <c r="B927">
        <v>13</v>
      </c>
      <c r="C927" t="s">
        <v>0</v>
      </c>
    </row>
    <row r="928" spans="1:3" x14ac:dyDescent="0.2">
      <c r="A928">
        <v>566</v>
      </c>
      <c r="B928">
        <v>16</v>
      </c>
      <c r="C928" t="s">
        <v>0</v>
      </c>
    </row>
    <row r="929" spans="1:3" x14ac:dyDescent="0.2">
      <c r="A929">
        <v>481</v>
      </c>
      <c r="B929">
        <v>12</v>
      </c>
      <c r="C929" t="s">
        <v>0</v>
      </c>
    </row>
    <row r="930" spans="1:3" x14ac:dyDescent="0.2">
      <c r="A930">
        <v>1442</v>
      </c>
      <c r="B930">
        <v>16</v>
      </c>
      <c r="C930" t="s">
        <v>0</v>
      </c>
    </row>
    <row r="931" spans="1:3" x14ac:dyDescent="0.2">
      <c r="A931">
        <v>645</v>
      </c>
      <c r="B931">
        <v>12</v>
      </c>
      <c r="C931" t="s">
        <v>0</v>
      </c>
    </row>
    <row r="932" spans="1:3" x14ac:dyDescent="0.2">
      <c r="A932">
        <v>644</v>
      </c>
      <c r="B932">
        <v>12</v>
      </c>
      <c r="C932" t="s">
        <v>0</v>
      </c>
    </row>
    <row r="933" spans="1:3" x14ac:dyDescent="0.2">
      <c r="A933">
        <v>477</v>
      </c>
      <c r="B933">
        <v>12</v>
      </c>
      <c r="C933" t="s">
        <v>0</v>
      </c>
    </row>
    <row r="934" spans="1:3" x14ac:dyDescent="0.2">
      <c r="A934">
        <v>1202</v>
      </c>
      <c r="B934">
        <v>13</v>
      </c>
      <c r="C934" t="s">
        <v>0</v>
      </c>
    </row>
    <row r="935" spans="1:3" x14ac:dyDescent="0.2">
      <c r="A935">
        <v>873</v>
      </c>
      <c r="B935">
        <v>12</v>
      </c>
      <c r="C935" t="s">
        <v>0</v>
      </c>
    </row>
    <row r="936" spans="1:3" x14ac:dyDescent="0.2">
      <c r="A936">
        <v>1000</v>
      </c>
      <c r="B936">
        <v>12</v>
      </c>
      <c r="C936" t="s">
        <v>0</v>
      </c>
    </row>
  </sheetData>
  <sortState xmlns:xlrd2="http://schemas.microsoft.com/office/spreadsheetml/2017/richdata2" ref="A2:C936">
    <sortCondition ref="C2:C936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AC0B-CC0F-49C3-8B7C-77491F42D379}">
  <dimension ref="B2:H46"/>
  <sheetViews>
    <sheetView showGridLines="0" workbookViewId="0">
      <selection activeCell="G29" sqref="G29"/>
    </sheetView>
  </sheetViews>
  <sheetFormatPr baseColWidth="10" defaultRowHeight="12.75" x14ac:dyDescent="0.2"/>
  <cols>
    <col min="2" max="2" width="22.5703125" bestFit="1" customWidth="1"/>
    <col min="3" max="3" width="19.28515625" bestFit="1" customWidth="1"/>
    <col min="4" max="4" width="15.7109375" bestFit="1" customWidth="1"/>
    <col min="6" max="6" width="22.5703125" bestFit="1" customWidth="1"/>
    <col min="7" max="7" width="19.28515625" bestFit="1" customWidth="1"/>
    <col min="8" max="8" width="15.7109375" bestFit="1" customWidth="1"/>
  </cols>
  <sheetData>
    <row r="2" spans="2:8" x14ac:dyDescent="0.2">
      <c r="B2" s="18" t="s">
        <v>21</v>
      </c>
      <c r="C2" s="18"/>
      <c r="D2" s="18"/>
      <c r="F2" s="18" t="s">
        <v>90</v>
      </c>
      <c r="G2" s="18"/>
      <c r="H2" s="18"/>
    </row>
    <row r="3" spans="2:8" x14ac:dyDescent="0.2">
      <c r="B3" s="8"/>
      <c r="C3" s="7" t="s">
        <v>3</v>
      </c>
      <c r="D3" s="7" t="s">
        <v>4</v>
      </c>
      <c r="F3" s="8"/>
      <c r="G3" s="47" t="s">
        <v>3</v>
      </c>
      <c r="H3" s="47" t="s">
        <v>4</v>
      </c>
    </row>
    <row r="4" spans="2:8" x14ac:dyDescent="0.2">
      <c r="B4" s="5" t="s">
        <v>5</v>
      </c>
      <c r="C4" s="14">
        <v>735.8416666666667</v>
      </c>
      <c r="D4" s="14">
        <v>12.441666666666666</v>
      </c>
      <c r="F4" s="5" t="s">
        <v>5</v>
      </c>
      <c r="G4" s="9">
        <v>957.9454545454546</v>
      </c>
      <c r="H4" s="9">
        <v>13.468449197860963</v>
      </c>
    </row>
    <row r="5" spans="2:8" x14ac:dyDescent="0.2">
      <c r="B5" s="5" t="s">
        <v>6</v>
      </c>
      <c r="C5" s="14">
        <v>27.014670762221463</v>
      </c>
      <c r="D5" s="14">
        <v>0.1586867646099436</v>
      </c>
      <c r="F5" s="5" t="s">
        <v>6</v>
      </c>
      <c r="G5" s="9">
        <v>13.22401294808515</v>
      </c>
      <c r="H5" s="9">
        <v>7.1838263661104532E-2</v>
      </c>
    </row>
    <row r="6" spans="2:8" x14ac:dyDescent="0.2">
      <c r="B6" s="5" t="s">
        <v>7</v>
      </c>
      <c r="C6" s="13">
        <v>683.5</v>
      </c>
      <c r="D6" s="13">
        <v>12</v>
      </c>
      <c r="F6" s="5" t="s">
        <v>7</v>
      </c>
      <c r="G6" s="16">
        <v>905</v>
      </c>
      <c r="H6" s="16">
        <v>12</v>
      </c>
    </row>
    <row r="7" spans="2:8" x14ac:dyDescent="0.2">
      <c r="B7" s="5" t="s">
        <v>8</v>
      </c>
      <c r="C7" s="13">
        <v>577</v>
      </c>
      <c r="D7" s="13">
        <v>12</v>
      </c>
      <c r="F7" s="5" t="s">
        <v>8</v>
      </c>
      <c r="G7" s="16">
        <v>1000</v>
      </c>
      <c r="H7" s="16">
        <v>12</v>
      </c>
    </row>
    <row r="8" spans="2:8" x14ac:dyDescent="0.2">
      <c r="B8" s="5" t="s">
        <v>9</v>
      </c>
      <c r="C8" s="14">
        <v>295.9308912008795</v>
      </c>
      <c r="D8" s="14">
        <v>1.7383264110875718</v>
      </c>
      <c r="F8" s="5" t="s">
        <v>9</v>
      </c>
      <c r="G8" s="9">
        <v>404.36082247393932</v>
      </c>
      <c r="H8" s="9">
        <v>2.196653882081248</v>
      </c>
    </row>
    <row r="9" spans="2:8" x14ac:dyDescent="0.2">
      <c r="B9" s="5" t="s">
        <v>10</v>
      </c>
      <c r="C9" s="14">
        <v>87575.092366946788</v>
      </c>
      <c r="D9" s="14">
        <v>3.0217787114845978</v>
      </c>
      <c r="F9" s="5" t="s">
        <v>10</v>
      </c>
      <c r="G9" s="9">
        <v>163507.67475180069</v>
      </c>
      <c r="H9" s="9">
        <v>4.8252882776626178</v>
      </c>
    </row>
    <row r="10" spans="2:8" x14ac:dyDescent="0.2">
      <c r="B10" s="5" t="s">
        <v>11</v>
      </c>
      <c r="C10" s="14">
        <v>1.2949924147385072</v>
      </c>
      <c r="D10" s="14">
        <v>0.82475508708475687</v>
      </c>
      <c r="F10" s="5" t="s">
        <v>11</v>
      </c>
      <c r="G10" s="9">
        <v>2.7175817987969642</v>
      </c>
      <c r="H10" s="9">
        <v>-0.73486268645556319</v>
      </c>
    </row>
    <row r="11" spans="2:8" x14ac:dyDescent="0.2">
      <c r="B11" s="5" t="s">
        <v>12</v>
      </c>
      <c r="C11" s="14">
        <v>1.0018567063320658</v>
      </c>
      <c r="D11" s="14">
        <v>0.76822147930184492</v>
      </c>
      <c r="F11" s="5" t="s">
        <v>12</v>
      </c>
      <c r="G11" s="9">
        <v>1.2011867939423557</v>
      </c>
      <c r="H11" s="9">
        <v>0.54867650383987887</v>
      </c>
    </row>
    <row r="12" spans="2:8" x14ac:dyDescent="0.2">
      <c r="B12" s="5" t="s">
        <v>13</v>
      </c>
      <c r="C12" s="12">
        <v>1614</v>
      </c>
      <c r="D12" s="12">
        <v>9</v>
      </c>
      <c r="F12" s="5" t="s">
        <v>13</v>
      </c>
      <c r="G12" s="16">
        <v>2963</v>
      </c>
      <c r="H12" s="16">
        <v>9</v>
      </c>
    </row>
    <row r="13" spans="2:8" x14ac:dyDescent="0.2">
      <c r="B13" s="5" t="s">
        <v>14</v>
      </c>
      <c r="C13" s="12">
        <v>260</v>
      </c>
      <c r="D13" s="12">
        <v>9</v>
      </c>
      <c r="F13" s="5" t="s">
        <v>14</v>
      </c>
      <c r="G13" s="16">
        <v>115</v>
      </c>
      <c r="H13" s="16">
        <v>9</v>
      </c>
    </row>
    <row r="14" spans="2:8" x14ac:dyDescent="0.2">
      <c r="B14" s="5" t="s">
        <v>15</v>
      </c>
      <c r="C14" s="12">
        <v>1874</v>
      </c>
      <c r="D14" s="12">
        <v>18</v>
      </c>
      <c r="F14" s="5" t="s">
        <v>15</v>
      </c>
      <c r="G14" s="16">
        <v>3078</v>
      </c>
      <c r="H14" s="16">
        <v>18</v>
      </c>
    </row>
    <row r="15" spans="2:8" x14ac:dyDescent="0.2">
      <c r="B15" s="5" t="s">
        <v>16</v>
      </c>
      <c r="C15" s="12">
        <v>88301</v>
      </c>
      <c r="D15" s="12">
        <v>1493</v>
      </c>
      <c r="F15" s="5" t="s">
        <v>16</v>
      </c>
      <c r="G15" s="16">
        <v>895679</v>
      </c>
      <c r="H15" s="16">
        <v>12593</v>
      </c>
    </row>
    <row r="16" spans="2:8" x14ac:dyDescent="0.2">
      <c r="B16" s="5" t="s">
        <v>17</v>
      </c>
      <c r="C16" s="12">
        <v>120</v>
      </c>
      <c r="D16" s="12">
        <v>120</v>
      </c>
      <c r="F16" s="5" t="s">
        <v>17</v>
      </c>
      <c r="G16" s="16">
        <v>935</v>
      </c>
      <c r="H16" s="16">
        <v>935</v>
      </c>
    </row>
    <row r="17" spans="2:8" x14ac:dyDescent="0.2">
      <c r="B17" s="5" t="s">
        <v>18</v>
      </c>
      <c r="C17" s="12">
        <v>1874</v>
      </c>
      <c r="D17" s="12">
        <v>18</v>
      </c>
      <c r="F17" s="5" t="s">
        <v>18</v>
      </c>
      <c r="G17" s="16">
        <v>3078</v>
      </c>
      <c r="H17" s="16">
        <v>18</v>
      </c>
    </row>
    <row r="18" spans="2:8" x14ac:dyDescent="0.2">
      <c r="B18" s="5" t="s">
        <v>19</v>
      </c>
      <c r="C18" s="12">
        <v>260</v>
      </c>
      <c r="D18" s="12">
        <v>9</v>
      </c>
      <c r="F18" s="5" t="s">
        <v>19</v>
      </c>
      <c r="G18" s="16">
        <v>115</v>
      </c>
      <c r="H18" s="16">
        <v>9</v>
      </c>
    </row>
    <row r="19" spans="2:8" x14ac:dyDescent="0.2">
      <c r="B19" s="5" t="s">
        <v>20</v>
      </c>
      <c r="C19" s="14">
        <v>53.491746238799699</v>
      </c>
      <c r="D19" s="14">
        <v>0.31421564299950128</v>
      </c>
      <c r="F19" s="5" t="s">
        <v>20</v>
      </c>
      <c r="G19" s="9">
        <v>25.952219673046443</v>
      </c>
      <c r="H19" s="9">
        <v>0.14098310450710622</v>
      </c>
    </row>
    <row r="20" spans="2:8" x14ac:dyDescent="0.2">
      <c r="B20" s="10" t="s">
        <v>23</v>
      </c>
      <c r="C20" s="11">
        <f>+C4-C19</f>
        <v>682.349920427867</v>
      </c>
      <c r="D20" s="11">
        <f>+D4-D19</f>
        <v>12.127451023667165</v>
      </c>
      <c r="F20" s="10" t="s">
        <v>23</v>
      </c>
      <c r="G20" s="48">
        <f>+G4-G19</f>
        <v>931.99323487240815</v>
      </c>
      <c r="H20" s="48">
        <f>+H4-H19</f>
        <v>13.327466093353857</v>
      </c>
    </row>
    <row r="21" spans="2:8" x14ac:dyDescent="0.2">
      <c r="B21" s="10" t="s">
        <v>24</v>
      </c>
      <c r="C21" s="11">
        <f>+C4+C19</f>
        <v>789.33341290546639</v>
      </c>
      <c r="D21" s="11">
        <f>+D4+D19</f>
        <v>12.755882309666168</v>
      </c>
      <c r="F21" s="10" t="s">
        <v>24</v>
      </c>
      <c r="G21" s="48">
        <f>+G4+G19</f>
        <v>983.89767421850104</v>
      </c>
      <c r="H21" s="48">
        <f>+H4+H19</f>
        <v>13.609432302368068</v>
      </c>
    </row>
    <row r="22" spans="2:8" x14ac:dyDescent="0.2">
      <c r="B22" s="10" t="s">
        <v>25</v>
      </c>
      <c r="C22" s="11">
        <f>(C8/C4)*100</f>
        <v>40.216653202235015</v>
      </c>
      <c r="D22" s="11">
        <f>(D8/D4)*100</f>
        <v>13.971813083088319</v>
      </c>
      <c r="F22" s="10" t="s">
        <v>25</v>
      </c>
      <c r="G22" s="48">
        <f>(G8/G4)*100</f>
        <v>42.211257494385066</v>
      </c>
      <c r="H22" s="48">
        <f>(H8/H4)*100</f>
        <v>16.309627410037059</v>
      </c>
    </row>
    <row r="26" spans="2:8" x14ac:dyDescent="0.2">
      <c r="B26" s="18" t="s">
        <v>22</v>
      </c>
      <c r="C26" s="18"/>
      <c r="D26" s="18"/>
    </row>
    <row r="27" spans="2:8" x14ac:dyDescent="0.2">
      <c r="B27" s="8"/>
      <c r="C27" s="7" t="s">
        <v>3</v>
      </c>
      <c r="D27" s="7" t="s">
        <v>4</v>
      </c>
    </row>
    <row r="28" spans="2:8" x14ac:dyDescent="0.2">
      <c r="B28" s="5" t="s">
        <v>5</v>
      </c>
      <c r="C28" s="14">
        <v>990.64785276073621</v>
      </c>
      <c r="D28" s="14">
        <v>13.61963190184049</v>
      </c>
    </row>
    <row r="29" spans="2:8" x14ac:dyDescent="0.2">
      <c r="B29" s="5" t="s">
        <v>6</v>
      </c>
      <c r="C29" s="14">
        <v>14.291712951717475</v>
      </c>
      <c r="D29" s="14">
        <v>7.7669801570217051E-2</v>
      </c>
    </row>
    <row r="30" spans="2:8" x14ac:dyDescent="0.2">
      <c r="B30" s="5" t="s">
        <v>7</v>
      </c>
      <c r="C30" s="16">
        <v>938</v>
      </c>
      <c r="D30" s="16">
        <v>13</v>
      </c>
    </row>
    <row r="31" spans="2:8" x14ac:dyDescent="0.2">
      <c r="B31" s="5" t="s">
        <v>8</v>
      </c>
      <c r="C31" s="16">
        <v>1000</v>
      </c>
      <c r="D31" s="16">
        <v>12</v>
      </c>
    </row>
    <row r="32" spans="2:8" x14ac:dyDescent="0.2">
      <c r="B32" s="5" t="s">
        <v>9</v>
      </c>
      <c r="C32" s="14">
        <v>408.00274896358917</v>
      </c>
      <c r="D32" s="14">
        <v>2.2173334056710701</v>
      </c>
    </row>
    <row r="33" spans="2:4" x14ac:dyDescent="0.2">
      <c r="B33" s="5" t="s">
        <v>10</v>
      </c>
      <c r="C33" s="14">
        <v>166466.24316184554</v>
      </c>
      <c r="D33" s="14">
        <v>4.9165674319048653</v>
      </c>
    </row>
    <row r="34" spans="2:4" x14ac:dyDescent="0.2">
      <c r="B34" s="5" t="s">
        <v>11</v>
      </c>
      <c r="C34" s="14">
        <v>2.711309160114705</v>
      </c>
      <c r="D34" s="14">
        <v>-0.88831433741614285</v>
      </c>
    </row>
    <row r="35" spans="2:4" x14ac:dyDescent="0.2">
      <c r="B35" s="5" t="s">
        <v>12</v>
      </c>
      <c r="C35" s="14">
        <v>1.195202878212376</v>
      </c>
      <c r="D35" s="14">
        <v>0.49339790886018103</v>
      </c>
    </row>
    <row r="36" spans="2:4" x14ac:dyDescent="0.2">
      <c r="B36" s="5" t="s">
        <v>13</v>
      </c>
      <c r="C36" s="16">
        <v>2963</v>
      </c>
      <c r="D36" s="16">
        <v>9</v>
      </c>
    </row>
    <row r="37" spans="2:4" x14ac:dyDescent="0.2">
      <c r="B37" s="5" t="s">
        <v>14</v>
      </c>
      <c r="C37" s="16">
        <v>115</v>
      </c>
      <c r="D37" s="16">
        <v>9</v>
      </c>
    </row>
    <row r="38" spans="2:4" x14ac:dyDescent="0.2">
      <c r="B38" s="5" t="s">
        <v>15</v>
      </c>
      <c r="C38" s="16">
        <v>3078</v>
      </c>
      <c r="D38" s="16">
        <v>18</v>
      </c>
    </row>
    <row r="39" spans="2:4" x14ac:dyDescent="0.2">
      <c r="B39" s="5" t="s">
        <v>16</v>
      </c>
      <c r="C39" s="16">
        <v>807378</v>
      </c>
      <c r="D39" s="16">
        <v>11100</v>
      </c>
    </row>
    <row r="40" spans="2:4" x14ac:dyDescent="0.2">
      <c r="B40" s="5" t="s">
        <v>17</v>
      </c>
      <c r="C40" s="16">
        <v>815</v>
      </c>
      <c r="D40" s="16">
        <v>815</v>
      </c>
    </row>
    <row r="41" spans="2:4" x14ac:dyDescent="0.2">
      <c r="B41" s="5" t="s">
        <v>18</v>
      </c>
      <c r="C41" s="16">
        <v>3078</v>
      </c>
      <c r="D41" s="16">
        <v>18</v>
      </c>
    </row>
    <row r="42" spans="2:4" x14ac:dyDescent="0.2">
      <c r="B42" s="5" t="s">
        <v>19</v>
      </c>
      <c r="C42" s="16">
        <v>115</v>
      </c>
      <c r="D42" s="16">
        <v>9</v>
      </c>
    </row>
    <row r="43" spans="2:4" x14ac:dyDescent="0.2">
      <c r="B43" s="5" t="s">
        <v>20</v>
      </c>
      <c r="C43" s="9">
        <v>28.052954493631727</v>
      </c>
      <c r="D43" s="9">
        <v>0.15245670105044087</v>
      </c>
    </row>
    <row r="44" spans="2:4" x14ac:dyDescent="0.2">
      <c r="B44" s="10" t="s">
        <v>23</v>
      </c>
      <c r="C44" s="17">
        <f>+C28-C43</f>
        <v>962.59489826710444</v>
      </c>
      <c r="D44" s="17">
        <f>+D28-D43</f>
        <v>13.467175200790049</v>
      </c>
    </row>
    <row r="45" spans="2:4" x14ac:dyDescent="0.2">
      <c r="B45" s="10" t="s">
        <v>24</v>
      </c>
      <c r="C45" s="17">
        <f>+C28+C43</f>
        <v>1018.700807254368</v>
      </c>
      <c r="D45" s="17">
        <f>+D28+D43</f>
        <v>13.772088602890932</v>
      </c>
    </row>
    <row r="46" spans="2:4" x14ac:dyDescent="0.2">
      <c r="B46" s="10" t="s">
        <v>25</v>
      </c>
      <c r="C46" s="17">
        <f>(C32/C28)*100</f>
        <v>41.185447263280047</v>
      </c>
      <c r="D46" s="17">
        <f>(D32/D28)*100</f>
        <v>16.280420951548848</v>
      </c>
    </row>
  </sheetData>
  <mergeCells count="3">
    <mergeCell ref="B2:D2"/>
    <mergeCell ref="B26:D26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07AD-D81E-4630-9A45-F13A15423303}">
  <dimension ref="B1:P33"/>
  <sheetViews>
    <sheetView showGridLines="0" workbookViewId="0">
      <selection activeCell="W36" sqref="W36"/>
    </sheetView>
  </sheetViews>
  <sheetFormatPr baseColWidth="10" defaultRowHeight="12.75" x14ac:dyDescent="0.2"/>
  <cols>
    <col min="5" max="5" width="5.85546875" customWidth="1"/>
    <col min="13" max="13" width="0.5703125" customWidth="1"/>
    <col min="14" max="14" width="9.42578125" bestFit="1" customWidth="1"/>
    <col min="15" max="15" width="10.7109375" bestFit="1" customWidth="1"/>
    <col min="16" max="16" width="12.85546875" bestFit="1" customWidth="1"/>
    <col min="17" max="24" width="9.140625" customWidth="1"/>
  </cols>
  <sheetData>
    <row r="1" spans="2:16" ht="13.5" thickBot="1" x14ac:dyDescent="0.25">
      <c r="B1" s="4" t="s">
        <v>29</v>
      </c>
      <c r="C1" s="4" t="s">
        <v>27</v>
      </c>
      <c r="D1" s="4" t="s">
        <v>28</v>
      </c>
    </row>
    <row r="2" spans="2:16" x14ac:dyDescent="0.2">
      <c r="B2" s="23">
        <v>115</v>
      </c>
      <c r="C2" s="2">
        <v>1</v>
      </c>
      <c r="D2" s="19">
        <v>1.0695187165775401E-3</v>
      </c>
      <c r="N2" s="4" t="s">
        <v>29</v>
      </c>
      <c r="O2" s="4" t="s">
        <v>27</v>
      </c>
      <c r="P2" s="4" t="s">
        <v>28</v>
      </c>
    </row>
    <row r="3" spans="2:16" x14ac:dyDescent="0.2">
      <c r="B3" s="23">
        <v>213.76666666666665</v>
      </c>
      <c r="C3" s="2">
        <v>1</v>
      </c>
      <c r="D3" s="19">
        <v>2.1390374331550803E-3</v>
      </c>
      <c r="N3" s="2">
        <v>9</v>
      </c>
      <c r="O3" s="2">
        <v>10</v>
      </c>
      <c r="P3" s="19">
        <v>1.06951871657754E-2</v>
      </c>
    </row>
    <row r="4" spans="2:16" x14ac:dyDescent="0.2">
      <c r="B4" s="23">
        <v>312.5333333333333</v>
      </c>
      <c r="C4" s="2">
        <v>6</v>
      </c>
      <c r="D4" s="19">
        <v>8.5561497326203211E-3</v>
      </c>
      <c r="N4" s="2">
        <v>9.3000000000000007</v>
      </c>
      <c r="O4" s="2">
        <v>0</v>
      </c>
      <c r="P4" s="19">
        <v>1.06951871657754E-2</v>
      </c>
    </row>
    <row r="5" spans="2:16" x14ac:dyDescent="0.2">
      <c r="B5" s="23">
        <v>411.3</v>
      </c>
      <c r="C5" s="2">
        <v>32</v>
      </c>
      <c r="D5" s="19">
        <v>4.2780748663101602E-2</v>
      </c>
      <c r="N5" s="2">
        <v>9.6</v>
      </c>
      <c r="O5" s="2">
        <v>0</v>
      </c>
      <c r="P5" s="19">
        <v>1.06951871657754E-2</v>
      </c>
    </row>
    <row r="6" spans="2:16" x14ac:dyDescent="0.2">
      <c r="B6" s="23">
        <v>510.06666666666666</v>
      </c>
      <c r="C6" s="2">
        <v>63</v>
      </c>
      <c r="D6" s="19">
        <v>0.11016042780748662</v>
      </c>
      <c r="N6" s="2">
        <v>9.9</v>
      </c>
      <c r="O6" s="2">
        <v>0</v>
      </c>
      <c r="P6" s="19">
        <v>1.06951871657754E-2</v>
      </c>
    </row>
    <row r="7" spans="2:16" x14ac:dyDescent="0.2">
      <c r="B7" s="23">
        <v>608.83333333333326</v>
      </c>
      <c r="C7" s="2">
        <v>80</v>
      </c>
      <c r="D7" s="19">
        <v>0.19572192513368983</v>
      </c>
      <c r="N7" s="2">
        <v>10.199999999999999</v>
      </c>
      <c r="O7" s="2">
        <v>35</v>
      </c>
      <c r="P7" s="19">
        <v>4.8128342245989303E-2</v>
      </c>
    </row>
    <row r="8" spans="2:16" x14ac:dyDescent="0.2">
      <c r="B8" s="23">
        <v>707.6</v>
      </c>
      <c r="C8" s="2">
        <v>89</v>
      </c>
      <c r="D8" s="19">
        <v>0.29090909090909089</v>
      </c>
      <c r="N8" s="2">
        <v>10.5</v>
      </c>
      <c r="O8" s="2">
        <v>0</v>
      </c>
      <c r="P8" s="19">
        <v>4.8128342245989303E-2</v>
      </c>
    </row>
    <row r="9" spans="2:16" x14ac:dyDescent="0.2">
      <c r="B9" s="23">
        <v>806.36666666666667</v>
      </c>
      <c r="C9" s="2">
        <v>93</v>
      </c>
      <c r="D9" s="19">
        <v>0.39037433155080214</v>
      </c>
      <c r="N9" s="2">
        <v>10.8</v>
      </c>
      <c r="O9" s="2">
        <v>0</v>
      </c>
      <c r="P9" s="19">
        <v>4.8128342245989303E-2</v>
      </c>
    </row>
    <row r="10" spans="2:16" x14ac:dyDescent="0.2">
      <c r="B10" s="23">
        <v>905.13333333333333</v>
      </c>
      <c r="C10" s="2">
        <v>103</v>
      </c>
      <c r="D10" s="19">
        <v>0.50053475935828873</v>
      </c>
      <c r="N10" s="2">
        <v>11.1</v>
      </c>
      <c r="O10" s="2">
        <v>43</v>
      </c>
      <c r="P10" s="19">
        <v>9.4117647058823528E-2</v>
      </c>
    </row>
    <row r="11" spans="2:16" x14ac:dyDescent="0.2">
      <c r="B11" s="23">
        <v>1003.9</v>
      </c>
      <c r="C11" s="2">
        <v>118</v>
      </c>
      <c r="D11" s="19">
        <v>0.62673796791443848</v>
      </c>
      <c r="N11" s="2">
        <v>11.4</v>
      </c>
      <c r="O11" s="2">
        <v>0</v>
      </c>
      <c r="P11" s="19">
        <v>9.4117647058823528E-2</v>
      </c>
    </row>
    <row r="12" spans="2:16" x14ac:dyDescent="0.2">
      <c r="B12" s="23">
        <v>1102.6666666666665</v>
      </c>
      <c r="C12" s="2">
        <v>71</v>
      </c>
      <c r="D12" s="19">
        <v>0.70267379679144382</v>
      </c>
      <c r="N12" s="2">
        <v>11.7</v>
      </c>
      <c r="O12" s="2">
        <v>0</v>
      </c>
      <c r="P12" s="19">
        <v>9.4117647058823528E-2</v>
      </c>
    </row>
    <row r="13" spans="2:16" x14ac:dyDescent="0.2">
      <c r="B13" s="23">
        <v>1201.4333333333334</v>
      </c>
      <c r="C13" s="2">
        <v>70</v>
      </c>
      <c r="D13" s="19">
        <v>0.7775401069518717</v>
      </c>
      <c r="N13" s="2">
        <v>12</v>
      </c>
      <c r="O13" s="2">
        <v>393</v>
      </c>
      <c r="P13" s="19">
        <v>0.51443850267379676</v>
      </c>
    </row>
    <row r="14" spans="2:16" x14ac:dyDescent="0.2">
      <c r="B14" s="23">
        <v>1300.2</v>
      </c>
      <c r="C14" s="2">
        <v>55</v>
      </c>
      <c r="D14" s="19">
        <v>0.83636363636363631</v>
      </c>
      <c r="N14" s="2">
        <v>12.3</v>
      </c>
      <c r="O14" s="2">
        <v>0</v>
      </c>
      <c r="P14" s="19">
        <v>0.51443850267379676</v>
      </c>
    </row>
    <row r="15" spans="2:16" x14ac:dyDescent="0.2">
      <c r="B15" s="23">
        <v>1398.9666666666667</v>
      </c>
      <c r="C15" s="2">
        <v>37</v>
      </c>
      <c r="D15" s="19">
        <v>0.87593582887700538</v>
      </c>
      <c r="N15" s="2">
        <v>12.6</v>
      </c>
      <c r="O15" s="2">
        <v>0</v>
      </c>
      <c r="P15" s="19">
        <v>0.51443850267379676</v>
      </c>
    </row>
    <row r="16" spans="2:16" x14ac:dyDescent="0.2">
      <c r="B16" s="23">
        <v>1497.7333333333333</v>
      </c>
      <c r="C16" s="2">
        <v>31</v>
      </c>
      <c r="D16" s="19">
        <v>0.90909090909090906</v>
      </c>
      <c r="N16" s="2">
        <v>12.9</v>
      </c>
      <c r="O16" s="2">
        <v>0</v>
      </c>
      <c r="P16" s="19">
        <v>0.51443850267379676</v>
      </c>
    </row>
    <row r="17" spans="2:16" x14ac:dyDescent="0.2">
      <c r="B17" s="23">
        <v>1596.5</v>
      </c>
      <c r="C17" s="2">
        <v>21</v>
      </c>
      <c r="D17" s="19">
        <v>0.9315508021390374</v>
      </c>
      <c r="N17" s="2">
        <v>13.2</v>
      </c>
      <c r="O17" s="2">
        <v>85</v>
      </c>
      <c r="P17" s="19">
        <v>0.6053475935828877</v>
      </c>
    </row>
    <row r="18" spans="2:16" x14ac:dyDescent="0.2">
      <c r="B18" s="23">
        <v>1695.2666666666667</v>
      </c>
      <c r="C18" s="2">
        <v>17</v>
      </c>
      <c r="D18" s="19">
        <v>0.94973262032085559</v>
      </c>
      <c r="N18" s="2">
        <v>13.5</v>
      </c>
      <c r="O18" s="2">
        <v>0</v>
      </c>
      <c r="P18" s="19">
        <v>0.6053475935828877</v>
      </c>
    </row>
    <row r="19" spans="2:16" x14ac:dyDescent="0.2">
      <c r="B19" s="23">
        <v>1794.0333333333333</v>
      </c>
      <c r="C19" s="2">
        <v>14</v>
      </c>
      <c r="D19" s="19">
        <v>0.96470588235294119</v>
      </c>
      <c r="N19" s="2">
        <v>13.8</v>
      </c>
      <c r="O19" s="2">
        <v>0</v>
      </c>
      <c r="P19" s="19">
        <v>0.6053475935828877</v>
      </c>
    </row>
    <row r="20" spans="2:16" x14ac:dyDescent="0.2">
      <c r="B20" s="23">
        <v>1892.8</v>
      </c>
      <c r="C20" s="2">
        <v>4</v>
      </c>
      <c r="D20" s="19">
        <v>0.96898395721925135</v>
      </c>
      <c r="N20" s="2">
        <v>14.1</v>
      </c>
      <c r="O20" s="2">
        <v>77</v>
      </c>
      <c r="P20" s="19">
        <v>0.68770053475935833</v>
      </c>
    </row>
    <row r="21" spans="2:16" x14ac:dyDescent="0.2">
      <c r="B21" s="23">
        <v>1991.5666666666666</v>
      </c>
      <c r="C21" s="2">
        <v>9</v>
      </c>
      <c r="D21" s="19">
        <v>0.97860962566844922</v>
      </c>
      <c r="N21" s="2">
        <v>14.399999999999999</v>
      </c>
      <c r="O21" s="2">
        <v>0</v>
      </c>
      <c r="P21" s="19">
        <v>0.68770053475935833</v>
      </c>
    </row>
    <row r="22" spans="2:16" x14ac:dyDescent="0.2">
      <c r="B22" s="23">
        <v>2090.333333333333</v>
      </c>
      <c r="C22" s="2">
        <v>2</v>
      </c>
      <c r="D22" s="19">
        <v>0.98074866310160425</v>
      </c>
      <c r="N22" s="2">
        <v>14.7</v>
      </c>
      <c r="O22" s="2">
        <v>0</v>
      </c>
      <c r="P22" s="19">
        <v>0.68770053475935833</v>
      </c>
    </row>
    <row r="23" spans="2:16" x14ac:dyDescent="0.2">
      <c r="B23" s="23">
        <v>2189.1</v>
      </c>
      <c r="C23" s="2">
        <v>8</v>
      </c>
      <c r="D23" s="19">
        <v>0.98930481283422456</v>
      </c>
      <c r="N23" s="2">
        <v>15</v>
      </c>
      <c r="O23" s="2">
        <v>45</v>
      </c>
      <c r="P23" s="19">
        <v>0.7358288770053476</v>
      </c>
    </row>
    <row r="24" spans="2:16" x14ac:dyDescent="0.2">
      <c r="B24" s="23">
        <v>2287.8666666666668</v>
      </c>
      <c r="C24" s="2">
        <v>0</v>
      </c>
      <c r="D24" s="19">
        <v>0.98930481283422456</v>
      </c>
      <c r="N24" s="2">
        <v>15.3</v>
      </c>
      <c r="O24" s="2">
        <v>0</v>
      </c>
      <c r="P24" s="19">
        <v>0.7358288770053476</v>
      </c>
    </row>
    <row r="25" spans="2:16" x14ac:dyDescent="0.2">
      <c r="B25" s="23">
        <v>2386.6333333333332</v>
      </c>
      <c r="C25" s="2">
        <v>2</v>
      </c>
      <c r="D25" s="19">
        <v>0.99144385026737969</v>
      </c>
      <c r="N25" s="2">
        <v>15.6</v>
      </c>
      <c r="O25" s="2">
        <v>0</v>
      </c>
      <c r="P25" s="19">
        <v>0.7358288770053476</v>
      </c>
    </row>
    <row r="26" spans="2:16" x14ac:dyDescent="0.2">
      <c r="B26" s="23">
        <v>2485.4</v>
      </c>
      <c r="C26" s="2">
        <v>2</v>
      </c>
      <c r="D26" s="19">
        <v>0.99358288770053471</v>
      </c>
      <c r="N26" s="2">
        <v>15.899999999999999</v>
      </c>
      <c r="O26" s="2">
        <v>0</v>
      </c>
      <c r="P26" s="19">
        <v>0.7358288770053476</v>
      </c>
    </row>
    <row r="27" spans="2:16" x14ac:dyDescent="0.2">
      <c r="B27" s="23">
        <v>2584.1666666666665</v>
      </c>
      <c r="C27" s="2">
        <v>2</v>
      </c>
      <c r="D27" s="19">
        <v>0.99572192513368984</v>
      </c>
      <c r="N27" s="2">
        <v>16.2</v>
      </c>
      <c r="O27" s="2">
        <v>150</v>
      </c>
      <c r="P27" s="19">
        <v>0.89625668449197859</v>
      </c>
    </row>
    <row r="28" spans="2:16" x14ac:dyDescent="0.2">
      <c r="B28" s="23">
        <v>2682.9333333333334</v>
      </c>
      <c r="C28" s="2">
        <v>1</v>
      </c>
      <c r="D28" s="19">
        <v>0.99679144385026741</v>
      </c>
      <c r="N28" s="2">
        <v>16.5</v>
      </c>
      <c r="O28" s="2">
        <v>0</v>
      </c>
      <c r="P28" s="19">
        <v>0.89625668449197859</v>
      </c>
    </row>
    <row r="29" spans="2:16" x14ac:dyDescent="0.2">
      <c r="B29" s="23">
        <v>2781.7</v>
      </c>
      <c r="C29" s="2">
        <v>1</v>
      </c>
      <c r="D29" s="19">
        <v>0.99786096256684487</v>
      </c>
      <c r="N29" s="2">
        <v>16.8</v>
      </c>
      <c r="O29" s="2">
        <v>0</v>
      </c>
      <c r="P29" s="19">
        <v>0.89625668449197859</v>
      </c>
    </row>
    <row r="30" spans="2:16" x14ac:dyDescent="0.2">
      <c r="B30" s="23">
        <v>2880.4666666666667</v>
      </c>
      <c r="C30" s="2">
        <v>0</v>
      </c>
      <c r="D30" s="19">
        <v>0.99786096256684487</v>
      </c>
      <c r="N30" s="2">
        <v>17.100000000000001</v>
      </c>
      <c r="O30" s="2">
        <v>40</v>
      </c>
      <c r="P30" s="19">
        <v>0.93903743315508026</v>
      </c>
    </row>
    <row r="31" spans="2:16" x14ac:dyDescent="0.2">
      <c r="B31" s="23">
        <v>2979.2333333333331</v>
      </c>
      <c r="C31" s="2">
        <v>0</v>
      </c>
      <c r="D31" s="19">
        <v>0.99786096256684487</v>
      </c>
      <c r="N31" s="2">
        <v>17.399999999999999</v>
      </c>
      <c r="O31" s="2">
        <v>0</v>
      </c>
      <c r="P31" s="19">
        <v>0.93903743315508026</v>
      </c>
    </row>
    <row r="32" spans="2:16" ht="13.5" thickBot="1" x14ac:dyDescent="0.25">
      <c r="B32" s="24" t="s">
        <v>26</v>
      </c>
      <c r="C32" s="3">
        <v>2</v>
      </c>
      <c r="D32" s="20">
        <v>1</v>
      </c>
      <c r="N32" s="2">
        <v>17.7</v>
      </c>
      <c r="O32" s="2">
        <v>0</v>
      </c>
      <c r="P32" s="19">
        <v>0.93903743315508026</v>
      </c>
    </row>
    <row r="33" spans="14:16" ht="13.5" thickBot="1" x14ac:dyDescent="0.25">
      <c r="N33" s="3" t="s">
        <v>26</v>
      </c>
      <c r="O33" s="3">
        <v>57</v>
      </c>
      <c r="P33" s="20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3BA-AFB5-445D-96DF-55B76AFBF096}">
  <dimension ref="B1:D66"/>
  <sheetViews>
    <sheetView showGridLines="0" topLeftCell="A7" workbookViewId="0">
      <selection activeCell="M30" sqref="M30"/>
    </sheetView>
  </sheetViews>
  <sheetFormatPr baseColWidth="10" defaultRowHeight="12.75" x14ac:dyDescent="0.2"/>
  <cols>
    <col min="1" max="1" width="9.140625" customWidth="1"/>
    <col min="13" max="13" width="9.140625" customWidth="1"/>
  </cols>
  <sheetData>
    <row r="1" spans="2:4" ht="13.5" thickBot="1" x14ac:dyDescent="0.25"/>
    <row r="2" spans="2:4" x14ac:dyDescent="0.2">
      <c r="B2" s="4" t="s">
        <v>29</v>
      </c>
      <c r="C2" s="4" t="s">
        <v>27</v>
      </c>
      <c r="D2" s="4" t="s">
        <v>28</v>
      </c>
    </row>
    <row r="3" spans="2:4" x14ac:dyDescent="0.2">
      <c r="B3" s="21">
        <v>115</v>
      </c>
      <c r="C3" s="2">
        <v>1</v>
      </c>
      <c r="D3" s="19">
        <v>1.2269938650306749E-3</v>
      </c>
    </row>
    <row r="4" spans="2:4" x14ac:dyDescent="0.2">
      <c r="B4" s="21">
        <v>220.82142857142856</v>
      </c>
      <c r="C4" s="2">
        <v>1</v>
      </c>
      <c r="D4" s="19">
        <v>2.4539877300613498E-3</v>
      </c>
    </row>
    <row r="5" spans="2:4" x14ac:dyDescent="0.2">
      <c r="B5" s="21">
        <v>326.64285714285711</v>
      </c>
      <c r="C5" s="2">
        <v>5</v>
      </c>
      <c r="D5" s="19">
        <v>8.5889570552147246E-3</v>
      </c>
    </row>
    <row r="6" spans="2:4" x14ac:dyDescent="0.2">
      <c r="B6" s="21">
        <v>432.46428571428572</v>
      </c>
      <c r="C6" s="2">
        <v>23</v>
      </c>
      <c r="D6" s="19">
        <v>3.6809815950920248E-2</v>
      </c>
    </row>
    <row r="7" spans="2:4" x14ac:dyDescent="0.2">
      <c r="B7" s="21">
        <v>538.28571428571422</v>
      </c>
      <c r="C7" s="2">
        <v>57</v>
      </c>
      <c r="D7" s="19">
        <v>0.10674846625766871</v>
      </c>
    </row>
    <row r="8" spans="2:4" x14ac:dyDescent="0.2">
      <c r="B8" s="21">
        <v>644.10714285714289</v>
      </c>
      <c r="C8" s="2">
        <v>71</v>
      </c>
      <c r="D8" s="19">
        <v>0.19386503067484662</v>
      </c>
    </row>
    <row r="9" spans="2:4" x14ac:dyDescent="0.2">
      <c r="B9" s="21">
        <v>749.92857142857144</v>
      </c>
      <c r="C9" s="2">
        <v>69</v>
      </c>
      <c r="D9" s="19">
        <v>0.27852760736196319</v>
      </c>
    </row>
    <row r="10" spans="2:4" x14ac:dyDescent="0.2">
      <c r="B10" s="21">
        <v>855.75</v>
      </c>
      <c r="C10" s="2">
        <v>106</v>
      </c>
      <c r="D10" s="19">
        <v>0.4085889570552147</v>
      </c>
    </row>
    <row r="11" spans="2:4" x14ac:dyDescent="0.2">
      <c r="B11" s="21">
        <v>961.57142857142856</v>
      </c>
      <c r="C11" s="2">
        <v>92</v>
      </c>
      <c r="D11" s="19">
        <v>0.5214723926380368</v>
      </c>
    </row>
    <row r="12" spans="2:4" x14ac:dyDescent="0.2">
      <c r="B12" s="21">
        <v>1067.3928571428571</v>
      </c>
      <c r="C12" s="2">
        <v>100</v>
      </c>
      <c r="D12" s="19">
        <v>0.64417177914110424</v>
      </c>
    </row>
    <row r="13" spans="2:4" x14ac:dyDescent="0.2">
      <c r="B13" s="21">
        <v>1173.2142857142858</v>
      </c>
      <c r="C13" s="2">
        <v>71</v>
      </c>
      <c r="D13" s="19">
        <v>0.73128834355828221</v>
      </c>
    </row>
    <row r="14" spans="2:4" x14ac:dyDescent="0.2">
      <c r="B14" s="21">
        <v>1279.0357142857142</v>
      </c>
      <c r="C14" s="2">
        <v>65</v>
      </c>
      <c r="D14" s="19">
        <v>0.81104294478527605</v>
      </c>
    </row>
    <row r="15" spans="2:4" x14ac:dyDescent="0.2">
      <c r="B15" s="21">
        <v>1384.8571428571429</v>
      </c>
      <c r="C15" s="2">
        <v>40</v>
      </c>
      <c r="D15" s="19">
        <v>0.8601226993865031</v>
      </c>
    </row>
    <row r="16" spans="2:4" x14ac:dyDescent="0.2">
      <c r="B16" s="21">
        <v>1490.6785714285713</v>
      </c>
      <c r="C16" s="2">
        <v>29</v>
      </c>
      <c r="D16" s="19">
        <v>0.89570552147239269</v>
      </c>
    </row>
    <row r="17" spans="2:4" x14ac:dyDescent="0.2">
      <c r="B17" s="21">
        <v>1596.5</v>
      </c>
      <c r="C17" s="2">
        <v>22</v>
      </c>
      <c r="D17" s="19">
        <v>0.92269938650306749</v>
      </c>
    </row>
    <row r="18" spans="2:4" x14ac:dyDescent="0.2">
      <c r="B18" s="21">
        <v>1702.3214285714284</v>
      </c>
      <c r="C18" s="2">
        <v>19</v>
      </c>
      <c r="D18" s="19">
        <v>0.94601226993865029</v>
      </c>
    </row>
    <row r="19" spans="2:4" x14ac:dyDescent="0.2">
      <c r="B19" s="21">
        <v>1808.1428571428571</v>
      </c>
      <c r="C19" s="2">
        <v>12</v>
      </c>
      <c r="D19" s="19">
        <v>0.96073619631901841</v>
      </c>
    </row>
    <row r="20" spans="2:4" x14ac:dyDescent="0.2">
      <c r="B20" s="21">
        <v>1913.9642857142858</v>
      </c>
      <c r="C20" s="2">
        <v>5</v>
      </c>
      <c r="D20" s="19">
        <v>0.96687116564417175</v>
      </c>
    </row>
    <row r="21" spans="2:4" x14ac:dyDescent="0.2">
      <c r="B21" s="21">
        <v>2019.7857142857142</v>
      </c>
      <c r="C21" s="2">
        <v>8</v>
      </c>
      <c r="D21" s="19">
        <v>0.9766871165644172</v>
      </c>
    </row>
    <row r="22" spans="2:4" x14ac:dyDescent="0.2">
      <c r="B22" s="21">
        <v>2125.6071428571431</v>
      </c>
      <c r="C22" s="2">
        <v>2</v>
      </c>
      <c r="D22" s="19">
        <v>0.97914110429447854</v>
      </c>
    </row>
    <row r="23" spans="2:4" x14ac:dyDescent="0.2">
      <c r="B23" s="21">
        <v>2231.4285714285716</v>
      </c>
      <c r="C23" s="2">
        <v>7</v>
      </c>
      <c r="D23" s="19">
        <v>0.98773006134969321</v>
      </c>
    </row>
    <row r="24" spans="2:4" x14ac:dyDescent="0.2">
      <c r="B24" s="21">
        <v>2337.25</v>
      </c>
      <c r="C24" s="2">
        <v>2</v>
      </c>
      <c r="D24" s="19">
        <v>0.99018404907975455</v>
      </c>
    </row>
    <row r="25" spans="2:4" x14ac:dyDescent="0.2">
      <c r="B25" s="21">
        <v>2443.0714285714284</v>
      </c>
      <c r="C25" s="2">
        <v>2</v>
      </c>
      <c r="D25" s="19">
        <v>0.99263803680981599</v>
      </c>
    </row>
    <row r="26" spans="2:4" x14ac:dyDescent="0.2">
      <c r="B26" s="21">
        <v>2548.8928571428569</v>
      </c>
      <c r="C26" s="2">
        <v>2</v>
      </c>
      <c r="D26" s="19">
        <v>0.99509202453987733</v>
      </c>
    </row>
    <row r="27" spans="2:4" x14ac:dyDescent="0.2">
      <c r="B27" s="21">
        <v>2654.7142857142858</v>
      </c>
      <c r="C27" s="2">
        <v>0</v>
      </c>
      <c r="D27" s="19">
        <v>0.99509202453987733</v>
      </c>
    </row>
    <row r="28" spans="2:4" x14ac:dyDescent="0.2">
      <c r="B28" s="21">
        <v>2760.5357142857142</v>
      </c>
      <c r="C28" s="2">
        <v>1</v>
      </c>
      <c r="D28" s="19">
        <v>0.996319018404908</v>
      </c>
    </row>
    <row r="29" spans="2:4" x14ac:dyDescent="0.2">
      <c r="B29" s="21">
        <v>2866.3571428571427</v>
      </c>
      <c r="C29" s="2">
        <v>1</v>
      </c>
      <c r="D29" s="19">
        <v>0.99754601226993866</v>
      </c>
    </row>
    <row r="30" spans="2:4" x14ac:dyDescent="0.2">
      <c r="B30" s="21">
        <v>2972.1785714285716</v>
      </c>
      <c r="C30" s="2">
        <v>0</v>
      </c>
      <c r="D30" s="19">
        <v>0.99754601226993866</v>
      </c>
    </row>
    <row r="31" spans="2:4" ht="13.5" thickBot="1" x14ac:dyDescent="0.25">
      <c r="B31" s="3" t="s">
        <v>26</v>
      </c>
      <c r="C31" s="3">
        <v>2</v>
      </c>
      <c r="D31" s="20">
        <v>1</v>
      </c>
    </row>
    <row r="36" spans="2:4" ht="13.5" thickBot="1" x14ac:dyDescent="0.25"/>
    <row r="37" spans="2:4" x14ac:dyDescent="0.2">
      <c r="B37" s="4" t="s">
        <v>29</v>
      </c>
      <c r="C37" s="4" t="s">
        <v>27</v>
      </c>
      <c r="D37" s="4" t="s">
        <v>28</v>
      </c>
    </row>
    <row r="38" spans="2:4" x14ac:dyDescent="0.2">
      <c r="B38" s="21">
        <v>9</v>
      </c>
      <c r="C38" s="2">
        <v>6</v>
      </c>
      <c r="D38" s="19">
        <v>7.3619631901840491E-3</v>
      </c>
    </row>
    <row r="39" spans="2:4" x14ac:dyDescent="0.2">
      <c r="B39" s="21">
        <v>9.3214285714285712</v>
      </c>
      <c r="C39" s="2">
        <v>0</v>
      </c>
      <c r="D39" s="19">
        <v>7.3619631901840491E-3</v>
      </c>
    </row>
    <row r="40" spans="2:4" x14ac:dyDescent="0.2">
      <c r="B40" s="21">
        <v>9.6428571428571423</v>
      </c>
      <c r="C40" s="2">
        <v>0</v>
      </c>
      <c r="D40" s="19">
        <v>7.3619631901840491E-3</v>
      </c>
    </row>
    <row r="41" spans="2:4" x14ac:dyDescent="0.2">
      <c r="B41" s="21">
        <v>9.9642857142857153</v>
      </c>
      <c r="C41" s="2">
        <v>0</v>
      </c>
      <c r="D41" s="19">
        <v>7.3619631901840491E-3</v>
      </c>
    </row>
    <row r="42" spans="2:4" x14ac:dyDescent="0.2">
      <c r="B42" s="21">
        <v>10.285714285714286</v>
      </c>
      <c r="C42" s="2">
        <v>26</v>
      </c>
      <c r="D42" s="19">
        <v>3.9263803680981597E-2</v>
      </c>
    </row>
    <row r="43" spans="2:4" x14ac:dyDescent="0.2">
      <c r="B43" s="21">
        <v>10.607142857142858</v>
      </c>
      <c r="C43" s="2">
        <v>0</v>
      </c>
      <c r="D43" s="19">
        <v>3.9263803680981597E-2</v>
      </c>
    </row>
    <row r="44" spans="2:4" x14ac:dyDescent="0.2">
      <c r="B44" s="21">
        <v>10.928571428571429</v>
      </c>
      <c r="C44" s="2">
        <v>0</v>
      </c>
      <c r="D44" s="19">
        <v>3.9263803680981597E-2</v>
      </c>
    </row>
    <row r="45" spans="2:4" x14ac:dyDescent="0.2">
      <c r="B45" s="21">
        <v>11.25</v>
      </c>
      <c r="C45" s="2">
        <v>34</v>
      </c>
      <c r="D45" s="19">
        <v>8.0981595092024544E-2</v>
      </c>
    </row>
    <row r="46" spans="2:4" x14ac:dyDescent="0.2">
      <c r="B46" s="21">
        <v>11.571428571428571</v>
      </c>
      <c r="C46" s="2">
        <v>0</v>
      </c>
      <c r="D46" s="19">
        <v>8.0981595092024544E-2</v>
      </c>
    </row>
    <row r="47" spans="2:4" x14ac:dyDescent="0.2">
      <c r="B47" s="21">
        <v>11.892857142857142</v>
      </c>
      <c r="C47" s="2">
        <v>0</v>
      </c>
      <c r="D47" s="19">
        <v>8.0981595092024544E-2</v>
      </c>
    </row>
    <row r="48" spans="2:4" x14ac:dyDescent="0.2">
      <c r="B48" s="21">
        <v>12.214285714285715</v>
      </c>
      <c r="C48" s="2">
        <v>330</v>
      </c>
      <c r="D48" s="19">
        <v>0.48588957055214727</v>
      </c>
    </row>
    <row r="49" spans="2:4" x14ac:dyDescent="0.2">
      <c r="B49" s="21">
        <v>12.535714285714286</v>
      </c>
      <c r="C49" s="2">
        <v>0</v>
      </c>
      <c r="D49" s="19">
        <v>0.48588957055214727</v>
      </c>
    </row>
    <row r="50" spans="2:4" x14ac:dyDescent="0.2">
      <c r="B50" s="21">
        <v>12.857142857142858</v>
      </c>
      <c r="C50" s="2">
        <v>0</v>
      </c>
      <c r="D50" s="19">
        <v>0.48588957055214727</v>
      </c>
    </row>
    <row r="51" spans="2:4" x14ac:dyDescent="0.2">
      <c r="B51" s="21">
        <v>13.178571428571429</v>
      </c>
      <c r="C51" s="2">
        <v>77</v>
      </c>
      <c r="D51" s="19">
        <v>0.58036809815950918</v>
      </c>
    </row>
    <row r="52" spans="2:4" x14ac:dyDescent="0.2">
      <c r="B52" s="21">
        <v>13.5</v>
      </c>
      <c r="C52" s="2">
        <v>0</v>
      </c>
      <c r="D52" s="19">
        <v>0.58036809815950918</v>
      </c>
    </row>
    <row r="53" spans="2:4" x14ac:dyDescent="0.2">
      <c r="B53" s="21">
        <v>13.821428571428573</v>
      </c>
      <c r="C53" s="2">
        <v>0</v>
      </c>
      <c r="D53" s="19">
        <v>0.58036809815950918</v>
      </c>
    </row>
    <row r="54" spans="2:4" x14ac:dyDescent="0.2">
      <c r="B54" s="21">
        <v>14.142857142857142</v>
      </c>
      <c r="C54" s="2">
        <v>66</v>
      </c>
      <c r="D54" s="19">
        <v>0.6613496932515337</v>
      </c>
    </row>
    <row r="55" spans="2:4" x14ac:dyDescent="0.2">
      <c r="B55" s="21">
        <v>14.464285714285715</v>
      </c>
      <c r="C55" s="2">
        <v>0</v>
      </c>
      <c r="D55" s="19">
        <v>0.6613496932515337</v>
      </c>
    </row>
    <row r="56" spans="2:4" x14ac:dyDescent="0.2">
      <c r="B56" s="21">
        <v>14.785714285714286</v>
      </c>
      <c r="C56" s="2">
        <v>0</v>
      </c>
      <c r="D56" s="19">
        <v>0.6613496932515337</v>
      </c>
    </row>
    <row r="57" spans="2:4" x14ac:dyDescent="0.2">
      <c r="B57" s="21">
        <v>15.107142857142858</v>
      </c>
      <c r="C57" s="2">
        <v>40</v>
      </c>
      <c r="D57" s="19">
        <v>0.71042944785276074</v>
      </c>
    </row>
    <row r="58" spans="2:4" x14ac:dyDescent="0.2">
      <c r="B58" s="21">
        <v>15.428571428571429</v>
      </c>
      <c r="C58" s="2">
        <v>0</v>
      </c>
      <c r="D58" s="19">
        <v>0.71042944785276074</v>
      </c>
    </row>
    <row r="59" spans="2:4" x14ac:dyDescent="0.2">
      <c r="B59" s="21">
        <v>15.75</v>
      </c>
      <c r="C59" s="2">
        <v>0</v>
      </c>
      <c r="D59" s="19">
        <v>0.71042944785276074</v>
      </c>
    </row>
    <row r="60" spans="2:4" x14ac:dyDescent="0.2">
      <c r="B60" s="21">
        <v>16.071428571428573</v>
      </c>
      <c r="C60" s="2">
        <v>141</v>
      </c>
      <c r="D60" s="19">
        <v>0.8834355828220859</v>
      </c>
    </row>
    <row r="61" spans="2:4" x14ac:dyDescent="0.2">
      <c r="B61" s="21">
        <v>16.392857142857142</v>
      </c>
      <c r="C61" s="2">
        <v>0</v>
      </c>
      <c r="D61" s="19">
        <v>0.8834355828220859</v>
      </c>
    </row>
    <row r="62" spans="2:4" x14ac:dyDescent="0.2">
      <c r="B62" s="21">
        <v>16.714285714285715</v>
      </c>
      <c r="C62" s="2">
        <v>0</v>
      </c>
      <c r="D62" s="19">
        <v>0.8834355828220859</v>
      </c>
    </row>
    <row r="63" spans="2:4" x14ac:dyDescent="0.2">
      <c r="B63" s="21">
        <v>17.035714285714285</v>
      </c>
      <c r="C63" s="2">
        <v>39</v>
      </c>
      <c r="D63" s="19">
        <v>0.93128834355828216</v>
      </c>
    </row>
    <row r="64" spans="2:4" x14ac:dyDescent="0.2">
      <c r="B64" s="21">
        <v>17.357142857142858</v>
      </c>
      <c r="C64" s="2">
        <v>0</v>
      </c>
      <c r="D64" s="19">
        <v>0.93128834355828216</v>
      </c>
    </row>
    <row r="65" spans="2:4" x14ac:dyDescent="0.2">
      <c r="B65" s="21">
        <v>17.678571428571431</v>
      </c>
      <c r="C65" s="2">
        <v>0</v>
      </c>
      <c r="D65" s="19">
        <v>0.93128834355828216</v>
      </c>
    </row>
    <row r="66" spans="2:4" ht="13.5" thickBot="1" x14ac:dyDescent="0.25">
      <c r="B66" s="3" t="s">
        <v>26</v>
      </c>
      <c r="C66" s="3">
        <v>56</v>
      </c>
      <c r="D66" s="20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6187-6E03-484F-BF79-A7803041C01D}">
  <dimension ref="B2:D34"/>
  <sheetViews>
    <sheetView showGridLines="0" workbookViewId="0">
      <selection activeCell="C4" sqref="C4:C7"/>
    </sheetView>
  </sheetViews>
  <sheetFormatPr baseColWidth="10" defaultRowHeight="12.75" x14ac:dyDescent="0.2"/>
  <cols>
    <col min="1" max="1" width="1.42578125" customWidth="1"/>
  </cols>
  <sheetData>
    <row r="2" spans="2:4" ht="13.5" thickBot="1" x14ac:dyDescent="0.25"/>
    <row r="3" spans="2:4" x14ac:dyDescent="0.2">
      <c r="B3" s="4" t="s">
        <v>29</v>
      </c>
      <c r="C3" s="4" t="s">
        <v>27</v>
      </c>
      <c r="D3" s="4" t="s">
        <v>28</v>
      </c>
    </row>
    <row r="4" spans="2:4" x14ac:dyDescent="0.2">
      <c r="B4" s="2">
        <v>260</v>
      </c>
      <c r="C4" s="2">
        <v>1</v>
      </c>
      <c r="D4" s="19">
        <v>8.3333333333333332E-3</v>
      </c>
    </row>
    <row r="5" spans="2:4" x14ac:dyDescent="0.2">
      <c r="B5" s="2">
        <v>421.4</v>
      </c>
      <c r="C5" s="2">
        <v>14</v>
      </c>
      <c r="D5" s="19">
        <v>0.125</v>
      </c>
    </row>
    <row r="6" spans="2:4" x14ac:dyDescent="0.2">
      <c r="B6" s="2">
        <v>582.79999999999995</v>
      </c>
      <c r="C6" s="2">
        <v>33</v>
      </c>
      <c r="D6" s="19">
        <v>0.4</v>
      </c>
    </row>
    <row r="7" spans="2:4" x14ac:dyDescent="0.2">
      <c r="B7" s="2">
        <v>744.2</v>
      </c>
      <c r="C7" s="2">
        <v>20</v>
      </c>
      <c r="D7" s="19">
        <v>0.56666666666666665</v>
      </c>
    </row>
    <row r="8" spans="2:4" x14ac:dyDescent="0.2">
      <c r="B8" s="2">
        <v>905.6</v>
      </c>
      <c r="C8" s="2">
        <v>19</v>
      </c>
      <c r="D8" s="19">
        <v>0.72499999999999998</v>
      </c>
    </row>
    <row r="9" spans="2:4" x14ac:dyDescent="0.2">
      <c r="B9" s="2">
        <v>1067</v>
      </c>
      <c r="C9" s="2">
        <v>20</v>
      </c>
      <c r="D9" s="19">
        <v>0.89166666666666672</v>
      </c>
    </row>
    <row r="10" spans="2:4" x14ac:dyDescent="0.2">
      <c r="B10" s="2">
        <v>1228.4000000000001</v>
      </c>
      <c r="C10" s="2">
        <v>7</v>
      </c>
      <c r="D10" s="19">
        <v>0.95</v>
      </c>
    </row>
    <row r="11" spans="2:4" x14ac:dyDescent="0.2">
      <c r="B11" s="2">
        <v>1389.8</v>
      </c>
      <c r="C11" s="2">
        <v>0</v>
      </c>
      <c r="D11" s="19">
        <v>0.95</v>
      </c>
    </row>
    <row r="12" spans="2:4" x14ac:dyDescent="0.2">
      <c r="B12" s="2">
        <v>1551.2</v>
      </c>
      <c r="C12" s="2">
        <v>4</v>
      </c>
      <c r="D12" s="19">
        <v>0.98333333333333328</v>
      </c>
    </row>
    <row r="13" spans="2:4" x14ac:dyDescent="0.2">
      <c r="B13" s="2">
        <v>1712.6000000000001</v>
      </c>
      <c r="C13" s="2">
        <v>1</v>
      </c>
      <c r="D13" s="19">
        <v>0.9916666666666667</v>
      </c>
    </row>
    <row r="14" spans="2:4" ht="13.5" thickBot="1" x14ac:dyDescent="0.25">
      <c r="B14" s="3" t="s">
        <v>26</v>
      </c>
      <c r="C14" s="3">
        <v>1</v>
      </c>
      <c r="D14" s="20">
        <v>1</v>
      </c>
    </row>
    <row r="22" spans="2:4" ht="13.5" thickBot="1" x14ac:dyDescent="0.25"/>
    <row r="23" spans="2:4" x14ac:dyDescent="0.2">
      <c r="B23" s="4" t="s">
        <v>29</v>
      </c>
      <c r="C23" s="4" t="s">
        <v>27</v>
      </c>
      <c r="D23" s="4" t="s">
        <v>28</v>
      </c>
    </row>
    <row r="24" spans="2:4" x14ac:dyDescent="0.2">
      <c r="B24" s="2">
        <v>9</v>
      </c>
      <c r="C24" s="2">
        <v>4</v>
      </c>
      <c r="D24" s="19">
        <v>3.3613445378151259E-2</v>
      </c>
    </row>
    <row r="25" spans="2:4" x14ac:dyDescent="0.2">
      <c r="B25" s="2">
        <v>9.9</v>
      </c>
      <c r="C25" s="2">
        <v>0</v>
      </c>
      <c r="D25" s="19">
        <v>3.3613445378151259E-2</v>
      </c>
    </row>
    <row r="26" spans="2:4" x14ac:dyDescent="0.2">
      <c r="B26" s="2">
        <v>10.8</v>
      </c>
      <c r="C26" s="2">
        <v>9</v>
      </c>
      <c r="D26" s="19">
        <v>0.1092436974789916</v>
      </c>
    </row>
    <row r="27" spans="2:4" x14ac:dyDescent="0.2">
      <c r="B27" s="2">
        <v>11.7</v>
      </c>
      <c r="C27" s="2">
        <v>9</v>
      </c>
      <c r="D27" s="19">
        <v>0.18487394957983194</v>
      </c>
    </row>
    <row r="28" spans="2:4" x14ac:dyDescent="0.2">
      <c r="B28" s="2">
        <v>12.6</v>
      </c>
      <c r="C28" s="2">
        <v>62</v>
      </c>
      <c r="D28" s="19">
        <v>0.70588235294117652</v>
      </c>
    </row>
    <row r="29" spans="2:4" x14ac:dyDescent="0.2">
      <c r="B29" s="2">
        <v>13.5</v>
      </c>
      <c r="C29" s="2">
        <v>8</v>
      </c>
      <c r="D29" s="19">
        <v>0.77310924369747902</v>
      </c>
    </row>
    <row r="30" spans="2:4" x14ac:dyDescent="0.2">
      <c r="B30" s="2">
        <v>14.4</v>
      </c>
      <c r="C30" s="2">
        <v>11</v>
      </c>
      <c r="D30" s="19">
        <v>0.86554621848739499</v>
      </c>
    </row>
    <row r="31" spans="2:4" x14ac:dyDescent="0.2">
      <c r="B31" s="2">
        <v>15.3</v>
      </c>
      <c r="C31" s="2">
        <v>5</v>
      </c>
      <c r="D31" s="19">
        <v>0.90756302521008403</v>
      </c>
    </row>
    <row r="32" spans="2:4" x14ac:dyDescent="0.2">
      <c r="B32" s="2">
        <v>16.2</v>
      </c>
      <c r="C32" s="2">
        <v>9</v>
      </c>
      <c r="D32" s="19">
        <v>0.98319327731092432</v>
      </c>
    </row>
    <row r="33" spans="2:4" x14ac:dyDescent="0.2">
      <c r="B33" s="2">
        <v>17.100000000000001</v>
      </c>
      <c r="C33" s="2">
        <v>1</v>
      </c>
      <c r="D33" s="19">
        <v>0.99159663865546221</v>
      </c>
    </row>
    <row r="34" spans="2:4" ht="13.5" thickBot="1" x14ac:dyDescent="0.25">
      <c r="B34" s="3" t="s">
        <v>26</v>
      </c>
      <c r="C34" s="3">
        <v>1</v>
      </c>
      <c r="D34" s="2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034B-3545-45A7-8CA3-B17B4E2E52BF}">
  <dimension ref="B2:BI944"/>
  <sheetViews>
    <sheetView showGridLines="0" topLeftCell="AJ16" workbookViewId="0">
      <selection activeCell="AN31" sqref="AN31"/>
    </sheetView>
  </sheetViews>
  <sheetFormatPr baseColWidth="10" defaultRowHeight="12.75" x14ac:dyDescent="0.2"/>
  <cols>
    <col min="1" max="1" width="2.7109375" customWidth="1"/>
    <col min="2" max="2" width="18.5703125" bestFit="1" customWidth="1"/>
    <col min="3" max="3" width="19.28515625" bestFit="1" customWidth="1"/>
    <col min="4" max="4" width="15.7109375" bestFit="1" customWidth="1"/>
    <col min="5" max="5" width="9.140625" customWidth="1"/>
    <col min="6" max="6" width="9.5703125" bestFit="1" customWidth="1"/>
    <col min="7" max="7" width="19.28515625" bestFit="1" customWidth="1"/>
    <col min="8" max="8" width="15.7109375" bestFit="1" customWidth="1"/>
    <col min="9" max="9" width="9.140625" customWidth="1"/>
    <col min="10" max="10" width="17.140625" bestFit="1" customWidth="1"/>
    <col min="11" max="11" width="19.28515625" bestFit="1" customWidth="1"/>
    <col min="12" max="12" width="15.7109375" bestFit="1" customWidth="1"/>
    <col min="13" max="13" width="9.140625" customWidth="1"/>
    <col min="23" max="23" width="9.140625" customWidth="1"/>
    <col min="30" max="38" width="9.140625" customWidth="1"/>
    <col min="41" max="41" width="18.5703125" bestFit="1" customWidth="1"/>
    <col min="42" max="42" width="19.28515625" bestFit="1" customWidth="1"/>
    <col min="49" max="49" width="17.140625" bestFit="1" customWidth="1"/>
    <col min="50" max="50" width="19.28515625" bestFit="1" customWidth="1"/>
    <col min="51" max="51" width="15.7109375" bestFit="1" customWidth="1"/>
    <col min="62" max="63" width="9.140625" customWidth="1"/>
  </cols>
  <sheetData>
    <row r="2" spans="2:61" x14ac:dyDescent="0.2">
      <c r="B2" s="1" t="s">
        <v>30</v>
      </c>
      <c r="C2" s="1" t="s">
        <v>75</v>
      </c>
      <c r="F2" t="s">
        <v>54</v>
      </c>
      <c r="G2" s="35">
        <v>2.2000000000000002</v>
      </c>
      <c r="J2" t="s">
        <v>61</v>
      </c>
      <c r="AD2" t="s">
        <v>68</v>
      </c>
      <c r="AI2" t="s">
        <v>74</v>
      </c>
      <c r="AO2" t="s">
        <v>30</v>
      </c>
      <c r="AP2" s="1" t="s">
        <v>76</v>
      </c>
      <c r="AS2" t="s">
        <v>54</v>
      </c>
      <c r="AT2" s="35">
        <v>2.2000000000000002</v>
      </c>
      <c r="AW2" t="s">
        <v>61</v>
      </c>
      <c r="BA2" t="s">
        <v>68</v>
      </c>
      <c r="BF2" t="s">
        <v>74</v>
      </c>
    </row>
    <row r="4" spans="2:61" x14ac:dyDescent="0.2">
      <c r="B4" s="27"/>
      <c r="C4" s="27" t="str">
        <f>datos!E1</f>
        <v>Salario (dólares/mes)</v>
      </c>
      <c r="D4" s="27" t="str">
        <f>datos!F1</f>
        <v>educación (años)</v>
      </c>
      <c r="G4" s="28" t="str">
        <f>datos!E1</f>
        <v>Salario (dólares/mes)</v>
      </c>
      <c r="H4" s="28" t="str">
        <f>datos!F1</f>
        <v>educación (años)</v>
      </c>
      <c r="J4" s="27"/>
      <c r="K4" s="27" t="str">
        <f>datos!E1</f>
        <v>Salario (dólares/mes)</v>
      </c>
      <c r="L4" s="27" t="str">
        <f>datos!F1</f>
        <v>educación (años)</v>
      </c>
      <c r="AD4" t="s">
        <v>43</v>
      </c>
      <c r="AE4">
        <f>COUNT(datos!E2:E121)</f>
        <v>120</v>
      </c>
      <c r="AF4">
        <f>2*AE4</f>
        <v>240</v>
      </c>
      <c r="AI4" t="s">
        <v>43</v>
      </c>
      <c r="AJ4">
        <f>COUNT(datos!F2:F121)</f>
        <v>120</v>
      </c>
      <c r="AK4">
        <f>2*AJ4</f>
        <v>240</v>
      </c>
      <c r="AO4" s="27"/>
      <c r="AP4" s="27" t="str">
        <f>datos!J1</f>
        <v>Salario (dólares/mes)</v>
      </c>
      <c r="AQ4" s="27" t="str">
        <f>datos!K1</f>
        <v>educación (años)</v>
      </c>
      <c r="AT4" s="28" t="str">
        <f>datos!J1</f>
        <v>Salario (dólares/mes)</v>
      </c>
      <c r="AU4" s="28" t="str">
        <f>datos!K1</f>
        <v>educación (años)</v>
      </c>
      <c r="AW4" s="27"/>
      <c r="AX4" s="27" t="str">
        <f>datos!J1</f>
        <v>Salario (dólares/mes)</v>
      </c>
      <c r="AY4" s="27" t="str">
        <f>datos!K1</f>
        <v>educación (años)</v>
      </c>
      <c r="BA4" t="s">
        <v>43</v>
      </c>
      <c r="BB4">
        <f>COUNT(datos!J2:J816)</f>
        <v>815</v>
      </c>
      <c r="BC4">
        <f>2*BB4</f>
        <v>1630</v>
      </c>
      <c r="BF4" t="s">
        <v>43</v>
      </c>
      <c r="BG4">
        <f>COUNT(datos!K2:K816)</f>
        <v>815</v>
      </c>
      <c r="BH4">
        <f>2*BG4</f>
        <v>1630</v>
      </c>
    </row>
    <row r="5" spans="2:61" x14ac:dyDescent="0.2">
      <c r="B5" t="s">
        <v>31</v>
      </c>
      <c r="C5">
        <f>AVERAGE(datos!E2:E121)</f>
        <v>735.8416666666667</v>
      </c>
      <c r="D5">
        <f>AVERAGE(datos!F2:F121)</f>
        <v>12.441666666666666</v>
      </c>
      <c r="F5" t="s">
        <v>49</v>
      </c>
      <c r="G5" s="29">
        <f>G12-$G19</f>
        <v>260</v>
      </c>
      <c r="H5" s="30">
        <f>H12-$G19</f>
        <v>10</v>
      </c>
      <c r="J5" t="s">
        <v>62</v>
      </c>
      <c r="K5" s="41">
        <f>[1]!SHAPIRO(datos!E2:E121)</f>
        <v>0.93834047992433423</v>
      </c>
      <c r="L5" s="41">
        <f>[1]!SHAPIRO(datos!F2:F121)</f>
        <v>0.86929155875488184</v>
      </c>
      <c r="AD5" t="s">
        <v>31</v>
      </c>
      <c r="AE5">
        <f>AVERAGE(datos!E2:E121)</f>
        <v>735.8416666666667</v>
      </c>
      <c r="AI5" t="s">
        <v>31</v>
      </c>
      <c r="AJ5">
        <f>AVERAGE(datos!F2:F121)</f>
        <v>12.441666666666666</v>
      </c>
      <c r="AO5" t="s">
        <v>31</v>
      </c>
      <c r="AP5">
        <f>AVERAGE(datos!J2:J816)</f>
        <v>990.64785276073621</v>
      </c>
      <c r="AQ5">
        <f>AVERAGE(datos!K2:K816)</f>
        <v>13.61963190184049</v>
      </c>
      <c r="AS5" t="s">
        <v>49</v>
      </c>
      <c r="AT5" s="29">
        <f>AT12-$AT19</f>
        <v>115</v>
      </c>
      <c r="AU5" s="30">
        <f>AU12-$AT19</f>
        <v>9</v>
      </c>
      <c r="AW5" t="s">
        <v>62</v>
      </c>
      <c r="AX5" s="41">
        <f>[1]!SHAPIRO(datos!J2:J816)</f>
        <v>0.93557284952159758</v>
      </c>
      <c r="AY5" s="41">
        <f>[1]!SHAPIRO(datos!K2:K816)</f>
        <v>0.88183237545057036</v>
      </c>
      <c r="BA5" t="s">
        <v>31</v>
      </c>
      <c r="BB5">
        <f>AVERAGE(datos!J2:J816)</f>
        <v>990.64785276073621</v>
      </c>
      <c r="BF5" t="s">
        <v>31</v>
      </c>
      <c r="BG5">
        <f>AVERAGE(datos!K2:K816)</f>
        <v>13.61963190184049</v>
      </c>
    </row>
    <row r="6" spans="2:61" x14ac:dyDescent="0.2">
      <c r="B6" t="s">
        <v>32</v>
      </c>
      <c r="C6">
        <f>_xlfn.STDEV.S(datos!E2:E121)/SQRT(COUNT(datos!E2:E121))</f>
        <v>27.014670762221463</v>
      </c>
      <c r="D6">
        <f>_xlfn.STDEV.S(datos!F2:F121)/SQRT(COUNT(datos!F2:F121))</f>
        <v>0.1586867646099436</v>
      </c>
      <c r="F6" t="s">
        <v>50</v>
      </c>
      <c r="G6" s="31">
        <f>MAX(G13-G12,0)</f>
        <v>249.5</v>
      </c>
      <c r="H6" s="32">
        <f>MAX(H13-H12,0)</f>
        <v>2</v>
      </c>
      <c r="J6" t="s">
        <v>63</v>
      </c>
      <c r="K6">
        <f>[1]!SWTEST(datos!E2:E121)</f>
        <v>3.314236995710651E-5</v>
      </c>
      <c r="L6">
        <f>[1]!SWTEST(datos!F2:F121)</f>
        <v>7.0341996671885454E-9</v>
      </c>
      <c r="AD6" t="s">
        <v>69</v>
      </c>
      <c r="AE6">
        <f>_xlfn.STDEV.S(datos!E2:E121)</f>
        <v>295.9308912008795</v>
      </c>
      <c r="AI6" t="s">
        <v>69</v>
      </c>
      <c r="AJ6">
        <f>_xlfn.STDEV.S(datos!F2:F121)</f>
        <v>1.7383264110875718</v>
      </c>
      <c r="AO6" t="s">
        <v>32</v>
      </c>
      <c r="AP6">
        <f>_xlfn.STDEV.S(datos!J2:J816)/SQRT(COUNT(datos!J2:J816))</f>
        <v>14.291712951717475</v>
      </c>
      <c r="AQ6">
        <f>_xlfn.STDEV.S(datos!K2:K816)/SQRT(COUNT(datos!K2:K816))</f>
        <v>7.7669801570217051E-2</v>
      </c>
      <c r="AS6" t="s">
        <v>50</v>
      </c>
      <c r="AT6" s="31">
        <f>MAX(AT13-AT12,0)</f>
        <v>587.5</v>
      </c>
      <c r="AU6" s="32">
        <f>MAX(AU13-AU12,0)</f>
        <v>3</v>
      </c>
      <c r="AW6" t="s">
        <v>63</v>
      </c>
      <c r="AX6" s="43">
        <f>[1]!SWTEST(datos!J2:J816)</f>
        <v>0</v>
      </c>
      <c r="AY6" s="43">
        <f>[1]!SWTEST(datos!K2:K816)</f>
        <v>0</v>
      </c>
      <c r="BA6" t="s">
        <v>69</v>
      </c>
      <c r="BB6">
        <f>_xlfn.STDEV.S(datos!J2:J816)</f>
        <v>408.00274896358917</v>
      </c>
      <c r="BF6" t="s">
        <v>69</v>
      </c>
      <c r="BG6">
        <f>_xlfn.STDEV.S(datos!K2:K816)</f>
        <v>2.2173334056710701</v>
      </c>
    </row>
    <row r="7" spans="2:61" x14ac:dyDescent="0.2">
      <c r="B7" t="s">
        <v>33</v>
      </c>
      <c r="C7">
        <f>MEDIAN(datos!E2:E121)</f>
        <v>683.5</v>
      </c>
      <c r="D7">
        <f>MEDIAN(datos!F2:F121)</f>
        <v>12</v>
      </c>
      <c r="F7" t="s">
        <v>51</v>
      </c>
      <c r="G7" s="31">
        <f>MAX(G14-G13,0)</f>
        <v>174</v>
      </c>
      <c r="H7" s="32">
        <f>MAX(H14-H13,0)</f>
        <v>0</v>
      </c>
      <c r="J7" t="s">
        <v>64</v>
      </c>
      <c r="K7">
        <v>0.05</v>
      </c>
      <c r="L7">
        <v>0.05</v>
      </c>
      <c r="AO7" t="s">
        <v>33</v>
      </c>
      <c r="AP7">
        <f>MEDIAN(datos!J2:J816)</f>
        <v>938</v>
      </c>
      <c r="AQ7">
        <f>MEDIAN(datos!K2:K816)</f>
        <v>13</v>
      </c>
      <c r="AS7" t="s">
        <v>51</v>
      </c>
      <c r="AT7" s="31">
        <f>MAX(AT14-AT13,0)</f>
        <v>235.5</v>
      </c>
      <c r="AU7" s="32">
        <f>MAX(AU14-AU13,0)</f>
        <v>1</v>
      </c>
      <c r="AW7" t="s">
        <v>64</v>
      </c>
      <c r="AX7">
        <v>0.05</v>
      </c>
      <c r="AY7">
        <v>0.05</v>
      </c>
    </row>
    <row r="8" spans="2:61" x14ac:dyDescent="0.2">
      <c r="B8" t="s">
        <v>34</v>
      </c>
      <c r="C8">
        <f>MODE(datos!E2:E121)</f>
        <v>577</v>
      </c>
      <c r="D8">
        <f>MODE(datos!F2:F121)</f>
        <v>12</v>
      </c>
      <c r="F8" t="s">
        <v>52</v>
      </c>
      <c r="G8" s="31">
        <f>MAX(G15-G14,0)</f>
        <v>256.5</v>
      </c>
      <c r="H8" s="32">
        <f>MAX(H15-H14,0)</f>
        <v>1</v>
      </c>
      <c r="J8" s="25" t="s">
        <v>65</v>
      </c>
      <c r="K8" s="36" t="str">
        <f>IF(K6&lt;K7,"no","yes")</f>
        <v>no</v>
      </c>
      <c r="L8" s="36" t="str">
        <f>IF(L6&lt;L7,"no","yes")</f>
        <v>no</v>
      </c>
      <c r="AD8" t="s">
        <v>70</v>
      </c>
      <c r="AE8" t="s">
        <v>71</v>
      </c>
      <c r="AF8" t="s">
        <v>72</v>
      </c>
      <c r="AG8" t="s">
        <v>73</v>
      </c>
      <c r="AI8" t="s">
        <v>70</v>
      </c>
      <c r="AJ8" t="s">
        <v>71</v>
      </c>
      <c r="AK8" t="s">
        <v>72</v>
      </c>
      <c r="AL8" t="s">
        <v>73</v>
      </c>
      <c r="AO8" t="s">
        <v>34</v>
      </c>
      <c r="AP8">
        <f>MODE(datos!J2:J816)</f>
        <v>1000</v>
      </c>
      <c r="AQ8">
        <f>MODE(datos!K2:K816)</f>
        <v>12</v>
      </c>
      <c r="AS8" t="s">
        <v>52</v>
      </c>
      <c r="AT8" s="31">
        <f>MAX(AT15-AT14,0)</f>
        <v>262</v>
      </c>
      <c r="AU8" s="32">
        <f>MAX(AU15-AU14,0)</f>
        <v>3</v>
      </c>
      <c r="AW8" s="25" t="s">
        <v>65</v>
      </c>
      <c r="AX8" s="36" t="str">
        <f>IF(AX6&lt;AX7,"no","yes")</f>
        <v>no</v>
      </c>
      <c r="AY8" s="36" t="str">
        <f>IF(AY6&lt;AY7,"no","yes")</f>
        <v>no</v>
      </c>
      <c r="BA8" t="s">
        <v>70</v>
      </c>
      <c r="BB8" t="s">
        <v>71</v>
      </c>
      <c r="BC8" t="s">
        <v>72</v>
      </c>
      <c r="BD8" t="s">
        <v>73</v>
      </c>
      <c r="BF8" t="s">
        <v>70</v>
      </c>
      <c r="BG8" t="s">
        <v>71</v>
      </c>
      <c r="BH8" t="s">
        <v>72</v>
      </c>
      <c r="BI8" t="s">
        <v>73</v>
      </c>
    </row>
    <row r="9" spans="2:61" x14ac:dyDescent="0.2">
      <c r="B9" t="s">
        <v>35</v>
      </c>
      <c r="C9">
        <f>_xlfn.STDEV.S(datos!E2:E121)</f>
        <v>295.9308912008795</v>
      </c>
      <c r="D9">
        <f>_xlfn.STDEV.S(datos!F2:F121)</f>
        <v>1.7383264110875718</v>
      </c>
      <c r="F9" t="s">
        <v>53</v>
      </c>
      <c r="G9" s="31">
        <f>MAX(G16-G15,0)</f>
        <v>934</v>
      </c>
      <c r="H9" s="32">
        <f>MAX(H16-H15,0)</f>
        <v>2</v>
      </c>
      <c r="AD9">
        <v>1</v>
      </c>
      <c r="AE9">
        <f t="array" ref="AE9:AE128">[1]!QSORT(datos!E2:E121)</f>
        <v>260</v>
      </c>
      <c r="AF9">
        <f>_xlfn.NORM.S.INV(AD9/AF$4)</f>
        <v>-2.63825727347675</v>
      </c>
      <c r="AG9">
        <f>STANDARDIZE(AE9,AE$5,AE$6)</f>
        <v>-1.6079486150827789</v>
      </c>
      <c r="AI9">
        <v>1</v>
      </c>
      <c r="AJ9">
        <f t="array" ref="AJ9:AJ128">[1]!QSORT(datos!F2:F121)</f>
        <v>9</v>
      </c>
      <c r="AK9">
        <f>_xlfn.NORM.S.INV(AI9/AK$4)</f>
        <v>-2.63825727347675</v>
      </c>
      <c r="AL9">
        <f>STANDARDIZE(AJ9,AJ$5,AJ$6)</f>
        <v>-1.9798736558995336</v>
      </c>
      <c r="AO9" t="s">
        <v>35</v>
      </c>
      <c r="AP9">
        <f>_xlfn.STDEV.S(datos!J2:J816)</f>
        <v>408.00274896358917</v>
      </c>
      <c r="AQ9">
        <f>_xlfn.STDEV.S(datos!K2:K816)</f>
        <v>2.2173334056710701</v>
      </c>
      <c r="AS9" t="s">
        <v>53</v>
      </c>
      <c r="AT9" s="31">
        <f>MAX(AT16-AT15,0)</f>
        <v>962</v>
      </c>
      <c r="AU9" s="32">
        <f>MAX(AU16-AU15,0)</f>
        <v>2</v>
      </c>
      <c r="BA9">
        <v>1</v>
      </c>
      <c r="BB9">
        <f t="array" ref="BB9:BB823">[1]!QSORT(datos!J2:J816)</f>
        <v>115</v>
      </c>
      <c r="BC9">
        <f>_xlfn.NORM.S.INV(BA9/BC$4)</f>
        <v>-3.2325296860643187</v>
      </c>
      <c r="BD9">
        <f>STANDARDIZE(BB9,BB$5,BB$6)</f>
        <v>-2.1461812573201082</v>
      </c>
      <c r="BF9">
        <v>1</v>
      </c>
      <c r="BG9">
        <f t="array" ref="BG9:BG823">[1]!QSORT(datos!K2:K816)</f>
        <v>9</v>
      </c>
      <c r="BH9">
        <f>_xlfn.NORM.S.INV(BF9/BH$4)</f>
        <v>-3.2325296860643187</v>
      </c>
      <c r="BI9">
        <f>STANDARDIZE(BG9,BG$5,BG$6)</f>
        <v>-2.0834178071846488</v>
      </c>
    </row>
    <row r="10" spans="2:61" x14ac:dyDescent="0.2">
      <c r="B10" t="s">
        <v>36</v>
      </c>
      <c r="C10">
        <f>_xlfn.VAR.S(datos!E2:E121)</f>
        <v>87575.092366946788</v>
      </c>
      <c r="D10">
        <f>_xlfn.VAR.S(datos!F2:F121)</f>
        <v>3.0217787114845978</v>
      </c>
      <c r="E10" t="str">
        <f>IF(COUNTIF(C10:D10,"&gt;=2,5")+COUNTIF(C10:D10,"&lt;=-2,5")&gt;0,"*","")</f>
        <v>*</v>
      </c>
      <c r="F10" t="s">
        <v>31</v>
      </c>
      <c r="G10" s="33">
        <f>G17-$G19</f>
        <v>735.8416666666667</v>
      </c>
      <c r="H10" s="34">
        <f>H17-$G19</f>
        <v>12.441666666666666</v>
      </c>
      <c r="J10" t="s">
        <v>66</v>
      </c>
      <c r="AD10">
        <f>AD9+2</f>
        <v>3</v>
      </c>
      <c r="AE10">
        <v>300</v>
      </c>
      <c r="AF10">
        <f>_xlfn.NORM.S.INV(AD10/AF$4)</f>
        <v>-2.2414027276049446</v>
      </c>
      <c r="AG10">
        <f>STANDARDIZE(AE10,AE$5,AE$6)</f>
        <v>-1.4727819218130054</v>
      </c>
      <c r="AI10">
        <f>AI9+2</f>
        <v>3</v>
      </c>
      <c r="AJ10">
        <v>9</v>
      </c>
      <c r="AK10">
        <f>_xlfn.NORM.S.INV(AI10/AK$4)</f>
        <v>-2.2414027276049446</v>
      </c>
      <c r="AL10">
        <f>STANDARDIZE(AJ10,AJ$5,AJ$6)</f>
        <v>-1.9798736558995336</v>
      </c>
      <c r="AO10" t="s">
        <v>36</v>
      </c>
      <c r="AP10">
        <f>_xlfn.VAR.S(datos!J2:J816)</f>
        <v>166466.24316184554</v>
      </c>
      <c r="AQ10">
        <f>_xlfn.VAR.S(datos!K2:K816)</f>
        <v>4.9165674319048653</v>
      </c>
      <c r="AS10" t="s">
        <v>31</v>
      </c>
      <c r="AT10" s="33">
        <f>AT17-$AT19</f>
        <v>990.64785276073621</v>
      </c>
      <c r="AU10" s="34">
        <f>AU17-$AT19</f>
        <v>13.61963190184049</v>
      </c>
      <c r="AW10" t="s">
        <v>66</v>
      </c>
      <c r="BA10">
        <f>BA9+2</f>
        <v>3</v>
      </c>
      <c r="BB10">
        <v>200</v>
      </c>
      <c r="BC10">
        <f>_xlfn.NORM.S.INV(BA10/BC$4)</f>
        <v>-2.9042805440130302</v>
      </c>
      <c r="BD10">
        <f>STANDARDIZE(BB10,BB$5,BB$6)</f>
        <v>-1.9378493276556206</v>
      </c>
      <c r="BF10">
        <f>BF9+2</f>
        <v>3</v>
      </c>
      <c r="BG10">
        <v>9</v>
      </c>
      <c r="BH10">
        <f>_xlfn.NORM.S.INV(BF10/BH$4)</f>
        <v>-2.9042805440130302</v>
      </c>
      <c r="BI10">
        <f>STANDARDIZE(BG10,BG$5,BG$6)</f>
        <v>-2.0834178071846488</v>
      </c>
    </row>
    <row r="11" spans="2:61" x14ac:dyDescent="0.2">
      <c r="B11" t="s">
        <v>37</v>
      </c>
      <c r="C11">
        <f>KURT(datos!E2:E121)</f>
        <v>1.2949924147385072</v>
      </c>
      <c r="D11">
        <f>KURT(datos!F2:F121)</f>
        <v>0.82475508708475687</v>
      </c>
      <c r="E11" t="str">
        <f>IF(COUNTIF(C11:D11,"&gt;=2,5")+COUNTIF(C11:D11,"&lt;=-2,5")&gt;0,"*","")</f>
        <v/>
      </c>
      <c r="AD11">
        <f>AD10+2</f>
        <v>5</v>
      </c>
      <c r="AE11">
        <v>318</v>
      </c>
      <c r="AF11">
        <f>_xlfn.NORM.S.INV(AD11/AF$4)</f>
        <v>-2.0368341317013887</v>
      </c>
      <c r="AG11">
        <f>STANDARDIZE(AE11,AE$5,AE$6)</f>
        <v>-1.4119569098416072</v>
      </c>
      <c r="AI11">
        <f>AI10+2</f>
        <v>5</v>
      </c>
      <c r="AJ11">
        <v>9</v>
      </c>
      <c r="AK11">
        <f>_xlfn.NORM.S.INV(AI11/AK$4)</f>
        <v>-2.0368341317013887</v>
      </c>
      <c r="AL11">
        <f>STANDARDIZE(AJ11,AJ$5,AJ$6)</f>
        <v>-1.9798736558995336</v>
      </c>
      <c r="AO11" t="s">
        <v>37</v>
      </c>
      <c r="AP11">
        <f>KURT(datos!J2:J816)</f>
        <v>2.711309160114705</v>
      </c>
      <c r="AQ11">
        <f>KURT(datos!K2:K816)</f>
        <v>-0.88831433741614285</v>
      </c>
      <c r="BA11">
        <f>BA10+2</f>
        <v>5</v>
      </c>
      <c r="BB11">
        <v>233</v>
      </c>
      <c r="BC11">
        <f>_xlfn.NORM.S.INV(BA11/BC$4)</f>
        <v>-2.7404790485463182</v>
      </c>
      <c r="BD11">
        <f>STANDARDIZE(BB11,BB$5,BB$6)</f>
        <v>-1.8569675196682314</v>
      </c>
      <c r="BF11">
        <f>BF10+2</f>
        <v>5</v>
      </c>
      <c r="BG11">
        <v>9</v>
      </c>
      <c r="BH11">
        <f>_xlfn.NORM.S.INV(BF11/BH$4)</f>
        <v>-2.7404790485463182</v>
      </c>
      <c r="BI11">
        <f>STANDARDIZE(BG11,BG$5,BG$6)</f>
        <v>-2.0834178071846488</v>
      </c>
    </row>
    <row r="12" spans="2:61" x14ac:dyDescent="0.2">
      <c r="B12" t="s">
        <v>38</v>
      </c>
      <c r="C12">
        <f>SKEW(datos!E2:E121)</f>
        <v>1.0018567063320658</v>
      </c>
      <c r="D12">
        <f>SKEW(datos!F2:F121)</f>
        <v>0.76822147930184492</v>
      </c>
      <c r="E12" t="str">
        <f>IF(COUNTIF(C12:D12,"&gt;=2,5")+COUNTIF(C12:D12,"&lt;=-2,5")&gt;0,"*","")</f>
        <v/>
      </c>
      <c r="F12" t="s">
        <v>49</v>
      </c>
      <c r="G12" s="29">
        <f t="array" ref="G12">MIN(IF(ISBLANK(datos!E2:E121),"",IF(datos!E2:E121&gt;=G13-$G2*(G15-G13),datos!E2:E121,"")))</f>
        <v>260</v>
      </c>
      <c r="H12" s="30">
        <f t="array" ref="H12">MIN(IF(ISBLANK(datos!F2:F121),"",IF(datos!F2:F121&gt;=H13-$G2*(H15-H13),datos!F2:F121,"")))</f>
        <v>10</v>
      </c>
      <c r="J12" s="37" t="s">
        <v>67</v>
      </c>
      <c r="K12" s="40">
        <f>[1]!DAGOSTINO(datos!E2:E121)</f>
        <v>21.186435134138378</v>
      </c>
      <c r="L12" s="40">
        <f>[1]!DAGOSTINO(datos!F2:F121)</f>
        <v>13.301921563259501</v>
      </c>
      <c r="AD12">
        <f>AD11+2</f>
        <v>7</v>
      </c>
      <c r="AE12">
        <v>325</v>
      </c>
      <c r="AF12">
        <f>_xlfn.NORM.S.INV(AD12/AF$4)</f>
        <v>-1.8931845346736642</v>
      </c>
      <c r="AG12">
        <f>STANDARDIZE(AE12,AE$5,AE$6)</f>
        <v>-1.3883027385193969</v>
      </c>
      <c r="AI12">
        <f>AI11+2</f>
        <v>7</v>
      </c>
      <c r="AJ12">
        <v>9</v>
      </c>
      <c r="AK12">
        <f>_xlfn.NORM.S.INV(AI12/AK$4)</f>
        <v>-1.8931845346736642</v>
      </c>
      <c r="AL12">
        <f>STANDARDIZE(AJ12,AJ$5,AJ$6)</f>
        <v>-1.9798736558995336</v>
      </c>
      <c r="AO12" t="s">
        <v>38</v>
      </c>
      <c r="AP12">
        <f>SKEW(datos!J2:J816)</f>
        <v>1.195202878212376</v>
      </c>
      <c r="AQ12">
        <f>SKEW(datos!K2:K816)</f>
        <v>0.49339790886018103</v>
      </c>
      <c r="AS12" t="s">
        <v>49</v>
      </c>
      <c r="AT12" s="29">
        <f t="array" ref="AT12">MIN(IF(ISBLANK(datos!J2:J816),"",IF(datos!J2:J816&gt;=AT13-$AT2*(AT15-AT13),datos!J2:J816,"")))</f>
        <v>115</v>
      </c>
      <c r="AU12" s="30">
        <f t="array" ref="AU12">MIN(IF(ISBLANK(datos!K2:K816),"",IF(datos!K2:K816&gt;=AU13-$AT2*(AU15-AU13),datos!K2:K816,"")))</f>
        <v>9</v>
      </c>
      <c r="AW12" s="37" t="s">
        <v>67</v>
      </c>
      <c r="AX12" s="40">
        <f>[1]!DAGOSTINO(datos!J2:J816)</f>
        <v>184.08078090283541</v>
      </c>
      <c r="AY12" s="40">
        <f>[1]!DAGOSTINO(datos!K2:K816)</f>
        <v>130.18989967715694</v>
      </c>
      <c r="BA12">
        <f>BA11+2</f>
        <v>7</v>
      </c>
      <c r="BB12">
        <v>265</v>
      </c>
      <c r="BC12">
        <f>_xlfn.NORM.S.INV(BA12/BC$4)</f>
        <v>-2.6279958222247326</v>
      </c>
      <c r="BD12">
        <f>STANDARDIZE(BB12,BB$5,BB$6)</f>
        <v>-1.7785366755592478</v>
      </c>
      <c r="BF12">
        <f>BF11+2</f>
        <v>7</v>
      </c>
      <c r="BG12">
        <v>9</v>
      </c>
      <c r="BH12">
        <f>_xlfn.NORM.S.INV(BF12/BH$4)</f>
        <v>-2.6279958222247326</v>
      </c>
      <c r="BI12">
        <f>STANDARDIZE(BG12,BG$5,BG$6)</f>
        <v>-2.0834178071846488</v>
      </c>
    </row>
    <row r="13" spans="2:61" x14ac:dyDescent="0.2">
      <c r="B13" t="s">
        <v>39</v>
      </c>
      <c r="C13">
        <f>C14-C15</f>
        <v>1614</v>
      </c>
      <c r="D13">
        <f>D14-D15</f>
        <v>9</v>
      </c>
      <c r="E13" t="str">
        <f>IF(COUNTIF(C13:D13,"&gt;=2,5")+COUNTIF(C13:D13,"&lt;=-2,5")&gt;0,"*","")</f>
        <v>*</v>
      </c>
      <c r="F13" t="s">
        <v>57</v>
      </c>
      <c r="G13" s="31">
        <f>_xlfn.QUARTILE.INC(datos!E2:E121,1)</f>
        <v>509.5</v>
      </c>
      <c r="H13" s="32">
        <f>_xlfn.QUARTILE.INC(datos!F2:F121,1)</f>
        <v>12</v>
      </c>
      <c r="J13" t="s">
        <v>63</v>
      </c>
      <c r="K13">
        <f>[1]!DPTEST(datos!E2:E121)</f>
        <v>2.5085575279915062E-5</v>
      </c>
      <c r="L13">
        <f>[1]!DPTEST(datos!F2:F121)</f>
        <v>1.2927794298639439E-3</v>
      </c>
      <c r="AD13">
        <f>AD12+2</f>
        <v>9</v>
      </c>
      <c r="AE13">
        <v>345</v>
      </c>
      <c r="AF13">
        <f>_xlfn.NORM.S.INV(AD13/AF$4)</f>
        <v>-1.7804643416920256</v>
      </c>
      <c r="AG13">
        <f>STANDARDIZE(AE13,AE$5,AE$6)</f>
        <v>-1.3207193918845102</v>
      </c>
      <c r="AI13">
        <f>AI12+2</f>
        <v>9</v>
      </c>
      <c r="AJ13">
        <v>10</v>
      </c>
      <c r="AK13">
        <f>_xlfn.NORM.S.INV(AI13/AK$4)</f>
        <v>-1.7804643416920256</v>
      </c>
      <c r="AL13">
        <f>STANDARDIZE(AJ13,AJ$5,AJ$6)</f>
        <v>-1.4046077026115336</v>
      </c>
      <c r="AO13" t="s">
        <v>39</v>
      </c>
      <c r="AP13">
        <f>AP14-AP15</f>
        <v>2963</v>
      </c>
      <c r="AQ13">
        <f>AQ14-AQ15</f>
        <v>9</v>
      </c>
      <c r="AS13" t="s">
        <v>57</v>
      </c>
      <c r="AT13" s="31">
        <f>_xlfn.QUARTILE.INC(datos!J2:J816,1)</f>
        <v>702.5</v>
      </c>
      <c r="AU13" s="32">
        <f>_xlfn.QUARTILE.INC(datos!K2:K816,1)</f>
        <v>12</v>
      </c>
      <c r="AW13" t="s">
        <v>63</v>
      </c>
      <c r="AX13" s="41">
        <f>[1]!DPTEST(datos!J2:J816)</f>
        <v>0</v>
      </c>
      <c r="AY13" s="41">
        <f>[1]!DPTEST(datos!K2:K816)</f>
        <v>0</v>
      </c>
      <c r="BA13">
        <f>BA12+2</f>
        <v>9</v>
      </c>
      <c r="BB13">
        <v>289</v>
      </c>
      <c r="BC13">
        <f>_xlfn.NORM.S.INV(BA13/BC$4)</f>
        <v>-2.5413369227715745</v>
      </c>
      <c r="BD13">
        <f>STANDARDIZE(BB13,BB$5,BB$6)</f>
        <v>-1.7197135424775101</v>
      </c>
      <c r="BF13">
        <f>BF12+2</f>
        <v>9</v>
      </c>
      <c r="BG13">
        <v>9</v>
      </c>
      <c r="BH13">
        <f>_xlfn.NORM.S.INV(BF13/BH$4)</f>
        <v>-2.5413369227715745</v>
      </c>
      <c r="BI13">
        <f>STANDARDIZE(BG13,BG$5,BG$6)</f>
        <v>-2.0834178071846488</v>
      </c>
    </row>
    <row r="14" spans="2:61" x14ac:dyDescent="0.2">
      <c r="B14" t="s">
        <v>40</v>
      </c>
      <c r="C14">
        <f>MAX(datos!E2:E121)</f>
        <v>1874</v>
      </c>
      <c r="D14">
        <f>MAX(datos!F2:F121)</f>
        <v>18</v>
      </c>
      <c r="E14" t="str">
        <f>IF(COUNTIF(C14:D14,"&gt;=2,5")+COUNTIF(C14:D14,"&lt;=-2,5")&gt;0,"*","")</f>
        <v>*</v>
      </c>
      <c r="F14" t="s">
        <v>33</v>
      </c>
      <c r="G14" s="31">
        <f>MEDIAN(datos!E2:E121)</f>
        <v>683.5</v>
      </c>
      <c r="H14" s="32">
        <f>MEDIAN(datos!F2:F121)</f>
        <v>12</v>
      </c>
      <c r="J14" t="s">
        <v>64</v>
      </c>
      <c r="K14">
        <v>0.05</v>
      </c>
      <c r="L14">
        <v>0.05</v>
      </c>
      <c r="AD14">
        <f>AD13+2</f>
        <v>11</v>
      </c>
      <c r="AE14">
        <v>350</v>
      </c>
      <c r="AF14">
        <f>_xlfn.NORM.S.INV(AD14/AF$4)</f>
        <v>-1.6866708163300608</v>
      </c>
      <c r="AG14">
        <f>STANDARDIZE(AE14,AE$5,AE$6)</f>
        <v>-1.3038235552257884</v>
      </c>
      <c r="AI14">
        <f>AI13+2</f>
        <v>11</v>
      </c>
      <c r="AJ14">
        <v>10</v>
      </c>
      <c r="AK14">
        <f>_xlfn.NORM.S.INV(AI14/AK$4)</f>
        <v>-1.6866708163300608</v>
      </c>
      <c r="AL14">
        <f>STANDARDIZE(AJ14,AJ$5,AJ$6)</f>
        <v>-1.4046077026115336</v>
      </c>
      <c r="AO14" t="s">
        <v>40</v>
      </c>
      <c r="AP14">
        <f>MAX(datos!J2:J816)</f>
        <v>3078</v>
      </c>
      <c r="AQ14">
        <f>MAX(datos!K2:K816)</f>
        <v>18</v>
      </c>
      <c r="AS14" t="s">
        <v>33</v>
      </c>
      <c r="AT14" s="31">
        <f>MEDIAN(datos!J2:J816)</f>
        <v>938</v>
      </c>
      <c r="AU14" s="32">
        <f>MEDIAN(datos!K2:K816)</f>
        <v>13</v>
      </c>
      <c r="AW14" t="s">
        <v>64</v>
      </c>
      <c r="AX14">
        <v>0.05</v>
      </c>
      <c r="AY14">
        <v>0.05</v>
      </c>
      <c r="BA14">
        <f>BA13+2</f>
        <v>11</v>
      </c>
      <c r="BB14">
        <v>310</v>
      </c>
      <c r="BC14">
        <f>_xlfn.NORM.S.INV(BA14/BC$4)</f>
        <v>-2.4703807115566039</v>
      </c>
      <c r="BD14">
        <f>STANDARDIZE(BB14,BB$5,BB$6)</f>
        <v>-1.6682433010309896</v>
      </c>
      <c r="BF14">
        <f>BF13+2</f>
        <v>11</v>
      </c>
      <c r="BG14">
        <v>9</v>
      </c>
      <c r="BH14">
        <f>_xlfn.NORM.S.INV(BF14/BH$4)</f>
        <v>-2.4703807115566039</v>
      </c>
      <c r="BI14">
        <f>STANDARDIZE(BG14,BG$5,BG$6)</f>
        <v>-2.0834178071846488</v>
      </c>
    </row>
    <row r="15" spans="2:61" x14ac:dyDescent="0.2">
      <c r="B15" t="s">
        <v>41</v>
      </c>
      <c r="C15">
        <f>MIN(datos!E2:E121)</f>
        <v>260</v>
      </c>
      <c r="D15">
        <f>MIN(datos!F2:F121)</f>
        <v>9</v>
      </c>
      <c r="E15" t="str">
        <f>IF(COUNTIF(C15:D15,"&gt;=2,5")+COUNTIF(C15:D15,"&lt;=-2,5")&gt;0,"*","")</f>
        <v>*</v>
      </c>
      <c r="F15" t="s">
        <v>58</v>
      </c>
      <c r="G15" s="31">
        <f>_xlfn.QUARTILE.INC(datos!E2:E121,3)</f>
        <v>940</v>
      </c>
      <c r="H15" s="32">
        <f>_xlfn.QUARTILE.INC(datos!F2:F121,3)</f>
        <v>13</v>
      </c>
      <c r="J15" s="25" t="s">
        <v>65</v>
      </c>
      <c r="K15" s="36" t="str">
        <f>IF(K13&lt;K14,"no","yes")</f>
        <v>no</v>
      </c>
      <c r="L15" s="36" t="str">
        <f>IF(L13&lt;L14,"no","yes")</f>
        <v>no</v>
      </c>
      <c r="AD15">
        <f>AD14+2</f>
        <v>13</v>
      </c>
      <c r="AE15">
        <v>360</v>
      </c>
      <c r="AF15">
        <f>_xlfn.NORM.S.INV(AD15/AF$4)</f>
        <v>-1.6057296060590072</v>
      </c>
      <c r="AG15">
        <f>STANDARDIZE(AE15,AE$5,AE$6)</f>
        <v>-1.2700318819083449</v>
      </c>
      <c r="AI15">
        <f>AI14+2</f>
        <v>13</v>
      </c>
      <c r="AJ15">
        <v>10</v>
      </c>
      <c r="AK15">
        <f>_xlfn.NORM.S.INV(AI15/AK$4)</f>
        <v>-1.6057296060590072</v>
      </c>
      <c r="AL15">
        <f>STANDARDIZE(AJ15,AJ$5,AJ$6)</f>
        <v>-1.4046077026115336</v>
      </c>
      <c r="AO15" t="s">
        <v>41</v>
      </c>
      <c r="AP15">
        <f>MIN(datos!J2:J816)</f>
        <v>115</v>
      </c>
      <c r="AQ15">
        <f>MIN(datos!K2:K816)</f>
        <v>9</v>
      </c>
      <c r="AS15" t="s">
        <v>58</v>
      </c>
      <c r="AT15" s="31">
        <f>_xlfn.QUARTILE.INC(datos!J2:J816,3)</f>
        <v>1200</v>
      </c>
      <c r="AU15" s="32">
        <f>_xlfn.QUARTILE.INC(datos!K2:K816,3)</f>
        <v>16</v>
      </c>
      <c r="AW15" s="25" t="s">
        <v>65</v>
      </c>
      <c r="AX15" s="36" t="str">
        <f>IF(AX13&lt;AX14,"no","yes")</f>
        <v>no</v>
      </c>
      <c r="AY15" s="36" t="str">
        <f>IF(AY13&lt;AY14,"no","yes")</f>
        <v>no</v>
      </c>
      <c r="BA15">
        <f>BA14+2</f>
        <v>13</v>
      </c>
      <c r="BB15">
        <v>325</v>
      </c>
      <c r="BC15">
        <f>_xlfn.NORM.S.INV(BA15/BC$4)</f>
        <v>-2.4100366004894553</v>
      </c>
      <c r="BD15">
        <f>STANDARDIZE(BB15,BB$5,BB$6)</f>
        <v>-1.6314788428549036</v>
      </c>
      <c r="BF15">
        <f>BF14+2</f>
        <v>13</v>
      </c>
      <c r="BG15">
        <v>10</v>
      </c>
      <c r="BH15">
        <f>_xlfn.NORM.S.INV(BF15/BH$4)</f>
        <v>-2.4100366004894553</v>
      </c>
      <c r="BI15">
        <f>STANDARDIZE(BG15,BG$5,BG$6)</f>
        <v>-1.6324256390955416</v>
      </c>
    </row>
    <row r="16" spans="2:61" x14ac:dyDescent="0.2">
      <c r="B16" t="s">
        <v>42</v>
      </c>
      <c r="C16">
        <f>SUM(datos!E2:E121)</f>
        <v>88301</v>
      </c>
      <c r="D16">
        <f>SUM(datos!F2:F121)</f>
        <v>1493</v>
      </c>
      <c r="E16" t="str">
        <f>IF(COUNTIF(C16:D16,"&gt;=2,5")+COUNTIF(C16:D16,"&lt;=-2,5")&gt;0,"*","")</f>
        <v>*</v>
      </c>
      <c r="F16" t="s">
        <v>59</v>
      </c>
      <c r="G16" s="31">
        <f t="array" ref="G16">MAX(IF(ISBLANK(datos!E2:E121),"",IF(datos!E2:E121&lt;=G15+$G2*(G15-G13),datos!E2:E121,"")))</f>
        <v>1874</v>
      </c>
      <c r="H16" s="32">
        <f t="array" ref="H16">MAX(IF(ISBLANK(datos!F2:F121),"",IF(datos!F2:F121&lt;=H15+$G2*(H15-H13),datos!F2:F121,"")))</f>
        <v>15</v>
      </c>
      <c r="AD16">
        <f>AD15+2</f>
        <v>15</v>
      </c>
      <c r="AE16">
        <v>370</v>
      </c>
      <c r="AF16">
        <f>_xlfn.NORM.S.INV(AD16/AF$4)</f>
        <v>-1.5341205443525459</v>
      </c>
      <c r="AG16">
        <f>STANDARDIZE(AE16,AE$5,AE$6)</f>
        <v>-1.2362402085909017</v>
      </c>
      <c r="AI16">
        <f>AI15+2</f>
        <v>15</v>
      </c>
      <c r="AJ16">
        <v>10</v>
      </c>
      <c r="AK16">
        <f>_xlfn.NORM.S.INV(AI16/AK$4)</f>
        <v>-1.5341205443525459</v>
      </c>
      <c r="AL16">
        <f>STANDARDIZE(AJ16,AJ$5,AJ$6)</f>
        <v>-1.4046077026115336</v>
      </c>
      <c r="AO16" t="s">
        <v>42</v>
      </c>
      <c r="AP16">
        <f>SUM(datos!J2:J816)</f>
        <v>807378</v>
      </c>
      <c r="AQ16">
        <f>SUM(datos!K2:K816)</f>
        <v>11100</v>
      </c>
      <c r="AS16" t="s">
        <v>59</v>
      </c>
      <c r="AT16" s="31">
        <f t="array" ref="AT16">MAX(IF(ISBLANK(datos!J2:J816),"",IF(datos!J2:J816&lt;=AT15+$AT2*(AT15-AT13),datos!J2:J816,"")))</f>
        <v>2162</v>
      </c>
      <c r="AU16" s="32">
        <f t="array" ref="AU16">MAX(IF(ISBLANK(datos!K2:K816),"",IF(datos!K2:K816&lt;=AU15+$AT2*(AU15-AU13),datos!K2:K816,"")))</f>
        <v>18</v>
      </c>
      <c r="BA16">
        <f>BA15+2</f>
        <v>15</v>
      </c>
      <c r="BB16">
        <v>340</v>
      </c>
      <c r="BC16">
        <f>_xlfn.NORM.S.INV(BA16/BC$4)</f>
        <v>-2.3573698047841654</v>
      </c>
      <c r="BD16">
        <f>STANDARDIZE(BB16,BB$5,BB$6)</f>
        <v>-1.5947143846788177</v>
      </c>
      <c r="BF16">
        <f>BF15+2</f>
        <v>15</v>
      </c>
      <c r="BG16">
        <v>10</v>
      </c>
      <c r="BH16">
        <f>_xlfn.NORM.S.INV(BF16/BH$4)</f>
        <v>-2.3573698047841654</v>
      </c>
      <c r="BI16">
        <f>STANDARDIZE(BG16,BG$5,BG$6)</f>
        <v>-1.6324256390955416</v>
      </c>
    </row>
    <row r="17" spans="2:61" x14ac:dyDescent="0.2">
      <c r="B17" t="s">
        <v>43</v>
      </c>
      <c r="C17">
        <f>COUNT(datos!E2:E121)</f>
        <v>120</v>
      </c>
      <c r="D17">
        <f>COUNT(datos!F2:F121)</f>
        <v>120</v>
      </c>
      <c r="E17" t="str">
        <f>IF(COUNTIF(C17:D17,"&gt;=2,5")+COUNTIF(C17:D17,"&lt;=-2,5")&gt;0,"*","")</f>
        <v>*</v>
      </c>
      <c r="F17" t="s">
        <v>31</v>
      </c>
      <c r="G17" s="33">
        <f>AVERAGE(datos!E2:E121)</f>
        <v>735.8416666666667</v>
      </c>
      <c r="H17" s="34">
        <f>AVERAGE(datos!F2:F121)</f>
        <v>12.441666666666666</v>
      </c>
      <c r="AD17">
        <f>AD16+2</f>
        <v>17</v>
      </c>
      <c r="AE17">
        <v>375</v>
      </c>
      <c r="AF17">
        <f>_xlfn.NORM.S.INV(AD17/AF$4)</f>
        <v>-1.469612744319599</v>
      </c>
      <c r="AG17">
        <f>STANDARDIZE(AE17,AE$5,AE$6)</f>
        <v>-1.2193443719321799</v>
      </c>
      <c r="AI17">
        <f>AI16+2</f>
        <v>17</v>
      </c>
      <c r="AJ17">
        <v>10</v>
      </c>
      <c r="AK17">
        <f>_xlfn.NORM.S.INV(AI17/AK$4)</f>
        <v>-1.469612744319599</v>
      </c>
      <c r="AL17">
        <f>STANDARDIZE(AJ17,AJ$5,AJ$6)</f>
        <v>-1.4046077026115336</v>
      </c>
      <c r="AO17" t="s">
        <v>43</v>
      </c>
      <c r="AP17">
        <f>COUNT(datos!J2:J816)</f>
        <v>815</v>
      </c>
      <c r="AQ17">
        <f>COUNT(datos!K2:K816)</f>
        <v>815</v>
      </c>
      <c r="AS17" t="s">
        <v>31</v>
      </c>
      <c r="AT17" s="33">
        <f>AVERAGE(datos!J2:J816)</f>
        <v>990.64785276073621</v>
      </c>
      <c r="AU17" s="34">
        <f>AVERAGE(datos!K2:K816)</f>
        <v>13.61963190184049</v>
      </c>
      <c r="BA17">
        <f>BA16+2</f>
        <v>17</v>
      </c>
      <c r="BB17">
        <v>346</v>
      </c>
      <c r="BC17">
        <f>_xlfn.NORM.S.INV(BA17/BC$4)</f>
        <v>-2.3105288048429173</v>
      </c>
      <c r="BD17">
        <f>STANDARDIZE(BB17,BB$5,BB$6)</f>
        <v>-1.5800086014083832</v>
      </c>
      <c r="BF17">
        <f>BF16+2</f>
        <v>17</v>
      </c>
      <c r="BG17">
        <v>10</v>
      </c>
      <c r="BH17">
        <f>_xlfn.NORM.S.INV(BF17/BH$4)</f>
        <v>-2.3105288048429173</v>
      </c>
      <c r="BI17">
        <f>STANDARDIZE(BG17,BG$5,BG$6)</f>
        <v>-1.6324256390955416</v>
      </c>
    </row>
    <row r="18" spans="2:61" x14ac:dyDescent="0.2">
      <c r="B18" t="s">
        <v>44</v>
      </c>
      <c r="C18">
        <f>GEOMEAN(datos!E2:E121)</f>
        <v>681.59399570554342</v>
      </c>
      <c r="D18">
        <f>GEOMEAN(datos!F2:F121)</f>
        <v>12.326349069702347</v>
      </c>
      <c r="E18" t="str">
        <f>IF(COUNTIF(C18:D18,"&gt;=2,5")+COUNTIF(C18:D18,"&lt;=-2,5")&gt;0,"*","")</f>
        <v>*</v>
      </c>
      <c r="AD18">
        <f>AD17+2</f>
        <v>19</v>
      </c>
      <c r="AE18">
        <v>390</v>
      </c>
      <c r="AF18">
        <f>_xlfn.NORM.S.INV(AD18/AF$4)</f>
        <v>-1.4106991784503988</v>
      </c>
      <c r="AG18">
        <f>STANDARDIZE(AE18,AE$5,AE$6)</f>
        <v>-1.1686568619560149</v>
      </c>
      <c r="AI18">
        <f>AI17+2</f>
        <v>19</v>
      </c>
      <c r="AJ18">
        <v>10</v>
      </c>
      <c r="AK18">
        <f>_xlfn.NORM.S.INV(AI18/AK$4)</f>
        <v>-1.4106991784503988</v>
      </c>
      <c r="AL18">
        <f>STANDARDIZE(AJ18,AJ$5,AJ$6)</f>
        <v>-1.4046077026115336</v>
      </c>
      <c r="AO18" t="s">
        <v>44</v>
      </c>
      <c r="AP18">
        <f>GEOMEAN(datos!J2:J816)</f>
        <v>912.77227496803584</v>
      </c>
      <c r="AQ18">
        <f>GEOMEAN(datos!K2:K816)</f>
        <v>13.445417271373476</v>
      </c>
      <c r="BA18">
        <f>BA17+2</f>
        <v>19</v>
      </c>
      <c r="BB18">
        <v>350</v>
      </c>
      <c r="BC18">
        <f>_xlfn.NORM.S.INV(BA18/BC$4)</f>
        <v>-2.2682678955208617</v>
      </c>
      <c r="BD18">
        <f>STANDARDIZE(BB18,BB$5,BB$6)</f>
        <v>-1.5702047458947603</v>
      </c>
      <c r="BF18">
        <f>BF17+2</f>
        <v>19</v>
      </c>
      <c r="BG18">
        <v>10</v>
      </c>
      <c r="BH18">
        <f>_xlfn.NORM.S.INV(BF18/BH$4)</f>
        <v>-2.2682678955208617</v>
      </c>
      <c r="BI18">
        <f>STANDARDIZE(BG18,BG$5,BG$6)</f>
        <v>-1.6324256390955416</v>
      </c>
    </row>
    <row r="19" spans="2:61" x14ac:dyDescent="0.2">
      <c r="B19" t="s">
        <v>45</v>
      </c>
      <c r="C19">
        <f>HARMEAN(datos!E2:E121)</f>
        <v>631.43558005295506</v>
      </c>
      <c r="D19">
        <f>HARMEAN(datos!F2:F121)</f>
        <v>12.215061323227028</v>
      </c>
      <c r="E19" t="str">
        <f>IF(COUNTIF(C19:D19,"&gt;=2,5")+COUNTIF(C19:D19,"&lt;=-2,5")&gt;0,"*","")</f>
        <v>*</v>
      </c>
      <c r="F19" t="s">
        <v>55</v>
      </c>
      <c r="G19" s="35">
        <f>IF(MIN(G12:H12)&gt;=0,0,MIN(G12:H12))</f>
        <v>0</v>
      </c>
      <c r="AD19">
        <f>AD18+2</f>
        <v>21</v>
      </c>
      <c r="AE19">
        <v>400</v>
      </c>
      <c r="AF19">
        <f>_xlfn.NORM.S.INV(AD19/AF$4)</f>
        <v>-1.3563117453352478</v>
      </c>
      <c r="AG19">
        <f>STANDARDIZE(AE19,AE$5,AE$6)</f>
        <v>-1.1348651886385714</v>
      </c>
      <c r="AI19">
        <f>AI18+2</f>
        <v>21</v>
      </c>
      <c r="AJ19">
        <v>10</v>
      </c>
      <c r="AK19">
        <f>_xlfn.NORM.S.INV(AI19/AK$4)</f>
        <v>-1.3563117453352478</v>
      </c>
      <c r="AL19">
        <f>STANDARDIZE(AJ19,AJ$5,AJ$6)</f>
        <v>-1.4046077026115336</v>
      </c>
      <c r="AO19" t="s">
        <v>45</v>
      </c>
      <c r="AP19">
        <f>HARMEAN(datos!J2:J816)</f>
        <v>834.3132458463424</v>
      </c>
      <c r="AQ19">
        <f>HARMEAN(datos!K2:K816)</f>
        <v>13.278084809343719</v>
      </c>
      <c r="AS19" t="s">
        <v>55</v>
      </c>
      <c r="AT19" s="35">
        <f>IF(MIN(AT12:AU12)&gt;=0,0,MIN(AT12:AU12))</f>
        <v>0</v>
      </c>
      <c r="BA19">
        <f>BA18+2</f>
        <v>21</v>
      </c>
      <c r="BB19">
        <v>350</v>
      </c>
      <c r="BC19">
        <f>_xlfn.NORM.S.INV(BA19/BC$4)</f>
        <v>-2.2297074471530318</v>
      </c>
      <c r="BD19">
        <f>STANDARDIZE(BB19,BB$5,BB$6)</f>
        <v>-1.5702047458947603</v>
      </c>
      <c r="BF19">
        <f>BF18+2</f>
        <v>21</v>
      </c>
      <c r="BG19">
        <v>10</v>
      </c>
      <c r="BH19">
        <f>_xlfn.NORM.S.INV(BF19/BH$4)</f>
        <v>-2.2297074471530318</v>
      </c>
      <c r="BI19">
        <f>STANDARDIZE(BG19,BG$5,BG$6)</f>
        <v>-1.6324256390955416</v>
      </c>
    </row>
    <row r="20" spans="2:61" x14ac:dyDescent="0.2">
      <c r="B20" t="s">
        <v>46</v>
      </c>
      <c r="C20">
        <f>AVEDEV(datos!E2:E121)</f>
        <v>235.63722222222231</v>
      </c>
      <c r="D20">
        <f>AVEDEV(datos!F2:F121)</f>
        <v>1.2756944444444431</v>
      </c>
      <c r="E20" t="str">
        <f>IF(COUNTIF(C20:D20,"&gt;=2,5")+COUNTIF(C20:D20,"&lt;=-2,5")&gt;0,"*","")</f>
        <v>*</v>
      </c>
      <c r="AD20">
        <f>AD19+2</f>
        <v>23</v>
      </c>
      <c r="AE20">
        <v>400</v>
      </c>
      <c r="AF20">
        <f>_xlfn.NORM.S.INV(AD20/AF$4)</f>
        <v>-1.3056645257298085</v>
      </c>
      <c r="AG20">
        <f>STANDARDIZE(AE20,AE$5,AE$6)</f>
        <v>-1.1348651886385714</v>
      </c>
      <c r="AI20">
        <f>AI19+2</f>
        <v>23</v>
      </c>
      <c r="AJ20">
        <v>10</v>
      </c>
      <c r="AK20">
        <f>_xlfn.NORM.S.INV(AI20/AK$4)</f>
        <v>-1.3056645257298085</v>
      </c>
      <c r="AL20">
        <f>STANDARDIZE(AJ20,AJ$5,AJ$6)</f>
        <v>-1.4046077026115336</v>
      </c>
      <c r="AO20" t="s">
        <v>46</v>
      </c>
      <c r="AP20">
        <f>AVEDEV(datos!J2:J816)</f>
        <v>307.02203018555502</v>
      </c>
      <c r="AQ20">
        <f>AVEDEV(datos!K2:K816)</f>
        <v>1.946223041890923</v>
      </c>
      <c r="BA20">
        <f>BA19+2</f>
        <v>23</v>
      </c>
      <c r="BB20">
        <v>350</v>
      </c>
      <c r="BC20">
        <f>_xlfn.NORM.S.INV(BA20/BC$4)</f>
        <v>-2.1942024448615283</v>
      </c>
      <c r="BD20">
        <f>STANDARDIZE(BB20,BB$5,BB$6)</f>
        <v>-1.5702047458947603</v>
      </c>
      <c r="BF20">
        <f>BF19+2</f>
        <v>23</v>
      </c>
      <c r="BG20">
        <v>10</v>
      </c>
      <c r="BH20">
        <f>_xlfn.NORM.S.INV(BF20/BH$4)</f>
        <v>-2.1942024448615283</v>
      </c>
      <c r="BI20">
        <f>STANDARDIZE(BG20,BG$5,BG$6)</f>
        <v>-1.6324256390955416</v>
      </c>
    </row>
    <row r="21" spans="2:61" x14ac:dyDescent="0.2">
      <c r="B21" t="s">
        <v>47</v>
      </c>
      <c r="C21">
        <f>[1]!MAD(datos!E2:E121)</f>
        <v>191.5</v>
      </c>
      <c r="D21">
        <f>[1]!MAD(datos!F2:F121)</f>
        <v>0</v>
      </c>
      <c r="E21" t="str">
        <f>IF(COUNTIF(C21:D21,"&gt;=2,5")+COUNTIF(C21:D21,"&lt;=-2,5")&gt;0,"*","")</f>
        <v>*</v>
      </c>
      <c r="F21" t="s">
        <v>56</v>
      </c>
      <c r="G21" t="s">
        <v>60</v>
      </c>
      <c r="H21">
        <f>datos!F2</f>
        <v>16</v>
      </c>
      <c r="AD21">
        <f>AD20+2</f>
        <v>25</v>
      </c>
      <c r="AE21">
        <v>400</v>
      </c>
      <c r="AF21">
        <f>_xlfn.NORM.S.INV(AD21/AF$4)</f>
        <v>-1.258161561063097</v>
      </c>
      <c r="AG21">
        <f>STANDARDIZE(AE21,AE$5,AE$6)</f>
        <v>-1.1348651886385714</v>
      </c>
      <c r="AI21">
        <f>AI20+2</f>
        <v>25</v>
      </c>
      <c r="AJ21">
        <v>10</v>
      </c>
      <c r="AK21">
        <f>_xlfn.NORM.S.INV(AI21/AK$4)</f>
        <v>-1.258161561063097</v>
      </c>
      <c r="AL21">
        <f>STANDARDIZE(AJ21,AJ$5,AJ$6)</f>
        <v>-1.4046077026115336</v>
      </c>
      <c r="AO21" t="s">
        <v>47</v>
      </c>
      <c r="AP21">
        <f>[1]!MAD(datos!J2:J816)</f>
        <v>250</v>
      </c>
      <c r="AQ21">
        <f>[1]!MAD(datos!K2:K816)</f>
        <v>1</v>
      </c>
      <c r="AS21" t="s">
        <v>56</v>
      </c>
      <c r="AT21">
        <f>datos!J33</f>
        <v>2668</v>
      </c>
      <c r="AU21" t="s">
        <v>60</v>
      </c>
      <c r="BA21">
        <f>BA20+2</f>
        <v>25</v>
      </c>
      <c r="BB21">
        <v>357</v>
      </c>
      <c r="BC21">
        <f>_xlfn.NORM.S.INV(BA21/BC$4)</f>
        <v>-2.1612653664398431</v>
      </c>
      <c r="BD21">
        <f>STANDARDIZE(BB21,BB$5,BB$6)</f>
        <v>-1.5530479987459203</v>
      </c>
      <c r="BF21">
        <f>BF20+2</f>
        <v>25</v>
      </c>
      <c r="BG21">
        <v>10</v>
      </c>
      <c r="BH21">
        <f>_xlfn.NORM.S.INV(BF21/BH$4)</f>
        <v>-2.1612653664398431</v>
      </c>
      <c r="BI21">
        <f>STANDARDIZE(BG21,BG$5,BG$6)</f>
        <v>-1.6324256390955416</v>
      </c>
    </row>
    <row r="22" spans="2:61" x14ac:dyDescent="0.2">
      <c r="B22" s="25" t="s">
        <v>48</v>
      </c>
      <c r="C22" s="25">
        <f>[1]!IQR(datos!E2:E121,FALSE)</f>
        <v>430.5</v>
      </c>
      <c r="D22" s="25">
        <f>[1]!IQR(datos!F2:F121,FALSE)</f>
        <v>1</v>
      </c>
      <c r="E22" t="str">
        <f>IF(COUNTIF(C22:D22,"&gt;=2,5")+COUNTIF(C22:D22,"&lt;=-2,5")&gt;0,"*","")</f>
        <v>*</v>
      </c>
      <c r="H22">
        <f>datos!F6</f>
        <v>9</v>
      </c>
      <c r="AD22">
        <f>AD21+2</f>
        <v>27</v>
      </c>
      <c r="AE22">
        <v>402</v>
      </c>
      <c r="AF22">
        <f>_xlfn.NORM.S.INV(AD22/AF$4)</f>
        <v>-1.2133396224885178</v>
      </c>
      <c r="AG22">
        <f>STANDARDIZE(AE22,AE$5,AE$6)</f>
        <v>-1.1281068539750829</v>
      </c>
      <c r="AI22">
        <f>AI21+2</f>
        <v>27</v>
      </c>
      <c r="AJ22">
        <v>11</v>
      </c>
      <c r="AK22">
        <f>_xlfn.NORM.S.INV(AI22/AK$4)</f>
        <v>-1.2133396224885178</v>
      </c>
      <c r="AL22">
        <f>STANDARDIZE(AJ22,AJ$5,AJ$6)</f>
        <v>-0.82934174932353344</v>
      </c>
      <c r="AO22" s="25" t="s">
        <v>48</v>
      </c>
      <c r="AP22" s="25">
        <f>[1]!IQR(datos!J2:J816,FALSE)</f>
        <v>497.5</v>
      </c>
      <c r="AQ22" s="25">
        <f>[1]!IQR(datos!K2:K816,FALSE)</f>
        <v>4</v>
      </c>
      <c r="AT22">
        <f>datos!J71</f>
        <v>2310</v>
      </c>
      <c r="BA22">
        <f>BA21+2</f>
        <v>27</v>
      </c>
      <c r="BB22">
        <v>357</v>
      </c>
      <c r="BC22">
        <f>_xlfn.NORM.S.INV(BA22/BC$4)</f>
        <v>-2.1305184487025883</v>
      </c>
      <c r="BD22">
        <f>STANDARDIZE(BB22,BB$5,BB$6)</f>
        <v>-1.5530479987459203</v>
      </c>
      <c r="BF22">
        <f>BF21+2</f>
        <v>27</v>
      </c>
      <c r="BG22">
        <v>10</v>
      </c>
      <c r="BH22">
        <f>_xlfn.NORM.S.INV(BF22/BH$4)</f>
        <v>-2.1305184487025883</v>
      </c>
      <c r="BI22">
        <f>STANDARDIZE(BG22,BG$5,BG$6)</f>
        <v>-1.6324256390955416</v>
      </c>
    </row>
    <row r="23" spans="2:61" x14ac:dyDescent="0.2">
      <c r="E23" t="str">
        <f>IF(COUNTIF(C23:D23,"&gt;=2,5")+COUNTIF(C23:D23,"&lt;=-2,5")&gt;0,"*","")</f>
        <v/>
      </c>
      <c r="H23">
        <f>datos!F12</f>
        <v>16</v>
      </c>
      <c r="AD23">
        <f>AD22+2</f>
        <v>29</v>
      </c>
      <c r="AE23">
        <v>418</v>
      </c>
      <c r="AF23">
        <f>_xlfn.NORM.S.INV(AD23/AF$4)</f>
        <v>-1.170831118956791</v>
      </c>
      <c r="AG23">
        <f>STANDARDIZE(AE23,AE$5,AE$6)</f>
        <v>-1.0740401766671734</v>
      </c>
      <c r="AI23">
        <f>AI22+2</f>
        <v>29</v>
      </c>
      <c r="AJ23">
        <v>11</v>
      </c>
      <c r="AK23">
        <f>_xlfn.NORM.S.INV(AI23/AK$4)</f>
        <v>-1.170831118956791</v>
      </c>
      <c r="AL23">
        <f>STANDARDIZE(AJ23,AJ$5,AJ$6)</f>
        <v>-0.82934174932353344</v>
      </c>
      <c r="AT23">
        <f>datos!J90</f>
        <v>2500</v>
      </c>
      <c r="BA23">
        <f>BA22+2</f>
        <v>29</v>
      </c>
      <c r="BB23">
        <v>369</v>
      </c>
      <c r="BC23">
        <f>_xlfn.NORM.S.INV(BA23/BC$4)</f>
        <v>-2.1016628267515505</v>
      </c>
      <c r="BD23">
        <f>STANDARDIZE(BB23,BB$5,BB$6)</f>
        <v>-1.5236364322050513</v>
      </c>
      <c r="BF23">
        <f>BF22+2</f>
        <v>29</v>
      </c>
      <c r="BG23">
        <v>10</v>
      </c>
      <c r="BH23">
        <f>_xlfn.NORM.S.INV(BF23/BH$4)</f>
        <v>-2.1016628267515505</v>
      </c>
      <c r="BI23">
        <f>STANDARDIZE(BG23,BG$5,BG$6)</f>
        <v>-1.6324256390955416</v>
      </c>
    </row>
    <row r="24" spans="2:61" x14ac:dyDescent="0.2">
      <c r="E24" t="str">
        <f>IF(COUNTIF(C24:D24,"&gt;=2,5")+COUNTIF(C24:D24,"&lt;=-2,5")&gt;0,"*","")</f>
        <v/>
      </c>
      <c r="H24">
        <f>datos!F26</f>
        <v>18</v>
      </c>
      <c r="AD24">
        <f>AD23+2</f>
        <v>31</v>
      </c>
      <c r="AE24">
        <v>440</v>
      </c>
      <c r="AF24">
        <f>_xlfn.NORM.S.INV(AD24/AF$4)</f>
        <v>-1.1303391749761575</v>
      </c>
      <c r="AG24">
        <f>STANDARDIZE(AE24,AE$5,AE$6)</f>
        <v>-0.99969849536879796</v>
      </c>
      <c r="AI24">
        <f>AI23+2</f>
        <v>31</v>
      </c>
      <c r="AJ24">
        <v>11</v>
      </c>
      <c r="AK24">
        <f>_xlfn.NORM.S.INV(AI24/AK$4)</f>
        <v>-1.1303391749761575</v>
      </c>
      <c r="AL24">
        <f>STANDARDIZE(AJ24,AJ$5,AJ$6)</f>
        <v>-0.82934174932353344</v>
      </c>
      <c r="AT24">
        <f>datos!J141</f>
        <v>2771</v>
      </c>
      <c r="BA24">
        <f>BA23+2</f>
        <v>31</v>
      </c>
      <c r="BB24">
        <v>375</v>
      </c>
      <c r="BC24">
        <f>_xlfn.NORM.S.INV(BA24/BC$4)</f>
        <v>-2.0744578459509686</v>
      </c>
      <c r="BD24">
        <f>STANDARDIZE(BB24,BB$5,BB$6)</f>
        <v>-1.508930648934617</v>
      </c>
      <c r="BF24">
        <f>BF23+2</f>
        <v>31</v>
      </c>
      <c r="BG24">
        <v>10</v>
      </c>
      <c r="BH24">
        <f>_xlfn.NORM.S.INV(BF24/BH$4)</f>
        <v>-2.0744578459509686</v>
      </c>
      <c r="BI24">
        <f>STANDARDIZE(BG24,BG$5,BG$6)</f>
        <v>-1.6324256390955416</v>
      </c>
    </row>
    <row r="25" spans="2:61" x14ac:dyDescent="0.2">
      <c r="E25" t="str">
        <f>IF(COUNTIF(C25:D25,"&gt;=2,5")+COUNTIF(C25:D25,"&lt;=-2,5")&gt;0,"*","")</f>
        <v/>
      </c>
      <c r="H25">
        <f>datos!F33</f>
        <v>9</v>
      </c>
      <c r="AD25">
        <f>AD24+2</f>
        <v>33</v>
      </c>
      <c r="AE25">
        <v>450</v>
      </c>
      <c r="AF25">
        <f>_xlfn.NORM.S.INV(AD25/AF$4)</f>
        <v>-1.091620367434168</v>
      </c>
      <c r="AG25">
        <f>STANDARDIZE(AE25,AE$5,AE$6)</f>
        <v>-0.96590682205135459</v>
      </c>
      <c r="AI25">
        <f>AI24+2</f>
        <v>33</v>
      </c>
      <c r="AJ25">
        <v>11</v>
      </c>
      <c r="AK25">
        <f>_xlfn.NORM.S.INV(AI25/AK$4)</f>
        <v>-1.091620367434168</v>
      </c>
      <c r="AL25">
        <f>STANDARDIZE(AJ25,AJ$5,AJ$6)</f>
        <v>-0.82934174932353344</v>
      </c>
      <c r="AT25">
        <f>datos!J149</f>
        <v>2404</v>
      </c>
      <c r="BA25">
        <f>BA24+2</f>
        <v>33</v>
      </c>
      <c r="BB25">
        <v>375</v>
      </c>
      <c r="BC25">
        <f>_xlfn.NORM.S.INV(BA25/BC$4)</f>
        <v>-2.0487067625019555</v>
      </c>
      <c r="BD25">
        <f>STANDARDIZE(BB25,BB$5,BB$6)</f>
        <v>-1.508930648934617</v>
      </c>
      <c r="BF25">
        <f>BF24+2</f>
        <v>33</v>
      </c>
      <c r="BG25">
        <v>10</v>
      </c>
      <c r="BH25">
        <f>_xlfn.NORM.S.INV(BF25/BH$4)</f>
        <v>-2.0487067625019555</v>
      </c>
      <c r="BI25">
        <f>STANDARDIZE(BG25,BG$5,BG$6)</f>
        <v>-1.6324256390955416</v>
      </c>
    </row>
    <row r="26" spans="2:61" x14ac:dyDescent="0.2">
      <c r="E26" t="str">
        <f>IF(COUNTIF(C26:D26,"&gt;=2,5")+COUNTIF(C26:D26,"&lt;=-2,5")&gt;0,"*","")</f>
        <v/>
      </c>
      <c r="H26">
        <f>datos!F43</f>
        <v>16</v>
      </c>
      <c r="AD26">
        <f>AD25+2</f>
        <v>35</v>
      </c>
      <c r="AE26">
        <v>450</v>
      </c>
      <c r="AF26">
        <f>_xlfn.NORM.S.INV(AD26/AF$4)</f>
        <v>-1.054472451770053</v>
      </c>
      <c r="AG26">
        <f>STANDARDIZE(AE26,AE$5,AE$6)</f>
        <v>-0.96590682205135459</v>
      </c>
      <c r="AI26">
        <f>AI25+2</f>
        <v>35</v>
      </c>
      <c r="AJ26">
        <v>11</v>
      </c>
      <c r="AK26">
        <f>_xlfn.NORM.S.INV(AI26/AK$4)</f>
        <v>-1.054472451770053</v>
      </c>
      <c r="AL26">
        <f>STANDARDIZE(AJ26,AJ$5,AJ$6)</f>
        <v>-0.82934174932353344</v>
      </c>
      <c r="AT26">
        <f>datos!J185</f>
        <v>2404</v>
      </c>
      <c r="BA26">
        <f>BA25+2</f>
        <v>35</v>
      </c>
      <c r="BB26">
        <v>377</v>
      </c>
      <c r="BC26">
        <f>_xlfn.NORM.S.INV(BA26/BC$4)</f>
        <v>-2.0242465974282275</v>
      </c>
      <c r="BD26">
        <f>STANDARDIZE(BB26,BB$5,BB$6)</f>
        <v>-1.5040287211778054</v>
      </c>
      <c r="BF26">
        <f>BF25+2</f>
        <v>35</v>
      </c>
      <c r="BG26">
        <v>10</v>
      </c>
      <c r="BH26">
        <f>_xlfn.NORM.S.INV(BF26/BH$4)</f>
        <v>-2.0242465974282275</v>
      </c>
      <c r="BI26">
        <f>STANDARDIZE(BG26,BG$5,BG$6)</f>
        <v>-1.6324256390955416</v>
      </c>
    </row>
    <row r="27" spans="2:61" x14ac:dyDescent="0.2">
      <c r="E27" t="str">
        <f>IF(COUNTIF(C27:D27,"&gt;=2,5")+COUNTIF(C27:D27,"&lt;=-2,5")&gt;0,"*","")</f>
        <v/>
      </c>
      <c r="H27">
        <f>datos!F46</f>
        <v>16</v>
      </c>
      <c r="AD27">
        <f>AD26+2</f>
        <v>37</v>
      </c>
      <c r="AE27">
        <v>450</v>
      </c>
      <c r="AF27">
        <f>_xlfn.NORM.S.INV(AD27/AF$4)</f>
        <v>-1.0187254360963267</v>
      </c>
      <c r="AG27">
        <f>STANDARDIZE(AE27,AE$5,AE$6)</f>
        <v>-0.96590682205135459</v>
      </c>
      <c r="AI27">
        <f>AI26+2</f>
        <v>37</v>
      </c>
      <c r="AJ27">
        <v>11</v>
      </c>
      <c r="AK27">
        <f>_xlfn.NORM.S.INV(AI27/AK$4)</f>
        <v>-1.0187254360963267</v>
      </c>
      <c r="AL27">
        <f>STANDARDIZE(AJ27,AJ$5,AJ$6)</f>
        <v>-0.82934174932353344</v>
      </c>
      <c r="AT27">
        <f>datos!J268</f>
        <v>3078</v>
      </c>
      <c r="BA27">
        <f>BA26+2</f>
        <v>37</v>
      </c>
      <c r="BB27">
        <v>380</v>
      </c>
      <c r="BC27">
        <f>_xlfn.NORM.S.INV(BA27/BC$4)</f>
        <v>-2.0009407723321595</v>
      </c>
      <c r="BD27">
        <f>STANDARDIZE(BB27,BB$5,BB$6)</f>
        <v>-1.4966758295425882</v>
      </c>
      <c r="BF27">
        <f>BF26+2</f>
        <v>37</v>
      </c>
      <c r="BG27">
        <v>10</v>
      </c>
      <c r="BH27">
        <f>_xlfn.NORM.S.INV(BF27/BH$4)</f>
        <v>-2.0009407723321595</v>
      </c>
      <c r="BI27">
        <f>STANDARDIZE(BG27,BG$5,BG$6)</f>
        <v>-1.6324256390955416</v>
      </c>
    </row>
    <row r="28" spans="2:61" x14ac:dyDescent="0.2">
      <c r="E28" t="str">
        <f>IF(COUNTIF(C28:D28,"&gt;=2,5")+COUNTIF(C28:D28,"&lt;=-2,5")&gt;0,"*","")</f>
        <v/>
      </c>
      <c r="H28">
        <f>datos!F47</f>
        <v>16</v>
      </c>
      <c r="AD28">
        <f>AD27+2</f>
        <v>39</v>
      </c>
      <c r="AE28">
        <v>462</v>
      </c>
      <c r="AF28">
        <f>_xlfn.NORM.S.INV(AD28/AF$4)</f>
        <v>-0.98423496044632541</v>
      </c>
      <c r="AG28">
        <f>STANDARDIZE(AE28,AE$5,AE$6)</f>
        <v>-0.92535681407042258</v>
      </c>
      <c r="AI28">
        <f>AI27+2</f>
        <v>39</v>
      </c>
      <c r="AJ28">
        <v>11</v>
      </c>
      <c r="AK28">
        <f>_xlfn.NORM.S.INV(AI28/AK$4)</f>
        <v>-0.98423496044632541</v>
      </c>
      <c r="AL28">
        <f>STANDARDIZE(AJ28,AJ$5,AJ$6)</f>
        <v>-0.82934174932353344</v>
      </c>
      <c r="AT28">
        <f>datos!J557</f>
        <v>2500</v>
      </c>
      <c r="BA28">
        <f>BA27+2</f>
        <v>39</v>
      </c>
      <c r="BB28">
        <v>390</v>
      </c>
      <c r="BC28">
        <f>_xlfn.NORM.S.INV(BA28/BC$4)</f>
        <v>-1.9786736570431245</v>
      </c>
      <c r="BD28">
        <f>STANDARDIZE(BB28,BB$5,BB$6)</f>
        <v>-1.4721661907585308</v>
      </c>
      <c r="BF28">
        <f>BF27+2</f>
        <v>39</v>
      </c>
      <c r="BG28">
        <v>10</v>
      </c>
      <c r="BH28">
        <f>_xlfn.NORM.S.INV(BF28/BH$4)</f>
        <v>-1.9786736570431245</v>
      </c>
      <c r="BI28">
        <f>STANDARDIZE(BG28,BG$5,BG$6)</f>
        <v>-1.6324256390955416</v>
      </c>
    </row>
    <row r="29" spans="2:61" x14ac:dyDescent="0.2">
      <c r="E29" t="str">
        <f>IF(COUNTIF(C29:D29,"&gt;=2,5")+COUNTIF(C29:D29,"&lt;=-2,5")&gt;0,"*","")</f>
        <v/>
      </c>
      <c r="H29">
        <f>datos!F52</f>
        <v>9</v>
      </c>
      <c r="AD29">
        <f>AD28+2</f>
        <v>41</v>
      </c>
      <c r="AE29">
        <v>480</v>
      </c>
      <c r="AF29">
        <f>_xlfn.NORM.S.INV(AD29/AF$4)</f>
        <v>-0.95087729940193999</v>
      </c>
      <c r="AG29">
        <f>STANDARDIZE(AE29,AE$5,AE$6)</f>
        <v>-0.86453180209902447</v>
      </c>
      <c r="AI29">
        <f>AI28+2</f>
        <v>41</v>
      </c>
      <c r="AJ29">
        <v>11</v>
      </c>
      <c r="AK29">
        <f>_xlfn.NORM.S.INV(AI29/AK$4)</f>
        <v>-0.95087729940193999</v>
      </c>
      <c r="AL29">
        <f>STANDARDIZE(AJ29,AJ$5,AJ$6)</f>
        <v>-0.82934174932353344</v>
      </c>
      <c r="AT29">
        <f>datos!J623</f>
        <v>3078</v>
      </c>
      <c r="BA29">
        <f>BA28+2</f>
        <v>41</v>
      </c>
      <c r="BB29">
        <v>393</v>
      </c>
      <c r="BC29">
        <f>_xlfn.NORM.S.INV(BA29/BC$4)</f>
        <v>-1.957346461440324</v>
      </c>
      <c r="BD29">
        <f>STANDARDIZE(BB29,BB$5,BB$6)</f>
        <v>-1.4648132991233138</v>
      </c>
      <c r="BF29">
        <f>BF28+2</f>
        <v>41</v>
      </c>
      <c r="BG29">
        <v>10</v>
      </c>
      <c r="BH29">
        <f>_xlfn.NORM.S.INV(BF29/BH$4)</f>
        <v>-1.957346461440324</v>
      </c>
      <c r="BI29">
        <f>STANDARDIZE(BG29,BG$5,BG$6)</f>
        <v>-1.6324256390955416</v>
      </c>
    </row>
    <row r="30" spans="2:61" x14ac:dyDescent="0.2">
      <c r="E30" t="str">
        <f>IF(COUNTIF(C30:D30,"&gt;=2,5")+COUNTIF(C30:D30,"&lt;=-2,5")&gt;0,"*","")</f>
        <v/>
      </c>
      <c r="H30">
        <f>datos!F59</f>
        <v>16</v>
      </c>
      <c r="AD30">
        <f>AD29+2</f>
        <v>43</v>
      </c>
      <c r="AE30">
        <v>481</v>
      </c>
      <c r="AF30">
        <f>_xlfn.NORM.S.INV(AD30/AF$4)</f>
        <v>-0.91854553105910053</v>
      </c>
      <c r="AG30">
        <f>STANDARDIZE(AE30,AE$5,AE$6)</f>
        <v>-0.8611526347672801</v>
      </c>
      <c r="AI30">
        <f>AI29+2</f>
        <v>43</v>
      </c>
      <c r="AJ30">
        <v>11</v>
      </c>
      <c r="AK30">
        <f>_xlfn.NORM.S.INV(AI30/AK$4)</f>
        <v>-0.91854553105910053</v>
      </c>
      <c r="AL30">
        <f>STANDARDIZE(AJ30,AJ$5,AJ$6)</f>
        <v>-0.82934174932353344</v>
      </c>
      <c r="AT30">
        <f>datos!J728</f>
        <v>2308</v>
      </c>
      <c r="BA30">
        <f>BA29+2</f>
        <v>43</v>
      </c>
      <c r="BB30">
        <v>400</v>
      </c>
      <c r="BC30">
        <f>_xlfn.NORM.S.INV(BA30/BC$4)</f>
        <v>-1.9368740914666529</v>
      </c>
      <c r="BD30">
        <f>STANDARDIZE(BB30,BB$5,BB$6)</f>
        <v>-1.4476565519744735</v>
      </c>
      <c r="BF30">
        <f>BF29+2</f>
        <v>43</v>
      </c>
      <c r="BG30">
        <v>10</v>
      </c>
      <c r="BH30">
        <f>_xlfn.NORM.S.INV(BF30/BH$4)</f>
        <v>-1.9368740914666529</v>
      </c>
      <c r="BI30">
        <f>STANDARDIZE(BG30,BG$5,BG$6)</f>
        <v>-1.6324256390955416</v>
      </c>
    </row>
    <row r="31" spans="2:61" x14ac:dyDescent="0.2">
      <c r="E31" t="str">
        <f>IF(COUNTIF(C31:D31,"&gt;=2,5")+COUNTIF(C31:D31,"&lt;=-2,5")&gt;0,"*","")</f>
        <v/>
      </c>
      <c r="H31">
        <f>datos!F71</f>
        <v>17</v>
      </c>
      <c r="AD31">
        <f>AD30+2</f>
        <v>45</v>
      </c>
      <c r="AE31">
        <v>485</v>
      </c>
      <c r="AF31">
        <f>_xlfn.NORM.S.INV(AD31/AF$4)</f>
        <v>-0.88714655901887607</v>
      </c>
      <c r="AG31">
        <f>STANDARDIZE(AE31,AE$5,AE$6)</f>
        <v>-0.84763596544030273</v>
      </c>
      <c r="AI31">
        <f>AI30+2</f>
        <v>45</v>
      </c>
      <c r="AJ31">
        <v>12</v>
      </c>
      <c r="AK31">
        <f>_xlfn.NORM.S.INV(AI31/AK$4)</f>
        <v>-0.88714655901887607</v>
      </c>
      <c r="AL31">
        <f>STANDARDIZE(AJ31,AJ$5,AJ$6)</f>
        <v>-0.25407579603553326</v>
      </c>
      <c r="BA31">
        <f>BA30+2</f>
        <v>45</v>
      </c>
      <c r="BB31">
        <v>400</v>
      </c>
      <c r="BC31">
        <f>_xlfn.NORM.S.INV(BA31/BC$4)</f>
        <v>-1.9171827092485085</v>
      </c>
      <c r="BD31">
        <f>STANDARDIZE(BB31,BB$5,BB$6)</f>
        <v>-1.4476565519744735</v>
      </c>
      <c r="BF31">
        <f>BF30+2</f>
        <v>45</v>
      </c>
      <c r="BG31">
        <v>10</v>
      </c>
      <c r="BH31">
        <f>_xlfn.NORM.S.INV(BF31/BH$4)</f>
        <v>-1.9171827092485085</v>
      </c>
      <c r="BI31">
        <f>STANDARDIZE(BG31,BG$5,BG$6)</f>
        <v>-1.6324256390955416</v>
      </c>
    </row>
    <row r="32" spans="2:61" x14ac:dyDescent="0.2">
      <c r="E32" t="str">
        <f>IF(COUNTIF(C32:D32,"&gt;=2,5")+COUNTIF(C32:D32,"&lt;=-2,5")&gt;0,"*","")</f>
        <v/>
      </c>
      <c r="H32">
        <f>datos!F82</f>
        <v>16</v>
      </c>
      <c r="AD32">
        <f>AD31+2</f>
        <v>47</v>
      </c>
      <c r="AE32">
        <v>492</v>
      </c>
      <c r="AF32">
        <f>_xlfn.NORM.S.INV(AD32/AF$4)</f>
        <v>-0.85659876830051918</v>
      </c>
      <c r="AG32">
        <f>STANDARDIZE(AE32,AE$5,AE$6)</f>
        <v>-0.82398179411809236</v>
      </c>
      <c r="AI32">
        <f>AI31+2</f>
        <v>47</v>
      </c>
      <c r="AJ32">
        <v>12</v>
      </c>
      <c r="AK32">
        <f>_xlfn.NORM.S.INV(AI32/AK$4)</f>
        <v>-0.85659876830051918</v>
      </c>
      <c r="AL32">
        <f>STANDARDIZE(AJ32,AJ$5,AJ$6)</f>
        <v>-0.25407579603553326</v>
      </c>
      <c r="BA32">
        <f>BA31+2</f>
        <v>47</v>
      </c>
      <c r="BB32">
        <v>400</v>
      </c>
      <c r="BC32">
        <f>_xlfn.NORM.S.INV(BA32/BC$4)</f>
        <v>-1.8982078157088478</v>
      </c>
      <c r="BD32">
        <f>STANDARDIZE(BB32,BB$5,BB$6)</f>
        <v>-1.4476565519744735</v>
      </c>
      <c r="BF32">
        <f>BF31+2</f>
        <v>47</v>
      </c>
      <c r="BG32">
        <v>10</v>
      </c>
      <c r="BH32">
        <f>_xlfn.NORM.S.INV(BF32/BH$4)</f>
        <v>-1.8982078157088478</v>
      </c>
      <c r="BI32">
        <f>STANDARDIZE(BG32,BG$5,BG$6)</f>
        <v>-1.6324256390955416</v>
      </c>
    </row>
    <row r="33" spans="2:61" x14ac:dyDescent="0.2">
      <c r="E33" t="str">
        <f>IF(COUNTIF(C33:D33,"&gt;=2,5")+COUNTIF(C33:D33,"&lt;=-2,5")&gt;0,"*","")</f>
        <v/>
      </c>
      <c r="H33">
        <f>datos!F83</f>
        <v>9</v>
      </c>
      <c r="AD33">
        <f>AD32+2</f>
        <v>49</v>
      </c>
      <c r="AE33">
        <v>494</v>
      </c>
      <c r="AF33">
        <f>_xlfn.NORM.S.INV(AD33/AF$4)</f>
        <v>-0.82683015918578762</v>
      </c>
      <c r="AG33">
        <f>STANDARDIZE(AE33,AE$5,AE$6)</f>
        <v>-0.81722345945460373</v>
      </c>
      <c r="AI33">
        <f>AI32+2</f>
        <v>49</v>
      </c>
      <c r="AJ33">
        <v>12</v>
      </c>
      <c r="AK33">
        <f>_xlfn.NORM.S.INV(AI33/AK$4)</f>
        <v>-0.82683015918578762</v>
      </c>
      <c r="AL33">
        <f>STANDARDIZE(AJ33,AJ$5,AJ$6)</f>
        <v>-0.25407579603553326</v>
      </c>
      <c r="BA33">
        <f>BA32+2</f>
        <v>49</v>
      </c>
      <c r="BB33">
        <v>403</v>
      </c>
      <c r="BC33">
        <f>_xlfn.NORM.S.INV(BA33/BC$4)</f>
        <v>-1.8798927265578211</v>
      </c>
      <c r="BD33">
        <f>STANDARDIZE(BB33,BB$5,BB$6)</f>
        <v>-1.4403036603392563</v>
      </c>
      <c r="BF33">
        <f>BF32+2</f>
        <v>49</v>
      </c>
      <c r="BG33">
        <v>10</v>
      </c>
      <c r="BH33">
        <f>_xlfn.NORM.S.INV(BF33/BH$4)</f>
        <v>-1.8798927265578211</v>
      </c>
      <c r="BI33">
        <f>STANDARDIZE(BG33,BG$5,BG$6)</f>
        <v>-1.6324256390955416</v>
      </c>
    </row>
    <row r="34" spans="2:61" x14ac:dyDescent="0.2">
      <c r="E34" t="str">
        <f>IF(COUNTIF(C34:D34,"&gt;=2,5")+COUNTIF(C34:D34,"&lt;=-2,5")&gt;0,"*","")</f>
        <v/>
      </c>
      <c r="H34">
        <f>datos!F119</f>
        <v>16</v>
      </c>
      <c r="AD34">
        <f>AD33+2</f>
        <v>51</v>
      </c>
      <c r="AE34">
        <v>500</v>
      </c>
      <c r="AF34">
        <f>_xlfn.NORM.S.INV(AD34/AF$4)</f>
        <v>-0.79777684612523825</v>
      </c>
      <c r="AG34">
        <f>STANDARDIZE(AE34,AE$5,AE$6)</f>
        <v>-0.79694845546413773</v>
      </c>
      <c r="AI34">
        <f>AI33+2</f>
        <v>51</v>
      </c>
      <c r="AJ34">
        <v>12</v>
      </c>
      <c r="AK34">
        <f>_xlfn.NORM.S.INV(AI34/AK$4)</f>
        <v>-0.79777684612523825</v>
      </c>
      <c r="AL34">
        <f>STANDARDIZE(AJ34,AJ$5,AJ$6)</f>
        <v>-0.25407579603553326</v>
      </c>
      <c r="BA34">
        <f>BA33+2</f>
        <v>51</v>
      </c>
      <c r="BB34">
        <v>409</v>
      </c>
      <c r="BC34">
        <f>_xlfn.NORM.S.INV(BA34/BC$4)</f>
        <v>-1.8621873483650302</v>
      </c>
      <c r="BD34">
        <f>STANDARDIZE(BB34,BB$5,BB$6)</f>
        <v>-1.425597877068822</v>
      </c>
      <c r="BF34">
        <f>BF33+2</f>
        <v>51</v>
      </c>
      <c r="BG34">
        <v>10</v>
      </c>
      <c r="BH34">
        <f>_xlfn.NORM.S.INV(BF34/BH$4)</f>
        <v>-1.8621873483650302</v>
      </c>
      <c r="BI34">
        <f>STANDARDIZE(BG34,BG$5,BG$6)</f>
        <v>-1.6324256390955416</v>
      </c>
    </row>
    <row r="35" spans="2:61" x14ac:dyDescent="0.2">
      <c r="E35" t="str">
        <f>IF(COUNTIF(C35:D35,"&gt;=2,5")+COUNTIF(C35:D35,"&lt;=-2,5")&gt;0,"*","")</f>
        <v/>
      </c>
      <c r="H35">
        <f>datos!F120</f>
        <v>16</v>
      </c>
      <c r="AD35">
        <f>AD34+2</f>
        <v>53</v>
      </c>
      <c r="AE35">
        <v>500</v>
      </c>
      <c r="AF35">
        <f>_xlfn.NORM.S.INV(AD35/AF$4)</f>
        <v>-0.76938183882860001</v>
      </c>
      <c r="AG35">
        <f>STANDARDIZE(AE35,AE$5,AE$6)</f>
        <v>-0.79694845546413773</v>
      </c>
      <c r="AI35">
        <f>AI34+2</f>
        <v>53</v>
      </c>
      <c r="AJ35">
        <v>12</v>
      </c>
      <c r="AK35">
        <f>_xlfn.NORM.S.INV(AI35/AK$4)</f>
        <v>-0.76938183882860001</v>
      </c>
      <c r="AL35">
        <f>STANDARDIZE(AJ35,AJ$5,AJ$6)</f>
        <v>-0.25407579603553326</v>
      </c>
      <c r="BA35">
        <f>BA34+2</f>
        <v>53</v>
      </c>
      <c r="BB35">
        <v>417</v>
      </c>
      <c r="BC35">
        <f>_xlfn.NORM.S.INV(BA35/BC$4)</f>
        <v>-1.8450471862982811</v>
      </c>
      <c r="BD35">
        <f>STANDARDIZE(BB35,BB$5,BB$6)</f>
        <v>-1.4059901660415761</v>
      </c>
      <c r="BF35">
        <f>BF34+2</f>
        <v>53</v>
      </c>
      <c r="BG35">
        <v>10</v>
      </c>
      <c r="BH35">
        <f>_xlfn.NORM.S.INV(BF35/BH$4)</f>
        <v>-1.8450471862982811</v>
      </c>
      <c r="BI35">
        <f>STANDARDIZE(BG35,BG$5,BG$6)</f>
        <v>-1.6324256390955416</v>
      </c>
    </row>
    <row r="36" spans="2:61" x14ac:dyDescent="0.2">
      <c r="E36" t="str">
        <f>IF(COUNTIF(C36:D36,"&gt;=2,5")+COUNTIF(C36:D36,"&lt;=-2,5")&gt;0,"*","")</f>
        <v/>
      </c>
      <c r="AD36">
        <f>AD35+2</f>
        <v>55</v>
      </c>
      <c r="AE36">
        <v>503</v>
      </c>
      <c r="AF36">
        <f>_xlfn.NORM.S.INV(AD36/AF$4)</f>
        <v>-0.74159404386151673</v>
      </c>
      <c r="AG36">
        <f>STANDARDIZE(AE36,AE$5,AE$6)</f>
        <v>-0.78681095346890473</v>
      </c>
      <c r="AI36">
        <f>AI35+2</f>
        <v>55</v>
      </c>
      <c r="AJ36">
        <v>12</v>
      </c>
      <c r="AK36">
        <f>_xlfn.NORM.S.INV(AI36/AK$4)</f>
        <v>-0.74159404386151673</v>
      </c>
      <c r="AL36">
        <f>STANDARDIZE(AJ36,AJ$5,AJ$6)</f>
        <v>-0.25407579603553326</v>
      </c>
      <c r="BA36">
        <f>BA35+2</f>
        <v>55</v>
      </c>
      <c r="BB36">
        <v>417</v>
      </c>
      <c r="BC36">
        <f>_xlfn.NORM.S.INV(BA36/BC$4)</f>
        <v>-1.8284325326793893</v>
      </c>
      <c r="BD36">
        <f>STANDARDIZE(BB36,BB$5,BB$6)</f>
        <v>-1.4059901660415761</v>
      </c>
      <c r="BF36">
        <f>BF35+2</f>
        <v>55</v>
      </c>
      <c r="BG36">
        <v>10</v>
      </c>
      <c r="BH36">
        <f>_xlfn.NORM.S.INV(BF36/BH$4)</f>
        <v>-1.8284325326793893</v>
      </c>
      <c r="BI36">
        <f>STANDARDIZE(BG36,BG$5,BG$6)</f>
        <v>-1.6324256390955416</v>
      </c>
    </row>
    <row r="37" spans="2:61" x14ac:dyDescent="0.2">
      <c r="E37" t="str">
        <f>IF(COUNTIF(C37:D37,"&gt;=2,5")+COUNTIF(C37:D37,"&lt;=-2,5")&gt;0,"*","")</f>
        <v/>
      </c>
      <c r="AD37">
        <f>AD36+2</f>
        <v>57</v>
      </c>
      <c r="AE37">
        <v>508</v>
      </c>
      <c r="AF37">
        <f>_xlfn.NORM.S.INV(AD37/AF$4)</f>
        <v>-0.71436744028018739</v>
      </c>
      <c r="AG37">
        <f>STANDARDIZE(AE37,AE$5,AE$6)</f>
        <v>-0.76991511681018299</v>
      </c>
      <c r="AI37">
        <f>AI36+2</f>
        <v>57</v>
      </c>
      <c r="AJ37">
        <v>12</v>
      </c>
      <c r="AK37">
        <f>_xlfn.NORM.S.INV(AI37/AK$4)</f>
        <v>-0.71436744028018739</v>
      </c>
      <c r="AL37">
        <f>STANDARDIZE(AJ37,AJ$5,AJ$6)</f>
        <v>-0.25407579603553326</v>
      </c>
      <c r="BA37">
        <f>BA36+2</f>
        <v>57</v>
      </c>
      <c r="BB37">
        <v>425</v>
      </c>
      <c r="BC37">
        <f>_xlfn.NORM.S.INV(BA37/BC$4)</f>
        <v>-1.8123077980943527</v>
      </c>
      <c r="BD37">
        <f>STANDARDIZE(BB37,BB$5,BB$6)</f>
        <v>-1.3863824550143302</v>
      </c>
      <c r="BF37">
        <f>BF36+2</f>
        <v>57</v>
      </c>
      <c r="BG37">
        <v>10</v>
      </c>
      <c r="BH37">
        <f>_xlfn.NORM.S.INV(BF37/BH$4)</f>
        <v>-1.8123077980943527</v>
      </c>
      <c r="BI37">
        <f>STANDARDIZE(BG37,BG$5,BG$6)</f>
        <v>-1.6324256390955416</v>
      </c>
    </row>
    <row r="38" spans="2:61" x14ac:dyDescent="0.2">
      <c r="B38" s="6"/>
      <c r="E38" t="str">
        <f>IF(COUNTIF(C38:D38,"&gt;=2,5")+COUNTIF(C38:D38,"&lt;=-2,5")&gt;0,"*","")</f>
        <v/>
      </c>
      <c r="AD38">
        <f>AD37+2</f>
        <v>59</v>
      </c>
      <c r="AE38">
        <v>508</v>
      </c>
      <c r="AF38">
        <f>_xlfn.NORM.S.INV(AD38/AF$4)</f>
        <v>-0.68766039389596745</v>
      </c>
      <c r="AG38">
        <f>STANDARDIZE(AE38,AE$5,AE$6)</f>
        <v>-0.76991511681018299</v>
      </c>
      <c r="AI38">
        <f>AI37+2</f>
        <v>59</v>
      </c>
      <c r="AJ38">
        <v>12</v>
      </c>
      <c r="AK38">
        <f>_xlfn.NORM.S.INV(AI38/AK$4)</f>
        <v>-0.68766039389596745</v>
      </c>
      <c r="AL38">
        <f>STANDARDIZE(AJ38,AJ$5,AJ$6)</f>
        <v>-0.25407579603553326</v>
      </c>
      <c r="BA38">
        <f>BA37+2</f>
        <v>59</v>
      </c>
      <c r="BB38">
        <v>425</v>
      </c>
      <c r="BC38">
        <f>_xlfn.NORM.S.INV(BA38/BC$4)</f>
        <v>-1.7966409559379632</v>
      </c>
      <c r="BD38">
        <f>STANDARDIZE(BB38,BB$5,BB$6)</f>
        <v>-1.3863824550143302</v>
      </c>
      <c r="BF38">
        <f>BF37+2</f>
        <v>59</v>
      </c>
      <c r="BG38">
        <v>10</v>
      </c>
      <c r="BH38">
        <f>_xlfn.NORM.S.INV(BF38/BH$4)</f>
        <v>-1.7966409559379632</v>
      </c>
      <c r="BI38">
        <f>STANDARDIZE(BG38,BG$5,BG$6)</f>
        <v>-1.6324256390955416</v>
      </c>
    </row>
    <row r="39" spans="2:61" x14ac:dyDescent="0.2">
      <c r="B39" s="6"/>
      <c r="E39" t="str">
        <f>IF(COUNTIF(C39:D39,"&gt;=2,5")+COUNTIF(C39:D39,"&lt;=-2,5")&gt;0,"*","")</f>
        <v/>
      </c>
      <c r="AD39">
        <f>AD38+2</f>
        <v>61</v>
      </c>
      <c r="AE39">
        <v>510</v>
      </c>
      <c r="AF39">
        <f>_xlfn.NORM.S.INV(AD39/AF$4)</f>
        <v>-0.66143508290656117</v>
      </c>
      <c r="AG39">
        <f>STANDARDIZE(AE39,AE$5,AE$6)</f>
        <v>-0.76315678214669436</v>
      </c>
      <c r="AI39">
        <f>AI38+2</f>
        <v>61</v>
      </c>
      <c r="AJ39">
        <v>12</v>
      </c>
      <c r="AK39">
        <f>_xlfn.NORM.S.INV(AI39/AK$4)</f>
        <v>-0.66143508290656117</v>
      </c>
      <c r="AL39">
        <f>STANDARDIZE(AJ39,AJ$5,AJ$6)</f>
        <v>-0.25407579603553326</v>
      </c>
      <c r="BA39">
        <f>BA38+2</f>
        <v>61</v>
      </c>
      <c r="BB39">
        <v>433</v>
      </c>
      <c r="BC39">
        <f>_xlfn.NORM.S.INV(BA39/BC$4)</f>
        <v>-1.781403077997922</v>
      </c>
      <c r="BD39">
        <f>STANDARDIZE(BB39,BB$5,BB$6)</f>
        <v>-1.3667747439870843</v>
      </c>
      <c r="BF39">
        <f>BF38+2</f>
        <v>61</v>
      </c>
      <c r="BG39">
        <v>10</v>
      </c>
      <c r="BH39">
        <f>_xlfn.NORM.S.INV(BF39/BH$4)</f>
        <v>-1.781403077997922</v>
      </c>
      <c r="BI39">
        <f>STANDARDIZE(BG39,BG$5,BG$6)</f>
        <v>-1.6324256390955416</v>
      </c>
    </row>
    <row r="40" spans="2:61" x14ac:dyDescent="0.2">
      <c r="B40" s="6"/>
      <c r="E40" t="str">
        <f>IF(COUNTIF(C40:D40,"&gt;=2,5")+COUNTIF(C40:D40,"&lt;=-2,5")&gt;0,"*","")</f>
        <v/>
      </c>
      <c r="AD40">
        <f>AD39+2</f>
        <v>63</v>
      </c>
      <c r="AE40">
        <v>520</v>
      </c>
      <c r="AF40">
        <f>_xlfn.NORM.S.INV(AD40/AF$4)</f>
        <v>-0.63565701369758276</v>
      </c>
      <c r="AG40">
        <f>STANDARDIZE(AE40,AE$5,AE$6)</f>
        <v>-0.72936510882925099</v>
      </c>
      <c r="AI40">
        <f>AI39+2</f>
        <v>63</v>
      </c>
      <c r="AJ40">
        <v>12</v>
      </c>
      <c r="AK40">
        <f>_xlfn.NORM.S.INV(AI40/AK$4)</f>
        <v>-0.63565701369758276</v>
      </c>
      <c r="AL40">
        <f>STANDARDIZE(AJ40,AJ$5,AJ$6)</f>
        <v>-0.25407579603553326</v>
      </c>
      <c r="BA40">
        <f>BA39+2</f>
        <v>63</v>
      </c>
      <c r="BB40">
        <v>433</v>
      </c>
      <c r="BC40">
        <f>_xlfn.NORM.S.INV(BA40/BC$4)</f>
        <v>-1.76656794368769</v>
      </c>
      <c r="BD40">
        <f>STANDARDIZE(BB40,BB$5,BB$6)</f>
        <v>-1.3667747439870843</v>
      </c>
      <c r="BF40">
        <f>BF39+2</f>
        <v>63</v>
      </c>
      <c r="BG40">
        <v>10</v>
      </c>
      <c r="BH40">
        <f>_xlfn.NORM.S.INV(BF40/BH$4)</f>
        <v>-1.76656794368769</v>
      </c>
      <c r="BI40">
        <f>STANDARDIZE(BG40,BG$5,BG$6)</f>
        <v>-1.6324256390955416</v>
      </c>
    </row>
    <row r="41" spans="2:61" x14ac:dyDescent="0.2">
      <c r="B41" s="6"/>
      <c r="E41" t="str">
        <f>IF(COUNTIF(C41:D41,"&gt;=2,5")+COUNTIF(C41:D41,"&lt;=-2,5")&gt;0,"*","")</f>
        <v/>
      </c>
      <c r="AD41">
        <f>AD40+2</f>
        <v>65</v>
      </c>
      <c r="AE41">
        <v>533</v>
      </c>
      <c r="AF41">
        <f>_xlfn.NORM.S.INV(AD41/AF$4)</f>
        <v>-0.6102946101863328</v>
      </c>
      <c r="AG41">
        <f>STANDARDIZE(AE41,AE$5,AE$6)</f>
        <v>-0.6854359335165745</v>
      </c>
      <c r="AI41">
        <f>AI40+2</f>
        <v>65</v>
      </c>
      <c r="AJ41">
        <v>12</v>
      </c>
      <c r="AK41">
        <f>_xlfn.NORM.S.INV(AI41/AK$4)</f>
        <v>-0.6102946101863328</v>
      </c>
      <c r="AL41">
        <f>STANDARDIZE(AJ41,AJ$5,AJ$6)</f>
        <v>-0.25407579603553326</v>
      </c>
      <c r="BA41">
        <f>BA40+2</f>
        <v>65</v>
      </c>
      <c r="BB41">
        <v>441</v>
      </c>
      <c r="BC41">
        <f>_xlfn.NORM.S.INV(BA41/BC$4)</f>
        <v>-1.7521117093013296</v>
      </c>
      <c r="BD41">
        <f>STANDARDIZE(BB41,BB$5,BB$6)</f>
        <v>-1.3471670329598384</v>
      </c>
      <c r="BF41">
        <f>BF40+2</f>
        <v>65</v>
      </c>
      <c r="BG41">
        <v>11</v>
      </c>
      <c r="BH41">
        <f>_xlfn.NORM.S.INV(BF41/BH$4)</f>
        <v>-1.7521117093013296</v>
      </c>
      <c r="BI41">
        <f>STANDARDIZE(BG41,BG$5,BG$6)</f>
        <v>-1.1814334710064343</v>
      </c>
    </row>
    <row r="42" spans="2:61" x14ac:dyDescent="0.2">
      <c r="B42" s="6"/>
      <c r="E42" t="str">
        <f>IF(COUNTIF(C42:D42,"&gt;=2,5")+COUNTIF(C42:D42,"&lt;=-2,5")&gt;0,"*","")</f>
        <v/>
      </c>
      <c r="AD42">
        <f>AD41+2</f>
        <v>67</v>
      </c>
      <c r="AE42">
        <v>537</v>
      </c>
      <c r="AF42">
        <f>_xlfn.NORM.S.INV(AD42/AF$4)</f>
        <v>-0.58531886355354357</v>
      </c>
      <c r="AG42">
        <f>STANDARDIZE(AE42,AE$5,AE$6)</f>
        <v>-0.67191926418959724</v>
      </c>
      <c r="AI42">
        <f>AI41+2</f>
        <v>67</v>
      </c>
      <c r="AJ42">
        <v>12</v>
      </c>
      <c r="AK42">
        <f>_xlfn.NORM.S.INV(AI42/AK$4)</f>
        <v>-0.58531886355354357</v>
      </c>
      <c r="AL42">
        <f>STANDARDIZE(AJ42,AJ$5,AJ$6)</f>
        <v>-0.25407579603553326</v>
      </c>
      <c r="BA42">
        <f>BA41+2</f>
        <v>67</v>
      </c>
      <c r="BB42">
        <v>442</v>
      </c>
      <c r="BC42">
        <f>_xlfn.NORM.S.INV(BA42/BC$4)</f>
        <v>-1.7380126265230407</v>
      </c>
      <c r="BD42">
        <f>STANDARDIZE(BB42,BB$5,BB$6)</f>
        <v>-1.3447160690814326</v>
      </c>
      <c r="BF42">
        <f>BF41+2</f>
        <v>67</v>
      </c>
      <c r="BG42">
        <v>11</v>
      </c>
      <c r="BH42">
        <f>_xlfn.NORM.S.INV(BF42/BH$4)</f>
        <v>-1.7380126265230407</v>
      </c>
      <c r="BI42">
        <f>STANDARDIZE(BG42,BG$5,BG$6)</f>
        <v>-1.1814334710064343</v>
      </c>
    </row>
    <row r="43" spans="2:61" x14ac:dyDescent="0.2">
      <c r="B43" s="6"/>
      <c r="E43" t="str">
        <f>IF(COUNTIF(C43:D43,"&gt;=2,5")+COUNTIF(C43:D43,"&lt;=-2,5")&gt;0,"*","")</f>
        <v/>
      </c>
      <c r="AD43">
        <f>AD42+2</f>
        <v>69</v>
      </c>
      <c r="AE43">
        <v>538</v>
      </c>
      <c r="AF43">
        <f>_xlfn.NORM.S.INV(AD43/AF$4)</f>
        <v>-0.5607030318750833</v>
      </c>
      <c r="AG43">
        <f>STANDARDIZE(AE43,AE$5,AE$6)</f>
        <v>-0.66854009685785287</v>
      </c>
      <c r="AI43">
        <f>AI42+2</f>
        <v>69</v>
      </c>
      <c r="AJ43">
        <v>12</v>
      </c>
      <c r="AK43">
        <f>_xlfn.NORM.S.INV(AI43/AK$4)</f>
        <v>-0.5607030318750833</v>
      </c>
      <c r="AL43">
        <f>STANDARDIZE(AJ43,AJ$5,AJ$6)</f>
        <v>-0.25407579603553326</v>
      </c>
      <c r="BA43">
        <f>BA42+2</f>
        <v>69</v>
      </c>
      <c r="BB43">
        <v>445</v>
      </c>
      <c r="BC43">
        <f>_xlfn.NORM.S.INV(BA43/BC$4)</f>
        <v>-1.7242508016168163</v>
      </c>
      <c r="BD43">
        <f>STANDARDIZE(BB43,BB$5,BB$6)</f>
        <v>-1.3373631774462156</v>
      </c>
      <c r="BF43">
        <f>BF42+2</f>
        <v>69</v>
      </c>
      <c r="BG43">
        <v>11</v>
      </c>
      <c r="BH43">
        <f>_xlfn.NORM.S.INV(BF43/BH$4)</f>
        <v>-1.7242508016168163</v>
      </c>
      <c r="BI43">
        <f>STANDARDIZE(BG43,BG$5,BG$6)</f>
        <v>-1.1814334710064343</v>
      </c>
    </row>
    <row r="44" spans="2:61" x14ac:dyDescent="0.2">
      <c r="B44" s="6"/>
      <c r="E44" t="str">
        <f>IF(COUNTIF(C44:D44,"&gt;=2,5")+COUNTIF(C44:D44,"&lt;=-2,5")&gt;0,"*","")</f>
        <v/>
      </c>
      <c r="AD44">
        <f>AD43+2</f>
        <v>71</v>
      </c>
      <c r="AE44">
        <v>540</v>
      </c>
      <c r="AF44">
        <f>_xlfn.NORM.S.INV(AD44/AF$4)</f>
        <v>-0.53642238122982666</v>
      </c>
      <c r="AG44">
        <f>STANDARDIZE(AE44,AE$5,AE$6)</f>
        <v>-0.66178176219436413</v>
      </c>
      <c r="AI44">
        <f>AI43+2</f>
        <v>71</v>
      </c>
      <c r="AJ44">
        <v>12</v>
      </c>
      <c r="AK44">
        <f>_xlfn.NORM.S.INV(AI44/AK$4)</f>
        <v>-0.53642238122982666</v>
      </c>
      <c r="AL44">
        <f>STANDARDIZE(AJ44,AJ$5,AJ$6)</f>
        <v>-0.25407579603553326</v>
      </c>
      <c r="BA44">
        <f>BA43+2</f>
        <v>71</v>
      </c>
      <c r="BB44">
        <v>445</v>
      </c>
      <c r="BC44">
        <f>_xlfn.NORM.S.INV(BA44/BC$4)</f>
        <v>-1.7108079884176763</v>
      </c>
      <c r="BD44">
        <f>STANDARDIZE(BB44,BB$5,BB$6)</f>
        <v>-1.3373631774462156</v>
      </c>
      <c r="BF44">
        <f>BF43+2</f>
        <v>71</v>
      </c>
      <c r="BG44">
        <v>11</v>
      </c>
      <c r="BH44">
        <f>_xlfn.NORM.S.INV(BF44/BH$4)</f>
        <v>-1.7108079884176763</v>
      </c>
      <c r="BI44">
        <f>STANDARDIZE(BG44,BG$5,BG$6)</f>
        <v>-1.1814334710064343</v>
      </c>
    </row>
    <row r="45" spans="2:61" x14ac:dyDescent="0.2">
      <c r="B45" s="6"/>
      <c r="E45" t="str">
        <f>IF(COUNTIF(C45:D45,"&gt;=2,5")+COUNTIF(C45:D45,"&lt;=-2,5")&gt;0,"*","")</f>
        <v/>
      </c>
      <c r="AD45">
        <f>AD44+2</f>
        <v>73</v>
      </c>
      <c r="AE45">
        <v>543</v>
      </c>
      <c r="AF45">
        <f>_xlfn.NORM.S.INV(AD45/AF$4)</f>
        <v>-0.51245396147093147</v>
      </c>
      <c r="AG45">
        <f>STANDARDIZE(AE45,AE$5,AE$6)</f>
        <v>-0.65164426019913113</v>
      </c>
      <c r="AI45">
        <f>AI44+2</f>
        <v>73</v>
      </c>
      <c r="AJ45">
        <v>12</v>
      </c>
      <c r="AK45">
        <f>_xlfn.NORM.S.INV(AI45/AK$4)</f>
        <v>-0.51245396147093147</v>
      </c>
      <c r="AL45">
        <f>STANDARDIZE(AJ45,AJ$5,AJ$6)</f>
        <v>-0.25407579603553326</v>
      </c>
      <c r="BA45">
        <f>BA44+2</f>
        <v>73</v>
      </c>
      <c r="BB45">
        <v>445</v>
      </c>
      <c r="BC45">
        <f>_xlfn.NORM.S.INV(BA45/BC$4)</f>
        <v>-1.697667409568524</v>
      </c>
      <c r="BD45">
        <f>STANDARDIZE(BB45,BB$5,BB$6)</f>
        <v>-1.3373631774462156</v>
      </c>
      <c r="BF45">
        <f>BF44+2</f>
        <v>73</v>
      </c>
      <c r="BG45">
        <v>11</v>
      </c>
      <c r="BH45">
        <f>_xlfn.NORM.S.INV(BF45/BH$4)</f>
        <v>-1.697667409568524</v>
      </c>
      <c r="BI45">
        <f>STANDARDIZE(BG45,BG$5,BG$6)</f>
        <v>-1.1814334710064343</v>
      </c>
    </row>
    <row r="46" spans="2:61" x14ac:dyDescent="0.2">
      <c r="B46" s="6"/>
      <c r="E46" t="str">
        <f>IF(COUNTIF(C46:D46,"&gt;=2,5")+COUNTIF(C46:D46,"&lt;=-2,5")&gt;0,"*","")</f>
        <v/>
      </c>
      <c r="AD46">
        <f>AD45+2</f>
        <v>75</v>
      </c>
      <c r="AE46">
        <v>548</v>
      </c>
      <c r="AF46">
        <f>_xlfn.NORM.S.INV(AD46/AF$4)</f>
        <v>-0.48877641111466941</v>
      </c>
      <c r="AG46">
        <f>STANDARDIZE(AE46,AE$5,AE$6)</f>
        <v>-0.6347484235404095</v>
      </c>
      <c r="AI46">
        <f>AI45+2</f>
        <v>75</v>
      </c>
      <c r="AJ46">
        <v>12</v>
      </c>
      <c r="AK46">
        <f>_xlfn.NORM.S.INV(AI46/AK$4)</f>
        <v>-0.48877641111466941</v>
      </c>
      <c r="AL46">
        <f>STANDARDIZE(AJ46,AJ$5,AJ$6)</f>
        <v>-0.25407579603553326</v>
      </c>
      <c r="BA46">
        <f>BA45+2</f>
        <v>75</v>
      </c>
      <c r="BB46">
        <v>449</v>
      </c>
      <c r="BC46">
        <f>_xlfn.NORM.S.INV(BA46/BC$4)</f>
        <v>-1.6848136014859845</v>
      </c>
      <c r="BD46">
        <f>STANDARDIZE(BB46,BB$5,BB$6)</f>
        <v>-1.3275593219325925</v>
      </c>
      <c r="BF46">
        <f>BF45+2</f>
        <v>75</v>
      </c>
      <c r="BG46">
        <v>11</v>
      </c>
      <c r="BH46">
        <f>_xlfn.NORM.S.INV(BF46/BH$4)</f>
        <v>-1.6848136014859845</v>
      </c>
      <c r="BI46">
        <f>STANDARDIZE(BG46,BG$5,BG$6)</f>
        <v>-1.1814334710064343</v>
      </c>
    </row>
    <row r="47" spans="2:61" x14ac:dyDescent="0.2">
      <c r="B47" s="6"/>
      <c r="E47" t="str">
        <f>IF(COUNTIF(C47:D47,"&gt;=2,5")+COUNTIF(C47:D47,"&lt;=-2,5")&gt;0,"*","")</f>
        <v/>
      </c>
      <c r="AD47">
        <f>AD46+2</f>
        <v>77</v>
      </c>
      <c r="AE47">
        <v>553</v>
      </c>
      <c r="AF47">
        <f>_xlfn.NORM.S.INV(AD47/AF$4)</f>
        <v>-0.46536978680435537</v>
      </c>
      <c r="AG47">
        <f>STANDARDIZE(AE47,AE$5,AE$6)</f>
        <v>-0.61785258688168776</v>
      </c>
      <c r="AI47">
        <f>AI46+2</f>
        <v>77</v>
      </c>
      <c r="AJ47">
        <v>12</v>
      </c>
      <c r="AK47">
        <f>_xlfn.NORM.S.INV(AI47/AK$4)</f>
        <v>-0.46536978680435537</v>
      </c>
      <c r="AL47">
        <f>STANDARDIZE(AJ47,AJ$5,AJ$6)</f>
        <v>-0.25407579603553326</v>
      </c>
      <c r="BA47">
        <f>BA46+2</f>
        <v>77</v>
      </c>
      <c r="BB47">
        <v>450</v>
      </c>
      <c r="BC47">
        <f>_xlfn.NORM.S.INV(BA47/BC$4)</f>
        <v>-1.6722322793611215</v>
      </c>
      <c r="BD47">
        <f>STANDARDIZE(BB47,BB$5,BB$6)</f>
        <v>-1.3251083580541869</v>
      </c>
      <c r="BF47">
        <f>BF46+2</f>
        <v>77</v>
      </c>
      <c r="BG47">
        <v>11</v>
      </c>
      <c r="BH47">
        <f>_xlfn.NORM.S.INV(BF47/BH$4)</f>
        <v>-1.6722322793611215</v>
      </c>
      <c r="BI47">
        <f>STANDARDIZE(BG47,BG$5,BG$6)</f>
        <v>-1.1814334710064343</v>
      </c>
    </row>
    <row r="48" spans="2:61" x14ac:dyDescent="0.2">
      <c r="B48" s="6"/>
      <c r="E48" t="str">
        <f>IF(COUNTIF(C48:D48,"&gt;=2,5")+COUNTIF(C48:D48,"&lt;=-2,5")&gt;0,"*","")</f>
        <v/>
      </c>
      <c r="AD48">
        <f>AD47+2</f>
        <v>79</v>
      </c>
      <c r="AE48">
        <v>556</v>
      </c>
      <c r="AF48">
        <f>_xlfn.NORM.S.INV(AD48/AF$4)</f>
        <v>-0.44221541360690492</v>
      </c>
      <c r="AG48">
        <f>STANDARDIZE(AE48,AE$5,AE$6)</f>
        <v>-0.60771508488645476</v>
      </c>
      <c r="AI48">
        <f>AI47+2</f>
        <v>79</v>
      </c>
      <c r="AJ48">
        <v>12</v>
      </c>
      <c r="AK48">
        <f>_xlfn.NORM.S.INV(AI48/AK$4)</f>
        <v>-0.44221541360690492</v>
      </c>
      <c r="AL48">
        <f>STANDARDIZE(AJ48,AJ$5,AJ$6)</f>
        <v>-0.25407579603553326</v>
      </c>
      <c r="BA48">
        <f>BA47+2</f>
        <v>79</v>
      </c>
      <c r="BB48">
        <v>450</v>
      </c>
      <c r="BC48">
        <f>_xlfn.NORM.S.INV(BA48/BC$4)</f>
        <v>-1.6599102191563733</v>
      </c>
      <c r="BD48">
        <f>STANDARDIZE(BB48,BB$5,BB$6)</f>
        <v>-1.3251083580541869</v>
      </c>
      <c r="BF48">
        <f>BF47+2</f>
        <v>79</v>
      </c>
      <c r="BG48">
        <v>11</v>
      </c>
      <c r="BH48">
        <f>_xlfn.NORM.S.INV(BF48/BH$4)</f>
        <v>-1.6599102191563733</v>
      </c>
      <c r="BI48">
        <f>STANDARDIZE(BG48,BG$5,BG$6)</f>
        <v>-1.1814334710064343</v>
      </c>
    </row>
    <row r="49" spans="2:61" x14ac:dyDescent="0.2">
      <c r="B49" s="6"/>
      <c r="E49" t="str">
        <f>IF(COUNTIF(C49:D49,"&gt;=2,5")+COUNTIF(C49:D49,"&lt;=-2,5")&gt;0,"*","")</f>
        <v/>
      </c>
      <c r="AD49">
        <f>AD48+2</f>
        <v>81</v>
      </c>
      <c r="AE49">
        <v>556</v>
      </c>
      <c r="AF49">
        <f>_xlfn.NORM.S.INV(AD49/AF$4)</f>
        <v>-0.41929575304139605</v>
      </c>
      <c r="AG49">
        <f>STANDARDIZE(AE49,AE$5,AE$6)</f>
        <v>-0.60771508488645476</v>
      </c>
      <c r="AI49">
        <f>AI48+2</f>
        <v>81</v>
      </c>
      <c r="AJ49">
        <v>12</v>
      </c>
      <c r="AK49">
        <f>_xlfn.NORM.S.INV(AI49/AK$4)</f>
        <v>-0.41929575304139605</v>
      </c>
      <c r="AL49">
        <f>STANDARDIZE(AJ49,AJ$5,AJ$6)</f>
        <v>-0.25407579603553326</v>
      </c>
      <c r="BA49">
        <f>BA48+2</f>
        <v>81</v>
      </c>
      <c r="BB49">
        <v>453</v>
      </c>
      <c r="BC49">
        <f>_xlfn.NORM.S.INV(BA49/BC$4)</f>
        <v>-1.647835154085624</v>
      </c>
      <c r="BD49">
        <f>STANDARDIZE(BB49,BB$5,BB$6)</f>
        <v>-1.3177554664189697</v>
      </c>
      <c r="BF49">
        <f>BF48+2</f>
        <v>81</v>
      </c>
      <c r="BG49">
        <v>11</v>
      </c>
      <c r="BH49">
        <f>_xlfn.NORM.S.INV(BF49/BH$4)</f>
        <v>-1.647835154085624</v>
      </c>
      <c r="BI49">
        <f>STANDARDIZE(BG49,BG$5,BG$6)</f>
        <v>-1.1814334710064343</v>
      </c>
    </row>
    <row r="50" spans="2:61" x14ac:dyDescent="0.2">
      <c r="B50" s="6"/>
      <c r="E50" t="str">
        <f>IF(COUNTIF(C50:D50,"&gt;=2,5")+COUNTIF(C50:D50,"&lt;=-2,5")&gt;0,"*","")</f>
        <v/>
      </c>
      <c r="AD50">
        <f>AD49+2</f>
        <v>83</v>
      </c>
      <c r="AE50">
        <v>560</v>
      </c>
      <c r="AF50">
        <f>_xlfn.NORM.S.INV(AD50/AF$4)</f>
        <v>-0.39659428625696769</v>
      </c>
      <c r="AG50">
        <f>STANDARDIZE(AE50,AE$5,AE$6)</f>
        <v>-0.59419841555947739</v>
      </c>
      <c r="AI50">
        <f>AI49+2</f>
        <v>83</v>
      </c>
      <c r="AJ50">
        <v>12</v>
      </c>
      <c r="AK50">
        <f>_xlfn.NORM.S.INV(AI50/AK$4)</f>
        <v>-0.39659428625696769</v>
      </c>
      <c r="AL50">
        <f>STANDARDIZE(AJ50,AJ$5,AJ$6)</f>
        <v>-0.25407579603553326</v>
      </c>
      <c r="BA50">
        <f>BA49+2</f>
        <v>83</v>
      </c>
      <c r="BB50">
        <v>460</v>
      </c>
      <c r="BC50">
        <f>_xlfn.NORM.S.INV(BA50/BC$4)</f>
        <v>-1.6359956834884233</v>
      </c>
      <c r="BD50">
        <f>STANDARDIZE(BB50,BB$5,BB$6)</f>
        <v>-1.3005987192701294</v>
      </c>
      <c r="BF50">
        <f>BF49+2</f>
        <v>83</v>
      </c>
      <c r="BG50">
        <v>11</v>
      </c>
      <c r="BH50">
        <f>_xlfn.NORM.S.INV(BF50/BH$4)</f>
        <v>-1.6359956834884233</v>
      </c>
      <c r="BI50">
        <f>STANDARDIZE(BG50,BG$5,BG$6)</f>
        <v>-1.1814334710064343</v>
      </c>
    </row>
    <row r="51" spans="2:61" x14ac:dyDescent="0.2">
      <c r="B51" s="6"/>
      <c r="E51" t="str">
        <f>IF(COUNTIF(C51:D51,"&gt;=2,5")+COUNTIF(C51:D51,"&lt;=-2,5")&gt;0,"*","")</f>
        <v/>
      </c>
      <c r="AD51">
        <f>AD50+2</f>
        <v>85</v>
      </c>
      <c r="AE51">
        <v>571</v>
      </c>
      <c r="AF51">
        <f>_xlfn.NORM.S.INV(AD51/AF$4)</f>
        <v>-0.37409541019772358</v>
      </c>
      <c r="AG51">
        <f>STANDARDIZE(AE51,AE$5,AE$6)</f>
        <v>-0.55702757491028965</v>
      </c>
      <c r="AI51">
        <f>AI50+2</f>
        <v>85</v>
      </c>
      <c r="AJ51">
        <v>12</v>
      </c>
      <c r="AK51">
        <f>_xlfn.NORM.S.INV(AI51/AK$4)</f>
        <v>-0.37409541019772358</v>
      </c>
      <c r="AL51">
        <f>STANDARDIZE(AJ51,AJ$5,AJ$6)</f>
        <v>-0.25407579603553326</v>
      </c>
      <c r="BA51">
        <f>BA50+2</f>
        <v>85</v>
      </c>
      <c r="BB51">
        <v>462</v>
      </c>
      <c r="BC51">
        <f>_xlfn.NORM.S.INV(BA51/BC$4)</f>
        <v>-1.6243811923533695</v>
      </c>
      <c r="BD51">
        <f>STANDARDIZE(BB51,BB$5,BB$6)</f>
        <v>-1.295696791513318</v>
      </c>
      <c r="BF51">
        <f>BF50+2</f>
        <v>85</v>
      </c>
      <c r="BG51">
        <v>11</v>
      </c>
      <c r="BH51">
        <f>_xlfn.NORM.S.INV(BF51/BH$4)</f>
        <v>-1.6243811923533695</v>
      </c>
      <c r="BI51">
        <f>STANDARDIZE(BG51,BG$5,BG$6)</f>
        <v>-1.1814334710064343</v>
      </c>
    </row>
    <row r="52" spans="2:61" x14ac:dyDescent="0.2">
      <c r="B52" s="6"/>
      <c r="E52" t="str">
        <f>IF(COUNTIF(C52:D52,"&gt;=2,5")+COUNTIF(C52:D52,"&lt;=-2,5")&gt;0,"*","")</f>
        <v/>
      </c>
      <c r="AD52">
        <f>AD51+2</f>
        <v>87</v>
      </c>
      <c r="AE52">
        <v>575</v>
      </c>
      <c r="AF52">
        <f>_xlfn.NORM.S.INV(AD52/AF$4)</f>
        <v>-0.35178434493515626</v>
      </c>
      <c r="AG52">
        <f>STANDARDIZE(AE52,AE$5,AE$6)</f>
        <v>-0.54351090558331239</v>
      </c>
      <c r="AI52">
        <f>AI51+2</f>
        <v>87</v>
      </c>
      <c r="AJ52">
        <v>12</v>
      </c>
      <c r="AK52">
        <f>_xlfn.NORM.S.INV(AI52/AK$4)</f>
        <v>-0.35178434493515626</v>
      </c>
      <c r="AL52">
        <f>STANDARDIZE(AJ52,AJ$5,AJ$6)</f>
        <v>-0.25407579603553326</v>
      </c>
      <c r="BA52">
        <f>BA51+2</f>
        <v>87</v>
      </c>
      <c r="BB52">
        <v>465</v>
      </c>
      <c r="BC52">
        <f>_xlfn.NORM.S.INV(BA52/BC$4)</f>
        <v>-1.6129817800264123</v>
      </c>
      <c r="BD52">
        <f>STANDARDIZE(BB52,BB$5,BB$6)</f>
        <v>-1.2883438998781007</v>
      </c>
      <c r="BF52">
        <f>BF51+2</f>
        <v>87</v>
      </c>
      <c r="BG52">
        <v>11</v>
      </c>
      <c r="BH52">
        <f>_xlfn.NORM.S.INV(BF52/BH$4)</f>
        <v>-1.6129817800264123</v>
      </c>
      <c r="BI52">
        <f>STANDARDIZE(BG52,BG$5,BG$6)</f>
        <v>-1.1814334710064343</v>
      </c>
    </row>
    <row r="53" spans="2:61" x14ac:dyDescent="0.2">
      <c r="B53" s="6"/>
      <c r="E53" t="str">
        <f>IF(COUNTIF(C53:D53,"&gt;=2,5")+COUNTIF(C53:D53,"&lt;=-2,5")&gt;0,"*","")</f>
        <v/>
      </c>
      <c r="AD53">
        <f>AD52+2</f>
        <v>89</v>
      </c>
      <c r="AE53">
        <v>577</v>
      </c>
      <c r="AF53">
        <f>_xlfn.NORM.S.INV(AD53/AF$4)</f>
        <v>-0.32964705062960331</v>
      </c>
      <c r="AG53">
        <f>STANDARDIZE(AE53,AE$5,AE$6)</f>
        <v>-0.53675257091982365</v>
      </c>
      <c r="AI53">
        <f>AI52+2</f>
        <v>89</v>
      </c>
      <c r="AJ53">
        <v>12</v>
      </c>
      <c r="AK53">
        <f>_xlfn.NORM.S.INV(AI53/AK$4)</f>
        <v>-0.32964705062960331</v>
      </c>
      <c r="AL53">
        <f>STANDARDIZE(AJ53,AJ$5,AJ$6)</f>
        <v>-0.25407579603553326</v>
      </c>
      <c r="BA53">
        <f>BA52+2</f>
        <v>89</v>
      </c>
      <c r="BB53">
        <v>471</v>
      </c>
      <c r="BC53">
        <f>_xlfn.NORM.S.INV(BA53/BC$4)</f>
        <v>-1.601788196869963</v>
      </c>
      <c r="BD53">
        <f>STANDARDIZE(BB53,BB$5,BB$6)</f>
        <v>-1.2736381166076665</v>
      </c>
      <c r="BF53">
        <f>BF52+2</f>
        <v>89</v>
      </c>
      <c r="BG53">
        <v>11</v>
      </c>
      <c r="BH53">
        <f>_xlfn.NORM.S.INV(BF53/BH$4)</f>
        <v>-1.601788196869963</v>
      </c>
      <c r="BI53">
        <f>STANDARDIZE(BG53,BG$5,BG$6)</f>
        <v>-1.1814334710064343</v>
      </c>
    </row>
    <row r="54" spans="2:61" x14ac:dyDescent="0.2">
      <c r="B54" s="6"/>
      <c r="E54" t="str">
        <f>IF(COUNTIF(C54:D54,"&gt;=2,5")+COUNTIF(C54:D54,"&lt;=-2,5")&gt;0,"*","")</f>
        <v/>
      </c>
      <c r="AD54">
        <f>AD53+2</f>
        <v>91</v>
      </c>
      <c r="AE54">
        <v>577</v>
      </c>
      <c r="AF54">
        <f>_xlfn.NORM.S.INV(AD54/AF$4)</f>
        <v>-0.30767015281359317</v>
      </c>
      <c r="AG54">
        <f>STANDARDIZE(AE54,AE$5,AE$6)</f>
        <v>-0.53675257091982365</v>
      </c>
      <c r="AI54">
        <f>AI53+2</f>
        <v>91</v>
      </c>
      <c r="AJ54">
        <v>12</v>
      </c>
      <c r="AK54">
        <f>_xlfn.NORM.S.INV(AI54/AK$4)</f>
        <v>-0.30767015281359317</v>
      </c>
      <c r="AL54">
        <f>STANDARDIZE(AJ54,AJ$5,AJ$6)</f>
        <v>-0.25407579603553326</v>
      </c>
      <c r="BA54">
        <f>BA53+2</f>
        <v>91</v>
      </c>
      <c r="BB54">
        <v>472</v>
      </c>
      <c r="BC54">
        <f>_xlfn.NORM.S.INV(BA54/BC$4)</f>
        <v>-1.5907917878283622</v>
      </c>
      <c r="BD54">
        <f>STANDARDIZE(BB54,BB$5,BB$6)</f>
        <v>-1.2711871527292606</v>
      </c>
      <c r="BF54">
        <f>BF53+2</f>
        <v>91</v>
      </c>
      <c r="BG54">
        <v>11</v>
      </c>
      <c r="BH54">
        <f>_xlfn.NORM.S.INV(BF54/BH$4)</f>
        <v>-1.5907917878283622</v>
      </c>
      <c r="BI54">
        <f>STANDARDIZE(BG54,BG$5,BG$6)</f>
        <v>-1.1814334710064343</v>
      </c>
    </row>
    <row r="55" spans="2:61" x14ac:dyDescent="0.2">
      <c r="B55" s="6"/>
      <c r="E55" t="str">
        <f>IF(COUNTIF(C55:D55,"&gt;=2,5")+COUNTIF(C55:D55,"&lt;=-2,5")&gt;0,"*","")</f>
        <v/>
      </c>
      <c r="AD55">
        <f>AD54+2</f>
        <v>93</v>
      </c>
      <c r="AE55">
        <v>577</v>
      </c>
      <c r="AF55">
        <f>_xlfn.NORM.S.INV(AD55/AF$4)</f>
        <v>-0.28584087488116566</v>
      </c>
      <c r="AG55">
        <f>STANDARDIZE(AE55,AE$5,AE$6)</f>
        <v>-0.53675257091982365</v>
      </c>
      <c r="AI55">
        <f>AI54+2</f>
        <v>93</v>
      </c>
      <c r="AJ55">
        <v>12</v>
      </c>
      <c r="AK55">
        <f>_xlfn.NORM.S.INV(AI55/AK$4)</f>
        <v>-0.28584087488116566</v>
      </c>
      <c r="AL55">
        <f>STANDARDIZE(AJ55,AJ$5,AJ$6)</f>
        <v>-0.25407579603553326</v>
      </c>
      <c r="BA55">
        <f>BA54+2</f>
        <v>93</v>
      </c>
      <c r="BB55">
        <v>475</v>
      </c>
      <c r="BC55">
        <f>_xlfn.NORM.S.INV(BA55/BC$4)</f>
        <v>-1.5799844420122791</v>
      </c>
      <c r="BD55">
        <f>STANDARDIZE(BB55,BB$5,BB$6)</f>
        <v>-1.2638342610940434</v>
      </c>
      <c r="BF55">
        <f>BF54+2</f>
        <v>93</v>
      </c>
      <c r="BG55">
        <v>11</v>
      </c>
      <c r="BH55">
        <f>_xlfn.NORM.S.INV(BF55/BH$4)</f>
        <v>-1.5799844420122791</v>
      </c>
      <c r="BI55">
        <f>STANDARDIZE(BG55,BG$5,BG$6)</f>
        <v>-1.1814334710064343</v>
      </c>
    </row>
    <row r="56" spans="2:61" x14ac:dyDescent="0.2">
      <c r="B56" s="6"/>
      <c r="E56" t="str">
        <f>IF(COUNTIF(C56:D56,"&gt;=2,5")+COUNTIF(C56:D56,"&lt;=-2,5")&gt;0,"*","")</f>
        <v/>
      </c>
      <c r="AD56">
        <f>AD55+2</f>
        <v>95</v>
      </c>
      <c r="AE56">
        <v>577</v>
      </c>
      <c r="AF56">
        <f>_xlfn.NORM.S.INV(AD56/AF$4)</f>
        <v>-0.26414697682592364</v>
      </c>
      <c r="AG56">
        <f>STANDARDIZE(AE56,AE$5,AE$6)</f>
        <v>-0.53675257091982365</v>
      </c>
      <c r="AI56">
        <f>AI55+2</f>
        <v>95</v>
      </c>
      <c r="AJ56">
        <v>12</v>
      </c>
      <c r="AK56">
        <f>_xlfn.NORM.S.INV(AI56/AK$4)</f>
        <v>-0.26414697682592364</v>
      </c>
      <c r="AL56">
        <f>STANDARDIZE(AJ56,AJ$5,AJ$6)</f>
        <v>-0.25407579603553326</v>
      </c>
      <c r="BA56">
        <f>BA55+2</f>
        <v>95</v>
      </c>
      <c r="BB56">
        <v>477</v>
      </c>
      <c r="BC56">
        <f>_xlfn.NORM.S.INV(BA56/BC$4)</f>
        <v>-1.5693585475451444</v>
      </c>
      <c r="BD56">
        <f>STANDARDIZE(BB56,BB$5,BB$6)</f>
        <v>-1.258932333337232</v>
      </c>
      <c r="BF56">
        <f>BF55+2</f>
        <v>95</v>
      </c>
      <c r="BG56">
        <v>11</v>
      </c>
      <c r="BH56">
        <f>_xlfn.NORM.S.INV(BF56/BH$4)</f>
        <v>-1.5693585475451444</v>
      </c>
      <c r="BI56">
        <f>STANDARDIZE(BG56,BG$5,BG$6)</f>
        <v>-1.1814334710064343</v>
      </c>
    </row>
    <row r="57" spans="2:61" x14ac:dyDescent="0.2">
      <c r="B57" s="6"/>
      <c r="E57" t="str">
        <f>IF(COUNTIF(C57:D57,"&gt;=2,5")+COUNTIF(C57:D57,"&lt;=-2,5")&gt;0,"*","")</f>
        <v/>
      </c>
      <c r="AD57">
        <f>AD56+2</f>
        <v>97</v>
      </c>
      <c r="AE57">
        <v>596</v>
      </c>
      <c r="AF57">
        <f>_xlfn.NORM.S.INV(AD57/AF$4)</f>
        <v>-0.24257669940264884</v>
      </c>
      <c r="AG57">
        <f>STANDARDIZE(AE57,AE$5,AE$6)</f>
        <v>-0.47254839161668127</v>
      </c>
      <c r="AI57">
        <f>AI56+2</f>
        <v>97</v>
      </c>
      <c r="AJ57">
        <v>12</v>
      </c>
      <c r="AK57">
        <f>_xlfn.NORM.S.INV(AI57/AK$4)</f>
        <v>-0.24257669940264884</v>
      </c>
      <c r="AL57">
        <f>STANDARDIZE(AJ57,AJ$5,AJ$6)</f>
        <v>-0.25407579603553326</v>
      </c>
      <c r="BA57">
        <f>BA56+2</f>
        <v>97</v>
      </c>
      <c r="BB57">
        <v>477</v>
      </c>
      <c r="BC57">
        <f>_xlfn.NORM.S.INV(BA57/BC$4)</f>
        <v>-1.5589069510237663</v>
      </c>
      <c r="BD57">
        <f>STANDARDIZE(BB57,BB$5,BB$6)</f>
        <v>-1.258932333337232</v>
      </c>
      <c r="BF57">
        <f>BF56+2</f>
        <v>97</v>
      </c>
      <c r="BG57">
        <v>11</v>
      </c>
      <c r="BH57">
        <f>_xlfn.NORM.S.INV(BF57/BH$4)</f>
        <v>-1.5589069510237663</v>
      </c>
      <c r="BI57">
        <f>STANDARDIZE(BG57,BG$5,BG$6)</f>
        <v>-1.1814334710064343</v>
      </c>
    </row>
    <row r="58" spans="2:61" x14ac:dyDescent="0.2">
      <c r="B58" s="6"/>
      <c r="E58" t="str">
        <f>IF(COUNTIF(C58:D58,"&gt;=2,5")+COUNTIF(C58:D58,"&lt;=-2,5")&gt;0,"*","")</f>
        <v/>
      </c>
      <c r="AD58">
        <f>AD57+2</f>
        <v>99</v>
      </c>
      <c r="AE58">
        <v>620</v>
      </c>
      <c r="AF58">
        <f>_xlfn.NORM.S.INV(AD58/AF$4)</f>
        <v>-0.22111871299757052</v>
      </c>
      <c r="AG58">
        <f>STANDARDIZE(AE58,AE$5,AE$6)</f>
        <v>-0.39144837565481716</v>
      </c>
      <c r="AI58">
        <f>AI57+2</f>
        <v>99</v>
      </c>
      <c r="AJ58">
        <v>12</v>
      </c>
      <c r="AK58">
        <f>_xlfn.NORM.S.INV(AI58/AK$4)</f>
        <v>-0.22111871299757052</v>
      </c>
      <c r="AL58">
        <f>STANDARDIZE(AJ58,AJ$5,AJ$6)</f>
        <v>-0.25407579603553326</v>
      </c>
      <c r="BA58">
        <f>BA57+2</f>
        <v>99</v>
      </c>
      <c r="BB58">
        <v>478</v>
      </c>
      <c r="BC58">
        <f>_xlfn.NORM.S.INV(BA58/BC$4)</f>
        <v>-1.5486229210366671</v>
      </c>
      <c r="BD58">
        <f>STANDARDIZE(BB58,BB$5,BB$6)</f>
        <v>-1.2564813694588262</v>
      </c>
      <c r="BF58">
        <f>BF57+2</f>
        <v>99</v>
      </c>
      <c r="BG58">
        <v>11</v>
      </c>
      <c r="BH58">
        <f>_xlfn.NORM.S.INV(BF58/BH$4)</f>
        <v>-1.5486229210366671</v>
      </c>
      <c r="BI58">
        <f>STANDARDIZE(BG58,BG$5,BG$6)</f>
        <v>-1.1814334710064343</v>
      </c>
    </row>
    <row r="59" spans="2:61" x14ac:dyDescent="0.2">
      <c r="B59" s="6"/>
      <c r="E59" t="str">
        <f>IF(COUNTIF(C59:D59,"&gt;=2,5")+COUNTIF(C59:D59,"&lt;=-2,5")&gt;0,"*","")</f>
        <v/>
      </c>
      <c r="AD59">
        <f>AD58+2</f>
        <v>101</v>
      </c>
      <c r="AE59">
        <v>625</v>
      </c>
      <c r="AF59">
        <f>_xlfn.NORM.S.INV(AD59/AF$4)</f>
        <v>-0.19976207058460896</v>
      </c>
      <c r="AG59">
        <f>STANDARDIZE(AE59,AE$5,AE$6)</f>
        <v>-0.37455253899609542</v>
      </c>
      <c r="AI59">
        <f>AI58+2</f>
        <v>101</v>
      </c>
      <c r="AJ59">
        <v>12</v>
      </c>
      <c r="AK59">
        <f>_xlfn.NORM.S.INV(AI59/AK$4)</f>
        <v>-0.19976207058460896</v>
      </c>
      <c r="AL59">
        <f>STANDARDIZE(AJ59,AJ$5,AJ$6)</f>
        <v>-0.25407579603553326</v>
      </c>
      <c r="BA59">
        <f>BA58+2</f>
        <v>101</v>
      </c>
      <c r="BB59">
        <v>479</v>
      </c>
      <c r="BC59">
        <f>_xlfn.NORM.S.INV(BA59/BC$4)</f>
        <v>-1.5385001152606195</v>
      </c>
      <c r="BD59">
        <f>STANDARDIZE(BB59,BB$5,BB$6)</f>
        <v>-1.2540304055804206</v>
      </c>
      <c r="BF59">
        <f>BF58+2</f>
        <v>101</v>
      </c>
      <c r="BG59">
        <v>11</v>
      </c>
      <c r="BH59">
        <f>_xlfn.NORM.S.INV(BF59/BH$4)</f>
        <v>-1.5385001152606195</v>
      </c>
      <c r="BI59">
        <f>STANDARDIZE(BG59,BG$5,BG$6)</f>
        <v>-1.1814334710064343</v>
      </c>
    </row>
    <row r="60" spans="2:61" x14ac:dyDescent="0.2">
      <c r="B60" s="6"/>
      <c r="E60" t="str">
        <f>IF(COUNTIF(C60:D60,"&gt;=2,5")+COUNTIF(C60:D60,"&lt;=-2,5")&gt;0,"*","")</f>
        <v/>
      </c>
      <c r="AD60">
        <f>AD59+2</f>
        <v>103</v>
      </c>
      <c r="AE60">
        <v>629</v>
      </c>
      <c r="AF60">
        <f>_xlfn.NORM.S.INV(AD60/AF$4)</f>
        <v>-0.17849616422220874</v>
      </c>
      <c r="AG60">
        <f>STANDARDIZE(AE60,AE$5,AE$6)</f>
        <v>-0.3610358696691181</v>
      </c>
      <c r="AI60">
        <f>AI59+2</f>
        <v>103</v>
      </c>
      <c r="AJ60">
        <v>12</v>
      </c>
      <c r="AK60">
        <f>_xlfn.NORM.S.INV(AI60/AK$4)</f>
        <v>-0.17849616422220874</v>
      </c>
      <c r="AL60">
        <f>STANDARDIZE(AJ60,AJ$5,AJ$6)</f>
        <v>-0.25407579603553326</v>
      </c>
      <c r="BA60">
        <f>BA59+2</f>
        <v>103</v>
      </c>
      <c r="BB60">
        <v>480</v>
      </c>
      <c r="BC60">
        <f>_xlfn.NORM.S.INV(BA60/BC$4)</f>
        <v>-1.5285325507208543</v>
      </c>
      <c r="BD60">
        <f>STANDARDIZE(BB60,BB$5,BB$6)</f>
        <v>-1.2515794417020147</v>
      </c>
      <c r="BF60">
        <f>BF59+2</f>
        <v>103</v>
      </c>
      <c r="BG60">
        <v>11</v>
      </c>
      <c r="BH60">
        <f>_xlfn.NORM.S.INV(BF60/BH$4)</f>
        <v>-1.5285325507208543</v>
      </c>
      <c r="BI60">
        <f>STANDARDIZE(BG60,BG$5,BG$6)</f>
        <v>-1.1814334710064343</v>
      </c>
    </row>
    <row r="61" spans="2:61" x14ac:dyDescent="0.2">
      <c r="B61" s="6"/>
      <c r="E61" t="str">
        <f>IF(COUNTIF(C61:D61,"&gt;=2,5")+COUNTIF(C61:D61,"&lt;=-2,5")&gt;0,"*","")</f>
        <v/>
      </c>
      <c r="AD61">
        <f>AD60+2</f>
        <v>105</v>
      </c>
      <c r="AE61">
        <v>640</v>
      </c>
      <c r="AF61">
        <f>_xlfn.NORM.S.INV(AD61/AF$4)</f>
        <v>-0.1573106846101707</v>
      </c>
      <c r="AG61">
        <f>STANDARDIZE(AE61,AE$5,AE$6)</f>
        <v>-0.32386502901993036</v>
      </c>
      <c r="AI61">
        <f>AI60+2</f>
        <v>105</v>
      </c>
      <c r="AJ61">
        <v>12</v>
      </c>
      <c r="AK61">
        <f>_xlfn.NORM.S.INV(AI61/AK$4)</f>
        <v>-0.1573106846101707</v>
      </c>
      <c r="AL61">
        <f>STANDARDIZE(AJ61,AJ$5,AJ$6)</f>
        <v>-0.25407579603553326</v>
      </c>
      <c r="BA61">
        <f>BA60+2</f>
        <v>105</v>
      </c>
      <c r="BB61">
        <v>480</v>
      </c>
      <c r="BC61">
        <f>_xlfn.NORM.S.INV(BA61/BC$4)</f>
        <v>-1.5187145768555084</v>
      </c>
      <c r="BD61">
        <f>STANDARDIZE(BB61,BB$5,BB$6)</f>
        <v>-1.2515794417020147</v>
      </c>
      <c r="BF61">
        <f>BF60+2</f>
        <v>105</v>
      </c>
      <c r="BG61">
        <v>11</v>
      </c>
      <c r="BH61">
        <f>_xlfn.NORM.S.INV(BF61/BH$4)</f>
        <v>-1.5187145768555084</v>
      </c>
      <c r="BI61">
        <f>STANDARDIZE(BG61,BG$5,BG$6)</f>
        <v>-1.1814334710064343</v>
      </c>
    </row>
    <row r="62" spans="2:61" x14ac:dyDescent="0.2">
      <c r="B62" s="6"/>
      <c r="E62" t="str">
        <f>IF(COUNTIF(C62:D62,"&gt;=2,5")+COUNTIF(C62:D62,"&lt;=-2,5")&gt;0,"*","")</f>
        <v/>
      </c>
      <c r="AD62">
        <f>AD61+2</f>
        <v>107</v>
      </c>
      <c r="AE62">
        <v>642</v>
      </c>
      <c r="AF62">
        <f>_xlfn.NORM.S.INV(AD62/AF$4)</f>
        <v>-0.13619558328020984</v>
      </c>
      <c r="AG62">
        <f>STANDARDIZE(AE62,AE$5,AE$6)</f>
        <v>-0.31710669435644168</v>
      </c>
      <c r="AI62">
        <f>AI61+2</f>
        <v>107</v>
      </c>
      <c r="AJ62">
        <v>12</v>
      </c>
      <c r="AK62">
        <f>_xlfn.NORM.S.INV(AI62/AK$4)</f>
        <v>-0.13619558328020984</v>
      </c>
      <c r="AL62">
        <f>STANDARDIZE(AJ62,AJ$5,AJ$6)</f>
        <v>-0.25407579603553326</v>
      </c>
      <c r="BA62">
        <f>BA61+2</f>
        <v>107</v>
      </c>
      <c r="BB62">
        <v>481</v>
      </c>
      <c r="BC62">
        <f>_xlfn.NORM.S.INV(BA62/BC$4)</f>
        <v>-1.5090408510717479</v>
      </c>
      <c r="BD62">
        <f>STANDARDIZE(BB62,BB$5,BB$6)</f>
        <v>-1.2491284778236089</v>
      </c>
      <c r="BF62">
        <f>BF61+2</f>
        <v>107</v>
      </c>
      <c r="BG62">
        <v>11</v>
      </c>
      <c r="BH62">
        <f>_xlfn.NORM.S.INV(BF62/BH$4)</f>
        <v>-1.5090408510717479</v>
      </c>
      <c r="BI62">
        <f>STANDARDIZE(BG62,BG$5,BG$6)</f>
        <v>-1.1814334710064343</v>
      </c>
    </row>
    <row r="63" spans="2:61" x14ac:dyDescent="0.2">
      <c r="B63" s="6"/>
      <c r="E63" t="str">
        <f>IF(COUNTIF(C63:D63,"&gt;=2,5")+COUNTIF(C63:D63,"&lt;=-2,5")&gt;0,"*","")</f>
        <v/>
      </c>
      <c r="AD63">
        <f>AD62+2</f>
        <v>109</v>
      </c>
      <c r="AE63">
        <v>650</v>
      </c>
      <c r="AF63">
        <f>_xlfn.NORM.S.INV(AD63/AF$4)</f>
        <v>-0.11514103703939974</v>
      </c>
      <c r="AG63">
        <f>STANDARDIZE(AE63,AE$5,AE$6)</f>
        <v>-0.29007335570248699</v>
      </c>
      <c r="AI63">
        <f>AI62+2</f>
        <v>109</v>
      </c>
      <c r="AJ63">
        <v>12</v>
      </c>
      <c r="AK63">
        <f>_xlfn.NORM.S.INV(AI63/AK$4)</f>
        <v>-0.11514103703939974</v>
      </c>
      <c r="AL63">
        <f>STANDARDIZE(AJ63,AJ$5,AJ$6)</f>
        <v>-0.25407579603553326</v>
      </c>
      <c r="BA63">
        <f>BA62+2</f>
        <v>109</v>
      </c>
      <c r="BB63">
        <v>485</v>
      </c>
      <c r="BC63">
        <f>_xlfn.NORM.S.INV(BA63/BC$4)</f>
        <v>-1.4995063165210154</v>
      </c>
      <c r="BD63">
        <f>STANDARDIZE(BB63,BB$5,BB$6)</f>
        <v>-1.2393246223099861</v>
      </c>
      <c r="BF63">
        <f>BF62+2</f>
        <v>109</v>
      </c>
      <c r="BG63">
        <v>11</v>
      </c>
      <c r="BH63">
        <f>_xlfn.NORM.S.INV(BF63/BH$4)</f>
        <v>-1.4995063165210154</v>
      </c>
      <c r="BI63">
        <f>STANDARDIZE(BG63,BG$5,BG$6)</f>
        <v>-1.1814334710064343</v>
      </c>
    </row>
    <row r="64" spans="2:61" x14ac:dyDescent="0.2">
      <c r="B64" s="6"/>
      <c r="E64" t="str">
        <f>IF(COUNTIF(C64:D64,"&gt;=2,5")+COUNTIF(C64:D64,"&lt;=-2,5")&gt;0,"*","")</f>
        <v/>
      </c>
      <c r="AD64">
        <f>AD63+2</f>
        <v>111</v>
      </c>
      <c r="AE64">
        <v>651</v>
      </c>
      <c r="AF64">
        <f>_xlfn.NORM.S.INV(AD64/AF$4)</f>
        <v>-9.4137414323536367E-2</v>
      </c>
      <c r="AG64">
        <f>STANDARDIZE(AE64,AE$5,AE$6)</f>
        <v>-0.28669418837074268</v>
      </c>
      <c r="AI64">
        <f>AI63+2</f>
        <v>111</v>
      </c>
      <c r="AJ64">
        <v>12</v>
      </c>
      <c r="AK64">
        <f>_xlfn.NORM.S.INV(AI64/AK$4)</f>
        <v>-9.4137414323536367E-2</v>
      </c>
      <c r="AL64">
        <f>STANDARDIZE(AJ64,AJ$5,AJ$6)</f>
        <v>-0.25407579603553326</v>
      </c>
      <c r="BA64">
        <f>BA63+2</f>
        <v>111</v>
      </c>
      <c r="BB64">
        <v>488</v>
      </c>
      <c r="BC64">
        <f>_xlfn.NORM.S.INV(BA64/BC$4)</f>
        <v>-1.490106181855084</v>
      </c>
      <c r="BD64">
        <f>STANDARDIZE(BB64,BB$5,BB$6)</f>
        <v>-1.2319717306747688</v>
      </c>
      <c r="BF64">
        <f>BF63+2</f>
        <v>111</v>
      </c>
      <c r="BG64">
        <v>11</v>
      </c>
      <c r="BH64">
        <f>_xlfn.NORM.S.INV(BF64/BH$4)</f>
        <v>-1.490106181855084</v>
      </c>
      <c r="BI64">
        <f>STANDARDIZE(BG64,BG$5,BG$6)</f>
        <v>-1.1814334710064343</v>
      </c>
    </row>
    <row r="65" spans="2:61" x14ac:dyDescent="0.2">
      <c r="B65" s="6"/>
      <c r="E65" t="str">
        <f>IF(COUNTIF(C65:D65,"&gt;=2,5")+COUNTIF(C65:D65,"&lt;=-2,5")&gt;0,"*","")</f>
        <v/>
      </c>
      <c r="AD65">
        <f>AD64+2</f>
        <v>113</v>
      </c>
      <c r="AE65">
        <v>662</v>
      </c>
      <c r="AF65">
        <f>_xlfn.NORM.S.INV(AD65/AF$4)</f>
        <v>-7.3175243148818681E-2</v>
      </c>
      <c r="AG65">
        <f>STANDARDIZE(AE65,AE$5,AE$6)</f>
        <v>-0.24952334772155493</v>
      </c>
      <c r="AI65">
        <f>AI64+2</f>
        <v>113</v>
      </c>
      <c r="AJ65">
        <v>12</v>
      </c>
      <c r="AK65">
        <f>_xlfn.NORM.S.INV(AI65/AK$4)</f>
        <v>-7.3175243148818681E-2</v>
      </c>
      <c r="AL65">
        <f>STANDARDIZE(AJ65,AJ$5,AJ$6)</f>
        <v>-0.25407579603553326</v>
      </c>
      <c r="BA65">
        <f>BA64+2</f>
        <v>113</v>
      </c>
      <c r="BB65">
        <v>489</v>
      </c>
      <c r="BC65">
        <f>_xlfn.NORM.S.INV(BA65/BC$4)</f>
        <v>-1.4808359027540106</v>
      </c>
      <c r="BD65">
        <f>STANDARDIZE(BB65,BB$5,BB$6)</f>
        <v>-1.2295207667963632</v>
      </c>
      <c r="BF65">
        <f>BF64+2</f>
        <v>113</v>
      </c>
      <c r="BG65">
        <v>11</v>
      </c>
      <c r="BH65">
        <f>_xlfn.NORM.S.INV(BF65/BH$4)</f>
        <v>-1.4808359027540106</v>
      </c>
      <c r="BI65">
        <f>STANDARDIZE(BG65,BG$5,BG$6)</f>
        <v>-1.1814334710064343</v>
      </c>
    </row>
    <row r="66" spans="2:61" x14ac:dyDescent="0.2">
      <c r="B66" s="6"/>
      <c r="E66" t="str">
        <f>IF(COUNTIF(C66:D66,"&gt;=2,5")+COUNTIF(C66:D66,"&lt;=-2,5")&gt;0,"*","")</f>
        <v/>
      </c>
      <c r="AD66">
        <f>AD65+2</f>
        <v>115</v>
      </c>
      <c r="AE66">
        <v>664</v>
      </c>
      <c r="AF66">
        <f>_xlfn.NORM.S.INV(AD66/AF$4)</f>
        <v>-5.2245180375940357E-2</v>
      </c>
      <c r="AG66">
        <f>STANDARDIZE(AE66,AE$5,AE$6)</f>
        <v>-0.24276501305806625</v>
      </c>
      <c r="AI66">
        <f>AI65+2</f>
        <v>115</v>
      </c>
      <c r="AJ66">
        <v>12</v>
      </c>
      <c r="AK66">
        <f>_xlfn.NORM.S.INV(AI66/AK$4)</f>
        <v>-5.2245180375940357E-2</v>
      </c>
      <c r="AL66">
        <f>STANDARDIZE(AJ66,AJ$5,AJ$6)</f>
        <v>-0.25407579603553326</v>
      </c>
      <c r="BA66">
        <f>BA65+2</f>
        <v>115</v>
      </c>
      <c r="BB66">
        <v>490</v>
      </c>
      <c r="BC66">
        <f>_xlfn.NORM.S.INV(BA66/BC$4)</f>
        <v>-1.4716911650424043</v>
      </c>
      <c r="BD66">
        <f>STANDARDIZE(BB66,BB$5,BB$6)</f>
        <v>-1.2270698029179574</v>
      </c>
      <c r="BF66">
        <f>BF65+2</f>
        <v>115</v>
      </c>
      <c r="BG66">
        <v>11</v>
      </c>
      <c r="BH66">
        <f>_xlfn.NORM.S.INV(BF66/BH$4)</f>
        <v>-1.4716911650424043</v>
      </c>
      <c r="BI66">
        <f>STANDARDIZE(BG66,BG$5,BG$6)</f>
        <v>-1.1814334710064343</v>
      </c>
    </row>
    <row r="67" spans="2:61" x14ac:dyDescent="0.2">
      <c r="B67" s="6"/>
      <c r="E67" t="str">
        <f>IF(COUNTIF(C67:D67,"&gt;=2,5")+COUNTIF(C67:D67,"&lt;=-2,5")&gt;0,"*","")</f>
        <v/>
      </c>
      <c r="AD67">
        <f>AD66+2</f>
        <v>117</v>
      </c>
      <c r="AE67">
        <v>666</v>
      </c>
      <c r="AF67">
        <f>_xlfn.NORM.S.INV(AD67/AF$4)</f>
        <v>-3.1337982021426625E-2</v>
      </c>
      <c r="AG67">
        <f>STANDARDIZE(AE67,AE$5,AE$6)</f>
        <v>-0.23600667839457759</v>
      </c>
      <c r="AI67">
        <f>AI66+2</f>
        <v>117</v>
      </c>
      <c r="AJ67">
        <v>12</v>
      </c>
      <c r="AK67">
        <f>_xlfn.NORM.S.INV(AI67/AK$4)</f>
        <v>-3.1337982021426625E-2</v>
      </c>
      <c r="AL67">
        <f>STANDARDIZE(AJ67,AJ$5,AJ$6)</f>
        <v>-0.25407579603553326</v>
      </c>
      <c r="BA67">
        <f>BA66+2</f>
        <v>117</v>
      </c>
      <c r="BB67">
        <v>495</v>
      </c>
      <c r="BC67">
        <f>_xlfn.NORM.S.INV(BA67/BC$4)</f>
        <v>-1.4626678692322994</v>
      </c>
      <c r="BD67">
        <f>STANDARDIZE(BB67,BB$5,BB$6)</f>
        <v>-1.2148149835259288</v>
      </c>
      <c r="BF67">
        <f>BF66+2</f>
        <v>117</v>
      </c>
      <c r="BG67">
        <v>11</v>
      </c>
      <c r="BH67">
        <f>_xlfn.NORM.S.INV(BF67/BH$4)</f>
        <v>-1.4626678692322994</v>
      </c>
      <c r="BI67">
        <f>STANDARDIZE(BG67,BG$5,BG$6)</f>
        <v>-1.1814334710064343</v>
      </c>
    </row>
    <row r="68" spans="2:61" x14ac:dyDescent="0.2">
      <c r="B68" s="6"/>
      <c r="E68" t="str">
        <f>IF(COUNTIF(C68:D68,"&gt;=2,5")+COUNTIF(C68:D68,"&lt;=-2,5")&gt;0,"*","")</f>
        <v/>
      </c>
      <c r="AD68">
        <f>AD67+2</f>
        <v>119</v>
      </c>
      <c r="AE68">
        <v>675</v>
      </c>
      <c r="AF68">
        <f>_xlfn.NORM.S.INV(AD68/AF$4)</f>
        <v>-1.0444474367329168E-2</v>
      </c>
      <c r="AG68">
        <f>STANDARDIZE(AE68,AE$5,AE$6)</f>
        <v>-0.20559417240887853</v>
      </c>
      <c r="AI68">
        <f>AI67+2</f>
        <v>119</v>
      </c>
      <c r="AJ68">
        <v>12</v>
      </c>
      <c r="AK68">
        <f>_xlfn.NORM.S.INV(AI68/AK$4)</f>
        <v>-1.0444474367329168E-2</v>
      </c>
      <c r="AL68">
        <f>STANDARDIZE(AJ68,AJ$5,AJ$6)</f>
        <v>-0.25407579603553326</v>
      </c>
      <c r="BA68">
        <f>BA67+2</f>
        <v>119</v>
      </c>
      <c r="BB68">
        <v>500</v>
      </c>
      <c r="BC68">
        <f>_xlfn.NORM.S.INV(BA68/BC$4)</f>
        <v>-1.4537621163498533</v>
      </c>
      <c r="BD68">
        <f>STANDARDIZE(BB68,BB$5,BB$6)</f>
        <v>-1.2025601641339001</v>
      </c>
      <c r="BF68">
        <f>BF67+2</f>
        <v>119</v>
      </c>
      <c r="BG68">
        <v>11</v>
      </c>
      <c r="BH68">
        <f>_xlfn.NORM.S.INV(BF68/BH$4)</f>
        <v>-1.4537621163498533</v>
      </c>
      <c r="BI68">
        <f>STANDARDIZE(BG68,BG$5,BG$6)</f>
        <v>-1.1814334710064343</v>
      </c>
    </row>
    <row r="69" spans="2:61" x14ac:dyDescent="0.2">
      <c r="B69" s="6"/>
      <c r="E69" t="str">
        <f>IF(COUNTIF(C69:D69,"&gt;=2,5")+COUNTIF(C69:D69,"&lt;=-2,5")&gt;0,"*","")</f>
        <v/>
      </c>
      <c r="AD69">
        <f>AD68+2</f>
        <v>121</v>
      </c>
      <c r="AE69">
        <v>692</v>
      </c>
      <c r="AF69">
        <f>_xlfn.NORM.S.INV(AD69/AF$4)</f>
        <v>1.0444474367329168E-2</v>
      </c>
      <c r="AG69">
        <f>STANDARDIZE(AE69,AE$5,AE$6)</f>
        <v>-0.14814832776922479</v>
      </c>
      <c r="AI69">
        <f>AI68+2</f>
        <v>121</v>
      </c>
      <c r="AJ69">
        <v>12</v>
      </c>
      <c r="AK69">
        <f>_xlfn.NORM.S.INV(AI69/AK$4)</f>
        <v>1.0444474367329168E-2</v>
      </c>
      <c r="AL69">
        <f>STANDARDIZE(AJ69,AJ$5,AJ$6)</f>
        <v>-0.25407579603553326</v>
      </c>
      <c r="BA69">
        <f>BA68+2</f>
        <v>121</v>
      </c>
      <c r="BB69">
        <v>500</v>
      </c>
      <c r="BC69">
        <f>_xlfn.NORM.S.INV(BA69/BC$4)</f>
        <v>-1.4449701949195255</v>
      </c>
      <c r="BD69">
        <f>STANDARDIZE(BB69,BB$5,BB$6)</f>
        <v>-1.2025601641339001</v>
      </c>
      <c r="BF69">
        <f>BF68+2</f>
        <v>121</v>
      </c>
      <c r="BG69">
        <v>11</v>
      </c>
      <c r="BH69">
        <f>_xlfn.NORM.S.INV(BF69/BH$4)</f>
        <v>-1.4449701949195255</v>
      </c>
      <c r="BI69">
        <f>STANDARDIZE(BG69,BG$5,BG$6)</f>
        <v>-1.1814334710064343</v>
      </c>
    </row>
    <row r="70" spans="2:61" x14ac:dyDescent="0.2">
      <c r="B70" s="6"/>
      <c r="E70" t="str">
        <f>IF(COUNTIF(C70:D70,"&gt;=2,5")+COUNTIF(C70:D70,"&lt;=-2,5")&gt;0,"*","")</f>
        <v/>
      </c>
      <c r="AD70">
        <f>AD69+2</f>
        <v>123</v>
      </c>
      <c r="AE70">
        <v>700</v>
      </c>
      <c r="AF70">
        <f>_xlfn.NORM.S.INV(AD70/AF$4)</f>
        <v>3.1337982021426479E-2</v>
      </c>
      <c r="AG70">
        <f>STANDARDIZE(AE70,AE$5,AE$6)</f>
        <v>-0.12111498911527009</v>
      </c>
      <c r="AI70">
        <f>AI69+2</f>
        <v>123</v>
      </c>
      <c r="AJ70">
        <v>12</v>
      </c>
      <c r="AK70">
        <f>_xlfn.NORM.S.INV(AI70/AK$4)</f>
        <v>3.1337982021426479E-2</v>
      </c>
      <c r="AL70">
        <f>STANDARDIZE(AJ70,AJ$5,AJ$6)</f>
        <v>-0.25407579603553326</v>
      </c>
      <c r="BA70">
        <f>BA69+2</f>
        <v>123</v>
      </c>
      <c r="BB70">
        <v>500</v>
      </c>
      <c r="BC70">
        <f>_xlfn.NORM.S.INV(BA70/BC$4)</f>
        <v>-1.4362885689937137</v>
      </c>
      <c r="BD70">
        <f>STANDARDIZE(BB70,BB$5,BB$6)</f>
        <v>-1.2025601641339001</v>
      </c>
      <c r="BF70">
        <f>BF69+2</f>
        <v>123</v>
      </c>
      <c r="BG70">
        <v>11</v>
      </c>
      <c r="BH70">
        <f>_xlfn.NORM.S.INV(BF70/BH$4)</f>
        <v>-1.4362885689937137</v>
      </c>
      <c r="BI70">
        <f>STANDARDIZE(BG70,BG$5,BG$6)</f>
        <v>-1.1814334710064343</v>
      </c>
    </row>
    <row r="71" spans="2:61" x14ac:dyDescent="0.2">
      <c r="B71" s="6"/>
      <c r="E71" t="str">
        <f>IF(COUNTIF(C71:D71,"&gt;=2,5")+COUNTIF(C71:D71,"&lt;=-2,5")&gt;0,"*","")</f>
        <v/>
      </c>
      <c r="AD71">
        <f>AD70+2</f>
        <v>125</v>
      </c>
      <c r="AE71">
        <v>700</v>
      </c>
      <c r="AF71">
        <f>_xlfn.NORM.S.INV(AD71/AF$4)</f>
        <v>5.2245180375940489E-2</v>
      </c>
      <c r="AG71">
        <f>STANDARDIZE(AE71,AE$5,AE$6)</f>
        <v>-0.12111498911527009</v>
      </c>
      <c r="AI71">
        <f>AI70+2</f>
        <v>125</v>
      </c>
      <c r="AJ71">
        <v>12</v>
      </c>
      <c r="AK71">
        <f>_xlfn.NORM.S.INV(AI71/AK$4)</f>
        <v>5.2245180375940489E-2</v>
      </c>
      <c r="AL71">
        <f>STANDARDIZE(AJ71,AJ$5,AJ$6)</f>
        <v>-0.25407579603553326</v>
      </c>
      <c r="BA71">
        <f>BA70+2</f>
        <v>125</v>
      </c>
      <c r="BB71">
        <v>500</v>
      </c>
      <c r="BC71">
        <f>_xlfn.NORM.S.INV(BA71/BC$4)</f>
        <v>-1.4277138671282978</v>
      </c>
      <c r="BD71">
        <f>STANDARDIZE(BB71,BB$5,BB$6)</f>
        <v>-1.2025601641339001</v>
      </c>
      <c r="BF71">
        <f>BF70+2</f>
        <v>125</v>
      </c>
      <c r="BG71">
        <v>11</v>
      </c>
      <c r="BH71">
        <f>_xlfn.NORM.S.INV(BF71/BH$4)</f>
        <v>-1.4277138671282978</v>
      </c>
      <c r="BI71">
        <f>STANDARDIZE(BG71,BG$5,BG$6)</f>
        <v>-1.1814334710064343</v>
      </c>
    </row>
    <row r="72" spans="2:61" x14ac:dyDescent="0.2">
      <c r="B72" s="6"/>
      <c r="E72" t="str">
        <f>IF(COUNTIF(C72:D72,"&gt;=2,5")+COUNTIF(C72:D72,"&lt;=-2,5")&gt;0,"*","")</f>
        <v/>
      </c>
      <c r="AD72">
        <f>AD71+2</f>
        <v>127</v>
      </c>
      <c r="AE72">
        <v>700</v>
      </c>
      <c r="AF72">
        <f>_xlfn.NORM.S.INV(AD72/AF$4)</f>
        <v>7.3175243148818681E-2</v>
      </c>
      <c r="AG72">
        <f>STANDARDIZE(AE72,AE$5,AE$6)</f>
        <v>-0.12111498911527009</v>
      </c>
      <c r="AI72">
        <f>AI71+2</f>
        <v>127</v>
      </c>
      <c r="AJ72">
        <v>12</v>
      </c>
      <c r="AK72">
        <f>_xlfn.NORM.S.INV(AI72/AK$4)</f>
        <v>7.3175243148818681E-2</v>
      </c>
      <c r="AL72">
        <f>STANDARDIZE(AJ72,AJ$5,AJ$6)</f>
        <v>-0.25407579603553326</v>
      </c>
      <c r="BA72">
        <f>BA71+2</f>
        <v>127</v>
      </c>
      <c r="BB72">
        <v>500</v>
      </c>
      <c r="BC72">
        <f>_xlfn.NORM.S.INV(BA72/BC$4)</f>
        <v>-1.4192428722154418</v>
      </c>
      <c r="BD72">
        <f>STANDARDIZE(BB72,BB$5,BB$6)</f>
        <v>-1.2025601641339001</v>
      </c>
      <c r="BF72">
        <f>BF71+2</f>
        <v>127</v>
      </c>
      <c r="BG72">
        <v>11</v>
      </c>
      <c r="BH72">
        <f>_xlfn.NORM.S.INV(BF72/BH$4)</f>
        <v>-1.4192428722154418</v>
      </c>
      <c r="BI72">
        <f>STANDARDIZE(BG72,BG$5,BG$6)</f>
        <v>-1.1814334710064343</v>
      </c>
    </row>
    <row r="73" spans="2:61" x14ac:dyDescent="0.2">
      <c r="B73" s="6"/>
      <c r="E73" t="str">
        <f>IF(COUNTIF(C73:D73,"&gt;=2,5")+COUNTIF(C73:D73,"&lt;=-2,5")&gt;0,"*","")</f>
        <v/>
      </c>
      <c r="AD73">
        <f>AD72+2</f>
        <v>129</v>
      </c>
      <c r="AE73">
        <v>700</v>
      </c>
      <c r="AF73">
        <f>_xlfn.NORM.S.INV(AD73/AF$4)</f>
        <v>9.4137414323536367E-2</v>
      </c>
      <c r="AG73">
        <f>STANDARDIZE(AE73,AE$5,AE$6)</f>
        <v>-0.12111498911527009</v>
      </c>
      <c r="AI73">
        <f>AI72+2</f>
        <v>129</v>
      </c>
      <c r="AJ73">
        <v>12</v>
      </c>
      <c r="AK73">
        <f>_xlfn.NORM.S.INV(AI73/AK$4)</f>
        <v>9.4137414323536367E-2</v>
      </c>
      <c r="AL73">
        <f>STANDARDIZE(AJ73,AJ$5,AJ$6)</f>
        <v>-0.25407579603553326</v>
      </c>
      <c r="BA73">
        <f>BA72+2</f>
        <v>129</v>
      </c>
      <c r="BB73">
        <v>500</v>
      </c>
      <c r="BC73">
        <f>_xlfn.NORM.S.INV(BA73/BC$4)</f>
        <v>-1.4108725120946026</v>
      </c>
      <c r="BD73">
        <f>STANDARDIZE(BB73,BB$5,BB$6)</f>
        <v>-1.2025601641339001</v>
      </c>
      <c r="BF73">
        <f>BF72+2</f>
        <v>129</v>
      </c>
      <c r="BG73">
        <v>11</v>
      </c>
      <c r="BH73">
        <f>_xlfn.NORM.S.INV(BF73/BH$4)</f>
        <v>-1.4108725120946026</v>
      </c>
      <c r="BI73">
        <f>STANDARDIZE(BG73,BG$5,BG$6)</f>
        <v>-1.1814334710064343</v>
      </c>
    </row>
    <row r="74" spans="2:61" x14ac:dyDescent="0.2">
      <c r="B74" s="6"/>
      <c r="E74" t="str">
        <f>IF(COUNTIF(C74:D74,"&gt;=2,5")+COUNTIF(C74:D74,"&lt;=-2,5")&gt;0,"*","")</f>
        <v/>
      </c>
      <c r="AD74">
        <f>AD73+2</f>
        <v>131</v>
      </c>
      <c r="AE74">
        <v>705</v>
      </c>
      <c r="AF74">
        <f>_xlfn.NORM.S.INV(AD74/AF$4)</f>
        <v>0.1151410370393996</v>
      </c>
      <c r="AG74">
        <f>STANDARDIZE(AE74,AE$5,AE$6)</f>
        <v>-0.10421915245654839</v>
      </c>
      <c r="AI74">
        <f>AI73+2</f>
        <v>131</v>
      </c>
      <c r="AJ74">
        <v>12</v>
      </c>
      <c r="AK74">
        <f>_xlfn.NORM.S.INV(AI74/AK$4)</f>
        <v>0.1151410370393996</v>
      </c>
      <c r="AL74">
        <f>STANDARDIZE(AJ74,AJ$5,AJ$6)</f>
        <v>-0.25407579603553326</v>
      </c>
      <c r="BA74">
        <f>BA73+2</f>
        <v>131</v>
      </c>
      <c r="BB74">
        <v>500</v>
      </c>
      <c r="BC74">
        <f>_xlfn.NORM.S.INV(BA74/BC$4)</f>
        <v>-1.4025998508710666</v>
      </c>
      <c r="BD74">
        <f>STANDARDIZE(BB74,BB$5,BB$6)</f>
        <v>-1.2025601641339001</v>
      </c>
      <c r="BF74">
        <f>BF73+2</f>
        <v>131</v>
      </c>
      <c r="BG74">
        <v>11</v>
      </c>
      <c r="BH74">
        <f>_xlfn.NORM.S.INV(BF74/BH$4)</f>
        <v>-1.4025998508710666</v>
      </c>
      <c r="BI74">
        <f>STANDARDIZE(BG74,BG$5,BG$6)</f>
        <v>-1.1814334710064343</v>
      </c>
    </row>
    <row r="75" spans="2:61" x14ac:dyDescent="0.2">
      <c r="B75" s="6"/>
      <c r="E75" t="str">
        <f>IF(COUNTIF(C75:D75,"&gt;=2,5")+COUNTIF(C75:D75,"&lt;=-2,5")&gt;0,"*","")</f>
        <v/>
      </c>
      <c r="AD75">
        <f>AD74+2</f>
        <v>133</v>
      </c>
      <c r="AE75">
        <v>705</v>
      </c>
      <c r="AF75">
        <f>_xlfn.NORM.S.INV(AD75/AF$4)</f>
        <v>0.13619558328021</v>
      </c>
      <c r="AG75">
        <f>STANDARDIZE(AE75,AE$5,AE$6)</f>
        <v>-0.10421915245654839</v>
      </c>
      <c r="AI75">
        <f>AI74+2</f>
        <v>133</v>
      </c>
      <c r="AJ75">
        <v>12</v>
      </c>
      <c r="AK75">
        <f>_xlfn.NORM.S.INV(AI75/AK$4)</f>
        <v>0.13619558328021</v>
      </c>
      <c r="AL75">
        <f>STANDARDIZE(AJ75,AJ$5,AJ$6)</f>
        <v>-0.25407579603553326</v>
      </c>
      <c r="BA75">
        <f>BA74+2</f>
        <v>133</v>
      </c>
      <c r="BB75">
        <v>500</v>
      </c>
      <c r="BC75">
        <f>_xlfn.NORM.S.INV(BA75/BC$4)</f>
        <v>-1.3944220808787504</v>
      </c>
      <c r="BD75">
        <f>STANDARDIZE(BB75,BB$5,BB$6)</f>
        <v>-1.2025601641339001</v>
      </c>
      <c r="BF75">
        <f>BF74+2</f>
        <v>133</v>
      </c>
      <c r="BG75">
        <v>12</v>
      </c>
      <c r="BH75">
        <f>_xlfn.NORM.S.INV(BF75/BH$4)</f>
        <v>-1.3944220808787504</v>
      </c>
      <c r="BI75">
        <f>STANDARDIZE(BG75,BG$5,BG$6)</f>
        <v>-0.73044130291732701</v>
      </c>
    </row>
    <row r="76" spans="2:61" x14ac:dyDescent="0.2">
      <c r="B76" s="6"/>
      <c r="E76" t="str">
        <f>IF(COUNTIF(C76:D76,"&gt;=2,5")+COUNTIF(C76:D76,"&lt;=-2,5")&gt;0,"*","")</f>
        <v/>
      </c>
      <c r="AD76">
        <f>AD75+2</f>
        <v>135</v>
      </c>
      <c r="AE76">
        <v>713</v>
      </c>
      <c r="AF76">
        <f>_xlfn.NORM.S.INV(AD76/AF$4)</f>
        <v>0.1573106846101707</v>
      </c>
      <c r="AG76">
        <f>STANDARDIZE(AE76,AE$5,AE$6)</f>
        <v>-7.7185813802593692E-2</v>
      </c>
      <c r="AI76">
        <f>AI75+2</f>
        <v>135</v>
      </c>
      <c r="AJ76">
        <v>12</v>
      </c>
      <c r="AK76">
        <f>_xlfn.NORM.S.INV(AI76/AK$4)</f>
        <v>0.1573106846101707</v>
      </c>
      <c r="AL76">
        <f>STANDARDIZE(AJ76,AJ$5,AJ$6)</f>
        <v>-0.25407579603553326</v>
      </c>
      <c r="BA76">
        <f>BA75+2</f>
        <v>135</v>
      </c>
      <c r="BB76">
        <v>500</v>
      </c>
      <c r="BC76">
        <f>_xlfn.NORM.S.INV(BA76/BC$4)</f>
        <v>-1.3863365152304821</v>
      </c>
      <c r="BD76">
        <f>STANDARDIZE(BB76,BB$5,BB$6)</f>
        <v>-1.2025601641339001</v>
      </c>
      <c r="BF76">
        <f>BF75+2</f>
        <v>135</v>
      </c>
      <c r="BG76">
        <v>12</v>
      </c>
      <c r="BH76">
        <f>_xlfn.NORM.S.INV(BF76/BH$4)</f>
        <v>-1.3863365152304821</v>
      </c>
      <c r="BI76">
        <f>STANDARDIZE(BG76,BG$5,BG$6)</f>
        <v>-0.73044130291732701</v>
      </c>
    </row>
    <row r="77" spans="2:61" x14ac:dyDescent="0.2">
      <c r="B77" s="6"/>
      <c r="E77" t="str">
        <f>IF(COUNTIF(C77:D77,"&gt;=2,5")+COUNTIF(C77:D77,"&lt;=-2,5")&gt;0,"*","")</f>
        <v/>
      </c>
      <c r="AD77">
        <f>AD76+2</f>
        <v>137</v>
      </c>
      <c r="AE77">
        <v>750</v>
      </c>
      <c r="AF77">
        <f>_xlfn.NORM.S.INV(AD77/AF$4)</f>
        <v>0.17849616422220863</v>
      </c>
      <c r="AG77">
        <f>STANDARDIZE(AE77,AE$5,AE$6)</f>
        <v>4.7843377471946814E-2</v>
      </c>
      <c r="AI77">
        <f>AI76+2</f>
        <v>137</v>
      </c>
      <c r="AJ77">
        <v>12</v>
      </c>
      <c r="AK77">
        <f>_xlfn.NORM.S.INV(AI77/AK$4)</f>
        <v>0.17849616422220863</v>
      </c>
      <c r="AL77">
        <f>STANDARDIZE(AJ77,AJ$5,AJ$6)</f>
        <v>-0.25407579603553326</v>
      </c>
      <c r="BA77">
        <f>BA76+2</f>
        <v>137</v>
      </c>
      <c r="BB77">
        <v>500</v>
      </c>
      <c r="BC77">
        <f>_xlfn.NORM.S.INV(BA77/BC$4)</f>
        <v>-1.3783405809048253</v>
      </c>
      <c r="BD77">
        <f>STANDARDIZE(BB77,BB$5,BB$6)</f>
        <v>-1.2025601641339001</v>
      </c>
      <c r="BF77">
        <f>BF76+2</f>
        <v>137</v>
      </c>
      <c r="BG77">
        <v>12</v>
      </c>
      <c r="BH77">
        <f>_xlfn.NORM.S.INV(BF77/BH$4)</f>
        <v>-1.3783405809048253</v>
      </c>
      <c r="BI77">
        <f>STANDARDIZE(BG77,BG$5,BG$6)</f>
        <v>-0.73044130291732701</v>
      </c>
    </row>
    <row r="78" spans="2:61" x14ac:dyDescent="0.2">
      <c r="B78" s="6"/>
      <c r="E78" t="str">
        <f>IF(COUNTIF(C78:D78,"&gt;=2,5")+COUNTIF(C78:D78,"&lt;=-2,5")&gt;0,"*","")</f>
        <v/>
      </c>
      <c r="AD78">
        <f>AD77+2</f>
        <v>139</v>
      </c>
      <c r="AE78">
        <v>750</v>
      </c>
      <c r="AF78">
        <f>_xlfn.NORM.S.INV(AD78/AF$4)</f>
        <v>0.19976207058460907</v>
      </c>
      <c r="AG78">
        <f>STANDARDIZE(AE78,AE$5,AE$6)</f>
        <v>4.7843377471946814E-2</v>
      </c>
      <c r="AI78">
        <f>AI77+2</f>
        <v>139</v>
      </c>
      <c r="AJ78">
        <v>12</v>
      </c>
      <c r="AK78">
        <f>_xlfn.NORM.S.INV(AI78/AK$4)</f>
        <v>0.19976207058460907</v>
      </c>
      <c r="AL78">
        <f>STANDARDIZE(AJ78,AJ$5,AJ$6)</f>
        <v>-0.25407579603553326</v>
      </c>
      <c r="BA78">
        <f>BA77+2</f>
        <v>139</v>
      </c>
      <c r="BB78">
        <v>500</v>
      </c>
      <c r="BC78">
        <f>_xlfn.NORM.S.INV(BA78/BC$4)</f>
        <v>-1.3704318123235208</v>
      </c>
      <c r="BD78">
        <f>STANDARDIZE(BB78,BB$5,BB$6)</f>
        <v>-1.2025601641339001</v>
      </c>
      <c r="BF78">
        <f>BF77+2</f>
        <v>139</v>
      </c>
      <c r="BG78">
        <v>12</v>
      </c>
      <c r="BH78">
        <f>_xlfn.NORM.S.INV(BF78/BH$4)</f>
        <v>-1.3704318123235208</v>
      </c>
      <c r="BI78">
        <f>STANDARDIZE(BG78,BG$5,BG$6)</f>
        <v>-0.73044130291732701</v>
      </c>
    </row>
    <row r="79" spans="2:61" x14ac:dyDescent="0.2">
      <c r="B79" s="6"/>
      <c r="E79" t="str">
        <f>IF(COUNTIF(C79:D79,"&gt;=2,5")+COUNTIF(C79:D79,"&lt;=-2,5")&gt;0,"*","")</f>
        <v/>
      </c>
      <c r="AD79">
        <f>AD78+2</f>
        <v>141</v>
      </c>
      <c r="AE79">
        <v>750</v>
      </c>
      <c r="AF79">
        <f>_xlfn.NORM.S.INV(AD79/AF$4)</f>
        <v>0.22111871299757052</v>
      </c>
      <c r="AG79">
        <f>STANDARDIZE(AE79,AE$5,AE$6)</f>
        <v>4.7843377471946814E-2</v>
      </c>
      <c r="AI79">
        <f>AI78+2</f>
        <v>141</v>
      </c>
      <c r="AJ79">
        <v>12</v>
      </c>
      <c r="AK79">
        <f>_xlfn.NORM.S.INV(AI79/AK$4)</f>
        <v>0.22111871299757052</v>
      </c>
      <c r="AL79">
        <f>STANDARDIZE(AJ79,AJ$5,AJ$6)</f>
        <v>-0.25407579603553326</v>
      </c>
      <c r="BA79">
        <f>BA78+2</f>
        <v>141</v>
      </c>
      <c r="BB79">
        <v>507</v>
      </c>
      <c r="BC79">
        <f>_xlfn.NORM.S.INV(BA79/BC$4)</f>
        <v>-1.3626078453781765</v>
      </c>
      <c r="BD79">
        <f>STANDARDIZE(BB79,BB$5,BB$6)</f>
        <v>-1.18540341698506</v>
      </c>
      <c r="BF79">
        <f>BF78+2</f>
        <v>141</v>
      </c>
      <c r="BG79">
        <v>12</v>
      </c>
      <c r="BH79">
        <f>_xlfn.NORM.S.INV(BF79/BH$4)</f>
        <v>-1.3626078453781765</v>
      </c>
      <c r="BI79">
        <f>STANDARDIZE(BG79,BG$5,BG$6)</f>
        <v>-0.73044130291732701</v>
      </c>
    </row>
    <row r="80" spans="2:61" x14ac:dyDescent="0.2">
      <c r="B80" s="6"/>
      <c r="E80" t="str">
        <f>IF(COUNTIF(C80:D80,"&gt;=2,5")+COUNTIF(C80:D80,"&lt;=-2,5")&gt;0,"*","")</f>
        <v/>
      </c>
      <c r="AD80">
        <f>AD79+2</f>
        <v>143</v>
      </c>
      <c r="AE80">
        <v>754</v>
      </c>
      <c r="AF80">
        <f>_xlfn.NORM.S.INV(AD80/AF$4)</f>
        <v>0.24257669940264884</v>
      </c>
      <c r="AG80">
        <f>STANDARDIZE(AE80,AE$5,AE$6)</f>
        <v>6.1360046798924171E-2</v>
      </c>
      <c r="AI80">
        <f>AI79+2</f>
        <v>143</v>
      </c>
      <c r="AJ80">
        <v>12</v>
      </c>
      <c r="AK80">
        <f>_xlfn.NORM.S.INV(AI80/AK$4)</f>
        <v>0.24257669940264884</v>
      </c>
      <c r="AL80">
        <f>STANDARDIZE(AJ80,AJ$5,AJ$6)</f>
        <v>-0.25407579603553326</v>
      </c>
      <c r="BA80">
        <f>BA79+2</f>
        <v>143</v>
      </c>
      <c r="BB80">
        <v>508</v>
      </c>
      <c r="BC80">
        <f>_xlfn.NORM.S.INV(BA80/BC$4)</f>
        <v>-1.3548664118689282</v>
      </c>
      <c r="BD80">
        <f>STANDARDIZE(BB80,BB$5,BB$6)</f>
        <v>-1.1829524531066542</v>
      </c>
      <c r="BF80">
        <f>BF79+2</f>
        <v>143</v>
      </c>
      <c r="BG80">
        <v>12</v>
      </c>
      <c r="BH80">
        <f>_xlfn.NORM.S.INV(BF80/BH$4)</f>
        <v>-1.3548664118689282</v>
      </c>
      <c r="BI80">
        <f>STANDARDIZE(BG80,BG$5,BG$6)</f>
        <v>-0.73044130291732701</v>
      </c>
    </row>
    <row r="81" spans="2:61" x14ac:dyDescent="0.2">
      <c r="B81" s="6"/>
      <c r="E81" t="str">
        <f>IF(COUNTIF(C81:D81,"&gt;=2,5")+COUNTIF(C81:D81,"&lt;=-2,5")&gt;0,"*","")</f>
        <v/>
      </c>
      <c r="AD81">
        <f>AD80+2</f>
        <v>145</v>
      </c>
      <c r="AE81">
        <v>779</v>
      </c>
      <c r="AF81">
        <f>_xlfn.NORM.S.INV(AD81/AF$4)</f>
        <v>0.26414697682592353</v>
      </c>
      <c r="AG81">
        <f>STANDARDIZE(AE81,AE$5,AE$6)</f>
        <v>0.14583923009253263</v>
      </c>
      <c r="AI81">
        <f>AI80+2</f>
        <v>145</v>
      </c>
      <c r="AJ81">
        <v>12</v>
      </c>
      <c r="AK81">
        <f>_xlfn.NORM.S.INV(AI81/AK$4)</f>
        <v>0.26414697682592353</v>
      </c>
      <c r="AL81">
        <f>STANDARDIZE(AJ81,AJ$5,AJ$6)</f>
        <v>-0.25407579603553326</v>
      </c>
      <c r="BA81">
        <f>BA80+2</f>
        <v>145</v>
      </c>
      <c r="BB81">
        <v>511</v>
      </c>
      <c r="BC81">
        <f>_xlfn.NORM.S.INV(BA81/BC$4)</f>
        <v>-1.3472053343212387</v>
      </c>
      <c r="BD81">
        <f>STANDARDIZE(BB81,BB$5,BB$6)</f>
        <v>-1.175599561471437</v>
      </c>
      <c r="BF81">
        <f>BF80+2</f>
        <v>145</v>
      </c>
      <c r="BG81">
        <v>12</v>
      </c>
      <c r="BH81">
        <f>_xlfn.NORM.S.INV(BF81/BH$4)</f>
        <v>-1.3472053343212387</v>
      </c>
      <c r="BI81">
        <f>STANDARDIZE(BG81,BG$5,BG$6)</f>
        <v>-0.73044130291732701</v>
      </c>
    </row>
    <row r="82" spans="2:61" x14ac:dyDescent="0.2">
      <c r="B82" s="6"/>
      <c r="E82" t="str">
        <f>IF(COUNTIF(C82:D82,"&gt;=2,5")+COUNTIF(C82:D82,"&lt;=-2,5")&gt;0,"*","")</f>
        <v/>
      </c>
      <c r="AD82">
        <f>AD81+2</f>
        <v>147</v>
      </c>
      <c r="AE82">
        <v>788</v>
      </c>
      <c r="AF82">
        <f>_xlfn.NORM.S.INV(AD82/AF$4)</f>
        <v>0.28584087488116572</v>
      </c>
      <c r="AG82">
        <f>STANDARDIZE(AE82,AE$5,AE$6)</f>
        <v>0.17625173607823166</v>
      </c>
      <c r="AI82">
        <f>AI81+2</f>
        <v>147</v>
      </c>
      <c r="AJ82">
        <v>12</v>
      </c>
      <c r="AK82">
        <f>_xlfn.NORM.S.INV(AI82/AK$4)</f>
        <v>0.28584087488116572</v>
      </c>
      <c r="AL82">
        <f>STANDARDIZE(AJ82,AJ$5,AJ$6)</f>
        <v>-0.25407579603553326</v>
      </c>
      <c r="BA82">
        <f>BA81+2</f>
        <v>147</v>
      </c>
      <c r="BB82">
        <v>513</v>
      </c>
      <c r="BC82">
        <f>_xlfn.NORM.S.INV(BA82/BC$4)</f>
        <v>-1.3396225211503123</v>
      </c>
      <c r="BD82">
        <f>STANDARDIZE(BB82,BB$5,BB$6)</f>
        <v>-1.1706976337146255</v>
      </c>
      <c r="BF82">
        <f>BF81+2</f>
        <v>147</v>
      </c>
      <c r="BG82">
        <v>12</v>
      </c>
      <c r="BH82">
        <f>_xlfn.NORM.S.INV(BF82/BH$4)</f>
        <v>-1.3396225211503123</v>
      </c>
      <c r="BI82">
        <f>STANDARDIZE(BG82,BG$5,BG$6)</f>
        <v>-0.73044130291732701</v>
      </c>
    </row>
    <row r="83" spans="2:61" x14ac:dyDescent="0.2">
      <c r="B83" s="6"/>
      <c r="E83" t="str">
        <f>IF(COUNTIF(C83:D83,"&gt;=2,5")+COUNTIF(C83:D83,"&lt;=-2,5")&gt;0,"*","")</f>
        <v/>
      </c>
      <c r="AD83">
        <f>AD82+2</f>
        <v>149</v>
      </c>
      <c r="AE83">
        <v>796</v>
      </c>
      <c r="AF83">
        <f>_xlfn.NORM.S.INV(AD83/AF$4)</f>
        <v>0.30767015281359317</v>
      </c>
      <c r="AG83">
        <f>STANDARDIZE(AE83,AE$5,AE$6)</f>
        <v>0.20328507473218638</v>
      </c>
      <c r="AI83">
        <f>AI82+2</f>
        <v>149</v>
      </c>
      <c r="AJ83">
        <v>12</v>
      </c>
      <c r="AK83">
        <f>_xlfn.NORM.S.INV(AI83/AK$4)</f>
        <v>0.30767015281359317</v>
      </c>
      <c r="AL83">
        <f>STANDARDIZE(AJ83,AJ$5,AJ$6)</f>
        <v>-0.25407579603553326</v>
      </c>
      <c r="BA83">
        <f>BA82+2</f>
        <v>149</v>
      </c>
      <c r="BB83">
        <v>513</v>
      </c>
      <c r="BC83">
        <f>_xlfn.NORM.S.INV(BA83/BC$4)</f>
        <v>-1.3321159621454124</v>
      </c>
      <c r="BD83">
        <f>STANDARDIZE(BB83,BB$5,BB$6)</f>
        <v>-1.1706976337146255</v>
      </c>
      <c r="BF83">
        <f>BF82+2</f>
        <v>149</v>
      </c>
      <c r="BG83">
        <v>12</v>
      </c>
      <c r="BH83">
        <f>_xlfn.NORM.S.INV(BF83/BH$4)</f>
        <v>-1.3321159621454124</v>
      </c>
      <c r="BI83">
        <f>STANDARDIZE(BG83,BG$5,BG$6)</f>
        <v>-0.73044130291732701</v>
      </c>
    </row>
    <row r="84" spans="2:61" x14ac:dyDescent="0.2">
      <c r="B84" s="6"/>
      <c r="E84" t="str">
        <f>IF(COUNTIF(C84:D84,"&gt;=2,5")+COUNTIF(C84:D84,"&lt;=-2,5")&gt;0,"*","")</f>
        <v/>
      </c>
      <c r="AD84">
        <f>AD83+2</f>
        <v>151</v>
      </c>
      <c r="AE84">
        <v>800</v>
      </c>
      <c r="AF84">
        <f>_xlfn.NORM.S.INV(AD84/AF$4)</f>
        <v>0.32964705062960331</v>
      </c>
      <c r="AG84">
        <f>STANDARDIZE(AE84,AE$5,AE$6)</f>
        <v>0.21680174405916372</v>
      </c>
      <c r="AI84">
        <f>AI83+2</f>
        <v>151</v>
      </c>
      <c r="AJ84">
        <v>12</v>
      </c>
      <c r="AK84">
        <f>_xlfn.NORM.S.INV(AI84/AK$4)</f>
        <v>0.32964705062960331</v>
      </c>
      <c r="AL84">
        <f>STANDARDIZE(AJ84,AJ$5,AJ$6)</f>
        <v>-0.25407579603553326</v>
      </c>
      <c r="BA84">
        <f>BA83+2</f>
        <v>151</v>
      </c>
      <c r="BB84">
        <v>515</v>
      </c>
      <c r="BC84">
        <f>_xlfn.NORM.S.INV(BA84/BC$4)</f>
        <v>-1.3246837242489025</v>
      </c>
      <c r="BD84">
        <f>STANDARDIZE(BB84,BB$5,BB$6)</f>
        <v>-1.1657957059578141</v>
      </c>
      <c r="BF84">
        <f>BF83+2</f>
        <v>151</v>
      </c>
      <c r="BG84">
        <v>12</v>
      </c>
      <c r="BH84">
        <f>_xlfn.NORM.S.INV(BF84/BH$4)</f>
        <v>-1.3246837242489025</v>
      </c>
      <c r="BI84">
        <f>STANDARDIZE(BG84,BG$5,BG$6)</f>
        <v>-0.73044130291732701</v>
      </c>
    </row>
    <row r="85" spans="2:61" x14ac:dyDescent="0.2">
      <c r="B85" s="6"/>
      <c r="E85" t="str">
        <f>IF(COUNTIF(C85:D85,"&gt;=2,5")+COUNTIF(C85:D85,"&lt;=-2,5")&gt;0,"*","")</f>
        <v/>
      </c>
      <c r="AD85">
        <f>AD84+2</f>
        <v>153</v>
      </c>
      <c r="AE85">
        <v>801</v>
      </c>
      <c r="AF85">
        <f>_xlfn.NORM.S.INV(AD85/AF$4)</f>
        <v>0.35178434493515615</v>
      </c>
      <c r="AG85">
        <f>STANDARDIZE(AE85,AE$5,AE$6)</f>
        <v>0.22018091139090806</v>
      </c>
      <c r="AI85">
        <f>AI84+2</f>
        <v>153</v>
      </c>
      <c r="AJ85">
        <v>12</v>
      </c>
      <c r="AK85">
        <f>_xlfn.NORM.S.INV(AI85/AK$4)</f>
        <v>0.35178434493515615</v>
      </c>
      <c r="AL85">
        <f>STANDARDIZE(AJ85,AJ$5,AJ$6)</f>
        <v>-0.25407579603553326</v>
      </c>
      <c r="BA85">
        <f>BA84+2</f>
        <v>153</v>
      </c>
      <c r="BB85">
        <v>520</v>
      </c>
      <c r="BC85">
        <f>_xlfn.NORM.S.INV(BA85/BC$4)</f>
        <v>-1.3173239476071348</v>
      </c>
      <c r="BD85">
        <f>STANDARDIZE(BB85,BB$5,BB$6)</f>
        <v>-1.1535408865657855</v>
      </c>
      <c r="BF85">
        <f>BF84+2</f>
        <v>153</v>
      </c>
      <c r="BG85">
        <v>12</v>
      </c>
      <c r="BH85">
        <f>_xlfn.NORM.S.INV(BF85/BH$4)</f>
        <v>-1.3173239476071348</v>
      </c>
      <c r="BI85">
        <f>STANDARDIZE(BG85,BG$5,BG$6)</f>
        <v>-0.73044130291732701</v>
      </c>
    </row>
    <row r="86" spans="2:61" x14ac:dyDescent="0.2">
      <c r="B86" s="6"/>
      <c r="E86" t="str">
        <f>IF(COUNTIF(C86:D86,"&gt;=2,5")+COUNTIF(C86:D86,"&lt;=-2,5")&gt;0,"*","")</f>
        <v/>
      </c>
      <c r="AD86">
        <f>AD85+2</f>
        <v>155</v>
      </c>
      <c r="AE86">
        <v>802</v>
      </c>
      <c r="AF86">
        <f>_xlfn.NORM.S.INV(AD86/AF$4)</f>
        <v>0.37409541019772363</v>
      </c>
      <c r="AG86">
        <f>STANDARDIZE(AE86,AE$5,AE$6)</f>
        <v>0.22356007872265241</v>
      </c>
      <c r="AI86">
        <f>AI85+2</f>
        <v>155</v>
      </c>
      <c r="AJ86">
        <v>12</v>
      </c>
      <c r="AK86">
        <f>_xlfn.NORM.S.INV(AI86/AK$4)</f>
        <v>0.37409541019772363</v>
      </c>
      <c r="AL86">
        <f>STANDARDIZE(AJ86,AJ$5,AJ$6)</f>
        <v>-0.25407579603553326</v>
      </c>
      <c r="BA86">
        <f>BA85+2</f>
        <v>155</v>
      </c>
      <c r="BB86">
        <v>520</v>
      </c>
      <c r="BC86">
        <f>_xlfn.NORM.S.INV(BA86/BC$4)</f>
        <v>-1.3100348418723786</v>
      </c>
      <c r="BD86">
        <f>STANDARDIZE(BB86,BB$5,BB$6)</f>
        <v>-1.1535408865657855</v>
      </c>
      <c r="BF86">
        <f>BF85+2</f>
        <v>155</v>
      </c>
      <c r="BG86">
        <v>12</v>
      </c>
      <c r="BH86">
        <f>_xlfn.NORM.S.INV(BF86/BH$4)</f>
        <v>-1.3100348418723786</v>
      </c>
      <c r="BI86">
        <f>STANDARDIZE(BG86,BG$5,BG$6)</f>
        <v>-0.73044130291732701</v>
      </c>
    </row>
    <row r="87" spans="2:61" x14ac:dyDescent="0.2">
      <c r="B87" s="6"/>
      <c r="E87" t="str">
        <f>IF(COUNTIF(C87:D87,"&gt;=2,5")+COUNTIF(C87:D87,"&lt;=-2,5")&gt;0,"*","")</f>
        <v/>
      </c>
      <c r="AD87">
        <f>AD86+2</f>
        <v>157</v>
      </c>
      <c r="AE87">
        <v>808</v>
      </c>
      <c r="AF87">
        <f>_xlfn.NORM.S.INV(AD87/AF$4)</f>
        <v>0.39659428625696769</v>
      </c>
      <c r="AG87">
        <f>STANDARDIZE(AE87,AE$5,AE$6)</f>
        <v>0.24383508271311843</v>
      </c>
      <c r="AI87">
        <f>AI86+2</f>
        <v>157</v>
      </c>
      <c r="AJ87">
        <v>12</v>
      </c>
      <c r="AK87">
        <f>_xlfn.NORM.S.INV(AI87/AK$4)</f>
        <v>0.39659428625696769</v>
      </c>
      <c r="AL87">
        <f>STANDARDIZE(AJ87,AJ$5,AJ$6)</f>
        <v>-0.25407579603553326</v>
      </c>
      <c r="BA87">
        <f>BA86+2</f>
        <v>157</v>
      </c>
      <c r="BB87">
        <v>520</v>
      </c>
      <c r="BC87">
        <f>_xlfn.NORM.S.INV(BA87/BC$4)</f>
        <v>-1.3028146827367795</v>
      </c>
      <c r="BD87">
        <f>STANDARDIZE(BB87,BB$5,BB$6)</f>
        <v>-1.1535408865657855</v>
      </c>
      <c r="BF87">
        <f>BF86+2</f>
        <v>157</v>
      </c>
      <c r="BG87">
        <v>12</v>
      </c>
      <c r="BH87">
        <f>_xlfn.NORM.S.INV(BF87/BH$4)</f>
        <v>-1.3028146827367795</v>
      </c>
      <c r="BI87">
        <f>STANDARDIZE(BG87,BG$5,BG$6)</f>
        <v>-0.73044130291732701</v>
      </c>
    </row>
    <row r="88" spans="2:61" x14ac:dyDescent="0.2">
      <c r="B88" s="6"/>
      <c r="E88" t="str">
        <f>IF(COUNTIF(C88:D88,"&gt;=2,5")+COUNTIF(C88:D88,"&lt;=-2,5")&gt;0,"*","")</f>
        <v/>
      </c>
      <c r="AD88">
        <f>AD87+2</f>
        <v>159</v>
      </c>
      <c r="AE88">
        <v>808</v>
      </c>
      <c r="AF88">
        <f>_xlfn.NORM.S.INV(AD88/AF$4)</f>
        <v>0.41929575304139605</v>
      </c>
      <c r="AG88">
        <f>STANDARDIZE(AE88,AE$5,AE$6)</f>
        <v>0.24383508271311843</v>
      </c>
      <c r="AI88">
        <f>AI87+2</f>
        <v>159</v>
      </c>
      <c r="AJ88">
        <v>12</v>
      </c>
      <c r="AK88">
        <f>_xlfn.NORM.S.INV(AI88/AK$4)</f>
        <v>0.41929575304139605</v>
      </c>
      <c r="AL88">
        <f>STANDARDIZE(AJ88,AJ$5,AJ$6)</f>
        <v>-0.25407579603553326</v>
      </c>
      <c r="BA88">
        <f>BA87+2</f>
        <v>159</v>
      </c>
      <c r="BB88">
        <v>523</v>
      </c>
      <c r="BC88">
        <f>_xlfn.NORM.S.INV(BA88/BC$4)</f>
        <v>-1.2956618086810425</v>
      </c>
      <c r="BD88">
        <f>STANDARDIZE(BB88,BB$5,BB$6)</f>
        <v>-1.1461879949305682</v>
      </c>
      <c r="BF88">
        <f>BF87+2</f>
        <v>159</v>
      </c>
      <c r="BG88">
        <v>12</v>
      </c>
      <c r="BH88">
        <f>_xlfn.NORM.S.INV(BF88/BH$4)</f>
        <v>-1.2956618086810425</v>
      </c>
      <c r="BI88">
        <f>STANDARDIZE(BG88,BG$5,BG$6)</f>
        <v>-0.73044130291732701</v>
      </c>
    </row>
    <row r="89" spans="2:61" x14ac:dyDescent="0.2">
      <c r="B89" s="6"/>
      <c r="E89" t="str">
        <f>IF(COUNTIF(C89:D89,"&gt;=2,5")+COUNTIF(C89:D89,"&lt;=-2,5")&gt;0,"*","")</f>
        <v/>
      </c>
      <c r="AD89">
        <f>AD88+2</f>
        <v>161</v>
      </c>
      <c r="AE89">
        <v>812</v>
      </c>
      <c r="AF89">
        <f>_xlfn.NORM.S.INV(AD89/AF$4)</f>
        <v>0.44221541360690469</v>
      </c>
      <c r="AG89">
        <f>STANDARDIZE(AE89,AE$5,AE$6)</f>
        <v>0.2573517520400958</v>
      </c>
      <c r="AI89">
        <f>AI88+2</f>
        <v>161</v>
      </c>
      <c r="AJ89">
        <v>12</v>
      </c>
      <c r="AK89">
        <f>_xlfn.NORM.S.INV(AI89/AK$4)</f>
        <v>0.44221541360690469</v>
      </c>
      <c r="AL89">
        <f>STANDARDIZE(AJ89,AJ$5,AJ$6)</f>
        <v>-0.25407579603553326</v>
      </c>
      <c r="BA89">
        <f>BA88+2</f>
        <v>161</v>
      </c>
      <c r="BB89">
        <v>525</v>
      </c>
      <c r="BC89">
        <f>_xlfn.NORM.S.INV(BA89/BC$4)</f>
        <v>-1.288574617922005</v>
      </c>
      <c r="BD89">
        <f>STANDARDIZE(BB89,BB$5,BB$6)</f>
        <v>-1.1412860671737566</v>
      </c>
      <c r="BF89">
        <f>BF88+2</f>
        <v>161</v>
      </c>
      <c r="BG89">
        <v>12</v>
      </c>
      <c r="BH89">
        <f>_xlfn.NORM.S.INV(BF89/BH$4)</f>
        <v>-1.288574617922005</v>
      </c>
      <c r="BI89">
        <f>STANDARDIZE(BG89,BG$5,BG$6)</f>
        <v>-0.73044130291732701</v>
      </c>
    </row>
    <row r="90" spans="2:61" x14ac:dyDescent="0.2">
      <c r="B90" s="6"/>
      <c r="E90" t="str">
        <f>IF(COUNTIF(C90:D90,"&gt;=2,5")+COUNTIF(C90:D90,"&lt;=-2,5")&gt;0,"*","")</f>
        <v/>
      </c>
      <c r="AD90">
        <f>AD89+2</f>
        <v>163</v>
      </c>
      <c r="AE90">
        <v>841</v>
      </c>
      <c r="AF90">
        <f>_xlfn.NORM.S.INV(AD90/AF$4)</f>
        <v>0.46536978680435553</v>
      </c>
      <c r="AG90">
        <f>STANDARDIZE(AE90,AE$5,AE$6)</f>
        <v>0.3553476046606816</v>
      </c>
      <c r="AI90">
        <f>AI89+2</f>
        <v>163</v>
      </c>
      <c r="AJ90">
        <v>12</v>
      </c>
      <c r="AK90">
        <f>_xlfn.NORM.S.INV(AI90/AK$4)</f>
        <v>0.46536978680435553</v>
      </c>
      <c r="AL90">
        <f>STANDARDIZE(AJ90,AJ$5,AJ$6)</f>
        <v>-0.25407579603553326</v>
      </c>
      <c r="BA90">
        <f>BA89+2</f>
        <v>163</v>
      </c>
      <c r="BB90">
        <v>525</v>
      </c>
      <c r="BC90">
        <f>_xlfn.NORM.S.INV(BA90/BC$4)</f>
        <v>-1.2815515655446006</v>
      </c>
      <c r="BD90">
        <f>STANDARDIZE(BB90,BB$5,BB$6)</f>
        <v>-1.1412860671737566</v>
      </c>
      <c r="BF90">
        <f>BF89+2</f>
        <v>163</v>
      </c>
      <c r="BG90">
        <v>12</v>
      </c>
      <c r="BH90">
        <f>_xlfn.NORM.S.INV(BF90/BH$4)</f>
        <v>-1.2815515655446006</v>
      </c>
      <c r="BI90">
        <f>STANDARDIZE(BG90,BG$5,BG$6)</f>
        <v>-0.73044130291732701</v>
      </c>
    </row>
    <row r="91" spans="2:61" x14ac:dyDescent="0.2">
      <c r="B91" s="6"/>
      <c r="E91" t="str">
        <f>IF(COUNTIF(C91:D91,"&gt;=2,5")+COUNTIF(C91:D91,"&lt;=-2,5")&gt;0,"*","")</f>
        <v/>
      </c>
      <c r="AD91">
        <f>AD90+2</f>
        <v>165</v>
      </c>
      <c r="AE91">
        <v>866</v>
      </c>
      <c r="AF91">
        <f>_xlfn.NORM.S.INV(AD91/AF$4)</f>
        <v>0.48877641111466941</v>
      </c>
      <c r="AG91">
        <f>STANDARDIZE(AE91,AE$5,AE$6)</f>
        <v>0.43982678795429003</v>
      </c>
      <c r="AI91">
        <f>AI90+2</f>
        <v>165</v>
      </c>
      <c r="AJ91">
        <v>12</v>
      </c>
      <c r="AK91">
        <f>_xlfn.NORM.S.INV(AI91/AK$4)</f>
        <v>0.48877641111466941</v>
      </c>
      <c r="AL91">
        <f>STANDARDIZE(AJ91,AJ$5,AJ$6)</f>
        <v>-0.25407579603553326</v>
      </c>
      <c r="BA91">
        <f>BA90+2</f>
        <v>165</v>
      </c>
      <c r="BB91">
        <v>525</v>
      </c>
      <c r="BC91">
        <f>_xlfn.NORM.S.INV(BA91/BC$4)</f>
        <v>-1.2745911608049918</v>
      </c>
      <c r="BD91">
        <f>STANDARDIZE(BB91,BB$5,BB$6)</f>
        <v>-1.1412860671737566</v>
      </c>
      <c r="BF91">
        <f>BF90+2</f>
        <v>165</v>
      </c>
      <c r="BG91">
        <v>12</v>
      </c>
      <c r="BH91">
        <f>_xlfn.NORM.S.INV(BF91/BH$4)</f>
        <v>-1.2745911608049918</v>
      </c>
      <c r="BI91">
        <f>STANDARDIZE(BG91,BG$5,BG$6)</f>
        <v>-0.73044130291732701</v>
      </c>
    </row>
    <row r="92" spans="2:61" x14ac:dyDescent="0.2">
      <c r="B92" s="6"/>
      <c r="E92" t="str">
        <f>IF(COUNTIF(C92:D92,"&gt;=2,5")+COUNTIF(C92:D92,"&lt;=-2,5")&gt;0,"*","")</f>
        <v/>
      </c>
      <c r="AD92">
        <f>AD91+2</f>
        <v>167</v>
      </c>
      <c r="AE92">
        <v>875</v>
      </c>
      <c r="AF92">
        <f>_xlfn.NORM.S.INV(AD92/AF$4)</f>
        <v>0.51245396147093125</v>
      </c>
      <c r="AG92">
        <f>STANDARDIZE(AE92,AE$5,AE$6)</f>
        <v>0.47023929393998909</v>
      </c>
      <c r="AI92">
        <f>AI91+2</f>
        <v>167</v>
      </c>
      <c r="AJ92">
        <v>12</v>
      </c>
      <c r="AK92">
        <f>_xlfn.NORM.S.INV(AI92/AK$4)</f>
        <v>0.51245396147093125</v>
      </c>
      <c r="AL92">
        <f>STANDARDIZE(AJ92,AJ$5,AJ$6)</f>
        <v>-0.25407579603553326</v>
      </c>
      <c r="BA92">
        <f>BA91+2</f>
        <v>167</v>
      </c>
      <c r="BB92">
        <v>528</v>
      </c>
      <c r="BC92">
        <f>_xlfn.NORM.S.INV(BA92/BC$4)</f>
        <v>-1.2676919645926585</v>
      </c>
      <c r="BD92">
        <f>STANDARDIZE(BB92,BB$5,BB$6)</f>
        <v>-1.1339331755385396</v>
      </c>
      <c r="BF92">
        <f>BF91+2</f>
        <v>167</v>
      </c>
      <c r="BG92">
        <v>12</v>
      </c>
      <c r="BH92">
        <f>_xlfn.NORM.S.INV(BF92/BH$4)</f>
        <v>-1.2676919645926585</v>
      </c>
      <c r="BI92">
        <f>STANDARDIZE(BG92,BG$5,BG$6)</f>
        <v>-0.73044130291732701</v>
      </c>
    </row>
    <row r="93" spans="2:61" x14ac:dyDescent="0.2">
      <c r="B93" s="6"/>
      <c r="E93" t="str">
        <f>IF(COUNTIF(C93:D93,"&gt;=2,5")+COUNTIF(C93:D93,"&lt;=-2,5")&gt;0,"*","")</f>
        <v/>
      </c>
      <c r="AD93">
        <f>AD92+2</f>
        <v>169</v>
      </c>
      <c r="AE93">
        <v>895</v>
      </c>
      <c r="AF93">
        <f>_xlfn.NORM.S.INV(AD93/AF$4)</f>
        <v>0.53642238122982666</v>
      </c>
      <c r="AG93">
        <f>STANDARDIZE(AE93,AE$5,AE$6)</f>
        <v>0.53782264057487583</v>
      </c>
      <c r="AI93">
        <f>AI92+2</f>
        <v>169</v>
      </c>
      <c r="AJ93">
        <v>12</v>
      </c>
      <c r="AK93">
        <f>_xlfn.NORM.S.INV(AI93/AK$4)</f>
        <v>0.53642238122982666</v>
      </c>
      <c r="AL93">
        <f>STANDARDIZE(AJ93,AJ$5,AJ$6)</f>
        <v>-0.25407579603553326</v>
      </c>
      <c r="BA93">
        <f>BA92+2</f>
        <v>169</v>
      </c>
      <c r="BB93">
        <v>529</v>
      </c>
      <c r="BC93">
        <f>_xlfn.NORM.S.INV(BA93/BC$4)</f>
        <v>-1.2608525870403293</v>
      </c>
      <c r="BD93">
        <f>STANDARDIZE(BB93,BB$5,BB$6)</f>
        <v>-1.1314822116601337</v>
      </c>
      <c r="BF93">
        <f>BF92+2</f>
        <v>169</v>
      </c>
      <c r="BG93">
        <v>12</v>
      </c>
      <c r="BH93">
        <f>_xlfn.NORM.S.INV(BF93/BH$4)</f>
        <v>-1.2608525870403293</v>
      </c>
      <c r="BI93">
        <f>STANDARDIZE(BG93,BG$5,BG$6)</f>
        <v>-0.73044130291732701</v>
      </c>
    </row>
    <row r="94" spans="2:61" x14ac:dyDescent="0.2">
      <c r="B94" s="6"/>
      <c r="E94" t="str">
        <f>IF(COUNTIF(C94:D94,"&gt;=2,5")+COUNTIF(C94:D94,"&lt;=-2,5")&gt;0,"*","")</f>
        <v/>
      </c>
      <c r="AD94">
        <f>AD93+2</f>
        <v>171</v>
      </c>
      <c r="AE94">
        <v>900</v>
      </c>
      <c r="AF94">
        <f>_xlfn.NORM.S.INV(AD94/AF$4)</f>
        <v>0.5607030318750833</v>
      </c>
      <c r="AG94">
        <f>STANDARDIZE(AE94,AE$5,AE$6)</f>
        <v>0.55471847723359757</v>
      </c>
      <c r="AI94">
        <f>AI93+2</f>
        <v>171</v>
      </c>
      <c r="AJ94">
        <v>13</v>
      </c>
      <c r="AK94">
        <f>_xlfn.NORM.S.INV(AI94/AK$4)</f>
        <v>0.5607030318750833</v>
      </c>
      <c r="AL94">
        <f>STANDARDIZE(AJ94,AJ$5,AJ$6)</f>
        <v>0.32119015725246686</v>
      </c>
      <c r="BA94">
        <f>BA93+2</f>
        <v>171</v>
      </c>
      <c r="BB94">
        <v>533</v>
      </c>
      <c r="BC94">
        <f>_xlfn.NORM.S.INV(BA94/BC$4)</f>
        <v>-1.2540716852714662</v>
      </c>
      <c r="BD94">
        <f>STANDARDIZE(BB94,BB$5,BB$6)</f>
        <v>-1.1216783561465109</v>
      </c>
      <c r="BF94">
        <f>BF93+2</f>
        <v>171</v>
      </c>
      <c r="BG94">
        <v>12</v>
      </c>
      <c r="BH94">
        <f>_xlfn.NORM.S.INV(BF94/BH$4)</f>
        <v>-1.2540716852714662</v>
      </c>
      <c r="BI94">
        <f>STANDARDIZE(BG94,BG$5,BG$6)</f>
        <v>-0.73044130291732701</v>
      </c>
    </row>
    <row r="95" spans="2:61" x14ac:dyDescent="0.2">
      <c r="B95" s="6"/>
      <c r="E95" t="str">
        <f>IF(COUNTIF(C95:D95,"&gt;=2,5")+COUNTIF(C95:D95,"&lt;=-2,5")&gt;0,"*","")</f>
        <v/>
      </c>
      <c r="AD95">
        <f>AD94+2</f>
        <v>173</v>
      </c>
      <c r="AE95">
        <v>900</v>
      </c>
      <c r="AF95">
        <f>_xlfn.NORM.S.INV(AD95/AF$4)</f>
        <v>0.58531886355354357</v>
      </c>
      <c r="AG95">
        <f>STANDARDIZE(AE95,AE$5,AE$6)</f>
        <v>0.55471847723359757</v>
      </c>
      <c r="AI95">
        <f>AI94+2</f>
        <v>173</v>
      </c>
      <c r="AJ95">
        <v>13</v>
      </c>
      <c r="AK95">
        <f>_xlfn.NORM.S.INV(AI95/AK$4)</f>
        <v>0.58531886355354357</v>
      </c>
      <c r="AL95">
        <f>STANDARDIZE(AJ95,AJ$5,AJ$6)</f>
        <v>0.32119015725246686</v>
      </c>
      <c r="BA95">
        <f>BA94+2</f>
        <v>173</v>
      </c>
      <c r="BB95">
        <v>538</v>
      </c>
      <c r="BC95">
        <f>_xlfn.NORM.S.INV(BA95/BC$4)</f>
        <v>-1.2473479612758887</v>
      </c>
      <c r="BD95">
        <f>STANDARDIZE(BB95,BB$5,BB$6)</f>
        <v>-1.109423536754482</v>
      </c>
      <c r="BF95">
        <f>BF94+2</f>
        <v>173</v>
      </c>
      <c r="BG95">
        <v>12</v>
      </c>
      <c r="BH95">
        <f>_xlfn.NORM.S.INV(BF95/BH$4)</f>
        <v>-1.2473479612758887</v>
      </c>
      <c r="BI95">
        <f>STANDARDIZE(BG95,BG$5,BG$6)</f>
        <v>-0.73044130291732701</v>
      </c>
    </row>
    <row r="96" spans="2:61" x14ac:dyDescent="0.2">
      <c r="B96" s="6"/>
      <c r="E96" t="str">
        <f>IF(COUNTIF(C96:D96,"&gt;=2,5")+COUNTIF(C96:D96,"&lt;=-2,5")&gt;0,"*","")</f>
        <v/>
      </c>
      <c r="AD96">
        <f>AD95+2</f>
        <v>175</v>
      </c>
      <c r="AE96">
        <v>910</v>
      </c>
      <c r="AF96">
        <f>_xlfn.NORM.S.INV(AD96/AF$4)</f>
        <v>0.61029461018633246</v>
      </c>
      <c r="AG96">
        <f>STANDARDIZE(AE96,AE$5,AE$6)</f>
        <v>0.58851015055104094</v>
      </c>
      <c r="AI96">
        <f>AI95+2</f>
        <v>175</v>
      </c>
      <c r="AJ96">
        <v>13</v>
      </c>
      <c r="AK96">
        <f>_xlfn.NORM.S.INV(AI96/AK$4)</f>
        <v>0.61029461018633246</v>
      </c>
      <c r="AL96">
        <f>STANDARDIZE(AJ96,AJ$5,AJ$6)</f>
        <v>0.32119015725246686</v>
      </c>
      <c r="BA96">
        <f>BA95+2</f>
        <v>175</v>
      </c>
      <c r="BB96">
        <v>540</v>
      </c>
      <c r="BC96">
        <f>_xlfn.NORM.S.INV(BA96/BC$4)</f>
        <v>-1.2406801599048523</v>
      </c>
      <c r="BD96">
        <f>STANDARDIZE(BB96,BB$5,BB$6)</f>
        <v>-1.1045216089976706</v>
      </c>
      <c r="BF96">
        <f>BF95+2</f>
        <v>175</v>
      </c>
      <c r="BG96">
        <v>12</v>
      </c>
      <c r="BH96">
        <f>_xlfn.NORM.S.INV(BF96/BH$4)</f>
        <v>-1.2406801599048523</v>
      </c>
      <c r="BI96">
        <f>STANDARDIZE(BG96,BG$5,BG$6)</f>
        <v>-0.73044130291732701</v>
      </c>
    </row>
    <row r="97" spans="2:61" x14ac:dyDescent="0.2">
      <c r="B97" s="6"/>
      <c r="E97" t="str">
        <f>IF(COUNTIF(C97:D97,"&gt;=2,5")+COUNTIF(C97:D97,"&lt;=-2,5")&gt;0,"*","")</f>
        <v/>
      </c>
      <c r="AD97">
        <f>AD96+2</f>
        <v>177</v>
      </c>
      <c r="AE97">
        <v>923</v>
      </c>
      <c r="AF97">
        <f>_xlfn.NORM.S.INV(AD97/AF$4)</f>
        <v>0.63565701369758265</v>
      </c>
      <c r="AG97">
        <f>STANDARDIZE(AE97,AE$5,AE$6)</f>
        <v>0.63243932586371732</v>
      </c>
      <c r="AI97">
        <f>AI96+2</f>
        <v>177</v>
      </c>
      <c r="AJ97">
        <v>13</v>
      </c>
      <c r="AK97">
        <f>_xlfn.NORM.S.INV(AI97/AK$4)</f>
        <v>0.63565701369758265</v>
      </c>
      <c r="AL97">
        <f>STANDARDIZE(AJ97,AJ$5,AJ$6)</f>
        <v>0.32119015725246686</v>
      </c>
      <c r="BA97">
        <f>BA96+2</f>
        <v>177</v>
      </c>
      <c r="BB97">
        <v>547</v>
      </c>
      <c r="BC97">
        <f>_xlfn.NORM.S.INV(BA97/BC$4)</f>
        <v>-1.2340670669775622</v>
      </c>
      <c r="BD97">
        <f>STANDARDIZE(BB97,BB$5,BB$6)</f>
        <v>-1.0873648618488305</v>
      </c>
      <c r="BF97">
        <f>BF96+2</f>
        <v>177</v>
      </c>
      <c r="BG97">
        <v>12</v>
      </c>
      <c r="BH97">
        <f>_xlfn.NORM.S.INV(BF97/BH$4)</f>
        <v>-1.2340670669775622</v>
      </c>
      <c r="BI97">
        <f>STANDARDIZE(BG97,BG$5,BG$6)</f>
        <v>-0.73044130291732701</v>
      </c>
    </row>
    <row r="98" spans="2:61" x14ac:dyDescent="0.2">
      <c r="B98" s="6"/>
      <c r="E98" t="str">
        <f>IF(COUNTIF(C98:D98,"&gt;=2,5")+COUNTIF(C98:D98,"&lt;=-2,5")&gt;0,"*","")</f>
        <v/>
      </c>
      <c r="AD98">
        <f>AD97+2</f>
        <v>179</v>
      </c>
      <c r="AE98">
        <v>940</v>
      </c>
      <c r="AF98">
        <f>_xlfn.NORM.S.INV(AD98/AF$4)</f>
        <v>0.66143508290656117</v>
      </c>
      <c r="AG98">
        <f>STANDARDIZE(AE98,AE$5,AE$6)</f>
        <v>0.68988517050337106</v>
      </c>
      <c r="AI98">
        <f>AI97+2</f>
        <v>179</v>
      </c>
      <c r="AJ98">
        <v>13</v>
      </c>
      <c r="AK98">
        <f>_xlfn.NORM.S.INV(AI98/AK$4)</f>
        <v>0.66143508290656117</v>
      </c>
      <c r="AL98">
        <f>STANDARDIZE(AJ98,AJ$5,AJ$6)</f>
        <v>0.32119015725246686</v>
      </c>
      <c r="BA98">
        <f>BA97+2</f>
        <v>179</v>
      </c>
      <c r="BB98">
        <v>549</v>
      </c>
      <c r="BC98">
        <f>_xlfn.NORM.S.INV(BA98/BC$4)</f>
        <v>-1.2275075074917674</v>
      </c>
      <c r="BD98">
        <f>STANDARDIZE(BB98,BB$5,BB$6)</f>
        <v>-1.0824629340920191</v>
      </c>
      <c r="BF98">
        <f>BF97+2</f>
        <v>179</v>
      </c>
      <c r="BG98">
        <v>12</v>
      </c>
      <c r="BH98">
        <f>_xlfn.NORM.S.INV(BF98/BH$4)</f>
        <v>-1.2275075074917674</v>
      </c>
      <c r="BI98">
        <f>STANDARDIZE(BG98,BG$5,BG$6)</f>
        <v>-0.73044130291732701</v>
      </c>
    </row>
    <row r="99" spans="2:61" x14ac:dyDescent="0.2">
      <c r="B99" s="6"/>
      <c r="E99" t="str">
        <f>IF(COUNTIF(C99:D99,"&gt;=2,5")+COUNTIF(C99:D99,"&lt;=-2,5")&gt;0,"*","")</f>
        <v/>
      </c>
      <c r="AD99">
        <f>AD98+2</f>
        <v>181</v>
      </c>
      <c r="AE99">
        <v>940</v>
      </c>
      <c r="AF99">
        <f>_xlfn.NORM.S.INV(AD99/AF$4)</f>
        <v>0.68766039389596745</v>
      </c>
      <c r="AG99">
        <f>STANDARDIZE(AE99,AE$5,AE$6)</f>
        <v>0.68988517050337106</v>
      </c>
      <c r="AI99">
        <f>AI98+2</f>
        <v>181</v>
      </c>
      <c r="AJ99">
        <v>13</v>
      </c>
      <c r="AK99">
        <f>_xlfn.NORM.S.INV(AI99/AK$4)</f>
        <v>0.68766039389596745</v>
      </c>
      <c r="AL99">
        <f>STANDARDIZE(AJ99,AJ$5,AJ$6)</f>
        <v>0.32119015725246686</v>
      </c>
      <c r="BA99">
        <f>BA98+2</f>
        <v>181</v>
      </c>
      <c r="BB99">
        <v>550</v>
      </c>
      <c r="BC99">
        <f>_xlfn.NORM.S.INV(BA99/BC$4)</f>
        <v>-1.2210003439315891</v>
      </c>
      <c r="BD99">
        <f>STANDARDIZE(BB99,BB$5,BB$6)</f>
        <v>-1.0800119702136133</v>
      </c>
      <c r="BF99">
        <f>BF98+2</f>
        <v>181</v>
      </c>
      <c r="BG99">
        <v>12</v>
      </c>
      <c r="BH99">
        <f>_xlfn.NORM.S.INV(BF99/BH$4)</f>
        <v>-1.2210003439315891</v>
      </c>
      <c r="BI99">
        <f>STANDARDIZE(BG99,BG$5,BG$6)</f>
        <v>-0.73044130291732701</v>
      </c>
    </row>
    <row r="100" spans="2:61" x14ac:dyDescent="0.2">
      <c r="B100" s="6"/>
      <c r="E100" t="str">
        <f>IF(COUNTIF(C100:D100,"&gt;=2,5")+COUNTIF(C100:D100,"&lt;=-2,5")&gt;0,"*","")</f>
        <v/>
      </c>
      <c r="AD100">
        <f>AD99+2</f>
        <v>183</v>
      </c>
      <c r="AE100">
        <v>950</v>
      </c>
      <c r="AF100">
        <f>_xlfn.NORM.S.INV(AD100/AF$4)</f>
        <v>0.71436744028018784</v>
      </c>
      <c r="AG100">
        <f>STANDARDIZE(AE100,AE$5,AE$6)</f>
        <v>0.72367684382081443</v>
      </c>
      <c r="AI100">
        <f>AI99+2</f>
        <v>183</v>
      </c>
      <c r="AJ100">
        <v>13</v>
      </c>
      <c r="AK100">
        <f>_xlfn.NORM.S.INV(AI100/AK$4)</f>
        <v>0.71436744028018784</v>
      </c>
      <c r="AL100">
        <f>STANDARDIZE(AJ100,AJ$5,AJ$6)</f>
        <v>0.32119015725246686</v>
      </c>
      <c r="BA100">
        <f>BA99+2</f>
        <v>183</v>
      </c>
      <c r="BB100">
        <v>550</v>
      </c>
      <c r="BC100">
        <f>_xlfn.NORM.S.INV(BA100/BC$4)</f>
        <v>-1.2145444746662992</v>
      </c>
      <c r="BD100">
        <f>STANDARDIZE(BB100,BB$5,BB$6)</f>
        <v>-1.0800119702136133</v>
      </c>
      <c r="BF100">
        <f>BF99+2</f>
        <v>183</v>
      </c>
      <c r="BG100">
        <v>12</v>
      </c>
      <c r="BH100">
        <f>_xlfn.NORM.S.INV(BF100/BH$4)</f>
        <v>-1.2145444746662992</v>
      </c>
      <c r="BI100">
        <f>STANDARDIZE(BG100,BG$5,BG$6)</f>
        <v>-0.73044130291732701</v>
      </c>
    </row>
    <row r="101" spans="2:61" x14ac:dyDescent="0.2">
      <c r="B101" s="6"/>
      <c r="E101" t="str">
        <f>IF(COUNTIF(C101:D101,"&gt;=2,5")+COUNTIF(C101:D101,"&lt;=-2,5")&gt;0,"*","")</f>
        <v/>
      </c>
      <c r="AD101">
        <f>AD100+2</f>
        <v>185</v>
      </c>
      <c r="AE101">
        <v>952</v>
      </c>
      <c r="AF101">
        <f>_xlfn.NORM.S.INV(AD101/AF$4)</f>
        <v>0.74159404386151673</v>
      </c>
      <c r="AG101">
        <f>STANDARDIZE(AE101,AE$5,AE$6)</f>
        <v>0.73043517848430306</v>
      </c>
      <c r="AI101">
        <f>AI100+2</f>
        <v>185</v>
      </c>
      <c r="AJ101">
        <v>13</v>
      </c>
      <c r="AK101">
        <f>_xlfn.NORM.S.INV(AI101/AK$4)</f>
        <v>0.74159404386151673</v>
      </c>
      <c r="AL101">
        <f>STANDARDIZE(AJ101,AJ$5,AJ$6)</f>
        <v>0.32119015725246686</v>
      </c>
      <c r="BA101">
        <f>BA100+2</f>
        <v>185</v>
      </c>
      <c r="BB101">
        <v>550</v>
      </c>
      <c r="BC101">
        <f>_xlfn.NORM.S.INV(BA101/BC$4)</f>
        <v>-1.2081388324342255</v>
      </c>
      <c r="BD101">
        <f>STANDARDIZE(BB101,BB$5,BB$6)</f>
        <v>-1.0800119702136133</v>
      </c>
      <c r="BF101">
        <f>BF100+2</f>
        <v>185</v>
      </c>
      <c r="BG101">
        <v>12</v>
      </c>
      <c r="BH101">
        <f>_xlfn.NORM.S.INV(BF101/BH$4)</f>
        <v>-1.2081388324342255</v>
      </c>
      <c r="BI101">
        <f>STANDARDIZE(BG101,BG$5,BG$6)</f>
        <v>-0.73044130291732701</v>
      </c>
    </row>
    <row r="102" spans="2:61" x14ac:dyDescent="0.2">
      <c r="B102" s="6"/>
      <c r="E102" t="str">
        <f>IF(COUNTIF(C102:D102,"&gt;=2,5")+COUNTIF(C102:D102,"&lt;=-2,5")&gt;0,"*","")</f>
        <v/>
      </c>
      <c r="AD102">
        <f>AD101+2</f>
        <v>187</v>
      </c>
      <c r="AE102">
        <v>960</v>
      </c>
      <c r="AF102">
        <f>_xlfn.NORM.S.INV(AD102/AF$4)</f>
        <v>0.76938183882860001</v>
      </c>
      <c r="AG102">
        <f>STANDARDIZE(AE102,AE$5,AE$6)</f>
        <v>0.7574685171382578</v>
      </c>
      <c r="AI102">
        <f>AI101+2</f>
        <v>187</v>
      </c>
      <c r="AJ102">
        <v>14</v>
      </c>
      <c r="AK102">
        <f>_xlfn.NORM.S.INV(AI102/AK$4)</f>
        <v>0.76938183882860001</v>
      </c>
      <c r="AL102">
        <f>STANDARDIZE(AJ102,AJ$5,AJ$6)</f>
        <v>0.89645611054046703</v>
      </c>
      <c r="BA102">
        <f>BA101+2</f>
        <v>187</v>
      </c>
      <c r="BB102">
        <v>550</v>
      </c>
      <c r="BC102">
        <f>_xlfn.NORM.S.INV(BA102/BC$4)</f>
        <v>-1.2017823829063699</v>
      </c>
      <c r="BD102">
        <f>STANDARDIZE(BB102,BB$5,BB$6)</f>
        <v>-1.0800119702136133</v>
      </c>
      <c r="BF102">
        <f>BF101+2</f>
        <v>187</v>
      </c>
      <c r="BG102">
        <v>12</v>
      </c>
      <c r="BH102">
        <f>_xlfn.NORM.S.INV(BF102/BH$4)</f>
        <v>-1.2017823829063699</v>
      </c>
      <c r="BI102">
        <f>STANDARDIZE(BG102,BG$5,BG$6)</f>
        <v>-0.73044130291732701</v>
      </c>
    </row>
    <row r="103" spans="2:61" x14ac:dyDescent="0.2">
      <c r="B103" s="6"/>
      <c r="E103" t="str">
        <f>IF(COUNTIF(C103:D103,"&gt;=2,5")+COUNTIF(C103:D103,"&lt;=-2,5")&gt;0,"*","")</f>
        <v/>
      </c>
      <c r="AD103">
        <f>AD102+2</f>
        <v>189</v>
      </c>
      <c r="AE103">
        <v>961</v>
      </c>
      <c r="AF103">
        <f>_xlfn.NORM.S.INV(AD103/AF$4)</f>
        <v>0.79777684612523825</v>
      </c>
      <c r="AG103">
        <f>STANDARDIZE(AE103,AE$5,AE$6)</f>
        <v>0.76084768447000217</v>
      </c>
      <c r="AI103">
        <f>AI102+2</f>
        <v>189</v>
      </c>
      <c r="AJ103">
        <v>14</v>
      </c>
      <c r="AK103">
        <f>_xlfn.NORM.S.INV(AI103/AK$4)</f>
        <v>0.79777684612523825</v>
      </c>
      <c r="AL103">
        <f>STANDARDIZE(AJ103,AJ$5,AJ$6)</f>
        <v>0.89645611054046703</v>
      </c>
      <c r="BA103">
        <f>BA102+2</f>
        <v>189</v>
      </c>
      <c r="BB103">
        <v>550</v>
      </c>
      <c r="BC103">
        <f>_xlfn.NORM.S.INV(BA103/BC$4)</f>
        <v>-1.1954741233247586</v>
      </c>
      <c r="BD103">
        <f>STANDARDIZE(BB103,BB$5,BB$6)</f>
        <v>-1.0800119702136133</v>
      </c>
      <c r="BF103">
        <f>BF102+2</f>
        <v>189</v>
      </c>
      <c r="BG103">
        <v>12</v>
      </c>
      <c r="BH103">
        <f>_xlfn.NORM.S.INV(BF103/BH$4)</f>
        <v>-1.1954741233247586</v>
      </c>
      <c r="BI103">
        <f>STANDARDIZE(BG103,BG$5,BG$6)</f>
        <v>-0.73044130291732701</v>
      </c>
    </row>
    <row r="104" spans="2:61" x14ac:dyDescent="0.2">
      <c r="B104" s="6"/>
      <c r="E104" t="str">
        <f>IF(COUNTIF(C104:D104,"&gt;=2,5")+COUNTIF(C104:D104,"&lt;=-2,5")&gt;0,"*","")</f>
        <v/>
      </c>
      <c r="AD104">
        <f>AD103+2</f>
        <v>191</v>
      </c>
      <c r="AE104">
        <v>963</v>
      </c>
      <c r="AF104">
        <f>_xlfn.NORM.S.INV(AD104/AF$4)</f>
        <v>0.82683015918578795</v>
      </c>
      <c r="AG104">
        <f>STANDARDIZE(AE104,AE$5,AE$6)</f>
        <v>0.7676060191334908</v>
      </c>
      <c r="AI104">
        <f>AI103+2</f>
        <v>191</v>
      </c>
      <c r="AJ104">
        <v>14</v>
      </c>
      <c r="AK104">
        <f>_xlfn.NORM.S.INV(AI104/AK$4)</f>
        <v>0.82683015918578795</v>
      </c>
      <c r="AL104">
        <f>STANDARDIZE(AJ104,AJ$5,AJ$6)</f>
        <v>0.89645611054046703</v>
      </c>
      <c r="BA104">
        <f>BA103+2</f>
        <v>191</v>
      </c>
      <c r="BB104">
        <v>550</v>
      </c>
      <c r="BC104">
        <f>_xlfn.NORM.S.INV(BA104/BC$4)</f>
        <v>-1.1892130812108794</v>
      </c>
      <c r="BD104">
        <f>STANDARDIZE(BB104,BB$5,BB$6)</f>
        <v>-1.0800119702136133</v>
      </c>
      <c r="BF104">
        <f>BF103+2</f>
        <v>191</v>
      </c>
      <c r="BG104">
        <v>12</v>
      </c>
      <c r="BH104">
        <f>_xlfn.NORM.S.INV(BF104/BH$4)</f>
        <v>-1.1892130812108794</v>
      </c>
      <c r="BI104">
        <f>STANDARDIZE(BG104,BG$5,BG$6)</f>
        <v>-0.73044130291732701</v>
      </c>
    </row>
    <row r="105" spans="2:61" x14ac:dyDescent="0.2">
      <c r="B105" s="6"/>
      <c r="E105" t="str">
        <f>IF(COUNTIF(C105:D105,"&gt;=2,5")+COUNTIF(C105:D105,"&lt;=-2,5")&gt;0,"*","")</f>
        <v/>
      </c>
      <c r="AD105">
        <f>AD104+2</f>
        <v>193</v>
      </c>
      <c r="AE105">
        <v>990</v>
      </c>
      <c r="AF105">
        <f>_xlfn.NORM.S.INV(AD105/AF$4)</f>
        <v>0.85659876830051918</v>
      </c>
      <c r="AG105">
        <f>STANDARDIZE(AE105,AE$5,AE$6)</f>
        <v>0.85884353709058792</v>
      </c>
      <c r="AI105">
        <f>AI104+2</f>
        <v>193</v>
      </c>
      <c r="AJ105">
        <v>14</v>
      </c>
      <c r="AK105">
        <f>_xlfn.NORM.S.INV(AI105/AK$4)</f>
        <v>0.85659876830051918</v>
      </c>
      <c r="AL105">
        <f>STANDARDIZE(AJ105,AJ$5,AJ$6)</f>
        <v>0.89645611054046703</v>
      </c>
      <c r="BA105">
        <f>BA104+2</f>
        <v>193</v>
      </c>
      <c r="BB105">
        <v>560</v>
      </c>
      <c r="BC105">
        <f>_xlfn.NORM.S.INV(BA105/BC$4)</f>
        <v>-1.1829983131399027</v>
      </c>
      <c r="BD105">
        <f>STANDARDIZE(BB105,BB$5,BB$6)</f>
        <v>-1.055502331429556</v>
      </c>
      <c r="BF105">
        <f>BF104+2</f>
        <v>193</v>
      </c>
      <c r="BG105">
        <v>12</v>
      </c>
      <c r="BH105">
        <f>_xlfn.NORM.S.INV(BF105/BH$4)</f>
        <v>-1.1829983131399027</v>
      </c>
      <c r="BI105">
        <f>STANDARDIZE(BG105,BG$5,BG$6)</f>
        <v>-0.73044130291732701</v>
      </c>
    </row>
    <row r="106" spans="2:61" x14ac:dyDescent="0.2">
      <c r="B106" s="6"/>
      <c r="E106" t="str">
        <f>IF(COUNTIF(C106:D106,"&gt;=2,5")+COUNTIF(C106:D106,"&lt;=-2,5")&gt;0,"*","")</f>
        <v/>
      </c>
      <c r="AD106">
        <f>AD105+2</f>
        <v>195</v>
      </c>
      <c r="AE106">
        <v>995</v>
      </c>
      <c r="AF106">
        <f>_xlfn.NORM.S.INV(AD106/AF$4)</f>
        <v>0.88714655901887607</v>
      </c>
      <c r="AG106">
        <f>STANDARDIZE(AE106,AE$5,AE$6)</f>
        <v>0.87573937374930966</v>
      </c>
      <c r="AI106">
        <f>AI105+2</f>
        <v>195</v>
      </c>
      <c r="AJ106">
        <v>14</v>
      </c>
      <c r="AK106">
        <f>_xlfn.NORM.S.INV(AI106/AK$4)</f>
        <v>0.88714655901887607</v>
      </c>
      <c r="AL106">
        <f>STANDARDIZE(AJ106,AJ$5,AJ$6)</f>
        <v>0.89645611054046703</v>
      </c>
      <c r="BA106">
        <f>BA105+2</f>
        <v>195</v>
      </c>
      <c r="BB106">
        <v>562</v>
      </c>
      <c r="BC106">
        <f>_xlfn.NORM.S.INV(BA106/BC$4)</f>
        <v>-1.1768289035766897</v>
      </c>
      <c r="BD106">
        <f>STANDARDIZE(BB106,BB$5,BB$6)</f>
        <v>-1.0506004036727445</v>
      </c>
      <c r="BF106">
        <f>BF105+2</f>
        <v>195</v>
      </c>
      <c r="BG106">
        <v>12</v>
      </c>
      <c r="BH106">
        <f>_xlfn.NORM.S.INV(BF106/BH$4)</f>
        <v>-1.1768289035766897</v>
      </c>
      <c r="BI106">
        <f>STANDARDIZE(BG106,BG$5,BG$6)</f>
        <v>-0.73044130291732701</v>
      </c>
    </row>
    <row r="107" spans="2:61" x14ac:dyDescent="0.2">
      <c r="B107" s="6"/>
      <c r="E107" t="str">
        <f>IF(COUNTIF(C107:D107,"&gt;=2,5")+COUNTIF(C107:D107,"&lt;=-2,5")&gt;0,"*","")</f>
        <v/>
      </c>
      <c r="AD107">
        <f>AD106+2</f>
        <v>197</v>
      </c>
      <c r="AE107">
        <v>1000</v>
      </c>
      <c r="AF107">
        <f>_xlfn.NORM.S.INV(AD107/AF$4)</f>
        <v>0.91854553105910053</v>
      </c>
      <c r="AG107">
        <f>STANDARDIZE(AE107,AE$5,AE$6)</f>
        <v>0.89263521040803129</v>
      </c>
      <c r="AI107">
        <f>AI106+2</f>
        <v>197</v>
      </c>
      <c r="AJ107">
        <v>14</v>
      </c>
      <c r="AK107">
        <f>_xlfn.NORM.S.INV(AI107/AK$4)</f>
        <v>0.91854553105910053</v>
      </c>
      <c r="AL107">
        <f>STANDARDIZE(AJ107,AJ$5,AJ$6)</f>
        <v>0.89645611054046703</v>
      </c>
      <c r="BA107">
        <f>BA106+2</f>
        <v>197</v>
      </c>
      <c r="BB107">
        <v>562</v>
      </c>
      <c r="BC107">
        <f>_xlfn.NORM.S.INV(BA107/BC$4)</f>
        <v>-1.1707039637698737</v>
      </c>
      <c r="BD107">
        <f>STANDARDIZE(BB107,BB$5,BB$6)</f>
        <v>-1.0506004036727445</v>
      </c>
      <c r="BF107">
        <f>BF106+2</f>
        <v>197</v>
      </c>
      <c r="BG107">
        <v>12</v>
      </c>
      <c r="BH107">
        <f>_xlfn.NORM.S.INV(BF107/BH$4)</f>
        <v>-1.1707039637698737</v>
      </c>
      <c r="BI107">
        <f>STANDARDIZE(BG107,BG$5,BG$6)</f>
        <v>-0.73044130291732701</v>
      </c>
    </row>
    <row r="108" spans="2:61" x14ac:dyDescent="0.2">
      <c r="B108" s="6"/>
      <c r="E108" t="str">
        <f>IF(COUNTIF(C108:D108,"&gt;=2,5")+COUNTIF(C108:D108,"&lt;=-2,5")&gt;0,"*","")</f>
        <v/>
      </c>
      <c r="AD108">
        <f>AD107+2</f>
        <v>199</v>
      </c>
      <c r="AE108">
        <v>1001</v>
      </c>
      <c r="AF108">
        <f>_xlfn.NORM.S.INV(AD108/AF$4)</f>
        <v>0.95087729940193921</v>
      </c>
      <c r="AG108">
        <f>STANDARDIZE(AE108,AE$5,AE$6)</f>
        <v>0.89601437773977566</v>
      </c>
      <c r="AI108">
        <f>AI107+2</f>
        <v>199</v>
      </c>
      <c r="AJ108">
        <v>14</v>
      </c>
      <c r="AK108">
        <f>_xlfn.NORM.S.INV(AI108/AK$4)</f>
        <v>0.95087729940193921</v>
      </c>
      <c r="AL108">
        <f>STANDARDIZE(AJ108,AJ$5,AJ$6)</f>
        <v>0.89645611054046703</v>
      </c>
      <c r="BA108">
        <f>BA107+2</f>
        <v>199</v>
      </c>
      <c r="BB108">
        <v>562</v>
      </c>
      <c r="BC108">
        <f>_xlfn.NORM.S.INV(BA108/BC$4)</f>
        <v>-1.1646226307005556</v>
      </c>
      <c r="BD108">
        <f>STANDARDIZE(BB108,BB$5,BB$6)</f>
        <v>-1.0506004036727445</v>
      </c>
      <c r="BF108">
        <f>BF107+2</f>
        <v>199</v>
      </c>
      <c r="BG108">
        <v>12</v>
      </c>
      <c r="BH108">
        <f>_xlfn.NORM.S.INV(BF108/BH$4)</f>
        <v>-1.1646226307005556</v>
      </c>
      <c r="BI108">
        <f>STANDARDIZE(BG108,BG$5,BG$6)</f>
        <v>-0.73044130291732701</v>
      </c>
    </row>
    <row r="109" spans="2:61" x14ac:dyDescent="0.2">
      <c r="B109" s="6"/>
      <c r="E109" t="str">
        <f>IF(COUNTIF(C109:D109,"&gt;=2,5")+COUNTIF(C109:D109,"&lt;=-2,5")&gt;0,"*","")</f>
        <v/>
      </c>
      <c r="AD109">
        <f>AD108+2</f>
        <v>201</v>
      </c>
      <c r="AE109">
        <v>1015</v>
      </c>
      <c r="AF109">
        <f>_xlfn.NORM.S.INV(AD109/AF$4)</f>
        <v>0.98423496044632541</v>
      </c>
      <c r="AG109">
        <f>STANDARDIZE(AE109,AE$5,AE$6)</f>
        <v>0.9433227203841964</v>
      </c>
      <c r="AI109">
        <f>AI108+2</f>
        <v>201</v>
      </c>
      <c r="AJ109">
        <v>14</v>
      </c>
      <c r="AK109">
        <f>_xlfn.NORM.S.INV(AI109/AK$4)</f>
        <v>0.98423496044632541</v>
      </c>
      <c r="AL109">
        <f>STANDARDIZE(AJ109,AJ$5,AJ$6)</f>
        <v>0.89645611054046703</v>
      </c>
      <c r="BA109">
        <f>BA108+2</f>
        <v>201</v>
      </c>
      <c r="BB109">
        <v>562</v>
      </c>
      <c r="BC109">
        <f>_xlfn.NORM.S.INV(BA109/BC$4)</f>
        <v>-1.1585840660823945</v>
      </c>
      <c r="BD109">
        <f>STANDARDIZE(BB109,BB$5,BB$6)</f>
        <v>-1.0506004036727445</v>
      </c>
      <c r="BF109">
        <f>BF108+2</f>
        <v>201</v>
      </c>
      <c r="BG109">
        <v>12</v>
      </c>
      <c r="BH109">
        <f>_xlfn.NORM.S.INV(BF109/BH$4)</f>
        <v>-1.1585840660823945</v>
      </c>
      <c r="BI109">
        <f>STANDARDIZE(BG109,BG$5,BG$6)</f>
        <v>-0.73044130291732701</v>
      </c>
    </row>
    <row r="110" spans="2:61" x14ac:dyDescent="0.2">
      <c r="B110" s="6"/>
      <c r="E110" t="str">
        <f>IF(COUNTIF(C110:D110,"&gt;=2,5")+COUNTIF(C110:D110,"&lt;=-2,5")&gt;0,"*","")</f>
        <v/>
      </c>
      <c r="AD110">
        <f>AD109+2</f>
        <v>203</v>
      </c>
      <c r="AE110">
        <v>1016</v>
      </c>
      <c r="AF110">
        <f>_xlfn.NORM.S.INV(AD110/AF$4)</f>
        <v>1.0187254360963267</v>
      </c>
      <c r="AG110">
        <f>STANDARDIZE(AE110,AE$5,AE$6)</f>
        <v>0.94670188771594077</v>
      </c>
      <c r="AI110">
        <f>AI109+2</f>
        <v>203</v>
      </c>
      <c r="AJ110">
        <v>14</v>
      </c>
      <c r="AK110">
        <f>_xlfn.NORM.S.INV(AI110/AK$4)</f>
        <v>1.0187254360963267</v>
      </c>
      <c r="AL110">
        <f>STANDARDIZE(AJ110,AJ$5,AJ$6)</f>
        <v>0.89645611054046703</v>
      </c>
      <c r="BA110">
        <f>BA109+2</f>
        <v>203</v>
      </c>
      <c r="BB110">
        <v>565</v>
      </c>
      <c r="BC110">
        <f>_xlfn.NORM.S.INV(BA110/BC$4)</f>
        <v>-1.1525874554100961</v>
      </c>
      <c r="BD110">
        <f>STANDARDIZE(BB110,BB$5,BB$6)</f>
        <v>-1.0432475120375273</v>
      </c>
      <c r="BF110">
        <f>BF109+2</f>
        <v>203</v>
      </c>
      <c r="BG110">
        <v>12</v>
      </c>
      <c r="BH110">
        <f>_xlfn.NORM.S.INV(BF110/BH$4)</f>
        <v>-1.1525874554100961</v>
      </c>
      <c r="BI110">
        <f>STANDARDIZE(BG110,BG$5,BG$6)</f>
        <v>-0.73044130291732701</v>
      </c>
    </row>
    <row r="111" spans="2:61" x14ac:dyDescent="0.2">
      <c r="B111" s="6"/>
      <c r="E111" t="str">
        <f>IF(COUNTIF(C111:D111,"&gt;=2,5")+COUNTIF(C111:D111,"&lt;=-2,5")&gt;0,"*","")</f>
        <v/>
      </c>
      <c r="AD111">
        <f>AD110+2</f>
        <v>205</v>
      </c>
      <c r="AE111">
        <v>1025</v>
      </c>
      <c r="AF111">
        <f>_xlfn.NORM.S.INV(AD111/AF$4)</f>
        <v>1.054472451770053</v>
      </c>
      <c r="AG111">
        <f>STANDARDIZE(AE111,AE$5,AE$6)</f>
        <v>0.97711439370163977</v>
      </c>
      <c r="AI111">
        <f>AI110+2</f>
        <v>205</v>
      </c>
      <c r="AJ111">
        <v>14</v>
      </c>
      <c r="AK111">
        <f>_xlfn.NORM.S.INV(AI111/AK$4)</f>
        <v>1.054472451770053</v>
      </c>
      <c r="AL111">
        <f>STANDARDIZE(AJ111,AJ$5,AJ$6)</f>
        <v>0.89645611054046703</v>
      </c>
      <c r="BA111">
        <f>BA110+2</f>
        <v>205</v>
      </c>
      <c r="BB111">
        <v>566</v>
      </c>
      <c r="BC111">
        <f>_xlfn.NORM.S.INV(BA111/BC$4)</f>
        <v>-1.1466320070535005</v>
      </c>
      <c r="BD111">
        <f>STANDARDIZE(BB111,BB$5,BB$6)</f>
        <v>-1.0407965481591215</v>
      </c>
      <c r="BF111">
        <f>BF110+2</f>
        <v>205</v>
      </c>
      <c r="BG111">
        <v>12</v>
      </c>
      <c r="BH111">
        <f>_xlfn.NORM.S.INV(BF111/BH$4)</f>
        <v>-1.1466320070535005</v>
      </c>
      <c r="BI111">
        <f>STANDARDIZE(BG111,BG$5,BG$6)</f>
        <v>-0.73044130291732701</v>
      </c>
    </row>
    <row r="112" spans="2:61" x14ac:dyDescent="0.2">
      <c r="B112" s="6"/>
      <c r="E112" t="str">
        <f>IF(COUNTIF(C112:D112,"&gt;=2,5")+COUNTIF(C112:D112,"&lt;=-2,5")&gt;0,"*","")</f>
        <v/>
      </c>
      <c r="AD112">
        <f>AD111+2</f>
        <v>207</v>
      </c>
      <c r="AE112">
        <v>1028</v>
      </c>
      <c r="AF112">
        <f>_xlfn.NORM.S.INV(AD112/AF$4)</f>
        <v>1.0916203674341685</v>
      </c>
      <c r="AG112">
        <f>STANDARDIZE(AE112,AE$5,AE$6)</f>
        <v>0.98725189569687277</v>
      </c>
      <c r="AI112">
        <f>AI111+2</f>
        <v>207</v>
      </c>
      <c r="AJ112">
        <v>14</v>
      </c>
      <c r="AK112">
        <f>_xlfn.NORM.S.INV(AI112/AK$4)</f>
        <v>1.0916203674341685</v>
      </c>
      <c r="AL112">
        <f>STANDARDIZE(AJ112,AJ$5,AJ$6)</f>
        <v>0.89645611054046703</v>
      </c>
      <c r="BA112">
        <f>BA111+2</f>
        <v>207</v>
      </c>
      <c r="BB112">
        <v>570</v>
      </c>
      <c r="BC112">
        <f>_xlfn.NORM.S.INV(BA112/BC$4)</f>
        <v>-1.1407169513946656</v>
      </c>
      <c r="BD112">
        <f>STANDARDIZE(BB112,BB$5,BB$6)</f>
        <v>-1.0309926926454986</v>
      </c>
      <c r="BF112">
        <f>BF111+2</f>
        <v>207</v>
      </c>
      <c r="BG112">
        <v>12</v>
      </c>
      <c r="BH112">
        <f>_xlfn.NORM.S.INV(BF112/BH$4)</f>
        <v>-1.1407169513946656</v>
      </c>
      <c r="BI112">
        <f>STANDARDIZE(BG112,BG$5,BG$6)</f>
        <v>-0.73044130291732701</v>
      </c>
    </row>
    <row r="113" spans="2:61" x14ac:dyDescent="0.2">
      <c r="B113" s="6"/>
      <c r="E113" t="str">
        <f>IF(COUNTIF(C113:D113,"&gt;=2,5")+COUNTIF(C113:D113,"&lt;=-2,5")&gt;0,"*","")</f>
        <v/>
      </c>
      <c r="AD113">
        <f>AD112+2</f>
        <v>209</v>
      </c>
      <c r="AE113">
        <v>1040</v>
      </c>
      <c r="AF113">
        <f>_xlfn.NORM.S.INV(AD113/AF$4)</f>
        <v>1.1303391749761575</v>
      </c>
      <c r="AG113">
        <f>STANDARDIZE(AE113,AE$5,AE$6)</f>
        <v>1.0278019036778048</v>
      </c>
      <c r="AI113">
        <f>AI112+2</f>
        <v>209</v>
      </c>
      <c r="AJ113">
        <v>15</v>
      </c>
      <c r="AK113">
        <f>_xlfn.NORM.S.INV(AI113/AK$4)</f>
        <v>1.1303391749761575</v>
      </c>
      <c r="AL113">
        <f>STANDARDIZE(AJ113,AJ$5,AJ$6)</f>
        <v>1.4717220638284672</v>
      </c>
      <c r="BA113">
        <f>BA112+2</f>
        <v>209</v>
      </c>
      <c r="BB113">
        <v>571</v>
      </c>
      <c r="BC113">
        <f>_xlfn.NORM.S.INV(BA113/BC$4)</f>
        <v>-1.134841540005501</v>
      </c>
      <c r="BD113">
        <f>STANDARDIZE(BB113,BB$5,BB$6)</f>
        <v>-1.0285417287670928</v>
      </c>
      <c r="BF113">
        <f>BF112+2</f>
        <v>209</v>
      </c>
      <c r="BG113">
        <v>12</v>
      </c>
      <c r="BH113">
        <f>_xlfn.NORM.S.INV(BF113/BH$4)</f>
        <v>-1.134841540005501</v>
      </c>
      <c r="BI113">
        <f>STANDARDIZE(BG113,BG$5,BG$6)</f>
        <v>-0.73044130291732701</v>
      </c>
    </row>
    <row r="114" spans="2:61" x14ac:dyDescent="0.2">
      <c r="B114" s="6"/>
      <c r="E114" t="str">
        <f>IF(COUNTIF(C114:D114,"&gt;=2,5")+COUNTIF(C114:D114,"&lt;=-2,5")&gt;0,"*","")</f>
        <v/>
      </c>
      <c r="AD114">
        <f>AD113+2</f>
        <v>211</v>
      </c>
      <c r="AE114">
        <v>1050</v>
      </c>
      <c r="AF114">
        <f>_xlfn.NORM.S.INV(AD114/AF$4)</f>
        <v>1.170831118956791</v>
      </c>
      <c r="AG114">
        <f>STANDARDIZE(AE114,AE$5,AE$6)</f>
        <v>1.0615935769952483</v>
      </c>
      <c r="AI114">
        <f>AI113+2</f>
        <v>211</v>
      </c>
      <c r="AJ114">
        <v>15</v>
      </c>
      <c r="AK114">
        <f>_xlfn.NORM.S.INV(AI114/AK$4)</f>
        <v>1.170831118956791</v>
      </c>
      <c r="AL114">
        <f>STANDARDIZE(AJ114,AJ$5,AJ$6)</f>
        <v>1.4717220638284672</v>
      </c>
      <c r="BA114">
        <f>BA113+2</f>
        <v>211</v>
      </c>
      <c r="BB114">
        <v>575</v>
      </c>
      <c r="BC114">
        <f>_xlfn.NORM.S.INV(BA114/BC$4)</f>
        <v>-1.1290050448636884</v>
      </c>
      <c r="BD114">
        <f>STANDARDIZE(BB114,BB$5,BB$6)</f>
        <v>-1.01873787325347</v>
      </c>
      <c r="BF114">
        <f>BF113+2</f>
        <v>211</v>
      </c>
      <c r="BG114">
        <v>12</v>
      </c>
      <c r="BH114">
        <f>_xlfn.NORM.S.INV(BF114/BH$4)</f>
        <v>-1.1290050448636884</v>
      </c>
      <c r="BI114">
        <f>STANDARDIZE(BG114,BG$5,BG$6)</f>
        <v>-0.73044130291732701</v>
      </c>
    </row>
    <row r="115" spans="2:61" x14ac:dyDescent="0.2">
      <c r="B115" s="6"/>
      <c r="E115" t="str">
        <f>IF(COUNTIF(C115:D115,"&gt;=2,5")+COUNTIF(C115:D115,"&lt;=-2,5")&gt;0,"*","")</f>
        <v/>
      </c>
      <c r="AD115">
        <f>AD114+2</f>
        <v>213</v>
      </c>
      <c r="AE115">
        <v>1063</v>
      </c>
      <c r="AF115">
        <f>_xlfn.NORM.S.INV(AD115/AF$4)</f>
        <v>1.213339622488518</v>
      </c>
      <c r="AG115">
        <f>STANDARDIZE(AE115,AE$5,AE$6)</f>
        <v>1.1055227523079247</v>
      </c>
      <c r="AI115">
        <f>AI114+2</f>
        <v>213</v>
      </c>
      <c r="AJ115">
        <v>15</v>
      </c>
      <c r="AK115">
        <f>_xlfn.NORM.S.INV(AI115/AK$4)</f>
        <v>1.213339622488518</v>
      </c>
      <c r="AL115">
        <f>STANDARDIZE(AJ115,AJ$5,AJ$6)</f>
        <v>1.4717220638284672</v>
      </c>
      <c r="BA115">
        <f>BA114+2</f>
        <v>213</v>
      </c>
      <c r="BB115">
        <v>575</v>
      </c>
      <c r="BC115">
        <f>_xlfn.NORM.S.INV(BA115/BC$4)</f>
        <v>-1.1232067576047491</v>
      </c>
      <c r="BD115">
        <f>STANDARDIZE(BB115,BB$5,BB$6)</f>
        <v>-1.01873787325347</v>
      </c>
      <c r="BF115">
        <f>BF114+2</f>
        <v>213</v>
      </c>
      <c r="BG115">
        <v>12</v>
      </c>
      <c r="BH115">
        <f>_xlfn.NORM.S.INV(BF115/BH$4)</f>
        <v>-1.1232067576047491</v>
      </c>
      <c r="BI115">
        <f>STANDARDIZE(BG115,BG$5,BG$6)</f>
        <v>-0.73044130291732701</v>
      </c>
    </row>
    <row r="116" spans="2:61" x14ac:dyDescent="0.2">
      <c r="B116" s="6"/>
      <c r="E116" t="str">
        <f>IF(COUNTIF(C116:D116,"&gt;=2,5")+COUNTIF(C116:D116,"&lt;=-2,5")&gt;0,"*","")</f>
        <v/>
      </c>
      <c r="AD116">
        <f>AD115+2</f>
        <v>215</v>
      </c>
      <c r="AE116">
        <v>1082</v>
      </c>
      <c r="AF116">
        <f>_xlfn.NORM.S.INV(AD116/AF$4)</f>
        <v>1.2581615610630965</v>
      </c>
      <c r="AG116">
        <f>STANDARDIZE(AE116,AE$5,AE$6)</f>
        <v>1.169726931611067</v>
      </c>
      <c r="AI116">
        <f>AI115+2</f>
        <v>215</v>
      </c>
      <c r="AJ116">
        <v>15</v>
      </c>
      <c r="AK116">
        <f>_xlfn.NORM.S.INV(AI116/AK$4)</f>
        <v>1.2581615610630965</v>
      </c>
      <c r="AL116">
        <f>STANDARDIZE(AJ116,AJ$5,AJ$6)</f>
        <v>1.4717220638284672</v>
      </c>
      <c r="BA116">
        <f>BA115+2</f>
        <v>215</v>
      </c>
      <c r="BB116">
        <v>575</v>
      </c>
      <c r="BC116">
        <f>_xlfn.NORM.S.INV(BA116/BC$4)</f>
        <v>-1.1174459888082759</v>
      </c>
      <c r="BD116">
        <f>STANDARDIZE(BB116,BB$5,BB$6)</f>
        <v>-1.01873787325347</v>
      </c>
      <c r="BF116">
        <f>BF115+2</f>
        <v>215</v>
      </c>
      <c r="BG116">
        <v>12</v>
      </c>
      <c r="BH116">
        <f>_xlfn.NORM.S.INV(BF116/BH$4)</f>
        <v>-1.1174459888082759</v>
      </c>
      <c r="BI116">
        <f>STANDARDIZE(BG116,BG$5,BG$6)</f>
        <v>-0.73044130291732701</v>
      </c>
    </row>
    <row r="117" spans="2:61" x14ac:dyDescent="0.2">
      <c r="B117" s="6"/>
      <c r="E117" t="str">
        <f>IF(COUNTIF(C117:D117,"&gt;=2,5")+COUNTIF(C117:D117,"&lt;=-2,5")&gt;0,"*","")</f>
        <v/>
      </c>
      <c r="AD117">
        <f>AD116+2</f>
        <v>217</v>
      </c>
      <c r="AE117">
        <v>1100</v>
      </c>
      <c r="AF117">
        <f>_xlfn.NORM.S.INV(AD117/AF$4)</f>
        <v>1.3056645257298085</v>
      </c>
      <c r="AG117">
        <f>STANDARDIZE(AE117,AE$5,AE$6)</f>
        <v>1.2305519435824652</v>
      </c>
      <c r="AI117">
        <f>AI116+2</f>
        <v>217</v>
      </c>
      <c r="AJ117">
        <v>15</v>
      </c>
      <c r="AK117">
        <f>_xlfn.NORM.S.INV(AI117/AK$4)</f>
        <v>1.3056645257298085</v>
      </c>
      <c r="AL117">
        <f>STANDARDIZE(AJ117,AJ$5,AJ$6)</f>
        <v>1.4717220638284672</v>
      </c>
      <c r="BA117">
        <f>BA116+2</f>
        <v>217</v>
      </c>
      <c r="BB117">
        <v>577</v>
      </c>
      <c r="BC117">
        <f>_xlfn.NORM.S.INV(BA117/BC$4)</f>
        <v>-1.1117220673164609</v>
      </c>
      <c r="BD117">
        <f>STANDARDIZE(BB117,BB$5,BB$6)</f>
        <v>-1.0138359454966586</v>
      </c>
      <c r="BF117">
        <f>BF116+2</f>
        <v>217</v>
      </c>
      <c r="BG117">
        <v>12</v>
      </c>
      <c r="BH117">
        <f>_xlfn.NORM.S.INV(BF117/BH$4)</f>
        <v>-1.1117220673164609</v>
      </c>
      <c r="BI117">
        <f>STANDARDIZE(BG117,BG$5,BG$6)</f>
        <v>-0.73044130291732701</v>
      </c>
    </row>
    <row r="118" spans="2:61" x14ac:dyDescent="0.2">
      <c r="B118" s="6"/>
      <c r="E118" t="str">
        <f>IF(COUNTIF(C118:D118,"&gt;=2,5")+COUNTIF(C118:D118,"&lt;=-2,5")&gt;0,"*","")</f>
        <v/>
      </c>
      <c r="AD118">
        <f>AD117+2</f>
        <v>219</v>
      </c>
      <c r="AE118">
        <v>1126</v>
      </c>
      <c r="AF118">
        <f>_xlfn.NORM.S.INV(AD118/AF$4)</f>
        <v>1.3563117453352478</v>
      </c>
      <c r="AG118">
        <f>STANDARDIZE(AE118,AE$5,AE$6)</f>
        <v>1.318410294207818</v>
      </c>
      <c r="AI118">
        <f>AI117+2</f>
        <v>219</v>
      </c>
      <c r="AJ118">
        <v>16</v>
      </c>
      <c r="AK118">
        <f>_xlfn.NORM.S.INV(AI118/AK$4)</f>
        <v>1.3563117453352478</v>
      </c>
      <c r="AL118">
        <f>STANDARDIZE(AJ118,AJ$5,AJ$6)</f>
        <v>2.0469880171164672</v>
      </c>
      <c r="BA118">
        <f>BA117+2</f>
        <v>219</v>
      </c>
      <c r="BB118">
        <v>577</v>
      </c>
      <c r="BC118">
        <f>_xlfn.NORM.S.INV(BA118/BC$4)</f>
        <v>-1.1060343395831795</v>
      </c>
      <c r="BD118">
        <f>STANDARDIZE(BB118,BB$5,BB$6)</f>
        <v>-1.0138359454966586</v>
      </c>
      <c r="BF118">
        <f>BF117+2</f>
        <v>219</v>
      </c>
      <c r="BG118">
        <v>12</v>
      </c>
      <c r="BH118">
        <f>_xlfn.NORM.S.INV(BF118/BH$4)</f>
        <v>-1.1060343395831795</v>
      </c>
      <c r="BI118">
        <f>STANDARDIZE(BG118,BG$5,BG$6)</f>
        <v>-0.73044130291732701</v>
      </c>
    </row>
    <row r="119" spans="2:61" x14ac:dyDescent="0.2">
      <c r="B119" s="6"/>
      <c r="E119" t="str">
        <f>IF(COUNTIF(C119:D119,"&gt;=2,5")+COUNTIF(C119:D119,"&lt;=-2,5")&gt;0,"*","")</f>
        <v/>
      </c>
      <c r="AD119">
        <f>AD118+2</f>
        <v>221</v>
      </c>
      <c r="AE119">
        <v>1160</v>
      </c>
      <c r="AF119">
        <f>_xlfn.NORM.S.INV(AD119/AF$4)</f>
        <v>1.4106991784503966</v>
      </c>
      <c r="AG119">
        <f>STANDARDIZE(AE119,AE$5,AE$6)</f>
        <v>1.4333019834871255</v>
      </c>
      <c r="AI119">
        <f>AI118+2</f>
        <v>221</v>
      </c>
      <c r="AJ119">
        <v>16</v>
      </c>
      <c r="AK119">
        <f>_xlfn.NORM.S.INV(AI119/AK$4)</f>
        <v>1.4106991784503966</v>
      </c>
      <c r="AL119">
        <f>STANDARDIZE(AJ119,AJ$5,AJ$6)</f>
        <v>2.0469880171164672</v>
      </c>
      <c r="BA119">
        <f>BA118+2</f>
        <v>221</v>
      </c>
      <c r="BB119">
        <v>578</v>
      </c>
      <c r="BC119">
        <f>_xlfn.NORM.S.INV(BA119/BC$4)</f>
        <v>-1.1003821690519855</v>
      </c>
      <c r="BD119">
        <f>STANDARDIZE(BB119,BB$5,BB$6)</f>
        <v>-1.0113849816182527</v>
      </c>
      <c r="BF119">
        <f>BF118+2</f>
        <v>221</v>
      </c>
      <c r="BG119">
        <v>12</v>
      </c>
      <c r="BH119">
        <f>_xlfn.NORM.S.INV(BF119/BH$4)</f>
        <v>-1.1003821690519855</v>
      </c>
      <c r="BI119">
        <f>STANDARDIZE(BG119,BG$5,BG$6)</f>
        <v>-0.73044130291732701</v>
      </c>
    </row>
    <row r="120" spans="2:61" x14ac:dyDescent="0.2">
      <c r="B120" s="6"/>
      <c r="E120" t="str">
        <f>IF(COUNTIF(C120:D120,"&gt;=2,5")+COUNTIF(C120:D120,"&lt;=-2,5")&gt;0,"*","")</f>
        <v/>
      </c>
      <c r="AD120">
        <f>AD119+2</f>
        <v>223</v>
      </c>
      <c r="AE120">
        <v>1199</v>
      </c>
      <c r="AF120">
        <f>_xlfn.NORM.S.INV(AD120/AF$4)</f>
        <v>1.4696127443196003</v>
      </c>
      <c r="AG120">
        <f>STANDARDIZE(AE120,AE$5,AE$6)</f>
        <v>1.5650895094251547</v>
      </c>
      <c r="AI120">
        <f>AI119+2</f>
        <v>223</v>
      </c>
      <c r="AJ120">
        <v>16</v>
      </c>
      <c r="AK120">
        <f>_xlfn.NORM.S.INV(AI120/AK$4)</f>
        <v>1.4696127443196003</v>
      </c>
      <c r="AL120">
        <f>STANDARDIZE(AJ120,AJ$5,AJ$6)</f>
        <v>2.0469880171164672</v>
      </c>
      <c r="BA120">
        <f>BA119+2</f>
        <v>223</v>
      </c>
      <c r="BB120">
        <v>579</v>
      </c>
      <c r="BC120">
        <f>_xlfn.NORM.S.INV(BA120/BC$4)</f>
        <v>-1.0947649355614864</v>
      </c>
      <c r="BD120">
        <f>STANDARDIZE(BB120,BB$5,BB$6)</f>
        <v>-1.0089340177398469</v>
      </c>
      <c r="BF120">
        <f>BF119+2</f>
        <v>223</v>
      </c>
      <c r="BG120">
        <v>12</v>
      </c>
      <c r="BH120">
        <f>_xlfn.NORM.S.INV(BF120/BH$4)</f>
        <v>-1.0947649355614864</v>
      </c>
      <c r="BI120">
        <f>STANDARDIZE(BG120,BG$5,BG$6)</f>
        <v>-0.73044130291732701</v>
      </c>
    </row>
    <row r="121" spans="2:61" x14ac:dyDescent="0.2">
      <c r="B121" s="6"/>
      <c r="E121" t="str">
        <f>IF(COUNTIF(C121:D121,"&gt;=2,5")+COUNTIF(C121:D121,"&lt;=-2,5")&gt;0,"*","")</f>
        <v/>
      </c>
      <c r="AD121">
        <f>AD120+2</f>
        <v>225</v>
      </c>
      <c r="AE121">
        <v>1202</v>
      </c>
      <c r="AF121">
        <f>_xlfn.NORM.S.INV(AD121/AF$4)</f>
        <v>1.5341205443525465</v>
      </c>
      <c r="AG121">
        <f>STANDARDIZE(AE121,AE$5,AE$6)</f>
        <v>1.5752270114203877</v>
      </c>
      <c r="AI121">
        <f>AI120+2</f>
        <v>225</v>
      </c>
      <c r="AJ121">
        <v>16</v>
      </c>
      <c r="AK121">
        <f>_xlfn.NORM.S.INV(AI121/AK$4)</f>
        <v>1.5341205443525465</v>
      </c>
      <c r="AL121">
        <f>STANDARDIZE(AJ121,AJ$5,AJ$6)</f>
        <v>2.0469880171164672</v>
      </c>
      <c r="BA121">
        <f>BA120+2</f>
        <v>225</v>
      </c>
      <c r="BB121">
        <v>583</v>
      </c>
      <c r="BC121">
        <f>_xlfn.NORM.S.INV(BA121/BC$4)</f>
        <v>-1.0891820347766696</v>
      </c>
      <c r="BD121">
        <f>STANDARDIZE(BB121,BB$5,BB$6)</f>
        <v>-0.99913016222622408</v>
      </c>
      <c r="BF121">
        <f>BF120+2</f>
        <v>225</v>
      </c>
      <c r="BG121">
        <v>12</v>
      </c>
      <c r="BH121">
        <f>_xlfn.NORM.S.INV(BF121/BH$4)</f>
        <v>-1.0891820347766696</v>
      </c>
      <c r="BI121">
        <f>STANDARDIZE(BG121,BG$5,BG$6)</f>
        <v>-0.73044130291732701</v>
      </c>
    </row>
    <row r="122" spans="2:61" x14ac:dyDescent="0.2">
      <c r="B122" s="6"/>
      <c r="E122" t="str">
        <f>IF(COUNTIF(C122:D122,"&gt;=2,5")+COUNTIF(C122:D122,"&lt;=-2,5")&gt;0,"*","")</f>
        <v/>
      </c>
      <c r="AD122">
        <f>AD121+2</f>
        <v>227</v>
      </c>
      <c r="AE122">
        <v>1205</v>
      </c>
      <c r="AF122">
        <f>_xlfn.NORM.S.INV(AD122/AF$4)</f>
        <v>1.6057296060590072</v>
      </c>
      <c r="AG122">
        <f>STANDARDIZE(AE122,AE$5,AE$6)</f>
        <v>1.5853645134156207</v>
      </c>
      <c r="AI122">
        <f>AI121+2</f>
        <v>227</v>
      </c>
      <c r="AJ122">
        <v>16</v>
      </c>
      <c r="AK122">
        <f>_xlfn.NORM.S.INV(AI122/AK$4)</f>
        <v>1.6057296060590072</v>
      </c>
      <c r="AL122">
        <f>STANDARDIZE(AJ122,AJ$5,AJ$6)</f>
        <v>2.0469880171164672</v>
      </c>
      <c r="BA122">
        <f>BA121+2</f>
        <v>227</v>
      </c>
      <c r="BB122">
        <v>583</v>
      </c>
      <c r="BC122">
        <f>_xlfn.NORM.S.INV(BA122/BC$4)</f>
        <v>-1.0836328776448028</v>
      </c>
      <c r="BD122">
        <f>STANDARDIZE(BB122,BB$5,BB$6)</f>
        <v>-0.99913016222622408</v>
      </c>
      <c r="BF122">
        <f>BF121+2</f>
        <v>227</v>
      </c>
      <c r="BG122">
        <v>12</v>
      </c>
      <c r="BH122">
        <f>_xlfn.NORM.S.INV(BF122/BH$4)</f>
        <v>-1.0836328776448028</v>
      </c>
      <c r="BI122">
        <f>STANDARDIZE(BG122,BG$5,BG$6)</f>
        <v>-0.73044130291732701</v>
      </c>
    </row>
    <row r="123" spans="2:61" x14ac:dyDescent="0.2">
      <c r="B123" s="6"/>
      <c r="E123" t="str">
        <f>IF(COUNTIF(C123:D123,"&gt;=2,5")+COUNTIF(C123:D123,"&lt;=-2,5")&gt;0,"*","")</f>
        <v/>
      </c>
      <c r="AD123">
        <f>AD122+2</f>
        <v>229</v>
      </c>
      <c r="AE123">
        <v>1391</v>
      </c>
      <c r="AF123">
        <f>_xlfn.NORM.S.INV(AD123/AF$4)</f>
        <v>1.686670816330061</v>
      </c>
      <c r="AG123">
        <f>STANDARDIZE(AE123,AE$5,AE$6)</f>
        <v>2.2138896371200674</v>
      </c>
      <c r="AI123">
        <f>AI122+2</f>
        <v>229</v>
      </c>
      <c r="AJ123">
        <v>16</v>
      </c>
      <c r="AK123">
        <f>_xlfn.NORM.S.INV(AI123/AK$4)</f>
        <v>1.686670816330061</v>
      </c>
      <c r="AL123">
        <f>STANDARDIZE(AJ123,AJ$5,AJ$6)</f>
        <v>2.0469880171164672</v>
      </c>
      <c r="BA123">
        <f>BA122+2</f>
        <v>229</v>
      </c>
      <c r="BB123">
        <v>583</v>
      </c>
      <c r="BC123">
        <f>_xlfn.NORM.S.INV(BA123/BC$4)</f>
        <v>-1.0781168898746634</v>
      </c>
      <c r="BD123">
        <f>STANDARDIZE(BB123,BB$5,BB$6)</f>
        <v>-0.99913016222622408</v>
      </c>
      <c r="BF123">
        <f>BF122+2</f>
        <v>229</v>
      </c>
      <c r="BG123">
        <v>12</v>
      </c>
      <c r="BH123">
        <f>_xlfn.NORM.S.INV(BF123/BH$4)</f>
        <v>-1.0781168898746634</v>
      </c>
      <c r="BI123">
        <f>STANDARDIZE(BG123,BG$5,BG$6)</f>
        <v>-0.73044130291732701</v>
      </c>
    </row>
    <row r="124" spans="2:61" x14ac:dyDescent="0.2">
      <c r="B124" s="6"/>
      <c r="E124" t="str">
        <f>IF(COUNTIF(C124:D124,"&gt;=2,5")+COUNTIF(C124:D124,"&lt;=-2,5")&gt;0,"*","")</f>
        <v/>
      </c>
      <c r="AD124">
        <f>AD123+2</f>
        <v>231</v>
      </c>
      <c r="AE124">
        <v>1400</v>
      </c>
      <c r="AF124">
        <f>_xlfn.NORM.S.INV(AD124/AF$4)</f>
        <v>1.7804643416920258</v>
      </c>
      <c r="AG124">
        <f>STANDARDIZE(AE124,AE$5,AE$6)</f>
        <v>2.2443021431057666</v>
      </c>
      <c r="AI124">
        <f>AI123+2</f>
        <v>231</v>
      </c>
      <c r="AJ124">
        <v>16</v>
      </c>
      <c r="AK124">
        <f>_xlfn.NORM.S.INV(AI124/AK$4)</f>
        <v>1.7804643416920258</v>
      </c>
      <c r="AL124">
        <f>STANDARDIZE(AJ124,AJ$5,AJ$6)</f>
        <v>2.0469880171164672</v>
      </c>
      <c r="BA124">
        <f>BA123+2</f>
        <v>231</v>
      </c>
      <c r="BB124">
        <v>586</v>
      </c>
      <c r="BC124">
        <f>_xlfn.NORM.S.INV(BA124/BC$4)</f>
        <v>-1.0726335114378887</v>
      </c>
      <c r="BD124">
        <f>STANDARDIZE(BB124,BB$5,BB$6)</f>
        <v>-0.99177727059100684</v>
      </c>
      <c r="BF124">
        <f>BF123+2</f>
        <v>231</v>
      </c>
      <c r="BG124">
        <v>12</v>
      </c>
      <c r="BH124">
        <f>_xlfn.NORM.S.INV(BF124/BH$4)</f>
        <v>-1.0726335114378887</v>
      </c>
      <c r="BI124">
        <f>STANDARDIZE(BG124,BG$5,BG$6)</f>
        <v>-0.73044130291732701</v>
      </c>
    </row>
    <row r="125" spans="2:61" x14ac:dyDescent="0.2">
      <c r="B125" s="6"/>
      <c r="E125" t="str">
        <f>IF(COUNTIF(C125:D125,"&gt;=2,5")+COUNTIF(C125:D125,"&lt;=-2,5")&gt;0,"*","")</f>
        <v/>
      </c>
      <c r="AD125">
        <f>AD124+2</f>
        <v>233</v>
      </c>
      <c r="AE125">
        <v>1442</v>
      </c>
      <c r="AF125">
        <f>_xlfn.NORM.S.INV(AD125/AF$4)</f>
        <v>1.8931845346736642</v>
      </c>
      <c r="AG125">
        <f>STANDARDIZE(AE125,AE$5,AE$6)</f>
        <v>2.3862271710390286</v>
      </c>
      <c r="AI125">
        <f>AI124+2</f>
        <v>233</v>
      </c>
      <c r="AJ125">
        <v>16</v>
      </c>
      <c r="AK125">
        <f>_xlfn.NORM.S.INV(AI125/AK$4)</f>
        <v>1.8931845346736642</v>
      </c>
      <c r="AL125">
        <f>STANDARDIZE(AJ125,AJ$5,AJ$6)</f>
        <v>2.0469880171164672</v>
      </c>
      <c r="BA125">
        <f>BA124+2</f>
        <v>233</v>
      </c>
      <c r="BB125">
        <v>586</v>
      </c>
      <c r="BC125">
        <f>_xlfn.NORM.S.INV(BA125/BC$4)</f>
        <v>-1.0671821960913213</v>
      </c>
      <c r="BD125">
        <f>STANDARDIZE(BB125,BB$5,BB$6)</f>
        <v>-0.99177727059100684</v>
      </c>
      <c r="BF125">
        <f>BF124+2</f>
        <v>233</v>
      </c>
      <c r="BG125">
        <v>12</v>
      </c>
      <c r="BH125">
        <f>_xlfn.NORM.S.INV(BF125/BH$4)</f>
        <v>-1.0671821960913213</v>
      </c>
      <c r="BI125">
        <f>STANDARDIZE(BG125,BG$5,BG$6)</f>
        <v>-0.73044130291732701</v>
      </c>
    </row>
    <row r="126" spans="2:61" x14ac:dyDescent="0.2">
      <c r="B126" s="6"/>
      <c r="E126" t="str">
        <f>IF(COUNTIF(C126:D126,"&gt;=2,5")+COUNTIF(C126:D126,"&lt;=-2,5")&gt;0,"*","")</f>
        <v/>
      </c>
      <c r="AD126">
        <f>AD125+2</f>
        <v>235</v>
      </c>
      <c r="AE126">
        <v>1452</v>
      </c>
      <c r="AF126">
        <f>_xlfn.NORM.S.INV(AD126/AF$4)</f>
        <v>2.0368341317013874</v>
      </c>
      <c r="AG126">
        <f>STANDARDIZE(AE126,AE$5,AE$6)</f>
        <v>2.4200188443564721</v>
      </c>
      <c r="AI126">
        <f>AI125+2</f>
        <v>235</v>
      </c>
      <c r="AJ126">
        <v>16</v>
      </c>
      <c r="AK126">
        <f>_xlfn.NORM.S.INV(AI126/AK$4)</f>
        <v>2.0368341317013874</v>
      </c>
      <c r="AL126">
        <f>STANDARDIZE(AJ126,AJ$5,AJ$6)</f>
        <v>2.0469880171164672</v>
      </c>
      <c r="BA126">
        <f>BA125+2</f>
        <v>235</v>
      </c>
      <c r="BB126">
        <v>587</v>
      </c>
      <c r="BC126">
        <f>_xlfn.NORM.S.INV(BA126/BC$4)</f>
        <v>-1.061762410919304</v>
      </c>
      <c r="BD126">
        <f>STANDARDIZE(BB126,BB$5,BB$6)</f>
        <v>-0.98932630671260113</v>
      </c>
      <c r="BF126">
        <f>BF125+2</f>
        <v>235</v>
      </c>
      <c r="BG126">
        <v>12</v>
      </c>
      <c r="BH126">
        <f>_xlfn.NORM.S.INV(BF126/BH$4)</f>
        <v>-1.061762410919304</v>
      </c>
      <c r="BI126">
        <f>STANDARDIZE(BG126,BG$5,BG$6)</f>
        <v>-0.73044130291732701</v>
      </c>
    </row>
    <row r="127" spans="2:61" x14ac:dyDescent="0.2">
      <c r="B127" s="6"/>
      <c r="E127" t="str">
        <f>IF(COUNTIF(C127:D127,"&gt;=2,5")+COUNTIF(C127:D127,"&lt;=-2,5")&gt;0,"*","")</f>
        <v/>
      </c>
      <c r="AD127">
        <f>AD126+2</f>
        <v>237</v>
      </c>
      <c r="AE127">
        <v>1572</v>
      </c>
      <c r="AF127">
        <f>_xlfn.NORM.S.INV(AD127/AF$4)</f>
        <v>2.2414027276049464</v>
      </c>
      <c r="AG127">
        <f>STANDARDIZE(AE127,AE$5,AE$6)</f>
        <v>2.8255189241657925</v>
      </c>
      <c r="AI127">
        <f>AI126+2</f>
        <v>237</v>
      </c>
      <c r="AJ127">
        <v>17</v>
      </c>
      <c r="AK127">
        <f>_xlfn.NORM.S.INV(AI127/AK$4)</f>
        <v>2.2414027276049464</v>
      </c>
      <c r="AL127">
        <f>STANDARDIZE(AJ127,AJ$5,AJ$6)</f>
        <v>2.6222539704044676</v>
      </c>
      <c r="BA127">
        <f>BA126+2</f>
        <v>237</v>
      </c>
      <c r="BB127">
        <v>590</v>
      </c>
      <c r="BC127">
        <f>_xlfn.NORM.S.INV(BA127/BC$4)</f>
        <v>-1.0563736358949216</v>
      </c>
      <c r="BD127">
        <f>STANDARDIZE(BB127,BB$5,BB$6)</f>
        <v>-0.98197341507738389</v>
      </c>
      <c r="BF127">
        <f>BF126+2</f>
        <v>237</v>
      </c>
      <c r="BG127">
        <v>12</v>
      </c>
      <c r="BH127">
        <f>_xlfn.NORM.S.INV(BF127/BH$4)</f>
        <v>-1.0563736358949216</v>
      </c>
      <c r="BI127">
        <f>STANDARDIZE(BG127,BG$5,BG$6)</f>
        <v>-0.73044130291732701</v>
      </c>
    </row>
    <row r="128" spans="2:61" x14ac:dyDescent="0.2">
      <c r="B128" s="6"/>
      <c r="E128" t="str">
        <f>IF(COUNTIF(C128:D128,"&gt;=2,5")+COUNTIF(C128:D128,"&lt;=-2,5")&gt;0,"*","")</f>
        <v/>
      </c>
      <c r="AD128">
        <f>AD127+2</f>
        <v>239</v>
      </c>
      <c r="AE128">
        <v>1874</v>
      </c>
      <c r="AF128">
        <f>_xlfn.NORM.S.INV(AD128/AF$4)</f>
        <v>2.6382572734767509</v>
      </c>
      <c r="AG128">
        <f>STANDARDIZE(AE128,AE$5,AE$6)</f>
        <v>3.8460274583525829</v>
      </c>
      <c r="AI128">
        <f>AI127+2</f>
        <v>239</v>
      </c>
      <c r="AJ128">
        <v>18</v>
      </c>
      <c r="AK128">
        <f>_xlfn.NORM.S.INV(AI128/AK$4)</f>
        <v>2.6382572734767509</v>
      </c>
      <c r="AL128">
        <f>STANDARDIZE(AJ128,AJ$5,AJ$6)</f>
        <v>3.1975199236924676</v>
      </c>
      <c r="BA128">
        <f>BA127+2</f>
        <v>239</v>
      </c>
      <c r="BB128">
        <v>596</v>
      </c>
      <c r="BC128">
        <f>_xlfn.NORM.S.INV(BA128/BC$4)</f>
        <v>-1.0510153634592454</v>
      </c>
      <c r="BD128">
        <f>STANDARDIZE(BB128,BB$5,BB$6)</f>
        <v>-0.96726763180694952</v>
      </c>
      <c r="BF128">
        <f>BF127+2</f>
        <v>239</v>
      </c>
      <c r="BG128">
        <v>12</v>
      </c>
      <c r="BH128">
        <f>_xlfn.NORM.S.INV(BF128/BH$4)</f>
        <v>-1.0510153634592454</v>
      </c>
      <c r="BI128">
        <f>STANDARDIZE(BG128,BG$5,BG$6)</f>
        <v>-0.73044130291732701</v>
      </c>
    </row>
    <row r="129" spans="2:61" x14ac:dyDescent="0.2">
      <c r="B129" s="6"/>
      <c r="E129" t="str">
        <f>IF(COUNTIF(C129:D129,"&gt;=2,5")+COUNTIF(C129:D129,"&lt;=-2,5")&gt;0,"*","")</f>
        <v/>
      </c>
      <c r="BA129">
        <f>BA128+2</f>
        <v>241</v>
      </c>
      <c r="BB129">
        <v>600</v>
      </c>
      <c r="BC129">
        <f>_xlfn.NORM.S.INV(BA129/BC$4)</f>
        <v>-1.0456870981177129</v>
      </c>
      <c r="BD129">
        <f>STANDARDIZE(BB129,BB$5,BB$6)</f>
        <v>-0.95746377629332657</v>
      </c>
      <c r="BF129">
        <f>BF128+2</f>
        <v>241</v>
      </c>
      <c r="BG129">
        <v>12</v>
      </c>
      <c r="BH129">
        <f>_xlfn.NORM.S.INV(BF129/BH$4)</f>
        <v>-1.0456870981177129</v>
      </c>
      <c r="BI129">
        <f>STANDARDIZE(BG129,BG$5,BG$6)</f>
        <v>-0.73044130291732701</v>
      </c>
    </row>
    <row r="130" spans="2:61" x14ac:dyDescent="0.2">
      <c r="B130" s="6"/>
      <c r="E130" t="str">
        <f>IF(COUNTIF(C130:D130,"&gt;=2,5")+COUNTIF(C130:D130,"&lt;=-2,5")&gt;0,"*","")</f>
        <v/>
      </c>
      <c r="BA130">
        <f>BA129+2</f>
        <v>243</v>
      </c>
      <c r="BB130">
        <v>600</v>
      </c>
      <c r="BC130">
        <f>_xlfn.NORM.S.INV(BA130/BC$4)</f>
        <v>-1.0403883560527927</v>
      </c>
      <c r="BD130">
        <f>STANDARDIZE(BB130,BB$5,BB$6)</f>
        <v>-0.95746377629332657</v>
      </c>
      <c r="BF130">
        <f>BF129+2</f>
        <v>243</v>
      </c>
      <c r="BG130">
        <v>12</v>
      </c>
      <c r="BH130">
        <f>_xlfn.NORM.S.INV(BF130/BH$4)</f>
        <v>-1.0403883560527927</v>
      </c>
      <c r="BI130">
        <f>STANDARDIZE(BG130,BG$5,BG$6)</f>
        <v>-0.73044130291732701</v>
      </c>
    </row>
    <row r="131" spans="2:61" x14ac:dyDescent="0.2">
      <c r="B131" s="6"/>
      <c r="E131" t="str">
        <f>IF(COUNTIF(C131:D131,"&gt;=2,5")+COUNTIF(C131:D131,"&lt;=-2,5")&gt;0,"*","")</f>
        <v/>
      </c>
      <c r="BA131">
        <f>BA130+2</f>
        <v>245</v>
      </c>
      <c r="BB131">
        <v>600</v>
      </c>
      <c r="BC131">
        <f>_xlfn.NORM.S.INV(BA131/BC$4)</f>
        <v>-1.0351186647521606</v>
      </c>
      <c r="BD131">
        <f>STANDARDIZE(BB131,BB$5,BB$6)</f>
        <v>-0.95746377629332657</v>
      </c>
      <c r="BF131">
        <f>BF130+2</f>
        <v>245</v>
      </c>
      <c r="BG131">
        <v>12</v>
      </c>
      <c r="BH131">
        <f>_xlfn.NORM.S.INV(BF131/BH$4)</f>
        <v>-1.0351186647521606</v>
      </c>
      <c r="BI131">
        <f>STANDARDIZE(BG131,BG$5,BG$6)</f>
        <v>-0.73044130291732701</v>
      </c>
    </row>
    <row r="132" spans="2:61" x14ac:dyDescent="0.2">
      <c r="B132" s="6"/>
      <c r="E132" t="str">
        <f>IF(COUNTIF(C132:D132,"&gt;=2,5")+COUNTIF(C132:D132,"&lt;=-2,5")&gt;0,"*","")</f>
        <v/>
      </c>
      <c r="BA132">
        <f>BA131+2</f>
        <v>247</v>
      </c>
      <c r="BB132">
        <v>600</v>
      </c>
      <c r="BC132">
        <f>_xlfn.NORM.S.INV(BA132/BC$4)</f>
        <v>-1.0298775626516372</v>
      </c>
      <c r="BD132">
        <f>STANDARDIZE(BB132,BB$5,BB$6)</f>
        <v>-0.95746377629332657</v>
      </c>
      <c r="BF132">
        <f>BF131+2</f>
        <v>247</v>
      </c>
      <c r="BG132">
        <v>12</v>
      </c>
      <c r="BH132">
        <f>_xlfn.NORM.S.INV(BF132/BH$4)</f>
        <v>-1.0298775626516372</v>
      </c>
      <c r="BI132">
        <f>STANDARDIZE(BG132,BG$5,BG$6)</f>
        <v>-0.73044130291732701</v>
      </c>
    </row>
    <row r="133" spans="2:61" x14ac:dyDescent="0.2">
      <c r="B133" s="6"/>
      <c r="E133" t="str">
        <f>IF(COUNTIF(C133:D133,"&gt;=2,5")+COUNTIF(C133:D133,"&lt;=-2,5")&gt;0,"*","")</f>
        <v/>
      </c>
      <c r="BA133">
        <f>BA132+2</f>
        <v>249</v>
      </c>
      <c r="BB133">
        <v>600</v>
      </c>
      <c r="BC133">
        <f>_xlfn.NORM.S.INV(BA133/BC$4)</f>
        <v>-1.0246645987921732</v>
      </c>
      <c r="BD133">
        <f>STANDARDIZE(BB133,BB$5,BB$6)</f>
        <v>-0.95746377629332657</v>
      </c>
      <c r="BF133">
        <f>BF132+2</f>
        <v>249</v>
      </c>
      <c r="BG133">
        <v>12</v>
      </c>
      <c r="BH133">
        <f>_xlfn.NORM.S.INV(BF133/BH$4)</f>
        <v>-1.0246645987921732</v>
      </c>
      <c r="BI133">
        <f>STANDARDIZE(BG133,BG$5,BG$6)</f>
        <v>-0.73044130291732701</v>
      </c>
    </row>
    <row r="134" spans="2:61" x14ac:dyDescent="0.2">
      <c r="B134" s="6"/>
      <c r="E134" t="str">
        <f>IF(COUNTIF(C134:D134,"&gt;=2,5")+COUNTIF(C134:D134,"&lt;=-2,5")&gt;0,"*","")</f>
        <v/>
      </c>
      <c r="BA134">
        <f>BA133+2</f>
        <v>251</v>
      </c>
      <c r="BB134">
        <v>600</v>
      </c>
      <c r="BC134">
        <f>_xlfn.NORM.S.INV(BA134/BC$4)</f>
        <v>-1.0194793324902631</v>
      </c>
      <c r="BD134">
        <f>STANDARDIZE(BB134,BB$5,BB$6)</f>
        <v>-0.95746377629332657</v>
      </c>
      <c r="BF134">
        <f>BF133+2</f>
        <v>251</v>
      </c>
      <c r="BG134">
        <v>12</v>
      </c>
      <c r="BH134">
        <f>_xlfn.NORM.S.INV(BF134/BH$4)</f>
        <v>-1.0194793324902631</v>
      </c>
      <c r="BI134">
        <f>STANDARDIZE(BG134,BG$5,BG$6)</f>
        <v>-0.73044130291732701</v>
      </c>
    </row>
    <row r="135" spans="2:61" x14ac:dyDescent="0.2">
      <c r="B135" s="6"/>
      <c r="E135" t="str">
        <f>IF(COUNTIF(C135:D135,"&gt;=2,5")+COUNTIF(C135:D135,"&lt;=-2,5")&gt;0,"*","")</f>
        <v/>
      </c>
      <c r="BA135">
        <f>BA134+2</f>
        <v>253</v>
      </c>
      <c r="BB135">
        <v>600</v>
      </c>
      <c r="BC135">
        <f>_xlfn.NORM.S.INV(BA135/BC$4)</f>
        <v>-1.0143213330211203</v>
      </c>
      <c r="BD135">
        <f>STANDARDIZE(BB135,BB$5,BB$6)</f>
        <v>-0.95746377629332657</v>
      </c>
      <c r="BF135">
        <f>BF134+2</f>
        <v>253</v>
      </c>
      <c r="BG135">
        <v>12</v>
      </c>
      <c r="BH135">
        <f>_xlfn.NORM.S.INV(BF135/BH$4)</f>
        <v>-1.0143213330211203</v>
      </c>
      <c r="BI135">
        <f>STANDARDIZE(BG135,BG$5,BG$6)</f>
        <v>-0.73044130291732701</v>
      </c>
    </row>
    <row r="136" spans="2:61" x14ac:dyDescent="0.2">
      <c r="B136" s="6"/>
      <c r="E136" t="str">
        <f>IF(COUNTIF(C136:D136,"&gt;=2,5")+COUNTIF(C136:D136,"&lt;=-2,5")&gt;0,"*","")</f>
        <v/>
      </c>
      <c r="BA136">
        <f>BA135+2</f>
        <v>255</v>
      </c>
      <c r="BB136">
        <v>600</v>
      </c>
      <c r="BC136">
        <f>_xlfn.NORM.S.INV(BA136/BC$4)</f>
        <v>-1.009190179314011</v>
      </c>
      <c r="BD136">
        <f>STANDARDIZE(BB136,BB$5,BB$6)</f>
        <v>-0.95746377629332657</v>
      </c>
      <c r="BF136">
        <f>BF135+2</f>
        <v>255</v>
      </c>
      <c r="BG136">
        <v>12</v>
      </c>
      <c r="BH136">
        <f>_xlfn.NORM.S.INV(BF136/BH$4)</f>
        <v>-1.009190179314011</v>
      </c>
      <c r="BI136">
        <f>STANDARDIZE(BG136,BG$5,BG$6)</f>
        <v>-0.73044130291732701</v>
      </c>
    </row>
    <row r="137" spans="2:61" x14ac:dyDescent="0.2">
      <c r="B137" s="6"/>
      <c r="E137" t="str">
        <f>IF(COUNTIF(C137:D137,"&gt;=2,5")+COUNTIF(C137:D137,"&lt;=-2,5")&gt;0,"*","")</f>
        <v/>
      </c>
      <c r="BA137">
        <f>BA136+2</f>
        <v>257</v>
      </c>
      <c r="BB137">
        <v>600</v>
      </c>
      <c r="BC137">
        <f>_xlfn.NORM.S.INV(BA137/BC$4)</f>
        <v>-1.0040854596592395</v>
      </c>
      <c r="BD137">
        <f>STANDARDIZE(BB137,BB$5,BB$6)</f>
        <v>-0.95746377629332657</v>
      </c>
      <c r="BF137">
        <f>BF136+2</f>
        <v>257</v>
      </c>
      <c r="BG137">
        <v>12</v>
      </c>
      <c r="BH137">
        <f>_xlfn.NORM.S.INV(BF137/BH$4)</f>
        <v>-1.0040854596592395</v>
      </c>
      <c r="BI137">
        <f>STANDARDIZE(BG137,BG$5,BG$6)</f>
        <v>-0.73044130291732701</v>
      </c>
    </row>
    <row r="138" spans="2:61" x14ac:dyDescent="0.2">
      <c r="B138" s="6"/>
      <c r="E138" t="str">
        <f>IF(COUNTIF(C138:D138,"&gt;=2,5")+COUNTIF(C138:D138,"&lt;=-2,5")&gt;0,"*","")</f>
        <v/>
      </c>
      <c r="BA138">
        <f>BA137+2</f>
        <v>259</v>
      </c>
      <c r="BB138">
        <v>600</v>
      </c>
      <c r="BC138">
        <f>_xlfn.NORM.S.INV(BA138/BC$4)</f>
        <v>-0.99900677142621341</v>
      </c>
      <c r="BD138">
        <f>STANDARDIZE(BB138,BB$5,BB$6)</f>
        <v>-0.95746377629332657</v>
      </c>
      <c r="BF138">
        <f>BF137+2</f>
        <v>259</v>
      </c>
      <c r="BG138">
        <v>12</v>
      </c>
      <c r="BH138">
        <f>_xlfn.NORM.S.INV(BF138/BH$4)</f>
        <v>-0.99900677142621341</v>
      </c>
      <c r="BI138">
        <f>STANDARDIZE(BG138,BG$5,BG$6)</f>
        <v>-0.73044130291732701</v>
      </c>
    </row>
    <row r="139" spans="2:61" x14ac:dyDescent="0.2">
      <c r="B139" s="6"/>
      <c r="E139" t="str">
        <f>IF(COUNTIF(C139:D139,"&gt;=2,5")+COUNTIF(C139:D139,"&lt;=-2,5")&gt;0,"*","")</f>
        <v/>
      </c>
      <c r="BA139">
        <f>BA138+2</f>
        <v>261</v>
      </c>
      <c r="BB139">
        <v>600</v>
      </c>
      <c r="BC139">
        <f>_xlfn.NORM.S.INV(BA139/BC$4)</f>
        <v>-0.99395372079209077</v>
      </c>
      <c r="BD139">
        <f>STANDARDIZE(BB139,BB$5,BB$6)</f>
        <v>-0.95746377629332657</v>
      </c>
      <c r="BF139">
        <f>BF138+2</f>
        <v>261</v>
      </c>
      <c r="BG139">
        <v>12</v>
      </c>
      <c r="BH139">
        <f>_xlfn.NORM.S.INV(BF139/BH$4)</f>
        <v>-0.99395372079209077</v>
      </c>
      <c r="BI139">
        <f>STANDARDIZE(BG139,BG$5,BG$6)</f>
        <v>-0.73044130291732701</v>
      </c>
    </row>
    <row r="140" spans="2:61" x14ac:dyDescent="0.2">
      <c r="B140" s="6"/>
      <c r="E140" t="str">
        <f>IF(COUNTIF(C140:D140,"&gt;=2,5")+COUNTIF(C140:D140,"&lt;=-2,5")&gt;0,"*","")</f>
        <v/>
      </c>
      <c r="BA140">
        <f>BA139+2</f>
        <v>263</v>
      </c>
      <c r="BB140">
        <v>601</v>
      </c>
      <c r="BC140">
        <f>_xlfn.NORM.S.INV(BA140/BC$4)</f>
        <v>-0.98892592248054823</v>
      </c>
      <c r="BD140">
        <f>STANDARDIZE(BB140,BB$5,BB$6)</f>
        <v>-0.95501281241492086</v>
      </c>
      <c r="BF140">
        <f>BF139+2</f>
        <v>263</v>
      </c>
      <c r="BG140">
        <v>12</v>
      </c>
      <c r="BH140">
        <f>_xlfn.NORM.S.INV(BF140/BH$4)</f>
        <v>-0.98892592248054823</v>
      </c>
      <c r="BI140">
        <f>STANDARDIZE(BG140,BG$5,BG$6)</f>
        <v>-0.73044130291732701</v>
      </c>
    </row>
    <row r="141" spans="2:61" x14ac:dyDescent="0.2">
      <c r="B141" s="6"/>
      <c r="E141" t="str">
        <f>IF(COUNTIF(C141:D141,"&gt;=2,5")+COUNTIF(C141:D141,"&lt;=-2,5")&gt;0,"*","")</f>
        <v/>
      </c>
      <c r="BA141">
        <f>BA140+2</f>
        <v>265</v>
      </c>
      <c r="BB141">
        <v>606</v>
      </c>
      <c r="BC141">
        <f>_xlfn.NORM.S.INV(BA141/BC$4)</f>
        <v>-0.98392299951020257</v>
      </c>
      <c r="BD141">
        <f>STANDARDIZE(BB141,BB$5,BB$6)</f>
        <v>-0.94275799302289209</v>
      </c>
      <c r="BF141">
        <f>BF140+2</f>
        <v>265</v>
      </c>
      <c r="BG141">
        <v>12</v>
      </c>
      <c r="BH141">
        <f>_xlfn.NORM.S.INV(BF141/BH$4)</f>
        <v>-0.98392299951020257</v>
      </c>
      <c r="BI141">
        <f>STANDARDIZE(BG141,BG$5,BG$6)</f>
        <v>-0.73044130291732701</v>
      </c>
    </row>
    <row r="142" spans="2:61" x14ac:dyDescent="0.2">
      <c r="B142" s="6"/>
      <c r="E142" t="str">
        <f>IF(COUNTIF(C142:D142,"&gt;=2,5")+COUNTIF(C142:D142,"&lt;=-2,5")&gt;0,"*","")</f>
        <v/>
      </c>
      <c r="BA142">
        <f>BA141+2</f>
        <v>267</v>
      </c>
      <c r="BB142">
        <v>606</v>
      </c>
      <c r="BC142">
        <f>_xlfn.NORM.S.INV(BA142/BC$4)</f>
        <v>-0.97894458295226894</v>
      </c>
      <c r="BD142">
        <f>STANDARDIZE(BB142,BB$5,BB$6)</f>
        <v>-0.94275799302289209</v>
      </c>
      <c r="BF142">
        <f>BF141+2</f>
        <v>267</v>
      </c>
      <c r="BG142">
        <v>12</v>
      </c>
      <c r="BH142">
        <f>_xlfn.NORM.S.INV(BF142/BH$4)</f>
        <v>-0.97894458295226894</v>
      </c>
      <c r="BI142">
        <f>STANDARDIZE(BG142,BG$5,BG$6)</f>
        <v>-0.73044130291732701</v>
      </c>
    </row>
    <row r="143" spans="2:61" x14ac:dyDescent="0.2">
      <c r="B143" s="6"/>
      <c r="E143" t="str">
        <f>IF(COUNTIF(C143:D143,"&gt;=2,5")+COUNTIF(C143:D143,"&lt;=-2,5")&gt;0,"*","")</f>
        <v/>
      </c>
      <c r="BA143">
        <f>BA142+2</f>
        <v>269</v>
      </c>
      <c r="BB143">
        <v>610</v>
      </c>
      <c r="BC143">
        <f>_xlfn.NORM.S.INV(BA143/BC$4)</f>
        <v>-0.97399031169704864</v>
      </c>
      <c r="BD143">
        <f>STANDARDIZE(BB143,BB$5,BB$6)</f>
        <v>-0.93295413750926925</v>
      </c>
      <c r="BF143">
        <f>BF142+2</f>
        <v>269</v>
      </c>
      <c r="BG143">
        <v>12</v>
      </c>
      <c r="BH143">
        <f>_xlfn.NORM.S.INV(BF143/BH$4)</f>
        <v>-0.97399031169704864</v>
      </c>
      <c r="BI143">
        <f>STANDARDIZE(BG143,BG$5,BG$6)</f>
        <v>-0.73044130291732701</v>
      </c>
    </row>
    <row r="144" spans="2:61" x14ac:dyDescent="0.2">
      <c r="B144" s="6"/>
      <c r="E144" t="str">
        <f>IF(COUNTIF(C144:D144,"&gt;=2,5")+COUNTIF(C144:D144,"&lt;=-2,5")&gt;0,"*","")</f>
        <v/>
      </c>
      <c r="BA144">
        <f>BA143+2</f>
        <v>271</v>
      </c>
      <c r="BB144">
        <v>615</v>
      </c>
      <c r="BC144">
        <f>_xlfn.NORM.S.INV(BA144/BC$4)</f>
        <v>-0.96905983222886305</v>
      </c>
      <c r="BD144">
        <f>STANDARDIZE(BB144,BB$5,BB$6)</f>
        <v>-0.92069931811724048</v>
      </c>
      <c r="BF144">
        <f>BF143+2</f>
        <v>271</v>
      </c>
      <c r="BG144">
        <v>12</v>
      </c>
      <c r="BH144">
        <f>_xlfn.NORM.S.INV(BF144/BH$4)</f>
        <v>-0.96905983222886305</v>
      </c>
      <c r="BI144">
        <f>STANDARDIZE(BG144,BG$5,BG$6)</f>
        <v>-0.73044130291732701</v>
      </c>
    </row>
    <row r="145" spans="2:61" x14ac:dyDescent="0.2">
      <c r="B145" s="6"/>
      <c r="E145" t="str">
        <f>IF(COUNTIF(C145:D145,"&gt;=2,5")+COUNTIF(C145:D145,"&lt;=-2,5")&gt;0,"*","")</f>
        <v/>
      </c>
      <c r="BA145">
        <f>BA144+2</f>
        <v>273</v>
      </c>
      <c r="BB145">
        <v>615</v>
      </c>
      <c r="BC145">
        <f>_xlfn.NORM.S.INV(BA145/BC$4)</f>
        <v>-0.96415279840904233</v>
      </c>
      <c r="BD145">
        <f>STANDARDIZE(BB145,BB$5,BB$6)</f>
        <v>-0.92069931811724048</v>
      </c>
      <c r="BF145">
        <f>BF144+2</f>
        <v>273</v>
      </c>
      <c r="BG145">
        <v>12</v>
      </c>
      <c r="BH145">
        <f>_xlfn.NORM.S.INV(BF145/BH$4)</f>
        <v>-0.96415279840904233</v>
      </c>
      <c r="BI145">
        <f>STANDARDIZE(BG145,BG$5,BG$6)</f>
        <v>-0.73044130291732701</v>
      </c>
    </row>
    <row r="146" spans="2:61" x14ac:dyDescent="0.2">
      <c r="B146" s="6"/>
      <c r="E146" t="str">
        <f>IF(COUNTIF(C146:D146,"&gt;=2,5")+COUNTIF(C146:D146,"&lt;=-2,5")&gt;0,"*","")</f>
        <v/>
      </c>
      <c r="BA146">
        <f>BA145+2</f>
        <v>275</v>
      </c>
      <c r="BB146">
        <v>616</v>
      </c>
      <c r="BC146">
        <f>_xlfn.NORM.S.INV(BA146/BC$4)</f>
        <v>-0.95926887126668225</v>
      </c>
      <c r="BD146">
        <f>STANDARDIZE(BB146,BB$5,BB$6)</f>
        <v>-0.91824835423883477</v>
      </c>
      <c r="BF146">
        <f>BF145+2</f>
        <v>275</v>
      </c>
      <c r="BG146">
        <v>12</v>
      </c>
      <c r="BH146">
        <f>_xlfn.NORM.S.INV(BF146/BH$4)</f>
        <v>-0.95926887126668225</v>
      </c>
      <c r="BI146">
        <f>STANDARDIZE(BG146,BG$5,BG$6)</f>
        <v>-0.73044130291732701</v>
      </c>
    </row>
    <row r="147" spans="2:61" x14ac:dyDescent="0.2">
      <c r="B147" s="6"/>
      <c r="E147" t="str">
        <f>IF(COUNTIF(C147:D147,"&gt;=2,5")+COUNTIF(C147:D147,"&lt;=-2,5")&gt;0,"*","")</f>
        <v/>
      </c>
      <c r="BA147">
        <f>BA146+2</f>
        <v>277</v>
      </c>
      <c r="BB147">
        <v>618</v>
      </c>
      <c r="BC147">
        <f>_xlfn.NORM.S.INV(BA147/BC$4)</f>
        <v>-0.95440771879677244</v>
      </c>
      <c r="BD147">
        <f>STANDARDIZE(BB147,BB$5,BB$6)</f>
        <v>-0.91334642648202335</v>
      </c>
      <c r="BF147">
        <f>BF146+2</f>
        <v>277</v>
      </c>
      <c r="BG147">
        <v>12</v>
      </c>
      <c r="BH147">
        <f>_xlfn.NORM.S.INV(BF147/BH$4)</f>
        <v>-0.95440771879677244</v>
      </c>
      <c r="BI147">
        <f>STANDARDIZE(BG147,BG$5,BG$6)</f>
        <v>-0.73044130291732701</v>
      </c>
    </row>
    <row r="148" spans="2:61" x14ac:dyDescent="0.2">
      <c r="B148" s="6"/>
      <c r="E148" t="str">
        <f>IF(COUNTIF(C148:D148,"&gt;=2,5")+COUNTIF(C148:D148,"&lt;=-2,5")&gt;0,"*","")</f>
        <v/>
      </c>
      <c r="BA148">
        <f>BA147+2</f>
        <v>279</v>
      </c>
      <c r="BB148">
        <v>618</v>
      </c>
      <c r="BC148">
        <f>_xlfn.NORM.S.INV(BA148/BC$4)</f>
        <v>-0.94956901576540953</v>
      </c>
      <c r="BD148">
        <f>STANDARDIZE(BB148,BB$5,BB$6)</f>
        <v>-0.91334642648202335</v>
      </c>
      <c r="BF148">
        <f>BF147+2</f>
        <v>279</v>
      </c>
      <c r="BG148">
        <v>12</v>
      </c>
      <c r="BH148">
        <f>_xlfn.NORM.S.INV(BF148/BH$4)</f>
        <v>-0.94956901576540953</v>
      </c>
      <c r="BI148">
        <f>STANDARDIZE(BG148,BG$5,BG$6)</f>
        <v>-0.73044130291732701</v>
      </c>
    </row>
    <row r="149" spans="2:61" x14ac:dyDescent="0.2">
      <c r="B149" s="6"/>
      <c r="E149" t="str">
        <f>IF(COUNTIF(C149:D149,"&gt;=2,5")+COUNTIF(C149:D149,"&lt;=-2,5")&gt;0,"*","")</f>
        <v/>
      </c>
      <c r="BA149">
        <f>BA148+2</f>
        <v>281</v>
      </c>
      <c r="BB149">
        <v>619</v>
      </c>
      <c r="BC149">
        <f>_xlfn.NORM.S.INV(BA149/BC$4)</f>
        <v>-0.94475244352182386</v>
      </c>
      <c r="BD149">
        <f>STANDARDIZE(BB149,BB$5,BB$6)</f>
        <v>-0.91089546260361764</v>
      </c>
      <c r="BF149">
        <f>BF148+2</f>
        <v>281</v>
      </c>
      <c r="BG149">
        <v>12</v>
      </c>
      <c r="BH149">
        <f>_xlfn.NORM.S.INV(BF149/BH$4)</f>
        <v>-0.94475244352182386</v>
      </c>
      <c r="BI149">
        <f>STANDARDIZE(BG149,BG$5,BG$6)</f>
        <v>-0.73044130291732701</v>
      </c>
    </row>
    <row r="150" spans="2:61" x14ac:dyDescent="0.2">
      <c r="B150" s="6"/>
      <c r="E150" t="str">
        <f>IF(COUNTIF(C150:D150,"&gt;=2,5")+COUNTIF(C150:D150,"&lt;=-2,5")&gt;0,"*","")</f>
        <v/>
      </c>
      <c r="BA150">
        <f>BA149+2</f>
        <v>283</v>
      </c>
      <c r="BB150">
        <v>621</v>
      </c>
      <c r="BC150">
        <f>_xlfn.NORM.S.INV(BA150/BC$4)</f>
        <v>-0.93995768981689387</v>
      </c>
      <c r="BD150">
        <f>STANDARDIZE(BB150,BB$5,BB$6)</f>
        <v>-0.90599353484680611</v>
      </c>
      <c r="BF150">
        <f>BF149+2</f>
        <v>283</v>
      </c>
      <c r="BG150">
        <v>12</v>
      </c>
      <c r="BH150">
        <f>_xlfn.NORM.S.INV(BF150/BH$4)</f>
        <v>-0.93995768981689387</v>
      </c>
      <c r="BI150">
        <f>STANDARDIZE(BG150,BG$5,BG$6)</f>
        <v>-0.73044130291732701</v>
      </c>
    </row>
    <row r="151" spans="2:61" x14ac:dyDescent="0.2">
      <c r="B151" s="6"/>
      <c r="E151" t="str">
        <f>IF(COUNTIF(C151:D151,"&gt;=2,5")+COUNTIF(C151:D151,"&lt;=-2,5")&gt;0,"*","")</f>
        <v/>
      </c>
      <c r="BA151">
        <f>BA150+2</f>
        <v>285</v>
      </c>
      <c r="BB151">
        <v>622</v>
      </c>
      <c r="BC151">
        <f>_xlfn.NORM.S.INV(BA151/BC$4)</f>
        <v>-0.9351844486278883</v>
      </c>
      <c r="BD151">
        <f>STANDARDIZE(BB151,BB$5,BB$6)</f>
        <v>-0.9035425709684004</v>
      </c>
      <c r="BF151">
        <f>BF150+2</f>
        <v>285</v>
      </c>
      <c r="BG151">
        <v>12</v>
      </c>
      <c r="BH151">
        <f>_xlfn.NORM.S.INV(BF151/BH$4)</f>
        <v>-0.9351844486278883</v>
      </c>
      <c r="BI151">
        <f>STANDARDIZE(BG151,BG$5,BG$6)</f>
        <v>-0.73044130291732701</v>
      </c>
    </row>
    <row r="152" spans="2:61" x14ac:dyDescent="0.2">
      <c r="B152" s="6"/>
      <c r="E152" t="str">
        <f>IF(COUNTIF(C152:D152,"&gt;=2,5")+COUNTIF(C152:D152,"&lt;=-2,5")&gt;0,"*","")</f>
        <v/>
      </c>
      <c r="BA152">
        <f>BA151+2</f>
        <v>287</v>
      </c>
      <c r="BB152">
        <v>623</v>
      </c>
      <c r="BC152">
        <f>_xlfn.NORM.S.INV(BA152/BC$4)</f>
        <v>-0.93043241998921322</v>
      </c>
      <c r="BD152">
        <f>STANDARDIZE(BB152,BB$5,BB$6)</f>
        <v>-0.9010916070899947</v>
      </c>
      <c r="BF152">
        <f>BF151+2</f>
        <v>287</v>
      </c>
      <c r="BG152">
        <v>12</v>
      </c>
      <c r="BH152">
        <f>_xlfn.NORM.S.INV(BF152/BH$4)</f>
        <v>-0.93043241998921322</v>
      </c>
      <c r="BI152">
        <f>STANDARDIZE(BG152,BG$5,BG$6)</f>
        <v>-0.73044130291732701</v>
      </c>
    </row>
    <row r="153" spans="2:61" x14ac:dyDescent="0.2">
      <c r="B153" s="6"/>
      <c r="E153" t="str">
        <f>IF(COUNTIF(C153:D153,"&gt;=2,5")+COUNTIF(C153:D153,"&lt;=-2,5")&gt;0,"*","")</f>
        <v/>
      </c>
      <c r="BA153">
        <f>BA152+2</f>
        <v>289</v>
      </c>
      <c r="BB153">
        <v>624</v>
      </c>
      <c r="BC153">
        <f>_xlfn.NORM.S.INV(BA153/BC$4)</f>
        <v>-0.92570130982887744</v>
      </c>
      <c r="BD153">
        <f>STANDARDIZE(BB153,BB$5,BB$6)</f>
        <v>-0.89864064321158887</v>
      </c>
      <c r="BF153">
        <f>BF152+2</f>
        <v>289</v>
      </c>
      <c r="BG153">
        <v>12</v>
      </c>
      <c r="BH153">
        <f>_xlfn.NORM.S.INV(BF153/BH$4)</f>
        <v>-0.92570130982887744</v>
      </c>
      <c r="BI153">
        <f>STANDARDIZE(BG153,BG$5,BG$6)</f>
        <v>-0.73044130291732701</v>
      </c>
    </row>
    <row r="154" spans="2:61" x14ac:dyDescent="0.2">
      <c r="B154" s="6"/>
      <c r="E154" t="str">
        <f>IF(COUNTIF(C154:D154,"&gt;=2,5")+COUNTIF(C154:D154,"&lt;=-2,5")&gt;0,"*","")</f>
        <v/>
      </c>
      <c r="BA154">
        <f>BA153+2</f>
        <v>291</v>
      </c>
      <c r="BB154">
        <v>625</v>
      </c>
      <c r="BC154">
        <f>_xlfn.NORM.S.INV(BA154/BC$4)</f>
        <v>-0.92099082981044245</v>
      </c>
      <c r="BD154">
        <f>STANDARDIZE(BB154,BB$5,BB$6)</f>
        <v>-0.89618967933318316</v>
      </c>
      <c r="BF154">
        <f>BF153+2</f>
        <v>291</v>
      </c>
      <c r="BG154">
        <v>12</v>
      </c>
      <c r="BH154">
        <f>_xlfn.NORM.S.INV(BF154/BH$4)</f>
        <v>-0.92099082981044245</v>
      </c>
      <c r="BI154">
        <f>STANDARDIZE(BG154,BG$5,BG$6)</f>
        <v>-0.73044130291732701</v>
      </c>
    </row>
    <row r="155" spans="2:61" x14ac:dyDescent="0.2">
      <c r="B155" s="6"/>
      <c r="E155" t="str">
        <f>IF(COUNTIF(C155:D155,"&gt;=2,5")+COUNTIF(C155:D155,"&lt;=-2,5")&gt;0,"*","")</f>
        <v/>
      </c>
      <c r="BA155">
        <f>BA154+2</f>
        <v>293</v>
      </c>
      <c r="BB155">
        <v>625</v>
      </c>
      <c r="BC155">
        <f>_xlfn.NORM.S.INV(BA155/BC$4)</f>
        <v>-0.91630069718030527</v>
      </c>
      <c r="BD155">
        <f>STANDARDIZE(BB155,BB$5,BB$6)</f>
        <v>-0.89618967933318316</v>
      </c>
      <c r="BF155">
        <f>BF154+2</f>
        <v>293</v>
      </c>
      <c r="BG155">
        <v>12</v>
      </c>
      <c r="BH155">
        <f>_xlfn.NORM.S.INV(BF155/BH$4)</f>
        <v>-0.91630069718030527</v>
      </c>
      <c r="BI155">
        <f>STANDARDIZE(BG155,BG$5,BG$6)</f>
        <v>-0.73044130291732701</v>
      </c>
    </row>
    <row r="156" spans="2:61" x14ac:dyDescent="0.2">
      <c r="B156" s="6"/>
      <c r="E156" t="str">
        <f>IF(COUNTIF(C156:D156,"&gt;=2,5")+COUNTIF(C156:D156,"&lt;=-2,5")&gt;0,"*","")</f>
        <v/>
      </c>
      <c r="BA156">
        <f>BA155+2</f>
        <v>295</v>
      </c>
      <c r="BB156">
        <v>625</v>
      </c>
      <c r="BC156">
        <f>_xlfn.NORM.S.INV(BA156/BC$4)</f>
        <v>-0.91163063461998273</v>
      </c>
      <c r="BD156">
        <f>STANDARDIZE(BB156,BB$5,BB$6)</f>
        <v>-0.89618967933318316</v>
      </c>
      <c r="BF156">
        <f>BF155+2</f>
        <v>295</v>
      </c>
      <c r="BG156">
        <v>12</v>
      </c>
      <c r="BH156">
        <f>_xlfn.NORM.S.INV(BF156/BH$4)</f>
        <v>-0.91163063461998273</v>
      </c>
      <c r="BI156">
        <f>STANDARDIZE(BG156,BG$5,BG$6)</f>
        <v>-0.73044130291732701</v>
      </c>
    </row>
    <row r="157" spans="2:61" x14ac:dyDescent="0.2">
      <c r="B157" s="6"/>
      <c r="E157" t="str">
        <f>IF(COUNTIF(C157:D157,"&gt;=2,5")+COUNTIF(C157:D157,"&lt;=-2,5")&gt;0,"*","")</f>
        <v/>
      </c>
      <c r="BA157">
        <f>BA156+2</f>
        <v>297</v>
      </c>
      <c r="BB157">
        <v>625</v>
      </c>
      <c r="BC157">
        <f>_xlfn.NORM.S.INV(BA157/BC$4)</f>
        <v>-0.90698037010331523</v>
      </c>
      <c r="BD157">
        <f>STANDARDIZE(BB157,BB$5,BB$6)</f>
        <v>-0.89618967933318316</v>
      </c>
      <c r="BF157">
        <f>BF156+2</f>
        <v>297</v>
      </c>
      <c r="BG157">
        <v>12</v>
      </c>
      <c r="BH157">
        <f>_xlfn.NORM.S.INV(BF157/BH$4)</f>
        <v>-0.90698037010331523</v>
      </c>
      <c r="BI157">
        <f>STANDARDIZE(BG157,BG$5,BG$6)</f>
        <v>-0.73044130291732701</v>
      </c>
    </row>
    <row r="158" spans="2:61" x14ac:dyDescent="0.2">
      <c r="B158" s="6"/>
      <c r="E158" t="str">
        <f>IF(COUNTIF(C158:D158,"&gt;=2,5")+COUNTIF(C158:D158,"&lt;=-2,5")&gt;0,"*","")</f>
        <v/>
      </c>
      <c r="BA158">
        <f>BA157+2</f>
        <v>299</v>
      </c>
      <c r="BB158">
        <v>625</v>
      </c>
      <c r="BC158">
        <f>_xlfn.NORM.S.INV(BA158/BC$4)</f>
        <v>-0.9023496367583228</v>
      </c>
      <c r="BD158">
        <f>STANDARDIZE(BB158,BB$5,BB$6)</f>
        <v>-0.89618967933318316</v>
      </c>
      <c r="BF158">
        <f>BF157+2</f>
        <v>299</v>
      </c>
      <c r="BG158">
        <v>12</v>
      </c>
      <c r="BH158">
        <f>_xlfn.NORM.S.INV(BF158/BH$4)</f>
        <v>-0.9023496367583228</v>
      </c>
      <c r="BI158">
        <f>STANDARDIZE(BG158,BG$5,BG$6)</f>
        <v>-0.73044130291732701</v>
      </c>
    </row>
    <row r="159" spans="2:61" x14ac:dyDescent="0.2">
      <c r="B159" s="6"/>
      <c r="E159" t="str">
        <f>IF(COUNTIF(C159:D159,"&gt;=2,5")+COUNTIF(C159:D159,"&lt;=-2,5")&gt;0,"*","")</f>
        <v/>
      </c>
      <c r="BA159">
        <f>BA158+2</f>
        <v>301</v>
      </c>
      <c r="BB159">
        <v>625</v>
      </c>
      <c r="BC159">
        <f>_xlfn.NORM.S.INV(BA159/BC$4)</f>
        <v>-0.89773817273355394</v>
      </c>
      <c r="BD159">
        <f>STANDARDIZE(BB159,BB$5,BB$6)</f>
        <v>-0.89618967933318316</v>
      </c>
      <c r="BF159">
        <f>BF158+2</f>
        <v>301</v>
      </c>
      <c r="BG159">
        <v>12</v>
      </c>
      <c r="BH159">
        <f>_xlfn.NORM.S.INV(BF159/BH$4)</f>
        <v>-0.89773817273355394</v>
      </c>
      <c r="BI159">
        <f>STANDARDIZE(BG159,BG$5,BG$6)</f>
        <v>-0.73044130291732701</v>
      </c>
    </row>
    <row r="160" spans="2:61" x14ac:dyDescent="0.2">
      <c r="B160" s="6"/>
      <c r="E160" t="str">
        <f>IF(COUNTIF(C160:D160,"&gt;=2,5")+COUNTIF(C160:D160,"&lt;=-2,5")&gt;0,"*","")</f>
        <v/>
      </c>
      <c r="BA160">
        <f>BA159+2</f>
        <v>303</v>
      </c>
      <c r="BB160">
        <v>630</v>
      </c>
      <c r="BC160">
        <f>_xlfn.NORM.S.INV(BA160/BC$4)</f>
        <v>-0.89314572106875045</v>
      </c>
      <c r="BD160">
        <f>STANDARDIZE(BB160,BB$5,BB$6)</f>
        <v>-0.8839348599411545</v>
      </c>
      <c r="BF160">
        <f>BF159+2</f>
        <v>303</v>
      </c>
      <c r="BG160">
        <v>12</v>
      </c>
      <c r="BH160">
        <f>_xlfn.NORM.S.INV(BF160/BH$4)</f>
        <v>-0.89314572106875045</v>
      </c>
      <c r="BI160">
        <f>STANDARDIZE(BG160,BG$5,BG$6)</f>
        <v>-0.73044130291732701</v>
      </c>
    </row>
    <row r="161" spans="2:61" x14ac:dyDescent="0.2">
      <c r="B161" s="6"/>
      <c r="E161" t="str">
        <f>IF(COUNTIF(C161:D161,"&gt;=2,5")+COUNTIF(C161:D161,"&lt;=-2,5")&gt;0,"*","")</f>
        <v/>
      </c>
      <c r="BA161">
        <f>BA160+2</f>
        <v>305</v>
      </c>
      <c r="BB161">
        <v>635</v>
      </c>
      <c r="BC161">
        <f>_xlfn.NORM.S.INV(BA161/BC$4)</f>
        <v>-0.88857202956966963</v>
      </c>
      <c r="BD161">
        <f>STANDARDIZE(BB161,BB$5,BB$6)</f>
        <v>-0.87168004054912585</v>
      </c>
      <c r="BF161">
        <f>BF160+2</f>
        <v>305</v>
      </c>
      <c r="BG161">
        <v>12</v>
      </c>
      <c r="BH161">
        <f>_xlfn.NORM.S.INV(BF161/BH$4)</f>
        <v>-0.88857202956966963</v>
      </c>
      <c r="BI161">
        <f>STANDARDIZE(BG161,BG$5,BG$6)</f>
        <v>-0.73044130291732701</v>
      </c>
    </row>
    <row r="162" spans="2:61" x14ac:dyDescent="0.2">
      <c r="B162" s="6"/>
      <c r="E162" t="str">
        <f>IF(COUNTIF(C162:D162,"&gt;=2,5")+COUNTIF(C162:D162,"&lt;=-2,5")&gt;0,"*","")</f>
        <v/>
      </c>
      <c r="BA162">
        <f>BA161+2</f>
        <v>307</v>
      </c>
      <c r="BB162">
        <v>635</v>
      </c>
      <c r="BC162">
        <f>_xlfn.NORM.S.INV(BA162/BC$4)</f>
        <v>-0.88401685068688962</v>
      </c>
      <c r="BD162">
        <f>STANDARDIZE(BB162,BB$5,BB$6)</f>
        <v>-0.87168004054912585</v>
      </c>
      <c r="BF162">
        <f>BF161+2</f>
        <v>307</v>
      </c>
      <c r="BG162">
        <v>12</v>
      </c>
      <c r="BH162">
        <f>_xlfn.NORM.S.INV(BF162/BH$4)</f>
        <v>-0.88401685068688962</v>
      </c>
      <c r="BI162">
        <f>STANDARDIZE(BG162,BG$5,BG$6)</f>
        <v>-0.73044130291732701</v>
      </c>
    </row>
    <row r="163" spans="2:61" x14ac:dyDescent="0.2">
      <c r="B163" s="6"/>
      <c r="E163" t="str">
        <f>IF(COUNTIF(C163:D163,"&gt;=2,5")+COUNTIF(C163:D163,"&lt;=-2,5")&gt;0,"*","")</f>
        <v/>
      </c>
      <c r="BA163">
        <f>BA162+2</f>
        <v>309</v>
      </c>
      <c r="BB163">
        <v>635</v>
      </c>
      <c r="BC163">
        <f>_xlfn.NORM.S.INV(BA163/BC$4)</f>
        <v>-0.87947994139844399</v>
      </c>
      <c r="BD163">
        <f>STANDARDIZE(BB163,BB$5,BB$6)</f>
        <v>-0.87168004054912585</v>
      </c>
      <c r="BF163">
        <f>BF162+2</f>
        <v>309</v>
      </c>
      <c r="BG163">
        <v>12</v>
      </c>
      <c r="BH163">
        <f>_xlfn.NORM.S.INV(BF163/BH$4)</f>
        <v>-0.87947994139844399</v>
      </c>
      <c r="BI163">
        <f>STANDARDIZE(BG163,BG$5,BG$6)</f>
        <v>-0.73044130291732701</v>
      </c>
    </row>
    <row r="164" spans="2:61" x14ac:dyDescent="0.2">
      <c r="B164" s="6"/>
      <c r="E164" t="str">
        <f>IF(COUNTIF(C164:D164,"&gt;=2,5")+COUNTIF(C164:D164,"&lt;=-2,5")&gt;0,"*","")</f>
        <v/>
      </c>
      <c r="BA164">
        <f>BA163+2</f>
        <v>311</v>
      </c>
      <c r="BB164">
        <v>641</v>
      </c>
      <c r="BC164">
        <f>_xlfn.NORM.S.INV(BA164/BC$4)</f>
        <v>-0.87496106309616506</v>
      </c>
      <c r="BD164">
        <f>STANDARDIZE(BB164,BB$5,BB$6)</f>
        <v>-0.85697425727869136</v>
      </c>
      <c r="BF164">
        <f>BF163+2</f>
        <v>311</v>
      </c>
      <c r="BG164">
        <v>12</v>
      </c>
      <c r="BH164">
        <f>_xlfn.NORM.S.INV(BF164/BH$4)</f>
        <v>-0.87496106309616506</v>
      </c>
      <c r="BI164">
        <f>STANDARDIZE(BG164,BG$5,BG$6)</f>
        <v>-0.73044130291732701</v>
      </c>
    </row>
    <row r="165" spans="2:61" x14ac:dyDescent="0.2">
      <c r="B165" s="6"/>
      <c r="E165" t="str">
        <f>IF(COUNTIF(C165:D165,"&gt;=2,5")+COUNTIF(C165:D165,"&lt;=-2,5")&gt;0,"*","")</f>
        <v/>
      </c>
      <c r="BA165">
        <f>BA164+2</f>
        <v>313</v>
      </c>
      <c r="BB165">
        <v>642</v>
      </c>
      <c r="BC165">
        <f>_xlfn.NORM.S.INV(BA165/BC$4)</f>
        <v>-0.87045998147556836</v>
      </c>
      <c r="BD165">
        <f>STANDARDIZE(BB165,BB$5,BB$6)</f>
        <v>-0.85452329340028566</v>
      </c>
      <c r="BF165">
        <f>BF164+2</f>
        <v>313</v>
      </c>
      <c r="BG165">
        <v>12</v>
      </c>
      <c r="BH165">
        <f>_xlfn.NORM.S.INV(BF165/BH$4)</f>
        <v>-0.87045998147556836</v>
      </c>
      <c r="BI165">
        <f>STANDARDIZE(BG165,BG$5,BG$6)</f>
        <v>-0.73044130291732701</v>
      </c>
    </row>
    <row r="166" spans="2:61" x14ac:dyDescent="0.2">
      <c r="B166" s="6"/>
      <c r="E166" t="str">
        <f>IF(COUNTIF(C166:D166,"&gt;=2,5")+COUNTIF(C166:D166,"&lt;=-2,5")&gt;0,"*","")</f>
        <v/>
      </c>
      <c r="BA166">
        <f>BA165+2</f>
        <v>315</v>
      </c>
      <c r="BB166">
        <v>644</v>
      </c>
      <c r="BC166">
        <f>_xlfn.NORM.S.INV(BA166/BC$4)</f>
        <v>-0.86597646642915238</v>
      </c>
      <c r="BD166">
        <f>STANDARDIZE(BB166,BB$5,BB$6)</f>
        <v>-0.84962136564347424</v>
      </c>
      <c r="BF166">
        <f>BF165+2</f>
        <v>315</v>
      </c>
      <c r="BG166">
        <v>12</v>
      </c>
      <c r="BH166">
        <f>_xlfn.NORM.S.INV(BF166/BH$4)</f>
        <v>-0.86597646642915238</v>
      </c>
      <c r="BI166">
        <f>STANDARDIZE(BG166,BG$5,BG$6)</f>
        <v>-0.73044130291732701</v>
      </c>
    </row>
    <row r="167" spans="2:61" x14ac:dyDescent="0.2">
      <c r="B167" s="6"/>
      <c r="E167" t="str">
        <f>IF(COUNTIF(C167:D167,"&gt;=2,5")+COUNTIF(C167:D167,"&lt;=-2,5")&gt;0,"*","")</f>
        <v/>
      </c>
      <c r="BA167">
        <f>BA166+2</f>
        <v>317</v>
      </c>
      <c r="BB167">
        <v>645</v>
      </c>
      <c r="BC167">
        <f>_xlfn.NORM.S.INV(BA167/BC$4)</f>
        <v>-0.86151029194300499</v>
      </c>
      <c r="BD167">
        <f>STANDARDIZE(BB167,BB$5,BB$6)</f>
        <v>-0.84717040176506853</v>
      </c>
      <c r="BF167">
        <f>BF166+2</f>
        <v>317</v>
      </c>
      <c r="BG167">
        <v>12</v>
      </c>
      <c r="BH167">
        <f>_xlfn.NORM.S.INV(BF167/BH$4)</f>
        <v>-0.86151029194300499</v>
      </c>
      <c r="BI167">
        <f>STANDARDIZE(BG167,BG$5,BG$6)</f>
        <v>-0.73044130291732701</v>
      </c>
    </row>
    <row r="168" spans="2:61" x14ac:dyDescent="0.2">
      <c r="B168" s="6"/>
      <c r="E168" t="str">
        <f>IF(COUNTIF(C168:D168,"&gt;=2,5")+COUNTIF(C168:D168,"&lt;=-2,5")&gt;0,"*","")</f>
        <v/>
      </c>
      <c r="BA168">
        <f>BA167+2</f>
        <v>319</v>
      </c>
      <c r="BB168">
        <v>650</v>
      </c>
      <c r="BC168">
        <f>_xlfn.NORM.S.INV(BA168/BC$4)</f>
        <v>-0.85706123599656059</v>
      </c>
      <c r="BD168">
        <f>STANDARDIZE(BB168,BB$5,BB$6)</f>
        <v>-0.83491558237303976</v>
      </c>
      <c r="BF168">
        <f>BF167+2</f>
        <v>319</v>
      </c>
      <c r="BG168">
        <v>12</v>
      </c>
      <c r="BH168">
        <f>_xlfn.NORM.S.INV(BF168/BH$4)</f>
        <v>-0.85706123599656059</v>
      </c>
      <c r="BI168">
        <f>STANDARDIZE(BG168,BG$5,BG$6)</f>
        <v>-0.73044130291732701</v>
      </c>
    </row>
    <row r="169" spans="2:61" x14ac:dyDescent="0.2">
      <c r="B169" s="6"/>
      <c r="E169" t="str">
        <f>IF(COUNTIF(C169:D169,"&gt;=2,5")+COUNTIF(C169:D169,"&lt;=-2,5")&gt;0,"*","")</f>
        <v/>
      </c>
      <c r="BA169">
        <f>BA168+2</f>
        <v>321</v>
      </c>
      <c r="BB169">
        <v>650</v>
      </c>
      <c r="BC169">
        <f>_xlfn.NORM.S.INV(BA169/BC$4)</f>
        <v>-0.85262908046542496</v>
      </c>
      <c r="BD169">
        <f>STANDARDIZE(BB169,BB$5,BB$6)</f>
        <v>-0.83491558237303976</v>
      </c>
      <c r="BF169">
        <f>BF168+2</f>
        <v>321</v>
      </c>
      <c r="BG169">
        <v>12</v>
      </c>
      <c r="BH169">
        <f>_xlfn.NORM.S.INV(BF169/BH$4)</f>
        <v>-0.85262908046542496</v>
      </c>
      <c r="BI169">
        <f>STANDARDIZE(BG169,BG$5,BG$6)</f>
        <v>-0.73044130291732701</v>
      </c>
    </row>
    <row r="170" spans="2:61" x14ac:dyDescent="0.2">
      <c r="B170" s="6"/>
      <c r="E170" t="str">
        <f>IF(COUNTIF(C170:D170,"&gt;=2,5")+COUNTIF(C170:D170,"&lt;=-2,5")&gt;0,"*","")</f>
        <v/>
      </c>
      <c r="BA170">
        <f>BA169+2</f>
        <v>323</v>
      </c>
      <c r="BB170">
        <v>650</v>
      </c>
      <c r="BC170">
        <f>_xlfn.NORM.S.INV(BA170/BC$4)</f>
        <v>-0.84821361102713799</v>
      </c>
      <c r="BD170">
        <f>STANDARDIZE(BB170,BB$5,BB$6)</f>
        <v>-0.83491558237303976</v>
      </c>
      <c r="BF170">
        <f>BF169+2</f>
        <v>323</v>
      </c>
      <c r="BG170">
        <v>12</v>
      </c>
      <c r="BH170">
        <f>_xlfn.NORM.S.INV(BF170/BH$4)</f>
        <v>-0.84821361102713799</v>
      </c>
      <c r="BI170">
        <f>STANDARDIZE(BG170,BG$5,BG$6)</f>
        <v>-0.73044130291732701</v>
      </c>
    </row>
    <row r="171" spans="2:61" x14ac:dyDescent="0.2">
      <c r="B171" s="6"/>
      <c r="E171" t="str">
        <f>IF(COUNTIF(C171:D171,"&gt;=2,5")+COUNTIF(C171:D171,"&lt;=-2,5")&gt;0,"*","")</f>
        <v/>
      </c>
      <c r="BA171">
        <f>BA170+2</f>
        <v>325</v>
      </c>
      <c r="BB171">
        <v>650</v>
      </c>
      <c r="BC171">
        <f>_xlfn.NORM.S.INV(BA171/BC$4)</f>
        <v>-0.84381461706976546</v>
      </c>
      <c r="BD171">
        <f>STANDARDIZE(BB171,BB$5,BB$6)</f>
        <v>-0.83491558237303976</v>
      </c>
      <c r="BF171">
        <f>BF170+2</f>
        <v>325</v>
      </c>
      <c r="BG171">
        <v>12</v>
      </c>
      <c r="BH171">
        <f>_xlfn.NORM.S.INV(BF171/BH$4)</f>
        <v>-0.84381461706976546</v>
      </c>
      <c r="BI171">
        <f>STANDARDIZE(BG171,BG$5,BG$6)</f>
        <v>-0.73044130291732701</v>
      </c>
    </row>
    <row r="172" spans="2:61" x14ac:dyDescent="0.2">
      <c r="B172" s="6"/>
      <c r="E172" t="str">
        <f>IF(COUNTIF(C172:D172,"&gt;=2,5")+COUNTIF(C172:D172,"&lt;=-2,5")&gt;0,"*","")</f>
        <v/>
      </c>
      <c r="BA172">
        <f>BA171+2</f>
        <v>327</v>
      </c>
      <c r="BB172">
        <v>652</v>
      </c>
      <c r="BC172">
        <f>_xlfn.NORM.S.INV(BA172/BC$4)</f>
        <v>-0.83943189160322973</v>
      </c>
      <c r="BD172">
        <f>STANDARDIZE(BB172,BB$5,BB$6)</f>
        <v>-0.83001365461622834</v>
      </c>
      <c r="BF172">
        <f>BF171+2</f>
        <v>327</v>
      </c>
      <c r="BG172">
        <v>12</v>
      </c>
      <c r="BH172">
        <f>_xlfn.NORM.S.INV(BF172/BH$4)</f>
        <v>-0.83943189160322973</v>
      </c>
      <c r="BI172">
        <f>STANDARDIZE(BG172,BG$5,BG$6)</f>
        <v>-0.73044130291732701</v>
      </c>
    </row>
    <row r="173" spans="2:61" x14ac:dyDescent="0.2">
      <c r="B173" s="6"/>
      <c r="E173" t="str">
        <f>IF(COUNTIF(C173:D173,"&gt;=2,5")+COUNTIF(C173:D173,"&lt;=-2,5")&gt;0,"*","")</f>
        <v/>
      </c>
      <c r="BA173">
        <f>BA172+2</f>
        <v>329</v>
      </c>
      <c r="BB173">
        <v>654</v>
      </c>
      <c r="BC173">
        <f>_xlfn.NORM.S.INV(BA173/BC$4)</f>
        <v>-0.8350652311732758</v>
      </c>
      <c r="BD173">
        <f>STANDARDIZE(BB173,BB$5,BB$6)</f>
        <v>-0.82511172685941692</v>
      </c>
      <c r="BF173">
        <f>BF172+2</f>
        <v>329</v>
      </c>
      <c r="BG173">
        <v>12</v>
      </c>
      <c r="BH173">
        <f>_xlfn.NORM.S.INV(BF173/BH$4)</f>
        <v>-0.8350652311732758</v>
      </c>
      <c r="BI173">
        <f>STANDARDIZE(BG173,BG$5,BG$6)</f>
        <v>-0.73044130291732701</v>
      </c>
    </row>
    <row r="174" spans="2:61" x14ac:dyDescent="0.2">
      <c r="B174" s="6"/>
      <c r="E174" t="str">
        <f>IF(COUNTIF(C174:D174,"&gt;=2,5")+COUNTIF(C174:D174,"&lt;=-2,5")&gt;0,"*","")</f>
        <v/>
      </c>
      <c r="BA174">
        <f>BA173+2</f>
        <v>331</v>
      </c>
      <c r="BB174">
        <v>654</v>
      </c>
      <c r="BC174">
        <f>_xlfn.NORM.S.INV(BA174/BC$4)</f>
        <v>-0.83071443577796644</v>
      </c>
      <c r="BD174">
        <f>STANDARDIZE(BB174,BB$5,BB$6)</f>
        <v>-0.82511172685941692</v>
      </c>
      <c r="BF174">
        <f>BF173+2</f>
        <v>331</v>
      </c>
      <c r="BG174">
        <v>12</v>
      </c>
      <c r="BH174">
        <f>_xlfn.NORM.S.INV(BF174/BH$4)</f>
        <v>-0.83071443577796644</v>
      </c>
      <c r="BI174">
        <f>STANDARDIZE(BG174,BG$5,BG$6)</f>
        <v>-0.73044130291732701</v>
      </c>
    </row>
    <row r="175" spans="2:61" x14ac:dyDescent="0.2">
      <c r="B175" s="6"/>
      <c r="E175" t="str">
        <f>IF(COUNTIF(C175:D175,"&gt;=2,5")+COUNTIF(C175:D175,"&lt;=-2,5")&gt;0,"*","")</f>
        <v/>
      </c>
      <c r="BA175">
        <f>BA174+2</f>
        <v>333</v>
      </c>
      <c r="BB175">
        <v>654</v>
      </c>
      <c r="BC175">
        <f>_xlfn.NORM.S.INV(BA175/BC$4)</f>
        <v>-0.82637930878664378</v>
      </c>
      <c r="BD175">
        <f>STANDARDIZE(BB175,BB$5,BB$6)</f>
        <v>-0.82511172685941692</v>
      </c>
      <c r="BF175">
        <f>BF174+2</f>
        <v>333</v>
      </c>
      <c r="BG175">
        <v>12</v>
      </c>
      <c r="BH175">
        <f>_xlfn.NORM.S.INV(BF175/BH$4)</f>
        <v>-0.82637930878664378</v>
      </c>
      <c r="BI175">
        <f>STANDARDIZE(BG175,BG$5,BG$6)</f>
        <v>-0.73044130291732701</v>
      </c>
    </row>
    <row r="176" spans="2:61" x14ac:dyDescent="0.2">
      <c r="B176" s="6"/>
      <c r="E176" t="str">
        <f>IF(COUNTIF(C176:D176,"&gt;=2,5")+COUNTIF(C176:D176,"&lt;=-2,5")&gt;0,"*","")</f>
        <v/>
      </c>
      <c r="BA176">
        <f>BA175+2</f>
        <v>335</v>
      </c>
      <c r="BB176">
        <v>658</v>
      </c>
      <c r="BC176">
        <f>_xlfn.NORM.S.INV(BA176/BC$4)</f>
        <v>-0.82205965686124294</v>
      </c>
      <c r="BD176">
        <f>STANDARDIZE(BB176,BB$5,BB$6)</f>
        <v>-0.81530787134579397</v>
      </c>
      <c r="BF176">
        <f>BF175+2</f>
        <v>335</v>
      </c>
      <c r="BG176">
        <v>12</v>
      </c>
      <c r="BH176">
        <f>_xlfn.NORM.S.INV(BF176/BH$4)</f>
        <v>-0.82205965686124294</v>
      </c>
      <c r="BI176">
        <f>STANDARDIZE(BG176,BG$5,BG$6)</f>
        <v>-0.73044130291732701</v>
      </c>
    </row>
    <row r="177" spans="2:61" x14ac:dyDescent="0.2">
      <c r="B177" s="6"/>
      <c r="E177" t="str">
        <f>IF(COUNTIF(C177:D177,"&gt;=2,5")+COUNTIF(C177:D177,"&lt;=-2,5")&gt;0,"*","")</f>
        <v/>
      </c>
      <c r="BA177">
        <f>BA176+2</f>
        <v>337</v>
      </c>
      <c r="BB177">
        <v>660</v>
      </c>
      <c r="BC177">
        <f>_xlfn.NORM.S.INV(BA177/BC$4)</f>
        <v>-0.81775528987988888</v>
      </c>
      <c r="BD177">
        <f>STANDARDIZE(BB177,BB$5,BB$6)</f>
        <v>-0.81040594358898244</v>
      </c>
      <c r="BF177">
        <f>BF176+2</f>
        <v>337</v>
      </c>
      <c r="BG177">
        <v>12</v>
      </c>
      <c r="BH177">
        <f>_xlfn.NORM.S.INV(BF177/BH$4)</f>
        <v>-0.81775528987988888</v>
      </c>
      <c r="BI177">
        <f>STANDARDIZE(BG177,BG$5,BG$6)</f>
        <v>-0.73044130291732701</v>
      </c>
    </row>
    <row r="178" spans="2:61" x14ac:dyDescent="0.2">
      <c r="B178" s="6"/>
      <c r="E178" t="str">
        <f>IF(COUNTIF(C178:D178,"&gt;=2,5")+COUNTIF(C178:D178,"&lt;=-2,5")&gt;0,"*","")</f>
        <v/>
      </c>
      <c r="BA178">
        <f>BA177+2</f>
        <v>339</v>
      </c>
      <c r="BB178">
        <v>661</v>
      </c>
      <c r="BC178">
        <f>_xlfn.NORM.S.INV(BA178/BC$4)</f>
        <v>-0.81346602086270015</v>
      </c>
      <c r="BD178">
        <f>STANDARDIZE(BB178,BB$5,BB$6)</f>
        <v>-0.80795497971057673</v>
      </c>
      <c r="BF178">
        <f>BF177+2</f>
        <v>339</v>
      </c>
      <c r="BG178">
        <v>12</v>
      </c>
      <c r="BH178">
        <f>_xlfn.NORM.S.INV(BF178/BH$4)</f>
        <v>-0.81346602086270015</v>
      </c>
      <c r="BI178">
        <f>STANDARDIZE(BG178,BG$5,BG$6)</f>
        <v>-0.73044130291732701</v>
      </c>
    </row>
    <row r="179" spans="2:61" x14ac:dyDescent="0.2">
      <c r="B179" s="6"/>
      <c r="E179" t="str">
        <f>IF(COUNTIF(C179:D179,"&gt;=2,5")+COUNTIF(C179:D179,"&lt;=-2,5")&gt;0,"*","")</f>
        <v/>
      </c>
      <c r="BA179">
        <f>BA178+2</f>
        <v>341</v>
      </c>
      <c r="BB179">
        <v>664</v>
      </c>
      <c r="BC179">
        <f>_xlfn.NORM.S.INV(BA179/BC$4)</f>
        <v>-0.80919166589971758</v>
      </c>
      <c r="BD179">
        <f>STANDARDIZE(BB179,BB$5,BB$6)</f>
        <v>-0.80060208807535949</v>
      </c>
      <c r="BF179">
        <f>BF178+2</f>
        <v>341</v>
      </c>
      <c r="BG179">
        <v>12</v>
      </c>
      <c r="BH179">
        <f>_xlfn.NORM.S.INV(BF179/BH$4)</f>
        <v>-0.80919166589971758</v>
      </c>
      <c r="BI179">
        <f>STANDARDIZE(BG179,BG$5,BG$6)</f>
        <v>-0.73044130291732701</v>
      </c>
    </row>
    <row r="180" spans="2:61" x14ac:dyDescent="0.2">
      <c r="B180" s="6"/>
      <c r="E180" t="str">
        <f>IF(COUNTIF(C180:D180,"&gt;=2,5")+COUNTIF(C180:D180,"&lt;=-2,5")&gt;0,"*","")</f>
        <v/>
      </c>
      <c r="BA180">
        <f>BA179+2</f>
        <v>343</v>
      </c>
      <c r="BB180">
        <v>666</v>
      </c>
      <c r="BC180">
        <f>_xlfn.NORM.S.INV(BA180/BC$4)</f>
        <v>-0.80493204408087038</v>
      </c>
      <c r="BD180">
        <f>STANDARDIZE(BB180,BB$5,BB$6)</f>
        <v>-0.79570016031854807</v>
      </c>
      <c r="BF180">
        <f>BF179+2</f>
        <v>343</v>
      </c>
      <c r="BG180">
        <v>12</v>
      </c>
      <c r="BH180">
        <f>_xlfn.NORM.S.INV(BF180/BH$4)</f>
        <v>-0.80493204408087038</v>
      </c>
      <c r="BI180">
        <f>STANDARDIZE(BG180,BG$5,BG$6)</f>
        <v>-0.73044130291732701</v>
      </c>
    </row>
    <row r="181" spans="2:61" x14ac:dyDescent="0.2">
      <c r="B181" s="6"/>
      <c r="E181" t="str">
        <f>IF(COUNTIF(C181:D181,"&gt;=2,5")+COUNTIF(C181:D181,"&lt;=-2,5")&gt;0,"*","")</f>
        <v/>
      </c>
      <c r="BA181">
        <f>BA180+2</f>
        <v>345</v>
      </c>
      <c r="BB181">
        <v>666</v>
      </c>
      <c r="BC181">
        <f>_xlfn.NORM.S.INV(BA181/BC$4)</f>
        <v>-0.80068697742794936</v>
      </c>
      <c r="BD181">
        <f>STANDARDIZE(BB181,BB$5,BB$6)</f>
        <v>-0.79570016031854807</v>
      </c>
      <c r="BF181">
        <f>BF180+2</f>
        <v>345</v>
      </c>
      <c r="BG181">
        <v>12</v>
      </c>
      <c r="BH181">
        <f>_xlfn.NORM.S.INV(BF181/BH$4)</f>
        <v>-0.80068697742794936</v>
      </c>
      <c r="BI181">
        <f>STANDARDIZE(BG181,BG$5,BG$6)</f>
        <v>-0.73044130291732701</v>
      </c>
    </row>
    <row r="182" spans="2:61" x14ac:dyDescent="0.2">
      <c r="B182" s="6"/>
      <c r="E182" t="str">
        <f>IF(COUNTIF(C182:D182,"&gt;=2,5")+COUNTIF(C182:D182,"&lt;=-2,5")&gt;0,"*","")</f>
        <v/>
      </c>
      <c r="BA182">
        <f>BA181+2</f>
        <v>347</v>
      </c>
      <c r="BB182">
        <v>666</v>
      </c>
      <c r="BC182">
        <f>_xlfn.NORM.S.INV(BA182/BC$4)</f>
        <v>-0.79645629082847613</v>
      </c>
      <c r="BD182">
        <f>STANDARDIZE(BB182,BB$5,BB$6)</f>
        <v>-0.79570016031854807</v>
      </c>
      <c r="BF182">
        <f>BF181+2</f>
        <v>347</v>
      </c>
      <c r="BG182">
        <v>12</v>
      </c>
      <c r="BH182">
        <f>_xlfn.NORM.S.INV(BF182/BH$4)</f>
        <v>-0.79645629082847613</v>
      </c>
      <c r="BI182">
        <f>STANDARDIZE(BG182,BG$5,BG$6)</f>
        <v>-0.73044130291732701</v>
      </c>
    </row>
    <row r="183" spans="2:61" x14ac:dyDescent="0.2">
      <c r="B183" s="6"/>
      <c r="E183" t="str">
        <f>IF(COUNTIF(C183:D183,"&gt;=2,5")+COUNTIF(C183:D183,"&lt;=-2,5")&gt;0,"*","")</f>
        <v/>
      </c>
      <c r="BA183">
        <f>BA182+2</f>
        <v>349</v>
      </c>
      <c r="BB183">
        <v>668</v>
      </c>
      <c r="BC183">
        <f>_xlfn.NORM.S.INV(BA183/BC$4)</f>
        <v>-0.79223981197142646</v>
      </c>
      <c r="BD183">
        <f>STANDARDIZE(BB183,BB$5,BB$6)</f>
        <v>-0.79079823256173654</v>
      </c>
      <c r="BF183">
        <f>BF182+2</f>
        <v>349</v>
      </c>
      <c r="BG183">
        <v>12</v>
      </c>
      <c r="BH183">
        <f>_xlfn.NORM.S.INV(BF183/BH$4)</f>
        <v>-0.79223981197142646</v>
      </c>
      <c r="BI183">
        <f>STANDARDIZE(BG183,BG$5,BG$6)</f>
        <v>-0.73044130291732701</v>
      </c>
    </row>
    <row r="184" spans="2:61" x14ac:dyDescent="0.2">
      <c r="B184" s="6"/>
      <c r="E184" t="str">
        <f>IF(COUNTIF(C184:D184,"&gt;=2,5")+COUNTIF(C184:D184,"&lt;=-2,5")&gt;0,"*","")</f>
        <v/>
      </c>
      <c r="BA184">
        <f>BA183+2</f>
        <v>351</v>
      </c>
      <c r="BB184">
        <v>670</v>
      </c>
      <c r="BC184">
        <f>_xlfn.NORM.S.INV(BA184/BC$4)</f>
        <v>-0.78803737128474893</v>
      </c>
      <c r="BD184">
        <f>STANDARDIZE(BB184,BB$5,BB$6)</f>
        <v>-0.78589630480492512</v>
      </c>
      <c r="BF184">
        <f>BF183+2</f>
        <v>351</v>
      </c>
      <c r="BG184">
        <v>12</v>
      </c>
      <c r="BH184">
        <f>_xlfn.NORM.S.INV(BF184/BH$4)</f>
        <v>-0.78803737128474893</v>
      </c>
      <c r="BI184">
        <f>STANDARDIZE(BG184,BG$5,BG$6)</f>
        <v>-0.73044130291732701</v>
      </c>
    </row>
    <row r="185" spans="2:61" x14ac:dyDescent="0.2">
      <c r="B185" s="6"/>
      <c r="E185" t="str">
        <f>IF(COUNTIF(C185:D185,"&gt;=2,5")+COUNTIF(C185:D185,"&lt;=-2,5")&gt;0,"*","")</f>
        <v/>
      </c>
      <c r="BA185">
        <f>BA184+2</f>
        <v>353</v>
      </c>
      <c r="BB185">
        <v>670</v>
      </c>
      <c r="BC185">
        <f>_xlfn.NORM.S.INV(BA185/BC$4)</f>
        <v>-0.78384880187459749</v>
      </c>
      <c r="BD185">
        <f>STANDARDIZE(BB185,BB$5,BB$6)</f>
        <v>-0.78589630480492512</v>
      </c>
      <c r="BF185">
        <f>BF184+2</f>
        <v>353</v>
      </c>
      <c r="BG185">
        <v>12</v>
      </c>
      <c r="BH185">
        <f>_xlfn.NORM.S.INV(BF185/BH$4)</f>
        <v>-0.78384880187459749</v>
      </c>
      <c r="BI185">
        <f>STANDARDIZE(BG185,BG$5,BG$6)</f>
        <v>-0.73044130291732701</v>
      </c>
    </row>
    <row r="186" spans="2:61" x14ac:dyDescent="0.2">
      <c r="B186" s="6"/>
      <c r="E186" t="str">
        <f>IF(COUNTIF(C186:D186,"&gt;=2,5")+COUNTIF(C186:D186,"&lt;=-2,5")&gt;0,"*","")</f>
        <v/>
      </c>
      <c r="BA186">
        <f>BA185+2</f>
        <v>355</v>
      </c>
      <c r="BB186">
        <v>670</v>
      </c>
      <c r="BC186">
        <f>_xlfn.NORM.S.INV(BA186/BC$4)</f>
        <v>-0.77967393946624908</v>
      </c>
      <c r="BD186">
        <f>STANDARDIZE(BB186,BB$5,BB$6)</f>
        <v>-0.78589630480492512</v>
      </c>
      <c r="BF186">
        <f>BF185+2</f>
        <v>355</v>
      </c>
      <c r="BG186">
        <v>12</v>
      </c>
      <c r="BH186">
        <f>_xlfn.NORM.S.INV(BF186/BH$4)</f>
        <v>-0.77967393946624908</v>
      </c>
      <c r="BI186">
        <f>STANDARDIZE(BG186,BG$5,BG$6)</f>
        <v>-0.73044130291732701</v>
      </c>
    </row>
    <row r="187" spans="2:61" x14ac:dyDescent="0.2">
      <c r="B187" s="6"/>
      <c r="E187" t="str">
        <f>IF(COUNTIF(C187:D187,"&gt;=2,5")+COUNTIF(C187:D187,"&lt;=-2,5")&gt;0,"*","")</f>
        <v/>
      </c>
      <c r="BA187">
        <f>BA186+2</f>
        <v>357</v>
      </c>
      <c r="BB187">
        <v>670</v>
      </c>
      <c r="BC187">
        <f>_xlfn.NORM.S.INV(BA187/BC$4)</f>
        <v>-0.77551262234662754</v>
      </c>
      <c r="BD187">
        <f>STANDARDIZE(BB187,BB$5,BB$6)</f>
        <v>-0.78589630480492512</v>
      </c>
      <c r="BF187">
        <f>BF186+2</f>
        <v>357</v>
      </c>
      <c r="BG187">
        <v>12</v>
      </c>
      <c r="BH187">
        <f>_xlfn.NORM.S.INV(BF187/BH$4)</f>
        <v>-0.77551262234662754</v>
      </c>
      <c r="BI187">
        <f>STANDARDIZE(BG187,BG$5,BG$6)</f>
        <v>-0.73044130291732701</v>
      </c>
    </row>
    <row r="188" spans="2:61" x14ac:dyDescent="0.2">
      <c r="B188" s="6"/>
      <c r="E188" t="str">
        <f>IF(COUNTIF(C188:D188,"&gt;=2,5")+COUNTIF(C188:D188,"&lt;=-2,5")&gt;0,"*","")</f>
        <v/>
      </c>
      <c r="BA188">
        <f>BA187+2</f>
        <v>359</v>
      </c>
      <c r="BB188">
        <v>672</v>
      </c>
      <c r="BC188">
        <f>_xlfn.NORM.S.INV(BA188/BC$4)</f>
        <v>-0.77136469130839236</v>
      </c>
      <c r="BD188">
        <f>STANDARDIZE(BB188,BB$5,BB$6)</f>
        <v>-0.78099437704811359</v>
      </c>
      <c r="BF188">
        <f>BF187+2</f>
        <v>359</v>
      </c>
      <c r="BG188">
        <v>12</v>
      </c>
      <c r="BH188">
        <f>_xlfn.NORM.S.INV(BF188/BH$4)</f>
        <v>-0.77136469130839236</v>
      </c>
      <c r="BI188">
        <f>STANDARDIZE(BG188,BG$5,BG$6)</f>
        <v>-0.73044130291732701</v>
      </c>
    </row>
    <row r="189" spans="2:61" x14ac:dyDescent="0.2">
      <c r="B189" s="6"/>
      <c r="E189" t="str">
        <f>IF(COUNTIF(C189:D189,"&gt;=2,5")+COUNTIF(C189:D189,"&lt;=-2,5")&gt;0,"*","")</f>
        <v/>
      </c>
      <c r="BA189">
        <f>BA188+2</f>
        <v>361</v>
      </c>
      <c r="BB189">
        <v>673</v>
      </c>
      <c r="BC189">
        <f>_xlfn.NORM.S.INV(BA189/BC$4)</f>
        <v>-0.7672299895955369</v>
      </c>
      <c r="BD189">
        <f>STANDARDIZE(BB189,BB$5,BB$6)</f>
        <v>-0.77854341316970788</v>
      </c>
      <c r="BF189">
        <f>BF188+2</f>
        <v>361</v>
      </c>
      <c r="BG189">
        <v>12</v>
      </c>
      <c r="BH189">
        <f>_xlfn.NORM.S.INV(BF189/BH$4)</f>
        <v>-0.7672299895955369</v>
      </c>
      <c r="BI189">
        <f>STANDARDIZE(BG189,BG$5,BG$6)</f>
        <v>-0.73044130291732701</v>
      </c>
    </row>
    <row r="190" spans="2:61" x14ac:dyDescent="0.2">
      <c r="B190" s="6"/>
      <c r="E190" t="str">
        <f>IF(COUNTIF(C190:D190,"&gt;=2,5")+COUNTIF(C190:D190,"&lt;=-2,5")&gt;0,"*","")</f>
        <v/>
      </c>
      <c r="BA190">
        <f>BA189+2</f>
        <v>363</v>
      </c>
      <c r="BB190">
        <v>673</v>
      </c>
      <c r="BC190">
        <f>_xlfn.NORM.S.INV(BA190/BC$4)</f>
        <v>-0.76310836285045358</v>
      </c>
      <c r="BD190">
        <f>STANDARDIZE(BB190,BB$5,BB$6)</f>
        <v>-0.77854341316970788</v>
      </c>
      <c r="BF190">
        <f>BF189+2</f>
        <v>363</v>
      </c>
      <c r="BG190">
        <v>12</v>
      </c>
      <c r="BH190">
        <f>_xlfn.NORM.S.INV(BF190/BH$4)</f>
        <v>-0.76310836285045358</v>
      </c>
      <c r="BI190">
        <f>STANDARDIZE(BG190,BG$5,BG$6)</f>
        <v>-0.73044130291732701</v>
      </c>
    </row>
    <row r="191" spans="2:61" x14ac:dyDescent="0.2">
      <c r="B191" s="6"/>
      <c r="E191" t="str">
        <f>IF(COUNTIF(C191:D191,"&gt;=2,5")+COUNTIF(C191:D191,"&lt;=-2,5")&gt;0,"*","")</f>
        <v/>
      </c>
      <c r="BA191">
        <f>BA190+2</f>
        <v>365</v>
      </c>
      <c r="BB191">
        <v>673</v>
      </c>
      <c r="BC191">
        <f>_xlfn.NORM.S.INV(BA191/BC$4)</f>
        <v>-0.75899965906240552</v>
      </c>
      <c r="BD191">
        <f>STANDARDIZE(BB191,BB$5,BB$6)</f>
        <v>-0.77854341316970788</v>
      </c>
      <c r="BF191">
        <f>BF190+2</f>
        <v>365</v>
      </c>
      <c r="BG191">
        <v>12</v>
      </c>
      <c r="BH191">
        <f>_xlfn.NORM.S.INV(BF191/BH$4)</f>
        <v>-0.75899965906240552</v>
      </c>
      <c r="BI191">
        <f>STANDARDIZE(BG191,BG$5,BG$6)</f>
        <v>-0.73044130291732701</v>
      </c>
    </row>
    <row r="192" spans="2:61" x14ac:dyDescent="0.2">
      <c r="B192" s="6"/>
      <c r="E192" t="str">
        <f>IF(COUNTIF(C192:D192,"&gt;=2,5")+COUNTIF(C192:D192,"&lt;=-2,5")&gt;0,"*","")</f>
        <v/>
      </c>
      <c r="BA192">
        <f>BA191+2</f>
        <v>367</v>
      </c>
      <c r="BB192">
        <v>675</v>
      </c>
      <c r="BC192">
        <f>_xlfn.NORM.S.INV(BA192/BC$4)</f>
        <v>-0.75490372851737897</v>
      </c>
      <c r="BD192">
        <f>STANDARDIZE(BB192,BB$5,BB$6)</f>
        <v>-0.77364148541289646</v>
      </c>
      <c r="BF192">
        <f>BF191+2</f>
        <v>367</v>
      </c>
      <c r="BG192">
        <v>12</v>
      </c>
      <c r="BH192">
        <f>_xlfn.NORM.S.INV(BF192/BH$4)</f>
        <v>-0.75490372851737897</v>
      </c>
      <c r="BI192">
        <f>STANDARDIZE(BG192,BG$5,BG$6)</f>
        <v>-0.73044130291732701</v>
      </c>
    </row>
    <row r="193" spans="2:61" x14ac:dyDescent="0.2">
      <c r="B193" s="6"/>
      <c r="E193" t="str">
        <f>IF(COUNTIF(C193:D193,"&gt;=2,5")+COUNTIF(C193:D193,"&lt;=-2,5")&gt;0,"*","")</f>
        <v/>
      </c>
      <c r="BA193">
        <f>BA192+2</f>
        <v>369</v>
      </c>
      <c r="BB193">
        <v>675</v>
      </c>
      <c r="BC193">
        <f>_xlfn.NORM.S.INV(BA193/BC$4)</f>
        <v>-0.75082042374924363</v>
      </c>
      <c r="BD193">
        <f>STANDARDIZE(BB193,BB$5,BB$6)</f>
        <v>-0.77364148541289646</v>
      </c>
      <c r="BF193">
        <f>BF192+2</f>
        <v>369</v>
      </c>
      <c r="BG193">
        <v>12</v>
      </c>
      <c r="BH193">
        <f>_xlfn.NORM.S.INV(BF193/BH$4)</f>
        <v>-0.75082042374924363</v>
      </c>
      <c r="BI193">
        <f>STANDARDIZE(BG193,BG$5,BG$6)</f>
        <v>-0.73044130291732701</v>
      </c>
    </row>
    <row r="194" spans="2:61" x14ac:dyDescent="0.2">
      <c r="B194" s="6"/>
      <c r="E194" t="str">
        <f>IF(COUNTIF(C194:D194,"&gt;=2,5")+COUNTIF(C194:D194,"&lt;=-2,5")&gt;0,"*","")</f>
        <v/>
      </c>
      <c r="BA194">
        <f>BA193+2</f>
        <v>371</v>
      </c>
      <c r="BB194">
        <v>680</v>
      </c>
      <c r="BC194">
        <f>_xlfn.NORM.S.INV(BA194/BC$4)</f>
        <v>-0.74674959949221709</v>
      </c>
      <c r="BD194">
        <f>STANDARDIZE(BB194,BB$5,BB$6)</f>
        <v>-0.7613866660208678</v>
      </c>
      <c r="BF194">
        <f>BF193+2</f>
        <v>371</v>
      </c>
      <c r="BG194">
        <v>12</v>
      </c>
      <c r="BH194">
        <f>_xlfn.NORM.S.INV(BF194/BH$4)</f>
        <v>-0.74674959949221709</v>
      </c>
      <c r="BI194">
        <f>STANDARDIZE(BG194,BG$5,BG$6)</f>
        <v>-0.73044130291732701</v>
      </c>
    </row>
    <row r="195" spans="2:61" x14ac:dyDescent="0.2">
      <c r="B195" s="6"/>
      <c r="E195" t="str">
        <f>IF(COUNTIF(C195:D195,"&gt;=2,5")+COUNTIF(C195:D195,"&lt;=-2,5")&gt;0,"*","")</f>
        <v/>
      </c>
      <c r="BA195">
        <f>BA194+2</f>
        <v>373</v>
      </c>
      <c r="BB195">
        <v>681</v>
      </c>
      <c r="BC195">
        <f>_xlfn.NORM.S.INV(BA195/BC$4)</f>
        <v>-0.742691112634557</v>
      </c>
      <c r="BD195">
        <f>STANDARDIZE(BB195,BB$5,BB$6)</f>
        <v>-0.75893570214246198</v>
      </c>
      <c r="BF195">
        <f>BF194+2</f>
        <v>373</v>
      </c>
      <c r="BG195">
        <v>12</v>
      </c>
      <c r="BH195">
        <f>_xlfn.NORM.S.INV(BF195/BH$4)</f>
        <v>-0.742691112634557</v>
      </c>
      <c r="BI195">
        <f>STANDARDIZE(BG195,BG$5,BG$6)</f>
        <v>-0.73044130291732701</v>
      </c>
    </row>
    <row r="196" spans="2:61" x14ac:dyDescent="0.2">
      <c r="B196" s="6"/>
      <c r="E196" t="str">
        <f>IF(COUNTIF(C196:D196,"&gt;=2,5")+COUNTIF(C196:D196,"&lt;=-2,5")&gt;0,"*","")</f>
        <v/>
      </c>
      <c r="BA196">
        <f>BA195+2</f>
        <v>375</v>
      </c>
      <c r="BB196">
        <v>684</v>
      </c>
      <c r="BC196">
        <f>_xlfn.NORM.S.INV(BA196/BC$4)</f>
        <v>-0.73864482217345984</v>
      </c>
      <c r="BD196">
        <f>STANDARDIZE(BB196,BB$5,BB$6)</f>
        <v>-0.75158281050724485</v>
      </c>
      <c r="BF196">
        <f>BF195+2</f>
        <v>375</v>
      </c>
      <c r="BG196">
        <v>12</v>
      </c>
      <c r="BH196">
        <f>_xlfn.NORM.S.INV(BF196/BH$4)</f>
        <v>-0.73864482217345984</v>
      </c>
      <c r="BI196">
        <f>STANDARDIZE(BG196,BG$5,BG$6)</f>
        <v>-0.73044130291732701</v>
      </c>
    </row>
    <row r="197" spans="2:61" x14ac:dyDescent="0.2">
      <c r="B197" s="6"/>
      <c r="E197" t="str">
        <f>IF(COUNTIF(C197:D197,"&gt;=2,5")+COUNTIF(C197:D197,"&lt;=-2,5")&gt;0,"*","")</f>
        <v/>
      </c>
      <c r="BA197">
        <f>BA196+2</f>
        <v>377</v>
      </c>
      <c r="BB197">
        <v>684</v>
      </c>
      <c r="BC197">
        <f>_xlfn.NORM.S.INV(BA197/BC$4)</f>
        <v>-0.73461058917113187</v>
      </c>
      <c r="BD197">
        <f>STANDARDIZE(BB197,BB$5,BB$6)</f>
        <v>-0.75158281050724485</v>
      </c>
      <c r="BF197">
        <f>BF196+2</f>
        <v>377</v>
      </c>
      <c r="BG197">
        <v>12</v>
      </c>
      <c r="BH197">
        <f>_xlfn.NORM.S.INV(BF197/BH$4)</f>
        <v>-0.73461058917113187</v>
      </c>
      <c r="BI197">
        <f>STANDARDIZE(BG197,BG$5,BG$6)</f>
        <v>-0.73044130291732701</v>
      </c>
    </row>
    <row r="198" spans="2:61" x14ac:dyDescent="0.2">
      <c r="B198" s="6"/>
      <c r="E198" t="str">
        <f>IF(COUNTIF(C198:D198,"&gt;=2,5")+COUNTIF(C198:D198,"&lt;=-2,5")&gt;0,"*","")</f>
        <v/>
      </c>
      <c r="BA198">
        <f>BA197+2</f>
        <v>379</v>
      </c>
      <c r="BB198">
        <v>685</v>
      </c>
      <c r="BC198">
        <f>_xlfn.NORM.S.INV(BA198/BC$4)</f>
        <v>-0.73058827671197912</v>
      </c>
      <c r="BD198">
        <f>STANDARDIZE(BB198,BB$5,BB$6)</f>
        <v>-0.74913184662883903</v>
      </c>
      <c r="BF198">
        <f>BF197+2</f>
        <v>379</v>
      </c>
      <c r="BG198">
        <v>12</v>
      </c>
      <c r="BH198">
        <f>_xlfn.NORM.S.INV(BF198/BH$4)</f>
        <v>-0.73058827671197912</v>
      </c>
      <c r="BI198">
        <f>STANDARDIZE(BG198,BG$5,BG$6)</f>
        <v>-0.73044130291732701</v>
      </c>
    </row>
    <row r="199" spans="2:61" x14ac:dyDescent="0.2">
      <c r="B199" s="6"/>
      <c r="E199" t="str">
        <f>IF(COUNTIF(C199:D199,"&gt;=2,5")+COUNTIF(C199:D199,"&lt;=-2,5")&gt;0,"*","")</f>
        <v/>
      </c>
      <c r="BA199">
        <f>BA198+2</f>
        <v>381</v>
      </c>
      <c r="BB199">
        <v>686</v>
      </c>
      <c r="BC199">
        <f>_xlfn.NORM.S.INV(BA199/BC$4)</f>
        <v>-0.72657774986090107</v>
      </c>
      <c r="BD199">
        <f>STANDARDIZE(BB199,BB$5,BB$6)</f>
        <v>-0.74668088275043332</v>
      </c>
      <c r="BF199">
        <f>BF198+2</f>
        <v>381</v>
      </c>
      <c r="BG199">
        <v>12</v>
      </c>
      <c r="BH199">
        <f>_xlfn.NORM.S.INV(BF199/BH$4)</f>
        <v>-0.72657774986090107</v>
      </c>
      <c r="BI199">
        <f>STANDARDIZE(BG199,BG$5,BG$6)</f>
        <v>-0.73044130291732701</v>
      </c>
    </row>
    <row r="200" spans="2:61" x14ac:dyDescent="0.2">
      <c r="B200" s="6"/>
      <c r="E200" t="str">
        <f>IF(COUNTIF(C200:D200,"&gt;=2,5")+COUNTIF(C200:D200,"&lt;=-2,5")&gt;0,"*","")</f>
        <v/>
      </c>
      <c r="BA200">
        <f>BA199+2</f>
        <v>383</v>
      </c>
      <c r="BB200">
        <v>690</v>
      </c>
      <c r="BC200">
        <f>_xlfn.NORM.S.INV(BA200/BC$4)</f>
        <v>-0.72257887562264123</v>
      </c>
      <c r="BD200">
        <f>STANDARDIZE(BB200,BB$5,BB$6)</f>
        <v>-0.73687702723681037</v>
      </c>
      <c r="BF200">
        <f>BF199+2</f>
        <v>383</v>
      </c>
      <c r="BG200">
        <v>12</v>
      </c>
      <c r="BH200">
        <f>_xlfn.NORM.S.INV(BF200/BH$4)</f>
        <v>-0.72257887562264123</v>
      </c>
      <c r="BI200">
        <f>STANDARDIZE(BG200,BG$5,BG$6)</f>
        <v>-0.73044130291732701</v>
      </c>
    </row>
    <row r="201" spans="2:61" x14ac:dyDescent="0.2">
      <c r="B201" s="6"/>
      <c r="E201" t="str">
        <f>IF(COUNTIF(C201:D201,"&gt;=2,5")+COUNTIF(C201:D201,"&lt;=-2,5")&gt;0,"*","")</f>
        <v/>
      </c>
      <c r="BA201">
        <f>BA200+2</f>
        <v>385</v>
      </c>
      <c r="BB201">
        <v>692</v>
      </c>
      <c r="BC201">
        <f>_xlfn.NORM.S.INV(BA201/BC$4)</f>
        <v>-0.7185915229021651</v>
      </c>
      <c r="BD201">
        <f>STANDARDIZE(BB201,BB$5,BB$6)</f>
        <v>-0.73197509947999895</v>
      </c>
      <c r="BF201">
        <f>BF200+2</f>
        <v>385</v>
      </c>
      <c r="BG201">
        <v>12</v>
      </c>
      <c r="BH201">
        <f>_xlfn.NORM.S.INV(BF201/BH$4)</f>
        <v>-0.7185915229021651</v>
      </c>
      <c r="BI201">
        <f>STANDARDIZE(BG201,BG$5,BG$6)</f>
        <v>-0.73044130291732701</v>
      </c>
    </row>
    <row r="202" spans="2:61" x14ac:dyDescent="0.2">
      <c r="B202" s="6"/>
      <c r="E202" t="str">
        <f>IF(COUNTIF(C202:D202,"&gt;=2,5")+COUNTIF(C202:D202,"&lt;=-2,5")&gt;0,"*","")</f>
        <v/>
      </c>
      <c r="BA202">
        <f>BA201+2</f>
        <v>387</v>
      </c>
      <c r="BB202">
        <v>692</v>
      </c>
      <c r="BC202">
        <f>_xlfn.NORM.S.INV(BA202/BC$4)</f>
        <v>-0.71461556246603664</v>
      </c>
      <c r="BD202">
        <f>STANDARDIZE(BB202,BB$5,BB$6)</f>
        <v>-0.73197509947999895</v>
      </c>
      <c r="BF202">
        <f>BF201+2</f>
        <v>387</v>
      </c>
      <c r="BG202">
        <v>12</v>
      </c>
      <c r="BH202">
        <f>_xlfn.NORM.S.INV(BF202/BH$4)</f>
        <v>-0.71461556246603664</v>
      </c>
      <c r="BI202">
        <f>STANDARDIZE(BG202,BG$5,BG$6)</f>
        <v>-0.73044130291732701</v>
      </c>
    </row>
    <row r="203" spans="2:61" x14ac:dyDescent="0.2">
      <c r="B203" s="6"/>
      <c r="E203" t="str">
        <f>IF(COUNTIF(C203:D203,"&gt;=2,5")+COUNTIF(C203:D203,"&lt;=-2,5")&gt;0,"*","")</f>
        <v/>
      </c>
      <c r="BA203">
        <f>BA202+2</f>
        <v>389</v>
      </c>
      <c r="BB203">
        <v>692</v>
      </c>
      <c r="BC203">
        <f>_xlfn.NORM.S.INV(BA203/BC$4)</f>
        <v>-0.71065086690476431</v>
      </c>
      <c r="BD203">
        <f>STANDARDIZE(BB203,BB$5,BB$6)</f>
        <v>-0.73197509947999895</v>
      </c>
      <c r="BF203">
        <f>BF202+2</f>
        <v>389</v>
      </c>
      <c r="BG203">
        <v>12</v>
      </c>
      <c r="BH203">
        <f>_xlfn.NORM.S.INV(BF203/BH$4)</f>
        <v>-0.71065086690476431</v>
      </c>
      <c r="BI203">
        <f>STANDARDIZE(BG203,BG$5,BG$6)</f>
        <v>-0.73044130291732701</v>
      </c>
    </row>
    <row r="204" spans="2:61" x14ac:dyDescent="0.2">
      <c r="B204" s="6"/>
      <c r="E204" t="str">
        <f>IF(COUNTIF(C204:D204,"&gt;=2,5")+COUNTIF(C204:D204,"&lt;=-2,5")&gt;0,"*","")</f>
        <v/>
      </c>
      <c r="BA204">
        <f>BA203+2</f>
        <v>391</v>
      </c>
      <c r="BB204">
        <v>693</v>
      </c>
      <c r="BC204">
        <f>_xlfn.NORM.S.INV(BA204/BC$4)</f>
        <v>-0.70669731059607499</v>
      </c>
      <c r="BD204">
        <f>STANDARDIZE(BB204,BB$5,BB$6)</f>
        <v>-0.72952413560159324</v>
      </c>
      <c r="BF204">
        <f>BF203+2</f>
        <v>391</v>
      </c>
      <c r="BG204">
        <v>12</v>
      </c>
      <c r="BH204">
        <f>_xlfn.NORM.S.INV(BF204/BH$4)</f>
        <v>-0.70669731059607499</v>
      </c>
      <c r="BI204">
        <f>STANDARDIZE(BG204,BG$5,BG$6)</f>
        <v>-0.73044130291732701</v>
      </c>
    </row>
    <row r="205" spans="2:61" x14ac:dyDescent="0.2">
      <c r="B205" s="6"/>
      <c r="E205" t="str">
        <f>IF(COUNTIF(C205:D205,"&gt;=2,5")+COUNTIF(C205:D205,"&lt;=-2,5")&gt;0,"*","")</f>
        <v/>
      </c>
      <c r="BA205">
        <f>BA204+2</f>
        <v>393</v>
      </c>
      <c r="BB205">
        <v>693</v>
      </c>
      <c r="BC205">
        <f>_xlfn.NORM.S.INV(BA205/BC$4)</f>
        <v>-0.70275476966910921</v>
      </c>
      <c r="BD205">
        <f>STANDARDIZE(BB205,BB$5,BB$6)</f>
        <v>-0.72952413560159324</v>
      </c>
      <c r="BF205">
        <f>BF204+2</f>
        <v>393</v>
      </c>
      <c r="BG205">
        <v>12</v>
      </c>
      <c r="BH205">
        <f>_xlfn.NORM.S.INV(BF205/BH$4)</f>
        <v>-0.70275476966910921</v>
      </c>
      <c r="BI205">
        <f>STANDARDIZE(BG205,BG$5,BG$6)</f>
        <v>-0.73044130291732701</v>
      </c>
    </row>
    <row r="206" spans="2:61" x14ac:dyDescent="0.2">
      <c r="B206" s="6"/>
      <c r="E206" t="str">
        <f>IF(COUNTIF(C206:D206,"&gt;=2,5")+COUNTIF(C206:D206,"&lt;=-2,5")&gt;0,"*","")</f>
        <v/>
      </c>
      <c r="BA206">
        <f>BA205+2</f>
        <v>395</v>
      </c>
      <c r="BB206">
        <v>693</v>
      </c>
      <c r="BC206">
        <f>_xlfn.NORM.S.INV(BA206/BC$4)</f>
        <v>-0.69882312196949115</v>
      </c>
      <c r="BD206">
        <f>STANDARDIZE(BB206,BB$5,BB$6)</f>
        <v>-0.72952413560159324</v>
      </c>
      <c r="BF206">
        <f>BF205+2</f>
        <v>395</v>
      </c>
      <c r="BG206">
        <v>12</v>
      </c>
      <c r="BH206">
        <f>_xlfn.NORM.S.INV(BF206/BH$4)</f>
        <v>-0.69882312196949115</v>
      </c>
      <c r="BI206">
        <f>STANDARDIZE(BG206,BG$5,BG$6)</f>
        <v>-0.73044130291732701</v>
      </c>
    </row>
    <row r="207" spans="2:61" x14ac:dyDescent="0.2">
      <c r="B207" s="6"/>
      <c r="E207" t="str">
        <f>IF(COUNTIF(C207:D207,"&gt;=2,5")+COUNTIF(C207:D207,"&lt;=-2,5")&gt;0,"*","")</f>
        <v/>
      </c>
      <c r="BA207">
        <f>BA206+2</f>
        <v>397</v>
      </c>
      <c r="BB207">
        <v>698</v>
      </c>
      <c r="BC207">
        <f>_xlfn.NORM.S.INV(BA207/BC$4)</f>
        <v>-0.69490224702525438</v>
      </c>
      <c r="BD207">
        <f>STANDARDIZE(BB207,BB$5,BB$6)</f>
        <v>-0.71726931620956447</v>
      </c>
      <c r="BF207">
        <f>BF206+2</f>
        <v>397</v>
      </c>
      <c r="BG207">
        <v>12</v>
      </c>
      <c r="BH207">
        <f>_xlfn.NORM.S.INV(BF207/BH$4)</f>
        <v>-0.69490224702525438</v>
      </c>
      <c r="BI207">
        <f>STANDARDIZE(BG207,BG$5,BG$6)</f>
        <v>-0.73044130291732701</v>
      </c>
    </row>
    <row r="208" spans="2:61" x14ac:dyDescent="0.2">
      <c r="B208" s="6"/>
      <c r="E208" t="str">
        <f>IF(COUNTIF(C208:D208,"&gt;=2,5")+COUNTIF(C208:D208,"&lt;=-2,5")&gt;0,"*","")</f>
        <v/>
      </c>
      <c r="BA208">
        <f>BA207+2</f>
        <v>399</v>
      </c>
      <c r="BB208">
        <v>700</v>
      </c>
      <c r="BC208">
        <f>_xlfn.NORM.S.INV(BA208/BC$4)</f>
        <v>-0.69099202601360332</v>
      </c>
      <c r="BD208">
        <f>STANDARDIZE(BB208,BB$5,BB$6)</f>
        <v>-0.71236738845275305</v>
      </c>
      <c r="BF208">
        <f>BF207+2</f>
        <v>399</v>
      </c>
      <c r="BG208">
        <v>12</v>
      </c>
      <c r="BH208">
        <f>_xlfn.NORM.S.INV(BF208/BH$4)</f>
        <v>-0.69099202601360332</v>
      </c>
      <c r="BI208">
        <f>STANDARDIZE(BG208,BG$5,BG$6)</f>
        <v>-0.73044130291732701</v>
      </c>
    </row>
    <row r="209" spans="2:61" x14ac:dyDescent="0.2">
      <c r="B209" s="6"/>
      <c r="E209" t="str">
        <f>IF(COUNTIF(C209:D209,"&gt;=2,5")+COUNTIF(C209:D209,"&lt;=-2,5")&gt;0,"*","")</f>
        <v/>
      </c>
      <c r="BA209">
        <f>BA208+2</f>
        <v>401</v>
      </c>
      <c r="BB209">
        <v>700</v>
      </c>
      <c r="BC209">
        <f>_xlfn.NORM.S.INV(BA209/BC$4)</f>
        <v>-0.687092341728474</v>
      </c>
      <c r="BD209">
        <f>STANDARDIZE(BB209,BB$5,BB$6)</f>
        <v>-0.71236738845275305</v>
      </c>
      <c r="BF209">
        <f>BF208+2</f>
        <v>401</v>
      </c>
      <c r="BG209">
        <v>12</v>
      </c>
      <c r="BH209">
        <f>_xlfn.NORM.S.INV(BF209/BH$4)</f>
        <v>-0.687092341728474</v>
      </c>
      <c r="BI209">
        <f>STANDARDIZE(BG209,BG$5,BG$6)</f>
        <v>-0.73044130291732701</v>
      </c>
    </row>
    <row r="210" spans="2:61" x14ac:dyDescent="0.2">
      <c r="B210" s="6"/>
      <c r="E210" t="str">
        <f>IF(COUNTIF(C210:D210,"&gt;=2,5")+COUNTIF(C210:D210,"&lt;=-2,5")&gt;0,"*","")</f>
        <v/>
      </c>
      <c r="BA210">
        <f>BA209+2</f>
        <v>403</v>
      </c>
      <c r="BB210">
        <v>700</v>
      </c>
      <c r="BC210">
        <f>_xlfn.NORM.S.INV(BA210/BC$4)</f>
        <v>-0.68320307854888629</v>
      </c>
      <c r="BD210">
        <f>STANDARDIZE(BB210,BB$5,BB$6)</f>
        <v>-0.71236738845275305</v>
      </c>
      <c r="BF210">
        <f>BF209+2</f>
        <v>403</v>
      </c>
      <c r="BG210">
        <v>12</v>
      </c>
      <c r="BH210">
        <f>_xlfn.NORM.S.INV(BF210/BH$4)</f>
        <v>-0.68320307854888629</v>
      </c>
      <c r="BI210">
        <f>STANDARDIZE(BG210,BG$5,BG$6)</f>
        <v>-0.73044130291732701</v>
      </c>
    </row>
    <row r="211" spans="2:61" x14ac:dyDescent="0.2">
      <c r="B211" s="6"/>
      <c r="E211" t="str">
        <f>IF(COUNTIF(C211:D211,"&gt;=2,5")+COUNTIF(C211:D211,"&lt;=-2,5")&gt;0,"*","")</f>
        <v/>
      </c>
      <c r="BA211">
        <f>BA210+2</f>
        <v>405</v>
      </c>
      <c r="BB211">
        <v>700</v>
      </c>
      <c r="BC211">
        <f>_xlfn.NORM.S.INV(BA211/BC$4)</f>
        <v>-0.67932412240804407</v>
      </c>
      <c r="BD211">
        <f>STANDARDIZE(BB211,BB$5,BB$6)</f>
        <v>-0.71236738845275305</v>
      </c>
      <c r="BF211">
        <f>BF210+2</f>
        <v>405</v>
      </c>
      <c r="BG211">
        <v>12</v>
      </c>
      <c r="BH211">
        <f>_xlfn.NORM.S.INV(BF211/BH$4)</f>
        <v>-0.67932412240804407</v>
      </c>
      <c r="BI211">
        <f>STANDARDIZE(BG211,BG$5,BG$6)</f>
        <v>-0.73044130291732701</v>
      </c>
    </row>
    <row r="212" spans="2:61" x14ac:dyDescent="0.2">
      <c r="B212" s="6"/>
      <c r="E212" t="str">
        <f>IF(COUNTIF(C212:D212,"&gt;=2,5")+COUNTIF(C212:D212,"&lt;=-2,5")&gt;0,"*","")</f>
        <v/>
      </c>
      <c r="BA212">
        <f>BA211+2</f>
        <v>407</v>
      </c>
      <c r="BB212">
        <v>700</v>
      </c>
      <c r="BC212">
        <f>_xlfn.NORM.S.INV(BA212/BC$4)</f>
        <v>-0.67545536076318391</v>
      </c>
      <c r="BD212">
        <f>STANDARDIZE(BB212,BB$5,BB$6)</f>
        <v>-0.71236738845275305</v>
      </c>
      <c r="BF212">
        <f>BF211+2</f>
        <v>407</v>
      </c>
      <c r="BG212">
        <v>12</v>
      </c>
      <c r="BH212">
        <f>_xlfn.NORM.S.INV(BF212/BH$4)</f>
        <v>-0.67545536076318391</v>
      </c>
      <c r="BI212">
        <f>STANDARDIZE(BG212,BG$5,BG$6)</f>
        <v>-0.73044130291732701</v>
      </c>
    </row>
    <row r="213" spans="2:61" x14ac:dyDescent="0.2">
      <c r="B213" s="6"/>
      <c r="E213" t="str">
        <f>IF(COUNTIF(C213:D213,"&gt;=2,5")+COUNTIF(C213:D213,"&lt;=-2,5")&gt;0,"*","")</f>
        <v/>
      </c>
      <c r="BA213">
        <f>BA212+2</f>
        <v>409</v>
      </c>
      <c r="BB213">
        <v>705</v>
      </c>
      <c r="BC213">
        <f>_xlfn.NORM.S.INV(BA213/BC$4)</f>
        <v>-0.67159668256613492</v>
      </c>
      <c r="BD213">
        <f>STANDARDIZE(BB213,BB$5,BB$6)</f>
        <v>-0.70011256906072439</v>
      </c>
      <c r="BF213">
        <f>BF212+2</f>
        <v>409</v>
      </c>
      <c r="BG213">
        <v>12</v>
      </c>
      <c r="BH213">
        <f>_xlfn.NORM.S.INV(BF213/BH$4)</f>
        <v>-0.67159668256613492</v>
      </c>
      <c r="BI213">
        <f>STANDARDIZE(BG213,BG$5,BG$6)</f>
        <v>-0.73044130291732701</v>
      </c>
    </row>
    <row r="214" spans="2:61" x14ac:dyDescent="0.2">
      <c r="B214" s="6"/>
      <c r="E214" t="str">
        <f>IF(COUNTIF(C214:D214,"&gt;=2,5")+COUNTIF(C214:D214,"&lt;=-2,5")&gt;0,"*","")</f>
        <v/>
      </c>
      <c r="BA214">
        <f>BA213+2</f>
        <v>411</v>
      </c>
      <c r="BB214">
        <v>711</v>
      </c>
      <c r="BC214">
        <f>_xlfn.NORM.S.INV(BA214/BC$4)</f>
        <v>-0.66774797823457399</v>
      </c>
      <c r="BD214">
        <f>STANDARDIZE(BB214,BB$5,BB$6)</f>
        <v>-0.68540678579029002</v>
      </c>
      <c r="BF214">
        <f>BF213+2</f>
        <v>411</v>
      </c>
      <c r="BG214">
        <v>12</v>
      </c>
      <c r="BH214">
        <f>_xlfn.NORM.S.INV(BF214/BH$4)</f>
        <v>-0.66774797823457399</v>
      </c>
      <c r="BI214">
        <f>STANDARDIZE(BG214,BG$5,BG$6)</f>
        <v>-0.73044130291732701</v>
      </c>
    </row>
    <row r="215" spans="2:61" x14ac:dyDescent="0.2">
      <c r="B215" s="6"/>
      <c r="E215" t="str">
        <f>IF(COUNTIF(C215:D215,"&gt;=2,5")+COUNTIF(C215:D215,"&lt;=-2,5")&gt;0,"*","")</f>
        <v/>
      </c>
      <c r="BA215">
        <f>BA214+2</f>
        <v>413</v>
      </c>
      <c r="BB215">
        <v>711</v>
      </c>
      <c r="BC215">
        <f>_xlfn.NORM.S.INV(BA215/BC$4)</f>
        <v>-0.66390913962395959</v>
      </c>
      <c r="BD215">
        <f>STANDARDIZE(BB215,BB$5,BB$6)</f>
        <v>-0.68540678579029002</v>
      </c>
      <c r="BF215">
        <f>BF214+2</f>
        <v>413</v>
      </c>
      <c r="BG215">
        <v>12</v>
      </c>
      <c r="BH215">
        <f>_xlfn.NORM.S.INV(BF215/BH$4)</f>
        <v>-0.66390913962395959</v>
      </c>
      <c r="BI215">
        <f>STANDARDIZE(BG215,BG$5,BG$6)</f>
        <v>-0.73044130291732701</v>
      </c>
    </row>
    <row r="216" spans="2:61" x14ac:dyDescent="0.2">
      <c r="B216" s="6"/>
      <c r="E216" t="str">
        <f>IF(COUNTIF(C216:D216,"&gt;=2,5")+COUNTIF(C216:D216,"&lt;=-2,5")&gt;0,"*","")</f>
        <v/>
      </c>
      <c r="BA216">
        <f>BA215+2</f>
        <v>415</v>
      </c>
      <c r="BB216">
        <v>714</v>
      </c>
      <c r="BC216">
        <f>_xlfn.NORM.S.INV(BA216/BC$4)</f>
        <v>-0.6600800600001181</v>
      </c>
      <c r="BD216">
        <f>STANDARDIZE(BB216,BB$5,BB$6)</f>
        <v>-0.67805389415507278</v>
      </c>
      <c r="BF216">
        <f>BF215+2</f>
        <v>415</v>
      </c>
      <c r="BG216">
        <v>12</v>
      </c>
      <c r="BH216">
        <f>_xlfn.NORM.S.INV(BF216/BH$4)</f>
        <v>-0.6600800600001181</v>
      </c>
      <c r="BI216">
        <f>STANDARDIZE(BG216,BG$5,BG$6)</f>
        <v>-0.73044130291732701</v>
      </c>
    </row>
    <row r="217" spans="2:61" x14ac:dyDescent="0.2">
      <c r="B217" s="6"/>
      <c r="E217" t="str">
        <f>IF(COUNTIF(C217:D217,"&gt;=2,5")+COUNTIF(C217:D217,"&lt;=-2,5")&gt;0,"*","")</f>
        <v/>
      </c>
      <c r="BA217">
        <f>BA216+2</f>
        <v>417</v>
      </c>
      <c r="BB217">
        <v>714</v>
      </c>
      <c r="BC217">
        <f>_xlfn.NORM.S.INV(BA217/BC$4)</f>
        <v>-0.65626063401247536</v>
      </c>
      <c r="BD217">
        <f>STANDARDIZE(BB217,BB$5,BB$6)</f>
        <v>-0.67805389415507278</v>
      </c>
      <c r="BF217">
        <f>BF216+2</f>
        <v>417</v>
      </c>
      <c r="BG217">
        <v>12</v>
      </c>
      <c r="BH217">
        <f>_xlfn.NORM.S.INV(BF217/BH$4)</f>
        <v>-0.65626063401247536</v>
      </c>
      <c r="BI217">
        <f>STANDARDIZE(BG217,BG$5,BG$6)</f>
        <v>-0.73044130291732701</v>
      </c>
    </row>
    <row r="218" spans="2:61" x14ac:dyDescent="0.2">
      <c r="B218" s="6"/>
      <c r="E218" t="str">
        <f>IF(COUNTIF(C218:D218,"&gt;=2,5")+COUNTIF(C218:D218,"&lt;=-2,5")&gt;0,"*","")</f>
        <v/>
      </c>
      <c r="BA218">
        <f>BA217+2</f>
        <v>419</v>
      </c>
      <c r="BB218">
        <v>714</v>
      </c>
      <c r="BC218">
        <f>_xlfn.NORM.S.INV(BA218/BC$4)</f>
        <v>-0.65245075766789928</v>
      </c>
      <c r="BD218">
        <f>STANDARDIZE(BB218,BB$5,BB$6)</f>
        <v>-0.67805389415507278</v>
      </c>
      <c r="BF218">
        <f>BF217+2</f>
        <v>419</v>
      </c>
      <c r="BG218">
        <v>12</v>
      </c>
      <c r="BH218">
        <f>_xlfn.NORM.S.INV(BF218/BH$4)</f>
        <v>-0.65245075766789928</v>
      </c>
      <c r="BI218">
        <f>STANDARDIZE(BG218,BG$5,BG$6)</f>
        <v>-0.73044130291732701</v>
      </c>
    </row>
    <row r="219" spans="2:61" x14ac:dyDescent="0.2">
      <c r="B219" s="6"/>
      <c r="E219" t="str">
        <f>IF(COUNTIF(C219:D219,"&gt;=2,5")+COUNTIF(C219:D219,"&lt;=-2,5")&gt;0,"*","")</f>
        <v/>
      </c>
      <c r="BA219">
        <f>BA218+2</f>
        <v>421</v>
      </c>
      <c r="BB219">
        <v>720</v>
      </c>
      <c r="BC219">
        <f>_xlfn.NORM.S.INV(BA219/BC$4)</f>
        <v>-0.64865032830515212</v>
      </c>
      <c r="BD219">
        <f>STANDARDIZE(BB219,BB$5,BB$6)</f>
        <v>-0.6633481108846383</v>
      </c>
      <c r="BF219">
        <f>BF218+2</f>
        <v>421</v>
      </c>
      <c r="BG219">
        <v>12</v>
      </c>
      <c r="BH219">
        <f>_xlfn.NORM.S.INV(BF219/BH$4)</f>
        <v>-0.64865032830515212</v>
      </c>
      <c r="BI219">
        <f>STANDARDIZE(BG219,BG$5,BG$6)</f>
        <v>-0.73044130291732701</v>
      </c>
    </row>
    <row r="220" spans="2:61" x14ac:dyDescent="0.2">
      <c r="B220" s="6"/>
      <c r="E220" t="str">
        <f>IF(COUNTIF(C220:D220,"&gt;=2,5")+COUNTIF(C220:D220,"&lt;=-2,5")&gt;0,"*","")</f>
        <v/>
      </c>
      <c r="BA220">
        <f>BA219+2</f>
        <v>423</v>
      </c>
      <c r="BB220">
        <v>721</v>
      </c>
      <c r="BC220">
        <f>_xlfn.NORM.S.INV(BA220/BC$4)</f>
        <v>-0.64485924456992483</v>
      </c>
      <c r="BD220">
        <f>STANDARDIZE(BB220,BB$5,BB$6)</f>
        <v>-0.66089714700623259</v>
      </c>
      <c r="BF220">
        <f>BF219+2</f>
        <v>423</v>
      </c>
      <c r="BG220">
        <v>12</v>
      </c>
      <c r="BH220">
        <f>_xlfn.NORM.S.INV(BF220/BH$4)</f>
        <v>-0.64485924456992483</v>
      </c>
      <c r="BI220">
        <f>STANDARDIZE(BG220,BG$5,BG$6)</f>
        <v>-0.73044130291732701</v>
      </c>
    </row>
    <row r="221" spans="2:61" x14ac:dyDescent="0.2">
      <c r="B221" s="6"/>
      <c r="E221" t="str">
        <f>IF(COUNTIF(C221:D221,"&gt;=2,5")+COUNTIF(C221:D221,"&lt;=-2,5")&gt;0,"*","")</f>
        <v/>
      </c>
      <c r="BA221">
        <f>BA220+2</f>
        <v>425</v>
      </c>
      <c r="BB221">
        <v>721</v>
      </c>
      <c r="BC221">
        <f>_xlfn.NORM.S.INV(BA221/BC$4)</f>
        <v>-0.64107740639044353</v>
      </c>
      <c r="BD221">
        <f>STANDARDIZE(BB221,BB$5,BB$6)</f>
        <v>-0.66089714700623259</v>
      </c>
      <c r="BF221">
        <f>BF220+2</f>
        <v>425</v>
      </c>
      <c r="BG221">
        <v>12</v>
      </c>
      <c r="BH221">
        <f>_xlfn.NORM.S.INV(BF221/BH$4)</f>
        <v>-0.64107740639044353</v>
      </c>
      <c r="BI221">
        <f>STANDARDIZE(BG221,BG$5,BG$6)</f>
        <v>-0.73044130291732701</v>
      </c>
    </row>
    <row r="222" spans="2:61" x14ac:dyDescent="0.2">
      <c r="B222" s="6"/>
      <c r="E222" t="str">
        <f>IF(COUNTIF(C222:D222,"&gt;=2,5")+COUNTIF(C222:D222,"&lt;=-2,5")&gt;0,"*","")</f>
        <v/>
      </c>
      <c r="BA222">
        <f>BA221+2</f>
        <v>427</v>
      </c>
      <c r="BB222">
        <v>721</v>
      </c>
      <c r="BC222">
        <f>_xlfn.NORM.S.INV(BA222/BC$4)</f>
        <v>-0.63730471495362795</v>
      </c>
      <c r="BD222">
        <f>STANDARDIZE(BB222,BB$5,BB$6)</f>
        <v>-0.66089714700623259</v>
      </c>
      <c r="BF222">
        <f>BF221+2</f>
        <v>427</v>
      </c>
      <c r="BG222">
        <v>12</v>
      </c>
      <c r="BH222">
        <f>_xlfn.NORM.S.INV(BF222/BH$4)</f>
        <v>-0.63730471495362795</v>
      </c>
      <c r="BI222">
        <f>STANDARDIZE(BG222,BG$5,BG$6)</f>
        <v>-0.73044130291732701</v>
      </c>
    </row>
    <row r="223" spans="2:61" x14ac:dyDescent="0.2">
      <c r="B223" s="6"/>
      <c r="E223" t="str">
        <f>IF(COUNTIF(C223:D223,"&gt;=2,5")+COUNTIF(C223:D223,"&lt;=-2,5")&gt;0,"*","")</f>
        <v/>
      </c>
      <c r="BA223">
        <f>BA222+2</f>
        <v>429</v>
      </c>
      <c r="BB223">
        <v>722</v>
      </c>
      <c r="BC223">
        <f>_xlfn.NORM.S.INV(BA223/BC$4)</f>
        <v>-0.63354107268178739</v>
      </c>
      <c r="BD223">
        <f>STANDARDIZE(BB223,BB$5,BB$6)</f>
        <v>-0.65844618312782688</v>
      </c>
      <c r="BF223">
        <f>BF222+2</f>
        <v>429</v>
      </c>
      <c r="BG223">
        <v>12</v>
      </c>
      <c r="BH223">
        <f>_xlfn.NORM.S.INV(BF223/BH$4)</f>
        <v>-0.63354107268178739</v>
      </c>
      <c r="BI223">
        <f>STANDARDIZE(BG223,BG$5,BG$6)</f>
        <v>-0.73044130291732701</v>
      </c>
    </row>
    <row r="224" spans="2:61" x14ac:dyDescent="0.2">
      <c r="B224" s="6"/>
      <c r="E224" t="str">
        <f>IF(COUNTIF(C224:D224,"&gt;=2,5")+COUNTIF(C224:D224,"&lt;=-2,5")&gt;0,"*","")</f>
        <v/>
      </c>
      <c r="BA224">
        <f>BA223+2</f>
        <v>431</v>
      </c>
      <c r="BB224">
        <v>723</v>
      </c>
      <c r="BC224">
        <f>_xlfn.NORM.S.INV(BA224/BC$4)</f>
        <v>-0.62978638320984504</v>
      </c>
      <c r="BD224">
        <f>STANDARDIZE(BB224,BB$5,BB$6)</f>
        <v>-0.65599521924942117</v>
      </c>
      <c r="BF224">
        <f>BF223+2</f>
        <v>431</v>
      </c>
      <c r="BG224">
        <v>12</v>
      </c>
      <c r="BH224">
        <f>_xlfn.NORM.S.INV(BF224/BH$4)</f>
        <v>-0.62978638320984504</v>
      </c>
      <c r="BI224">
        <f>STANDARDIZE(BG224,BG$5,BG$6)</f>
        <v>-0.73044130291732701</v>
      </c>
    </row>
    <row r="225" spans="2:61" x14ac:dyDescent="0.2">
      <c r="B225" s="6"/>
      <c r="E225" t="str">
        <f>IF(COUNTIF(C225:D225,"&gt;=2,5")+COUNTIF(C225:D225,"&lt;=-2,5")&gt;0,"*","")</f>
        <v/>
      </c>
      <c r="BA225">
        <f>BA224+2</f>
        <v>433</v>
      </c>
      <c r="BB225">
        <v>723</v>
      </c>
      <c r="BC225">
        <f>_xlfn.NORM.S.INV(BA225/BC$4)</f>
        <v>-0.62604055136306602</v>
      </c>
      <c r="BD225">
        <f>STANDARDIZE(BB225,BB$5,BB$6)</f>
        <v>-0.65599521924942117</v>
      </c>
      <c r="BF225">
        <f>BF224+2</f>
        <v>433</v>
      </c>
      <c r="BG225">
        <v>12</v>
      </c>
      <c r="BH225">
        <f>_xlfn.NORM.S.INV(BF225/BH$4)</f>
        <v>-0.62604055136306602</v>
      </c>
      <c r="BI225">
        <f>STANDARDIZE(BG225,BG$5,BG$6)</f>
        <v>-0.73044130291732701</v>
      </c>
    </row>
    <row r="226" spans="2:61" x14ac:dyDescent="0.2">
      <c r="B226" s="6"/>
      <c r="E226" t="str">
        <f>IF(COUNTIF(C226:D226,"&gt;=2,5")+COUNTIF(C226:D226,"&lt;=-2,5")&gt;0,"*","")</f>
        <v/>
      </c>
      <c r="BA226">
        <f>BA225+2</f>
        <v>435</v>
      </c>
      <c r="BB226">
        <v>726</v>
      </c>
      <c r="BC226">
        <f>_xlfn.NORM.S.INV(BA226/BC$4)</f>
        <v>-0.62230348313528627</v>
      </c>
      <c r="BD226">
        <f>STANDARDIZE(BB226,BB$5,BB$6)</f>
        <v>-0.64864232761420393</v>
      </c>
      <c r="BF226">
        <f>BF225+2</f>
        <v>435</v>
      </c>
      <c r="BG226">
        <v>12</v>
      </c>
      <c r="BH226">
        <f>_xlfn.NORM.S.INV(BF226/BH$4)</f>
        <v>-0.62230348313528627</v>
      </c>
      <c r="BI226">
        <f>STANDARDIZE(BG226,BG$5,BG$6)</f>
        <v>-0.73044130291732701</v>
      </c>
    </row>
    <row r="227" spans="2:61" x14ac:dyDescent="0.2">
      <c r="B227" s="6"/>
      <c r="E227" t="str">
        <f>IF(COUNTIF(C227:D227,"&gt;=2,5")+COUNTIF(C227:D227,"&lt;=-2,5")&gt;0,"*","")</f>
        <v/>
      </c>
      <c r="BA227">
        <f>BA226+2</f>
        <v>437</v>
      </c>
      <c r="BB227">
        <v>727</v>
      </c>
      <c r="BC227">
        <f>_xlfn.NORM.S.INV(BA227/BC$4)</f>
        <v>-0.61857508566761832</v>
      </c>
      <c r="BD227">
        <f>STANDARDIZE(BB227,BB$5,BB$6)</f>
        <v>-0.64619136373579822</v>
      </c>
      <c r="BF227">
        <f>BF226+2</f>
        <v>437</v>
      </c>
      <c r="BG227">
        <v>12</v>
      </c>
      <c r="BH227">
        <f>_xlfn.NORM.S.INV(BF227/BH$4)</f>
        <v>-0.61857508566761832</v>
      </c>
      <c r="BI227">
        <f>STANDARDIZE(BG227,BG$5,BG$6)</f>
        <v>-0.73044130291732701</v>
      </c>
    </row>
    <row r="228" spans="2:61" x14ac:dyDescent="0.2">
      <c r="B228" s="6"/>
      <c r="E228" t="str">
        <f>IF(COUNTIF(C228:D228,"&gt;=2,5")+COUNTIF(C228:D228,"&lt;=-2,5")&gt;0,"*","")</f>
        <v/>
      </c>
      <c r="BA228">
        <f>BA227+2</f>
        <v>439</v>
      </c>
      <c r="BB228">
        <v>727</v>
      </c>
      <c r="BC228">
        <f>_xlfn.NORM.S.INV(BA228/BC$4)</f>
        <v>-0.6148552672276314</v>
      </c>
      <c r="BD228">
        <f>STANDARDIZE(BB228,BB$5,BB$6)</f>
        <v>-0.64619136373579822</v>
      </c>
      <c r="BF228">
        <f>BF227+2</f>
        <v>439</v>
      </c>
      <c r="BG228">
        <v>12</v>
      </c>
      <c r="BH228">
        <f>_xlfn.NORM.S.INV(BF228/BH$4)</f>
        <v>-0.6148552672276314</v>
      </c>
      <c r="BI228">
        <f>STANDARDIZE(BG228,BG$5,BG$6)</f>
        <v>-0.73044130291732701</v>
      </c>
    </row>
    <row r="229" spans="2:61" x14ac:dyDescent="0.2">
      <c r="B229" s="6"/>
      <c r="E229" t="str">
        <f>IF(COUNTIF(C229:D229,"&gt;=2,5")+COUNTIF(C229:D229,"&lt;=-2,5")&gt;0,"*","")</f>
        <v/>
      </c>
      <c r="BA229">
        <f>BA228+2</f>
        <v>441</v>
      </c>
      <c r="BB229">
        <v>729</v>
      </c>
      <c r="BC229">
        <f>_xlfn.NORM.S.INV(BA229/BC$4)</f>
        <v>-0.61114393718898619</v>
      </c>
      <c r="BD229">
        <f>STANDARDIZE(BB229,BB$5,BB$6)</f>
        <v>-0.64128943597898669</v>
      </c>
      <c r="BF229">
        <f>BF228+2</f>
        <v>441</v>
      </c>
      <c r="BG229">
        <v>12</v>
      </c>
      <c r="BH229">
        <f>_xlfn.NORM.S.INV(BF229/BH$4)</f>
        <v>-0.61114393718898619</v>
      </c>
      <c r="BI229">
        <f>STANDARDIZE(BG229,BG$5,BG$6)</f>
        <v>-0.73044130291732701</v>
      </c>
    </row>
    <row r="230" spans="2:61" x14ac:dyDescent="0.2">
      <c r="B230" s="6"/>
      <c r="E230" t="str">
        <f>IF(COUNTIF(C230:D230,"&gt;=2,5")+COUNTIF(C230:D230,"&lt;=-2,5")&gt;0,"*","")</f>
        <v/>
      </c>
      <c r="BA230">
        <f>BA229+2</f>
        <v>443</v>
      </c>
      <c r="BB230">
        <v>729</v>
      </c>
      <c r="BC230">
        <f>_xlfn.NORM.S.INV(BA230/BC$4)</f>
        <v>-0.60744100601151207</v>
      </c>
      <c r="BD230">
        <f>STANDARDIZE(BB230,BB$5,BB$6)</f>
        <v>-0.64128943597898669</v>
      </c>
      <c r="BF230">
        <f>BF229+2</f>
        <v>443</v>
      </c>
      <c r="BG230">
        <v>12</v>
      </c>
      <c r="BH230">
        <f>_xlfn.NORM.S.INV(BF230/BH$4)</f>
        <v>-0.60744100601151207</v>
      </c>
      <c r="BI230">
        <f>STANDARDIZE(BG230,BG$5,BG$6)</f>
        <v>-0.73044130291732701</v>
      </c>
    </row>
    <row r="231" spans="2:61" x14ac:dyDescent="0.2">
      <c r="B231" s="6"/>
      <c r="E231" t="str">
        <f>IF(COUNTIF(C231:D231,"&gt;=2,5")+COUNTIF(C231:D231,"&lt;=-2,5")&gt;0,"*","")</f>
        <v/>
      </c>
      <c r="BA231">
        <f>BA230+2</f>
        <v>445</v>
      </c>
      <c r="BB231">
        <v>732</v>
      </c>
      <c r="BC231">
        <f>_xlfn.NORM.S.INV(BA231/BC$4)</f>
        <v>-0.60374638522172075</v>
      </c>
      <c r="BD231">
        <f>STANDARDIZE(BB231,BB$5,BB$6)</f>
        <v>-0.63393654434376956</v>
      </c>
      <c r="BF231">
        <f>BF230+2</f>
        <v>445</v>
      </c>
      <c r="BG231">
        <v>12</v>
      </c>
      <c r="BH231">
        <f>_xlfn.NORM.S.INV(BF231/BH$4)</f>
        <v>-0.60374638522172075</v>
      </c>
      <c r="BI231">
        <f>STANDARDIZE(BG231,BG$5,BG$6)</f>
        <v>-0.73044130291732701</v>
      </c>
    </row>
    <row r="232" spans="2:61" x14ac:dyDescent="0.2">
      <c r="B232" s="6"/>
      <c r="E232" t="str">
        <f>IF(COUNTIF(C232:D232,"&gt;=2,5")+COUNTIF(C232:D232,"&lt;=-2,5")&gt;0,"*","")</f>
        <v/>
      </c>
      <c r="BA232">
        <f>BA231+2</f>
        <v>447</v>
      </c>
      <c r="BB232">
        <v>732</v>
      </c>
      <c r="BC232">
        <f>_xlfn.NORM.S.INV(BA232/BC$4)</f>
        <v>-0.600059987393738</v>
      </c>
      <c r="BD232">
        <f>STANDARDIZE(BB232,BB$5,BB$6)</f>
        <v>-0.63393654434376956</v>
      </c>
      <c r="BF232">
        <f>BF231+2</f>
        <v>447</v>
      </c>
      <c r="BG232">
        <v>12</v>
      </c>
      <c r="BH232">
        <f>_xlfn.NORM.S.INV(BF232/BH$4)</f>
        <v>-0.600059987393738</v>
      </c>
      <c r="BI232">
        <f>STANDARDIZE(BG232,BG$5,BG$6)</f>
        <v>-0.73044130291732701</v>
      </c>
    </row>
    <row r="233" spans="2:61" x14ac:dyDescent="0.2">
      <c r="B233" s="6"/>
      <c r="E233" t="str">
        <f>IF(COUNTIF(C233:D233,"&gt;=2,5")+COUNTIF(C233:D233,"&lt;=-2,5")&gt;0,"*","")</f>
        <v/>
      </c>
      <c r="BA233">
        <f>BA232+2</f>
        <v>449</v>
      </c>
      <c r="BB233">
        <v>737</v>
      </c>
      <c r="BC233">
        <f>_xlfn.NORM.S.INV(BA233/BC$4)</f>
        <v>-0.59638172613064711</v>
      </c>
      <c r="BD233">
        <f>STANDARDIZE(BB233,BB$5,BB$6)</f>
        <v>-0.6216817249517409</v>
      </c>
      <c r="BF233">
        <f>BF232+2</f>
        <v>449</v>
      </c>
      <c r="BG233">
        <v>12</v>
      </c>
      <c r="BH233">
        <f>_xlfn.NORM.S.INV(BF233/BH$4)</f>
        <v>-0.59638172613064711</v>
      </c>
      <c r="BI233">
        <f>STANDARDIZE(BG233,BG$5,BG$6)</f>
        <v>-0.73044130291732701</v>
      </c>
    </row>
    <row r="234" spans="2:61" x14ac:dyDescent="0.2">
      <c r="B234" s="6"/>
      <c r="E234" t="str">
        <f>IF(COUNTIF(C234:D234,"&gt;=2,5")+COUNTIF(C234:D234,"&lt;=-2,5")&gt;0,"*","")</f>
        <v/>
      </c>
      <c r="BA234">
        <f>BA233+2</f>
        <v>451</v>
      </c>
      <c r="BB234">
        <v>740</v>
      </c>
      <c r="BC234">
        <f>_xlfn.NORM.S.INV(BA234/BC$4)</f>
        <v>-0.59271151604623251</v>
      </c>
      <c r="BD234">
        <f>STANDARDIZE(BB234,BB$5,BB$6)</f>
        <v>-0.61432883331652366</v>
      </c>
      <c r="BF234">
        <f>BF233+2</f>
        <v>451</v>
      </c>
      <c r="BG234">
        <v>12</v>
      </c>
      <c r="BH234">
        <f>_xlfn.NORM.S.INV(BF234/BH$4)</f>
        <v>-0.59271151604623251</v>
      </c>
      <c r="BI234">
        <f>STANDARDIZE(BG234,BG$5,BG$6)</f>
        <v>-0.73044130291732701</v>
      </c>
    </row>
    <row r="235" spans="2:61" x14ac:dyDescent="0.2">
      <c r="B235" s="6"/>
      <c r="E235" t="str">
        <f>IF(COUNTIF(C235:D235,"&gt;=2,5")+COUNTIF(C235:D235,"&lt;=-2,5")&gt;0,"*","")</f>
        <v/>
      </c>
      <c r="BA235">
        <f>BA234+2</f>
        <v>453</v>
      </c>
      <c r="BB235">
        <v>745</v>
      </c>
      <c r="BC235">
        <f>_xlfn.NORM.S.INV(BA235/BC$4)</f>
        <v>-0.58904927274710939</v>
      </c>
      <c r="BD235">
        <f>STANDARDIZE(BB235,BB$5,BB$6)</f>
        <v>-0.602074013924495</v>
      </c>
      <c r="BF235">
        <f>BF234+2</f>
        <v>453</v>
      </c>
      <c r="BG235">
        <v>12</v>
      </c>
      <c r="BH235">
        <f>_xlfn.NORM.S.INV(BF235/BH$4)</f>
        <v>-0.58904927274710939</v>
      </c>
      <c r="BI235">
        <f>STANDARDIZE(BG235,BG$5,BG$6)</f>
        <v>-0.73044130291732701</v>
      </c>
    </row>
    <row r="236" spans="2:61" x14ac:dyDescent="0.2">
      <c r="B236" s="6"/>
      <c r="E236" t="str">
        <f>IF(COUNTIF(C236:D236,"&gt;=2,5")+COUNTIF(C236:D236,"&lt;=-2,5")&gt;0,"*","")</f>
        <v/>
      </c>
      <c r="BA236">
        <f>BA235+2</f>
        <v>455</v>
      </c>
      <c r="BB236">
        <v>750</v>
      </c>
      <c r="BC236">
        <f>_xlfn.NORM.S.INV(BA236/BC$4)</f>
        <v>-0.58539491281523437</v>
      </c>
      <c r="BD236">
        <f>STANDARDIZE(BB236,BB$5,BB$6)</f>
        <v>-0.58981919453246634</v>
      </c>
      <c r="BF236">
        <f>BF235+2</f>
        <v>455</v>
      </c>
      <c r="BG236">
        <v>12</v>
      </c>
      <c r="BH236">
        <f>_xlfn.NORM.S.INV(BF236/BH$4)</f>
        <v>-0.58539491281523437</v>
      </c>
      <c r="BI236">
        <f>STANDARDIZE(BG236,BG$5,BG$6)</f>
        <v>-0.73044130291732701</v>
      </c>
    </row>
    <row r="237" spans="2:61" x14ac:dyDescent="0.2">
      <c r="B237" s="6"/>
      <c r="E237" t="str">
        <f>IF(COUNTIF(C237:D237,"&gt;=2,5")+COUNTIF(C237:D237,"&lt;=-2,5")&gt;0,"*","")</f>
        <v/>
      </c>
      <c r="BA237">
        <f>BA236+2</f>
        <v>457</v>
      </c>
      <c r="BB237">
        <v>750</v>
      </c>
      <c r="BC237">
        <f>_xlfn.NORM.S.INV(BA237/BC$4)</f>
        <v>-0.58174835379078649</v>
      </c>
      <c r="BD237">
        <f>STANDARDIZE(BB237,BB$5,BB$6)</f>
        <v>-0.58981919453246634</v>
      </c>
      <c r="BF237">
        <f>BF236+2</f>
        <v>457</v>
      </c>
      <c r="BG237">
        <v>12</v>
      </c>
      <c r="BH237">
        <f>_xlfn.NORM.S.INV(BF237/BH$4)</f>
        <v>-0.58174835379078649</v>
      </c>
      <c r="BI237">
        <f>STANDARDIZE(BG237,BG$5,BG$6)</f>
        <v>-0.73044130291732701</v>
      </c>
    </row>
    <row r="238" spans="2:61" x14ac:dyDescent="0.2">
      <c r="B238" s="6"/>
      <c r="E238" t="str">
        <f>IF(COUNTIF(C238:D238,"&gt;=2,5")+COUNTIF(C238:D238,"&lt;=-2,5")&gt;0,"*","")</f>
        <v/>
      </c>
      <c r="BA238">
        <f>BA237+2</f>
        <v>459</v>
      </c>
      <c r="BB238">
        <v>750</v>
      </c>
      <c r="BC238">
        <f>_xlfn.NORM.S.INV(BA238/BC$4)</f>
        <v>-0.57810951415540335</v>
      </c>
      <c r="BD238">
        <f>STANDARDIZE(BB238,BB$5,BB$6)</f>
        <v>-0.58981919453246634</v>
      </c>
      <c r="BF238">
        <f>BF237+2</f>
        <v>459</v>
      </c>
      <c r="BG238">
        <v>12</v>
      </c>
      <c r="BH238">
        <f>_xlfn.NORM.S.INV(BF238/BH$4)</f>
        <v>-0.57810951415540335</v>
      </c>
      <c r="BI238">
        <f>STANDARDIZE(BG238,BG$5,BG$6)</f>
        <v>-0.73044130291732701</v>
      </c>
    </row>
    <row r="239" spans="2:61" x14ac:dyDescent="0.2">
      <c r="B239" s="6"/>
      <c r="E239" t="str">
        <f>IF(COUNTIF(C239:D239,"&gt;=2,5")+COUNTIF(C239:D239,"&lt;=-2,5")&gt;0,"*","")</f>
        <v/>
      </c>
      <c r="BA239">
        <f>BA238+2</f>
        <v>461</v>
      </c>
      <c r="BB239">
        <v>750</v>
      </c>
      <c r="BC239">
        <f>_xlfn.NORM.S.INV(BA239/BC$4)</f>
        <v>-0.57447831331577215</v>
      </c>
      <c r="BD239">
        <f>STANDARDIZE(BB239,BB$5,BB$6)</f>
        <v>-0.58981919453246634</v>
      </c>
      <c r="BF239">
        <f>BF238+2</f>
        <v>461</v>
      </c>
      <c r="BG239">
        <v>12</v>
      </c>
      <c r="BH239">
        <f>_xlfn.NORM.S.INV(BF239/BH$4)</f>
        <v>-0.57447831331577215</v>
      </c>
      <c r="BI239">
        <f>STANDARDIZE(BG239,BG$5,BG$6)</f>
        <v>-0.73044130291732701</v>
      </c>
    </row>
    <row r="240" spans="2:61" x14ac:dyDescent="0.2">
      <c r="B240" s="6"/>
      <c r="E240" t="str">
        <f>IF(COUNTIF(C240:D240,"&gt;=2,5")+COUNTIF(C240:D240,"&lt;=-2,5")&gt;0,"*","")</f>
        <v/>
      </c>
      <c r="BA240">
        <f>BA239+2</f>
        <v>463</v>
      </c>
      <c r="BB240">
        <v>750</v>
      </c>
      <c r="BC240">
        <f>_xlfn.NORM.S.INV(BA240/BC$4)</f>
        <v>-0.57085467158755943</v>
      </c>
      <c r="BD240">
        <f>STANDARDIZE(BB240,BB$5,BB$6)</f>
        <v>-0.58981919453246634</v>
      </c>
      <c r="BF240">
        <f>BF239+2</f>
        <v>463</v>
      </c>
      <c r="BG240">
        <v>12</v>
      </c>
      <c r="BH240">
        <f>_xlfn.NORM.S.INV(BF240/BH$4)</f>
        <v>-0.57085467158755943</v>
      </c>
      <c r="BI240">
        <f>STANDARDIZE(BG240,BG$5,BG$6)</f>
        <v>-0.73044130291732701</v>
      </c>
    </row>
    <row r="241" spans="2:61" x14ac:dyDescent="0.2">
      <c r="B241" s="6"/>
      <c r="E241" t="str">
        <f>IF(COUNTIF(C241:D241,"&gt;=2,5")+COUNTIF(C241:D241,"&lt;=-2,5")&gt;0,"*","")</f>
        <v/>
      </c>
      <c r="BA241">
        <f>BA240+2</f>
        <v>465</v>
      </c>
      <c r="BB241">
        <v>750</v>
      </c>
      <c r="BC241">
        <f>_xlfn.NORM.S.INV(BA241/BC$4)</f>
        <v>-0.56723851017967342</v>
      </c>
      <c r="BD241">
        <f>STANDARDIZE(BB241,BB$5,BB$6)</f>
        <v>-0.58981919453246634</v>
      </c>
      <c r="BF241">
        <f>BF240+2</f>
        <v>465</v>
      </c>
      <c r="BG241">
        <v>12</v>
      </c>
      <c r="BH241">
        <f>_xlfn.NORM.S.INV(BF241/BH$4)</f>
        <v>-0.56723851017967342</v>
      </c>
      <c r="BI241">
        <f>STANDARDIZE(BG241,BG$5,BG$6)</f>
        <v>-0.73044130291732701</v>
      </c>
    </row>
    <row r="242" spans="2:61" x14ac:dyDescent="0.2">
      <c r="B242" s="6"/>
      <c r="E242" t="str">
        <f>IF(COUNTIF(C242:D242,"&gt;=2,5")+COUNTIF(C242:D242,"&lt;=-2,5")&gt;0,"*","")</f>
        <v/>
      </c>
      <c r="BA242">
        <f>BA241+2</f>
        <v>467</v>
      </c>
      <c r="BB242">
        <v>750</v>
      </c>
      <c r="BC242">
        <f>_xlfn.NORM.S.INV(BA242/BC$4)</f>
        <v>-0.56362975117885283</v>
      </c>
      <c r="BD242">
        <f>STANDARDIZE(BB242,BB$5,BB$6)</f>
        <v>-0.58981919453246634</v>
      </c>
      <c r="BF242">
        <f>BF241+2</f>
        <v>467</v>
      </c>
      <c r="BG242">
        <v>12</v>
      </c>
      <c r="BH242">
        <f>_xlfn.NORM.S.INV(BF242/BH$4)</f>
        <v>-0.56362975117885283</v>
      </c>
      <c r="BI242">
        <f>STANDARDIZE(BG242,BG$5,BG$6)</f>
        <v>-0.73044130291732701</v>
      </c>
    </row>
    <row r="243" spans="2:61" x14ac:dyDescent="0.2">
      <c r="B243" s="6"/>
      <c r="E243" t="str">
        <f>IF(COUNTIF(C243:D243,"&gt;=2,5")+COUNTIF(C243:D243,"&lt;=-2,5")&gt;0,"*","")</f>
        <v/>
      </c>
      <c r="BA243">
        <f>BA242+2</f>
        <v>469</v>
      </c>
      <c r="BB243">
        <v>750</v>
      </c>
      <c r="BC243">
        <f>_xlfn.NORM.S.INV(BA243/BC$4)</f>
        <v>-0.56002831753456761</v>
      </c>
      <c r="BD243">
        <f>STANDARDIZE(BB243,BB$5,BB$6)</f>
        <v>-0.58981919453246634</v>
      </c>
      <c r="BF243">
        <f>BF242+2</f>
        <v>469</v>
      </c>
      <c r="BG243">
        <v>12</v>
      </c>
      <c r="BH243">
        <f>_xlfn.NORM.S.INV(BF243/BH$4)</f>
        <v>-0.56002831753456761</v>
      </c>
      <c r="BI243">
        <f>STANDARDIZE(BG243,BG$5,BG$6)</f>
        <v>-0.73044130291732701</v>
      </c>
    </row>
    <row r="244" spans="2:61" x14ac:dyDescent="0.2">
      <c r="B244" s="6"/>
      <c r="E244" t="str">
        <f>IF(COUNTIF(C244:D244,"&gt;=2,5")+COUNTIF(C244:D244,"&lt;=-2,5")&gt;0,"*","")</f>
        <v/>
      </c>
      <c r="BA244">
        <f>BA243+2</f>
        <v>471</v>
      </c>
      <c r="BB244">
        <v>751</v>
      </c>
      <c r="BC244">
        <f>_xlfn.NORM.S.INV(BA244/BC$4)</f>
        <v>-0.5564341330442325</v>
      </c>
      <c r="BD244">
        <f>STANDARDIZE(BB244,BB$5,BB$6)</f>
        <v>-0.58736823065406052</v>
      </c>
      <c r="BF244">
        <f>BF243+2</f>
        <v>471</v>
      </c>
      <c r="BG244">
        <v>12</v>
      </c>
      <c r="BH244">
        <f>_xlfn.NORM.S.INV(BF244/BH$4)</f>
        <v>-0.5564341330442325</v>
      </c>
      <c r="BI244">
        <f>STANDARDIZE(BG244,BG$5,BG$6)</f>
        <v>-0.73044130291732701</v>
      </c>
    </row>
    <row r="245" spans="2:61" x14ac:dyDescent="0.2">
      <c r="B245" s="6"/>
      <c r="E245" t="str">
        <f>IF(COUNTIF(C245:D245,"&gt;=2,5")+COUNTIF(C245:D245,"&lt;=-2,5")&gt;0,"*","")</f>
        <v/>
      </c>
      <c r="BA245">
        <f>BA244+2</f>
        <v>473</v>
      </c>
      <c r="BB245">
        <v>751</v>
      </c>
      <c r="BC245">
        <f>_xlfn.NORM.S.INV(BA245/BC$4)</f>
        <v>-0.55284712233871669</v>
      </c>
      <c r="BD245">
        <f>STANDARDIZE(BB245,BB$5,BB$6)</f>
        <v>-0.58736823065406052</v>
      </c>
      <c r="BF245">
        <f>BF244+2</f>
        <v>473</v>
      </c>
      <c r="BG245">
        <v>12</v>
      </c>
      <c r="BH245">
        <f>_xlfn.NORM.S.INV(BF245/BH$4)</f>
        <v>-0.55284712233871669</v>
      </c>
      <c r="BI245">
        <f>STANDARDIZE(BG245,BG$5,BG$6)</f>
        <v>-0.73044130291732701</v>
      </c>
    </row>
    <row r="246" spans="2:61" x14ac:dyDescent="0.2">
      <c r="B246" s="6"/>
      <c r="E246" t="str">
        <f>IF(COUNTIF(C246:D246,"&gt;=2,5")+COUNTIF(C246:D246,"&lt;=-2,5")&gt;0,"*","")</f>
        <v/>
      </c>
      <c r="BA246">
        <f>BA245+2</f>
        <v>475</v>
      </c>
      <c r="BB246">
        <v>751</v>
      </c>
      <c r="BC246">
        <f>_xlfn.NORM.S.INV(BA246/BC$4)</f>
        <v>-0.54926721086814945</v>
      </c>
      <c r="BD246">
        <f>STANDARDIZE(BB246,BB$5,BB$6)</f>
        <v>-0.58736823065406052</v>
      </c>
      <c r="BF246">
        <f>BF245+2</f>
        <v>475</v>
      </c>
      <c r="BG246">
        <v>12</v>
      </c>
      <c r="BH246">
        <f>_xlfn.NORM.S.INV(BF246/BH$4)</f>
        <v>-0.54926721086814945</v>
      </c>
      <c r="BI246">
        <f>STANDARDIZE(BG246,BG$5,BG$6)</f>
        <v>-0.73044130291732701</v>
      </c>
    </row>
    <row r="247" spans="2:61" x14ac:dyDescent="0.2">
      <c r="B247" s="6"/>
      <c r="E247" t="str">
        <f>IF(COUNTIF(C247:D247,"&gt;=2,5")+COUNTIF(C247:D247,"&lt;=-2,5")&gt;0,"*","")</f>
        <v/>
      </c>
      <c r="BA247">
        <f>BA246+2</f>
        <v>477</v>
      </c>
      <c r="BB247">
        <v>753</v>
      </c>
      <c r="BC247">
        <f>_xlfn.NORM.S.INV(BA247/BC$4)</f>
        <v>-0.54569432488800906</v>
      </c>
      <c r="BD247">
        <f>STANDARDIZE(BB247,BB$5,BB$6)</f>
        <v>-0.5824663028972491</v>
      </c>
      <c r="BF247">
        <f>BF246+2</f>
        <v>477</v>
      </c>
      <c r="BG247">
        <v>12</v>
      </c>
      <c r="BH247">
        <f>_xlfn.NORM.S.INV(BF247/BH$4)</f>
        <v>-0.54569432488800906</v>
      </c>
      <c r="BI247">
        <f>STANDARDIZE(BG247,BG$5,BG$6)</f>
        <v>-0.73044130291732701</v>
      </c>
    </row>
    <row r="248" spans="2:61" x14ac:dyDescent="0.2">
      <c r="B248" s="6"/>
      <c r="E248" t="str">
        <f>IF(COUNTIF(C248:D248,"&gt;=2,5")+COUNTIF(C248:D248,"&lt;=-2,5")&gt;0,"*","")</f>
        <v/>
      </c>
      <c r="BA248">
        <f>BA247+2</f>
        <v>479</v>
      </c>
      <c r="BB248">
        <v>754</v>
      </c>
      <c r="BC248">
        <f>_xlfn.NORM.S.INV(BA248/BC$4)</f>
        <v>-0.54212839144549207</v>
      </c>
      <c r="BD248">
        <f>STANDARDIZE(BB248,BB$5,BB$6)</f>
        <v>-0.58001533901884339</v>
      </c>
      <c r="BF248">
        <f>BF247+2</f>
        <v>479</v>
      </c>
      <c r="BG248">
        <v>12</v>
      </c>
      <c r="BH248">
        <f>_xlfn.NORM.S.INV(BF248/BH$4)</f>
        <v>-0.54212839144549207</v>
      </c>
      <c r="BI248">
        <f>STANDARDIZE(BG248,BG$5,BG$6)</f>
        <v>-0.73044130291732701</v>
      </c>
    </row>
    <row r="249" spans="2:61" x14ac:dyDescent="0.2">
      <c r="B249" s="6"/>
      <c r="E249" t="str">
        <f>IF(COUNTIF(C249:D249,"&gt;=2,5")+COUNTIF(C249:D249,"&lt;=-2,5")&gt;0,"*","")</f>
        <v/>
      </c>
      <c r="BA249">
        <f>BA248+2</f>
        <v>481</v>
      </c>
      <c r="BB249">
        <v>754</v>
      </c>
      <c r="BC249">
        <f>_xlfn.NORM.S.INV(BA249/BC$4)</f>
        <v>-0.53856933836615295</v>
      </c>
      <c r="BD249">
        <f>STANDARDIZE(BB249,BB$5,BB$6)</f>
        <v>-0.58001533901884339</v>
      </c>
      <c r="BF249">
        <f>BF248+2</f>
        <v>481</v>
      </c>
      <c r="BG249">
        <v>12</v>
      </c>
      <c r="BH249">
        <f>_xlfn.NORM.S.INV(BF249/BH$4)</f>
        <v>-0.53856933836615295</v>
      </c>
      <c r="BI249">
        <f>STANDARDIZE(BG249,BG$5,BG$6)</f>
        <v>-0.73044130291732701</v>
      </c>
    </row>
    <row r="250" spans="2:61" x14ac:dyDescent="0.2">
      <c r="B250" s="6"/>
      <c r="E250" t="str">
        <f>IF(COUNTIF(C250:D250,"&gt;=2,5")+COUNTIF(C250:D250,"&lt;=-2,5")&gt;0,"*","")</f>
        <v/>
      </c>
      <c r="BA250">
        <f>BA249+2</f>
        <v>483</v>
      </c>
      <c r="BB250">
        <v>756</v>
      </c>
      <c r="BC250">
        <f>_xlfn.NORM.S.INV(BA250/BC$4)</f>
        <v>-0.53501709424080834</v>
      </c>
      <c r="BD250">
        <f>STANDARDIZE(BB250,BB$5,BB$6)</f>
        <v>-0.57511341126203186</v>
      </c>
      <c r="BF250">
        <f>BF249+2</f>
        <v>483</v>
      </c>
      <c r="BG250">
        <v>12</v>
      </c>
      <c r="BH250">
        <f>_xlfn.NORM.S.INV(BF250/BH$4)</f>
        <v>-0.53501709424080834</v>
      </c>
      <c r="BI250">
        <f>STANDARDIZE(BG250,BG$5,BG$6)</f>
        <v>-0.73044130291732701</v>
      </c>
    </row>
    <row r="251" spans="2:61" x14ac:dyDescent="0.2">
      <c r="B251" s="6"/>
      <c r="E251" t="str">
        <f>IF(COUNTIF(C251:D251,"&gt;=2,5")+COUNTIF(C251:D251,"&lt;=-2,5")&gt;0,"*","")</f>
        <v/>
      </c>
      <c r="BA251">
        <f>BA250+2</f>
        <v>485</v>
      </c>
      <c r="BB251">
        <v>757</v>
      </c>
      <c r="BC251">
        <f>_xlfn.NORM.S.INV(BA251/BC$4)</f>
        <v>-0.53147158841270115</v>
      </c>
      <c r="BD251">
        <f>STANDARDIZE(BB251,BB$5,BB$6)</f>
        <v>-0.57266244738362615</v>
      </c>
      <c r="BF251">
        <f>BF250+2</f>
        <v>485</v>
      </c>
      <c r="BG251">
        <v>12</v>
      </c>
      <c r="BH251">
        <f>_xlfn.NORM.S.INV(BF251/BH$4)</f>
        <v>-0.53147158841270115</v>
      </c>
      <c r="BI251">
        <f>STANDARDIZE(BG251,BG$5,BG$6)</f>
        <v>-0.73044130291732701</v>
      </c>
    </row>
    <row r="252" spans="2:61" x14ac:dyDescent="0.2">
      <c r="B252" s="6"/>
      <c r="E252" t="str">
        <f>IF(COUNTIF(C252:D252,"&gt;=2,5")+COUNTIF(C252:D252,"&lt;=-2,5")&gt;0,"*","")</f>
        <v/>
      </c>
      <c r="BA252">
        <f>BA251+2</f>
        <v>487</v>
      </c>
      <c r="BB252">
        <v>758</v>
      </c>
      <c r="BC252">
        <f>_xlfn.NORM.S.INV(BA252/BC$4)</f>
        <v>-0.52793275096491621</v>
      </c>
      <c r="BD252">
        <f>STANDARDIZE(BB252,BB$5,BB$6)</f>
        <v>-0.57021148350522044</v>
      </c>
      <c r="BF252">
        <f>BF251+2</f>
        <v>487</v>
      </c>
      <c r="BG252">
        <v>12</v>
      </c>
      <c r="BH252">
        <f>_xlfn.NORM.S.INV(BF252/BH$4)</f>
        <v>-0.52793275096491621</v>
      </c>
      <c r="BI252">
        <f>STANDARDIZE(BG252,BG$5,BG$6)</f>
        <v>-0.73044130291732701</v>
      </c>
    </row>
    <row r="253" spans="2:61" x14ac:dyDescent="0.2">
      <c r="B253" s="6"/>
      <c r="E253" t="str">
        <f>IF(COUNTIF(C253:D253,"&gt;=2,5")+COUNTIF(C253:D253,"&lt;=-2,5")&gt;0,"*","")</f>
        <v/>
      </c>
      <c r="BA253">
        <f>BA252+2</f>
        <v>489</v>
      </c>
      <c r="BB253">
        <v>760</v>
      </c>
      <c r="BC253">
        <f>_xlfn.NORM.S.INV(BA253/BC$4)</f>
        <v>-0.52440051270804089</v>
      </c>
      <c r="BD253">
        <f>STANDARDIZE(BB253,BB$5,BB$6)</f>
        <v>-0.56530955574840891</v>
      </c>
      <c r="BF253">
        <f>BF252+2</f>
        <v>489</v>
      </c>
      <c r="BG253">
        <v>12</v>
      </c>
      <c r="BH253">
        <f>_xlfn.NORM.S.INV(BF253/BH$4)</f>
        <v>-0.52440051270804089</v>
      </c>
      <c r="BI253">
        <f>STANDARDIZE(BG253,BG$5,BG$6)</f>
        <v>-0.73044130291732701</v>
      </c>
    </row>
    <row r="254" spans="2:61" x14ac:dyDescent="0.2">
      <c r="B254" s="6"/>
      <c r="E254" t="str">
        <f>IF(COUNTIF(C254:D254,"&gt;=2,5")+COUNTIF(C254:D254,"&lt;=-2,5")&gt;0,"*","")</f>
        <v/>
      </c>
      <c r="BA254">
        <f>BA253+2</f>
        <v>491</v>
      </c>
      <c r="BB254">
        <v>761</v>
      </c>
      <c r="BC254">
        <f>_xlfn.NORM.S.INV(BA254/BC$4)</f>
        <v>-0.52087480516806772</v>
      </c>
      <c r="BD254">
        <f>STANDARDIZE(BB254,BB$5,BB$6)</f>
        <v>-0.5628585918700032</v>
      </c>
      <c r="BF254">
        <f>BF253+2</f>
        <v>491</v>
      </c>
      <c r="BG254">
        <v>12</v>
      </c>
      <c r="BH254">
        <f>_xlfn.NORM.S.INV(BF254/BH$4)</f>
        <v>-0.52087480516806772</v>
      </c>
      <c r="BI254">
        <f>STANDARDIZE(BG254,BG$5,BG$6)</f>
        <v>-0.73044130291732701</v>
      </c>
    </row>
    <row r="255" spans="2:61" x14ac:dyDescent="0.2">
      <c r="B255" s="6"/>
      <c r="E255" t="str">
        <f>IF(COUNTIF(C255:D255,"&gt;=2,5")+COUNTIF(C255:D255,"&lt;=-2,5")&gt;0,"*","")</f>
        <v/>
      </c>
      <c r="BA255">
        <f>BA254+2</f>
        <v>493</v>
      </c>
      <c r="BB255">
        <v>762</v>
      </c>
      <c r="BC255">
        <f>_xlfn.NORM.S.INV(BA255/BC$4)</f>
        <v>-0.51735556057453025</v>
      </c>
      <c r="BD255">
        <f>STANDARDIZE(BB255,BB$5,BB$6)</f>
        <v>-0.56040762799159749</v>
      </c>
      <c r="BF255">
        <f>BF254+2</f>
        <v>493</v>
      </c>
      <c r="BG255">
        <v>12</v>
      </c>
      <c r="BH255">
        <f>_xlfn.NORM.S.INV(BF255/BH$4)</f>
        <v>-0.51735556057453025</v>
      </c>
      <c r="BI255">
        <f>STANDARDIZE(BG255,BG$5,BG$6)</f>
        <v>-0.73044130291732701</v>
      </c>
    </row>
    <row r="256" spans="2:61" x14ac:dyDescent="0.2">
      <c r="B256" s="6"/>
      <c r="E256" t="str">
        <f>IF(COUNTIF(C256:D256,"&gt;=2,5")+COUNTIF(C256:D256,"&lt;=-2,5")&gt;0,"*","")</f>
        <v/>
      </c>
      <c r="BA256">
        <f>BA255+2</f>
        <v>495</v>
      </c>
      <c r="BB256">
        <v>765</v>
      </c>
      <c r="BC256">
        <f>_xlfn.NORM.S.INV(BA256/BC$4)</f>
        <v>-0.51384271184886621</v>
      </c>
      <c r="BD256">
        <f>STANDARDIZE(BB256,BB$5,BB$6)</f>
        <v>-0.55305473635638025</v>
      </c>
      <c r="BF256">
        <f>BF255+2</f>
        <v>495</v>
      </c>
      <c r="BG256">
        <v>12</v>
      </c>
      <c r="BH256">
        <f>_xlfn.NORM.S.INV(BF256/BH$4)</f>
        <v>-0.51384271184886621</v>
      </c>
      <c r="BI256">
        <f>STANDARDIZE(BG256,BG$5,BG$6)</f>
        <v>-0.73044130291732701</v>
      </c>
    </row>
    <row r="257" spans="2:61" x14ac:dyDescent="0.2">
      <c r="B257" s="6"/>
      <c r="E257" t="str">
        <f>IF(COUNTIF(C257:D257,"&gt;=2,5")+COUNTIF(C257:D257,"&lt;=-2,5")&gt;0,"*","")</f>
        <v/>
      </c>
      <c r="BA257">
        <f>BA256+2</f>
        <v>497</v>
      </c>
      <c r="BB257">
        <v>766</v>
      </c>
      <c r="BC257">
        <f>_xlfn.NORM.S.INV(BA257/BC$4)</f>
        <v>-0.51033619259300733</v>
      </c>
      <c r="BD257">
        <f>STANDARDIZE(BB257,BB$5,BB$6)</f>
        <v>-0.55060377247797454</v>
      </c>
      <c r="BF257">
        <f>BF256+2</f>
        <v>497</v>
      </c>
      <c r="BG257">
        <v>12</v>
      </c>
      <c r="BH257">
        <f>_xlfn.NORM.S.INV(BF257/BH$4)</f>
        <v>-0.51033619259300733</v>
      </c>
      <c r="BI257">
        <f>STANDARDIZE(BG257,BG$5,BG$6)</f>
        <v>-0.73044130291732701</v>
      </c>
    </row>
    <row r="258" spans="2:61" x14ac:dyDescent="0.2">
      <c r="B258" s="6"/>
      <c r="E258" t="str">
        <f>IF(COUNTIF(C258:D258,"&gt;=2,5")+COUNTIF(C258:D258,"&lt;=-2,5")&gt;0,"*","")</f>
        <v/>
      </c>
      <c r="BA258">
        <f>BA257+2</f>
        <v>499</v>
      </c>
      <c r="BB258">
        <v>769</v>
      </c>
      <c r="BC258">
        <f>_xlfn.NORM.S.INV(BA258/BC$4)</f>
        <v>-0.50683593707818375</v>
      </c>
      <c r="BD258">
        <f>STANDARDIZE(BB258,BB$5,BB$6)</f>
        <v>-0.5432508808427573</v>
      </c>
      <c r="BF258">
        <f>BF257+2</f>
        <v>499</v>
      </c>
      <c r="BG258">
        <v>12</v>
      </c>
      <c r="BH258">
        <f>_xlfn.NORM.S.INV(BF258/BH$4)</f>
        <v>-0.50683593707818375</v>
      </c>
      <c r="BI258">
        <f>STANDARDIZE(BG258,BG$5,BG$6)</f>
        <v>-0.73044130291732701</v>
      </c>
    </row>
    <row r="259" spans="2:61" x14ac:dyDescent="0.2">
      <c r="B259" s="6"/>
      <c r="E259" t="str">
        <f>IF(COUNTIF(C259:D259,"&gt;=2,5")+COUNTIF(C259:D259,"&lt;=-2,5")&gt;0,"*","")</f>
        <v/>
      </c>
      <c r="BA259">
        <f>BA258+2</f>
        <v>501</v>
      </c>
      <c r="BB259">
        <v>769</v>
      </c>
      <c r="BC259">
        <f>_xlfn.NORM.S.INV(BA259/BC$4)</f>
        <v>-0.50334188023394211</v>
      </c>
      <c r="BD259">
        <f>STANDARDIZE(BB259,BB$5,BB$6)</f>
        <v>-0.5432508808427573</v>
      </c>
      <c r="BF259">
        <f>BF258+2</f>
        <v>501</v>
      </c>
      <c r="BG259">
        <v>12</v>
      </c>
      <c r="BH259">
        <f>_xlfn.NORM.S.INV(BF259/BH$4)</f>
        <v>-0.50334188023394211</v>
      </c>
      <c r="BI259">
        <f>STANDARDIZE(BG259,BG$5,BG$6)</f>
        <v>-0.73044130291732701</v>
      </c>
    </row>
    <row r="260" spans="2:61" x14ac:dyDescent="0.2">
      <c r="B260" s="6"/>
      <c r="E260" t="str">
        <f>IF(COUNTIF(C260:D260,"&gt;=2,5")+COUNTIF(C260:D260,"&lt;=-2,5")&gt;0,"*","")</f>
        <v/>
      </c>
      <c r="BA260">
        <f>BA259+2</f>
        <v>503</v>
      </c>
      <c r="BB260">
        <v>769</v>
      </c>
      <c r="BC260">
        <f>_xlfn.NORM.S.INV(BA260/BC$4)</f>
        <v>-0.49985395763737256</v>
      </c>
      <c r="BD260">
        <f>STANDARDIZE(BB260,BB$5,BB$6)</f>
        <v>-0.5432508808427573</v>
      </c>
      <c r="BF260">
        <f>BF259+2</f>
        <v>503</v>
      </c>
      <c r="BG260">
        <v>12</v>
      </c>
      <c r="BH260">
        <f>_xlfn.NORM.S.INV(BF260/BH$4)</f>
        <v>-0.49985395763737256</v>
      </c>
      <c r="BI260">
        <f>STANDARDIZE(BG260,BG$5,BG$6)</f>
        <v>-0.73044130291732701</v>
      </c>
    </row>
    <row r="261" spans="2:61" x14ac:dyDescent="0.2">
      <c r="B261" s="6"/>
      <c r="E261" t="str">
        <f>IF(COUNTIF(C261:D261,"&gt;=2,5")+COUNTIF(C261:D261,"&lt;=-2,5")&gt;0,"*","")</f>
        <v/>
      </c>
      <c r="BA261">
        <f>BA260+2</f>
        <v>505</v>
      </c>
      <c r="BB261">
        <v>769</v>
      </c>
      <c r="BC261">
        <f>_xlfn.NORM.S.INV(BA261/BC$4)</f>
        <v>-0.4963721055025368</v>
      </c>
      <c r="BD261">
        <f>STANDARDIZE(BB261,BB$5,BB$6)</f>
        <v>-0.5432508808427573</v>
      </c>
      <c r="BF261">
        <f>BF260+2</f>
        <v>505</v>
      </c>
      <c r="BG261">
        <v>12</v>
      </c>
      <c r="BH261">
        <f>_xlfn.NORM.S.INV(BF261/BH$4)</f>
        <v>-0.4963721055025368</v>
      </c>
      <c r="BI261">
        <f>STANDARDIZE(BG261,BG$5,BG$6)</f>
        <v>-0.73044130291732701</v>
      </c>
    </row>
    <row r="262" spans="2:61" x14ac:dyDescent="0.2">
      <c r="B262" s="6"/>
      <c r="E262" t="str">
        <f>IF(COUNTIF(C262:D262,"&gt;=2,5")+COUNTIF(C262:D262,"&lt;=-2,5")&gt;0,"*","")</f>
        <v/>
      </c>
      <c r="BA262">
        <f>BA261+2</f>
        <v>507</v>
      </c>
      <c r="BB262">
        <v>769</v>
      </c>
      <c r="BC262">
        <f>_xlfn.NORM.S.INV(BA262/BC$4)</f>
        <v>-0.49289626067009462</v>
      </c>
      <c r="BD262">
        <f>STANDARDIZE(BB262,BB$5,BB$6)</f>
        <v>-0.5432508808427573</v>
      </c>
      <c r="BF262">
        <f>BF261+2</f>
        <v>507</v>
      </c>
      <c r="BG262">
        <v>12</v>
      </c>
      <c r="BH262">
        <f>_xlfn.NORM.S.INV(BF262/BH$4)</f>
        <v>-0.49289626067009462</v>
      </c>
      <c r="BI262">
        <f>STANDARDIZE(BG262,BG$5,BG$6)</f>
        <v>-0.73044130291732701</v>
      </c>
    </row>
    <row r="263" spans="2:61" x14ac:dyDescent="0.2">
      <c r="B263" s="6"/>
      <c r="E263" t="str">
        <f>IF(COUNTIF(C263:D263,"&gt;=2,5")+COUNTIF(C263:D263,"&lt;=-2,5")&gt;0,"*","")</f>
        <v/>
      </c>
      <c r="BA263">
        <f>BA262+2</f>
        <v>509</v>
      </c>
      <c r="BB263">
        <v>769</v>
      </c>
      <c r="BC263">
        <f>_xlfn.NORM.S.INV(BA263/BC$4)</f>
        <v>-0.48942636059712513</v>
      </c>
      <c r="BD263">
        <f>STANDARDIZE(BB263,BB$5,BB$6)</f>
        <v>-0.5432508808427573</v>
      </c>
      <c r="BF263">
        <f>BF262+2</f>
        <v>509</v>
      </c>
      <c r="BG263">
        <v>12</v>
      </c>
      <c r="BH263">
        <f>_xlfn.NORM.S.INV(BF263/BH$4)</f>
        <v>-0.48942636059712513</v>
      </c>
      <c r="BI263">
        <f>STANDARDIZE(BG263,BG$5,BG$6)</f>
        <v>-0.73044130291732701</v>
      </c>
    </row>
    <row r="264" spans="2:61" x14ac:dyDescent="0.2">
      <c r="B264" s="6"/>
      <c r="E264" t="str">
        <f>IF(COUNTIF(C264:D264,"&gt;=2,5")+COUNTIF(C264:D264,"&lt;=-2,5")&gt;0,"*","")</f>
        <v/>
      </c>
      <c r="BA264">
        <f>BA263+2</f>
        <v>511</v>
      </c>
      <c r="BB264">
        <v>770</v>
      </c>
      <c r="BC264">
        <f>_xlfn.NORM.S.INV(BA264/BC$4)</f>
        <v>-0.48596234334713467</v>
      </c>
      <c r="BD264">
        <f>STANDARDIZE(BB264,BB$5,BB$6)</f>
        <v>-0.54079991696435159</v>
      </c>
      <c r="BF264">
        <f>BF263+2</f>
        <v>511</v>
      </c>
      <c r="BG264">
        <v>12</v>
      </c>
      <c r="BH264">
        <f>_xlfn.NORM.S.INV(BF264/BH$4)</f>
        <v>-0.48596234334713467</v>
      </c>
      <c r="BI264">
        <f>STANDARDIZE(BG264,BG$5,BG$6)</f>
        <v>-0.73044130291732701</v>
      </c>
    </row>
    <row r="265" spans="2:61" x14ac:dyDescent="0.2">
      <c r="B265" s="6"/>
      <c r="E265" t="str">
        <f>IF(COUNTIF(C265:D265,"&gt;=2,5")+COUNTIF(C265:D265,"&lt;=-2,5")&gt;0,"*","")</f>
        <v/>
      </c>
      <c r="BA265">
        <f>BA264+2</f>
        <v>513</v>
      </c>
      <c r="BB265">
        <v>770</v>
      </c>
      <c r="BC265">
        <f>_xlfn.NORM.S.INV(BA265/BC$4)</f>
        <v>-0.48250414758025029</v>
      </c>
      <c r="BD265">
        <f>STANDARDIZE(BB265,BB$5,BB$6)</f>
        <v>-0.54079991696435159</v>
      </c>
      <c r="BF265">
        <f>BF264+2</f>
        <v>513</v>
      </c>
      <c r="BG265">
        <v>12</v>
      </c>
      <c r="BH265">
        <f>_xlfn.NORM.S.INV(BF265/BH$4)</f>
        <v>-0.48250414758025029</v>
      </c>
      <c r="BI265">
        <f>STANDARDIZE(BG265,BG$5,BG$6)</f>
        <v>-0.73044130291732701</v>
      </c>
    </row>
    <row r="266" spans="2:61" x14ac:dyDescent="0.2">
      <c r="B266" s="6"/>
      <c r="E266" t="str">
        <f>IF(COUNTIF(C266:D266,"&gt;=2,5")+COUNTIF(C266:D266,"&lt;=-2,5")&gt;0,"*","")</f>
        <v/>
      </c>
      <c r="BA266">
        <f>BA265+2</f>
        <v>515</v>
      </c>
      <c r="BB266">
        <v>770</v>
      </c>
      <c r="BC266">
        <f>_xlfn.NORM.S.INV(BA266/BC$4)</f>
        <v>-0.47905171254359469</v>
      </c>
      <c r="BD266">
        <f>STANDARDIZE(BB266,BB$5,BB$6)</f>
        <v>-0.54079991696435159</v>
      </c>
      <c r="BF266">
        <f>BF265+2</f>
        <v>515</v>
      </c>
      <c r="BG266">
        <v>12</v>
      </c>
      <c r="BH266">
        <f>_xlfn.NORM.S.INV(BF266/BH$4)</f>
        <v>-0.47905171254359469</v>
      </c>
      <c r="BI266">
        <f>STANDARDIZE(BG266,BG$5,BG$6)</f>
        <v>-0.73044130291732701</v>
      </c>
    </row>
    <row r="267" spans="2:61" x14ac:dyDescent="0.2">
      <c r="B267" s="6"/>
      <c r="E267" t="str">
        <f>IF(COUNTIF(C267:D267,"&gt;=2,5")+COUNTIF(C267:D267,"&lt;=-2,5")&gt;0,"*","")</f>
        <v/>
      </c>
      <c r="BA267">
        <f>BA266+2</f>
        <v>517</v>
      </c>
      <c r="BB267">
        <v>774</v>
      </c>
      <c r="BC267">
        <f>_xlfn.NORM.S.INV(BA267/BC$4)</f>
        <v>-0.47560497806183327</v>
      </c>
      <c r="BD267">
        <f>STANDARDIZE(BB267,BB$5,BB$6)</f>
        <v>-0.53099606145072864</v>
      </c>
      <c r="BF267">
        <f>BF266+2</f>
        <v>517</v>
      </c>
      <c r="BG267">
        <v>12</v>
      </c>
      <c r="BH267">
        <f>_xlfn.NORM.S.INV(BF267/BH$4)</f>
        <v>-0.47560497806183327</v>
      </c>
      <c r="BI267">
        <f>STANDARDIZE(BG267,BG$5,BG$6)</f>
        <v>-0.73044130291732701</v>
      </c>
    </row>
    <row r="268" spans="2:61" x14ac:dyDescent="0.2">
      <c r="B268" s="6"/>
      <c r="E268" t="str">
        <f>IF(COUNTIF(C268:D268,"&gt;=2,5")+COUNTIF(C268:D268,"&lt;=-2,5")&gt;0,"*","")</f>
        <v/>
      </c>
      <c r="BA268">
        <f>BA267+2</f>
        <v>519</v>
      </c>
      <c r="BB268">
        <v>779</v>
      </c>
      <c r="BC268">
        <f>_xlfn.NORM.S.INV(BA268/BC$4)</f>
        <v>-0.47216388452789904</v>
      </c>
      <c r="BD268">
        <f>STANDARDIZE(BB268,BB$5,BB$6)</f>
        <v>-0.51874124205869998</v>
      </c>
      <c r="BF268">
        <f>BF267+2</f>
        <v>519</v>
      </c>
      <c r="BG268">
        <v>12</v>
      </c>
      <c r="BH268">
        <f>_xlfn.NORM.S.INV(BF268/BH$4)</f>
        <v>-0.47216388452789904</v>
      </c>
      <c r="BI268">
        <f>STANDARDIZE(BG268,BG$5,BG$6)</f>
        <v>-0.73044130291732701</v>
      </c>
    </row>
    <row r="269" spans="2:61" x14ac:dyDescent="0.2">
      <c r="B269" s="6"/>
      <c r="E269" t="str">
        <f>IF(COUNTIF(C269:D269,"&gt;=2,5")+COUNTIF(C269:D269,"&lt;=-2,5")&gt;0,"*","")</f>
        <v/>
      </c>
      <c r="BA269">
        <f>BA268+2</f>
        <v>521</v>
      </c>
      <c r="BB269">
        <v>781</v>
      </c>
      <c r="BC269">
        <f>_xlfn.NORM.S.INV(BA269/BC$4)</f>
        <v>-0.46872837289387964</v>
      </c>
      <c r="BD269">
        <f>STANDARDIZE(BB269,BB$5,BB$6)</f>
        <v>-0.51383931430188856</v>
      </c>
      <c r="BF269">
        <f>BF268+2</f>
        <v>521</v>
      </c>
      <c r="BG269">
        <v>12</v>
      </c>
      <c r="BH269">
        <f>_xlfn.NORM.S.INV(BF269/BH$4)</f>
        <v>-0.46872837289387964</v>
      </c>
      <c r="BI269">
        <f>STANDARDIZE(BG269,BG$5,BG$6)</f>
        <v>-0.73044130291732701</v>
      </c>
    </row>
    <row r="270" spans="2:61" x14ac:dyDescent="0.2">
      <c r="B270" s="6"/>
      <c r="E270" t="str">
        <f>IF(COUNTIF(C270:D270,"&gt;=2,5")+COUNTIF(C270:D270,"&lt;=-2,5")&gt;0,"*","")</f>
        <v/>
      </c>
      <c r="BA270">
        <f>BA269+2</f>
        <v>523</v>
      </c>
      <c r="BB270">
        <v>781</v>
      </c>
      <c r="BC270">
        <f>_xlfn.NORM.S.INV(BA270/BC$4)</f>
        <v>-0.46529838466207235</v>
      </c>
      <c r="BD270">
        <f>STANDARDIZE(BB270,BB$5,BB$6)</f>
        <v>-0.51383931430188856</v>
      </c>
      <c r="BF270">
        <f>BF269+2</f>
        <v>523</v>
      </c>
      <c r="BG270">
        <v>12</v>
      </c>
      <c r="BH270">
        <f>_xlfn.NORM.S.INV(BF270/BH$4)</f>
        <v>-0.46529838466207235</v>
      </c>
      <c r="BI270">
        <f>STANDARDIZE(BG270,BG$5,BG$6)</f>
        <v>-0.73044130291732701</v>
      </c>
    </row>
    <row r="271" spans="2:61" x14ac:dyDescent="0.2">
      <c r="B271" s="6"/>
      <c r="E271" t="str">
        <f>IF(COUNTIF(C271:D271,"&gt;=2,5")+COUNTIF(C271:D271,"&lt;=-2,5")&gt;0,"*","")</f>
        <v/>
      </c>
      <c r="BA271">
        <f>BA270+2</f>
        <v>525</v>
      </c>
      <c r="BB271">
        <v>782</v>
      </c>
      <c r="BC271">
        <f>_xlfn.NORM.S.INV(BA271/BC$4)</f>
        <v>-0.46187386187619833</v>
      </c>
      <c r="BD271">
        <f>STANDARDIZE(BB271,BB$5,BB$6)</f>
        <v>-0.51138835042348274</v>
      </c>
      <c r="BF271">
        <f>BF270+2</f>
        <v>525</v>
      </c>
      <c r="BG271">
        <v>12</v>
      </c>
      <c r="BH271">
        <f>_xlfn.NORM.S.INV(BF271/BH$4)</f>
        <v>-0.46187386187619833</v>
      </c>
      <c r="BI271">
        <f>STANDARDIZE(BG271,BG$5,BG$6)</f>
        <v>-0.73044130291732701</v>
      </c>
    </row>
    <row r="272" spans="2:61" x14ac:dyDescent="0.2">
      <c r="B272" s="6"/>
      <c r="E272" t="str">
        <f>IF(COUNTIF(C272:D272,"&gt;=2,5")+COUNTIF(C272:D272,"&lt;=-2,5")&gt;0,"*","")</f>
        <v/>
      </c>
      <c r="BA272">
        <f>BA271+2</f>
        <v>527</v>
      </c>
      <c r="BB272">
        <v>788</v>
      </c>
      <c r="BC272">
        <f>_xlfn.NORM.S.INV(BA272/BC$4)</f>
        <v>-0.45845474711277329</v>
      </c>
      <c r="BD272">
        <f>STANDARDIZE(BB272,BB$5,BB$6)</f>
        <v>-0.49668256715304837</v>
      </c>
      <c r="BF272">
        <f>BF271+2</f>
        <v>527</v>
      </c>
      <c r="BG272">
        <v>12</v>
      </c>
      <c r="BH272">
        <f>_xlfn.NORM.S.INV(BF272/BH$4)</f>
        <v>-0.45845474711277329</v>
      </c>
      <c r="BI272">
        <f>STANDARDIZE(BG272,BG$5,BG$6)</f>
        <v>-0.73044130291732701</v>
      </c>
    </row>
    <row r="273" spans="2:61" x14ac:dyDescent="0.2">
      <c r="B273" s="6"/>
      <c r="E273" t="str">
        <f>IF(COUNTIF(C273:D273,"&gt;=2,5")+COUNTIF(C273:D273,"&lt;=-2,5")&gt;0,"*","")</f>
        <v/>
      </c>
      <c r="BA273">
        <f>BA272+2</f>
        <v>529</v>
      </c>
      <c r="BB273">
        <v>788</v>
      </c>
      <c r="BC273">
        <f>_xlfn.NORM.S.INV(BA273/BC$4)</f>
        <v>-0.45504098347263244</v>
      </c>
      <c r="BD273">
        <f>STANDARDIZE(BB273,BB$5,BB$6)</f>
        <v>-0.49668256715304837</v>
      </c>
      <c r="BF273">
        <f>BF272+2</f>
        <v>529</v>
      </c>
      <c r="BG273">
        <v>12</v>
      </c>
      <c r="BH273">
        <f>_xlfn.NORM.S.INV(BF273/BH$4)</f>
        <v>-0.45504098347263244</v>
      </c>
      <c r="BI273">
        <f>STANDARDIZE(BG273,BG$5,BG$6)</f>
        <v>-0.73044130291732701</v>
      </c>
    </row>
    <row r="274" spans="2:61" x14ac:dyDescent="0.2">
      <c r="B274" s="6"/>
      <c r="E274" t="str">
        <f>IF(COUNTIF(C274:D274,"&gt;=2,5")+COUNTIF(C274:D274,"&lt;=-2,5")&gt;0,"*","")</f>
        <v/>
      </c>
      <c r="BA274">
        <f>BA273+2</f>
        <v>531</v>
      </c>
      <c r="BB274">
        <v>790</v>
      </c>
      <c r="BC274">
        <f>_xlfn.NORM.S.INV(BA274/BC$4)</f>
        <v>-0.45163251457260428</v>
      </c>
      <c r="BD274">
        <f>STANDARDIZE(BB274,BB$5,BB$6)</f>
        <v>-0.4917806393962369</v>
      </c>
      <c r="BF274">
        <f>BF273+2</f>
        <v>531</v>
      </c>
      <c r="BG274">
        <v>12</v>
      </c>
      <c r="BH274">
        <f>_xlfn.NORM.S.INV(BF274/BH$4)</f>
        <v>-0.45163251457260428</v>
      </c>
      <c r="BI274">
        <f>STANDARDIZE(BG274,BG$5,BG$6)</f>
        <v>-0.73044130291732701</v>
      </c>
    </row>
    <row r="275" spans="2:61" x14ac:dyDescent="0.2">
      <c r="B275" s="6"/>
      <c r="E275" t="str">
        <f>IF(COUNTIF(C275:D275,"&gt;=2,5")+COUNTIF(C275:D275,"&lt;=-2,5")&gt;0,"*","")</f>
        <v/>
      </c>
      <c r="BA275">
        <f>BA274+2</f>
        <v>533</v>
      </c>
      <c r="BB275">
        <v>793</v>
      </c>
      <c r="BC275">
        <f>_xlfn.NORM.S.INV(BA275/BC$4)</f>
        <v>-0.44822928453733074</v>
      </c>
      <c r="BD275">
        <f>STANDARDIZE(BB275,BB$5,BB$6)</f>
        <v>-0.48442774776101971</v>
      </c>
      <c r="BF275">
        <f>BF274+2</f>
        <v>533</v>
      </c>
      <c r="BG275">
        <v>12</v>
      </c>
      <c r="BH275">
        <f>_xlfn.NORM.S.INV(BF275/BH$4)</f>
        <v>-0.44822928453733074</v>
      </c>
      <c r="BI275">
        <f>STANDARDIZE(BG275,BG$5,BG$6)</f>
        <v>-0.73044130291732701</v>
      </c>
    </row>
    <row r="276" spans="2:61" x14ac:dyDescent="0.2">
      <c r="B276" s="6"/>
      <c r="E276" t="str">
        <f>IF(COUNTIF(C276:D276,"&gt;=2,5")+COUNTIF(C276:D276,"&lt;=-2,5")&gt;0,"*","")</f>
        <v/>
      </c>
      <c r="BA276">
        <f>BA275+2</f>
        <v>535</v>
      </c>
      <c r="BB276">
        <v>794</v>
      </c>
      <c r="BC276">
        <f>_xlfn.NORM.S.INV(BA276/BC$4)</f>
        <v>-0.44483123799123159</v>
      </c>
      <c r="BD276">
        <f>STANDARDIZE(BB276,BB$5,BB$6)</f>
        <v>-0.48197678388261395</v>
      </c>
      <c r="BF276">
        <f>BF275+2</f>
        <v>535</v>
      </c>
      <c r="BG276">
        <v>12</v>
      </c>
      <c r="BH276">
        <f>_xlfn.NORM.S.INV(BF276/BH$4)</f>
        <v>-0.44483123799123159</v>
      </c>
      <c r="BI276">
        <f>STANDARDIZE(BG276,BG$5,BG$6)</f>
        <v>-0.73044130291732701</v>
      </c>
    </row>
    <row r="277" spans="2:61" x14ac:dyDescent="0.2">
      <c r="B277" s="6"/>
      <c r="E277" t="str">
        <f>IF(COUNTIF(C277:D277,"&gt;=2,5")+COUNTIF(C277:D277,"&lt;=-2,5")&gt;0,"*","")</f>
        <v/>
      </c>
      <c r="BA277">
        <f>BA276+2</f>
        <v>537</v>
      </c>
      <c r="BB277">
        <v>795</v>
      </c>
      <c r="BC277">
        <f>_xlfn.NORM.S.INV(BA277/BC$4)</f>
        <v>-0.44143832005060785</v>
      </c>
      <c r="BD277">
        <f>STANDARDIZE(BB277,BB$5,BB$6)</f>
        <v>-0.47952582000420824</v>
      </c>
      <c r="BF277">
        <f>BF276+2</f>
        <v>537</v>
      </c>
      <c r="BG277">
        <v>12</v>
      </c>
      <c r="BH277">
        <f>_xlfn.NORM.S.INV(BF277/BH$4)</f>
        <v>-0.44143832005060785</v>
      </c>
      <c r="BI277">
        <f>STANDARDIZE(BG277,BG$5,BG$6)</f>
        <v>-0.73044130291732701</v>
      </c>
    </row>
    <row r="278" spans="2:61" x14ac:dyDescent="0.2">
      <c r="B278" s="6"/>
      <c r="E278" t="str">
        <f>IF(COUNTIF(C278:D278,"&gt;=2,5")+COUNTIF(C278:D278,"&lt;=-2,5")&gt;0,"*","")</f>
        <v/>
      </c>
      <c r="BA278">
        <f>BA277+2</f>
        <v>539</v>
      </c>
      <c r="BB278">
        <v>795</v>
      </c>
      <c r="BC278">
        <f>_xlfn.NORM.S.INV(BA278/BC$4)</f>
        <v>-0.43805047631588218</v>
      </c>
      <c r="BD278">
        <f>STANDARDIZE(BB278,BB$5,BB$6)</f>
        <v>-0.47952582000420824</v>
      </c>
      <c r="BF278">
        <f>BF277+2</f>
        <v>539</v>
      </c>
      <c r="BG278">
        <v>12</v>
      </c>
      <c r="BH278">
        <f>_xlfn.NORM.S.INV(BF278/BH$4)</f>
        <v>-0.43805047631588218</v>
      </c>
      <c r="BI278">
        <f>STANDARDIZE(BG278,BG$5,BG$6)</f>
        <v>-0.73044130291732701</v>
      </c>
    </row>
    <row r="279" spans="2:61" x14ac:dyDescent="0.2">
      <c r="B279" s="6"/>
      <c r="E279" t="str">
        <f>IF(COUNTIF(C279:D279,"&gt;=2,5")+COUNTIF(C279:D279,"&lt;=-2,5")&gt;0,"*","")</f>
        <v/>
      </c>
      <c r="BA279">
        <f>BA278+2</f>
        <v>541</v>
      </c>
      <c r="BB279">
        <v>797</v>
      </c>
      <c r="BC279">
        <f>_xlfn.NORM.S.INV(BA279/BC$4)</f>
        <v>-0.43466765286397246</v>
      </c>
      <c r="BD279">
        <f>STANDARDIZE(BB279,BB$5,BB$6)</f>
        <v>-0.47462389224739676</v>
      </c>
      <c r="BF279">
        <f>BF278+2</f>
        <v>541</v>
      </c>
      <c r="BG279">
        <v>12</v>
      </c>
      <c r="BH279">
        <f>_xlfn.NORM.S.INV(BF279/BH$4)</f>
        <v>-0.43466765286397246</v>
      </c>
      <c r="BI279">
        <f>STANDARDIZE(BG279,BG$5,BG$6)</f>
        <v>-0.73044130291732701</v>
      </c>
    </row>
    <row r="280" spans="2:61" x14ac:dyDescent="0.2">
      <c r="B280" s="6"/>
      <c r="E280" t="str">
        <f>IF(COUNTIF(C280:D280,"&gt;=2,5")+COUNTIF(C280:D280,"&lt;=-2,5")&gt;0,"*","")</f>
        <v/>
      </c>
      <c r="BA280">
        <f>BA279+2</f>
        <v>543</v>
      </c>
      <c r="BB280">
        <v>797</v>
      </c>
      <c r="BC280">
        <f>_xlfn.NORM.S.INV(BA280/BC$4)</f>
        <v>-0.43128979624079855</v>
      </c>
      <c r="BD280">
        <f>STANDARDIZE(BB280,BB$5,BB$6)</f>
        <v>-0.47462389224739676</v>
      </c>
      <c r="BF280">
        <f>BF279+2</f>
        <v>543</v>
      </c>
      <c r="BG280">
        <v>12</v>
      </c>
      <c r="BH280">
        <f>_xlfn.NORM.S.INV(BF280/BH$4)</f>
        <v>-0.43128979624079855</v>
      </c>
      <c r="BI280">
        <f>STANDARDIZE(BG280,BG$5,BG$6)</f>
        <v>-0.73044130291732701</v>
      </c>
    </row>
    <row r="281" spans="2:61" x14ac:dyDescent="0.2">
      <c r="B281" s="6"/>
      <c r="E281" t="str">
        <f>IF(COUNTIF(C281:D281,"&gt;=2,5")+COUNTIF(C281:D281,"&lt;=-2,5")&gt;0,"*","")</f>
        <v/>
      </c>
      <c r="BA281">
        <f>BA280+2</f>
        <v>545</v>
      </c>
      <c r="BB281">
        <v>800</v>
      </c>
      <c r="BC281">
        <f>_xlfn.NORM.S.INV(BA281/BC$4)</f>
        <v>-0.427916853453913</v>
      </c>
      <c r="BD281">
        <f>STANDARDIZE(BB281,BB$5,BB$6)</f>
        <v>-0.46727100061217958</v>
      </c>
      <c r="BF281">
        <f>BF280+2</f>
        <v>545</v>
      </c>
      <c r="BG281">
        <v>12</v>
      </c>
      <c r="BH281">
        <f>_xlfn.NORM.S.INV(BF281/BH$4)</f>
        <v>-0.427916853453913</v>
      </c>
      <c r="BI281">
        <f>STANDARDIZE(BG281,BG$5,BG$6)</f>
        <v>-0.73044130291732701</v>
      </c>
    </row>
    <row r="282" spans="2:61" x14ac:dyDescent="0.2">
      <c r="B282" s="6"/>
      <c r="E282" t="str">
        <f>IF(COUNTIF(C282:D282,"&gt;=2,5")+COUNTIF(C282:D282,"&lt;=-2,5")&gt;0,"*","")</f>
        <v/>
      </c>
      <c r="BA282">
        <f>BA281+2</f>
        <v>547</v>
      </c>
      <c r="BB282">
        <v>800</v>
      </c>
      <c r="BC282">
        <f>_xlfn.NORM.S.INV(BA282/BC$4)</f>
        <v>-0.42454877196526097</v>
      </c>
      <c r="BD282">
        <f>STANDARDIZE(BB282,BB$5,BB$6)</f>
        <v>-0.46727100061217958</v>
      </c>
      <c r="BF282">
        <f>BF281+2</f>
        <v>547</v>
      </c>
      <c r="BG282">
        <v>12</v>
      </c>
      <c r="BH282">
        <f>_xlfn.NORM.S.INV(BF282/BH$4)</f>
        <v>-0.42454877196526097</v>
      </c>
      <c r="BI282">
        <f>STANDARDIZE(BG282,BG$5,BG$6)</f>
        <v>-0.73044130291732701</v>
      </c>
    </row>
    <row r="283" spans="2:61" x14ac:dyDescent="0.2">
      <c r="B283" s="6"/>
      <c r="E283" t="str">
        <f>IF(COUNTIF(C283:D283,"&gt;=2,5")+COUNTIF(C283:D283,"&lt;=-2,5")&gt;0,"*","")</f>
        <v/>
      </c>
      <c r="BA283">
        <f>BA282+2</f>
        <v>549</v>
      </c>
      <c r="BB283">
        <v>800</v>
      </c>
      <c r="BC283">
        <f>_xlfn.NORM.S.INV(BA283/BC$4)</f>
        <v>-0.42118549968405933</v>
      </c>
      <c r="BD283">
        <f>STANDARDIZE(BB283,BB$5,BB$6)</f>
        <v>-0.46727100061217958</v>
      </c>
      <c r="BF283">
        <f>BF282+2</f>
        <v>549</v>
      </c>
      <c r="BG283">
        <v>12</v>
      </c>
      <c r="BH283">
        <f>_xlfn.NORM.S.INV(BF283/BH$4)</f>
        <v>-0.42118549968405933</v>
      </c>
      <c r="BI283">
        <f>STANDARDIZE(BG283,BG$5,BG$6)</f>
        <v>-0.73044130291732701</v>
      </c>
    </row>
    <row r="284" spans="2:61" x14ac:dyDescent="0.2">
      <c r="B284" s="6"/>
      <c r="E284" t="str">
        <f>IF(COUNTIF(C284:D284,"&gt;=2,5")+COUNTIF(C284:D284,"&lt;=-2,5")&gt;0,"*","")</f>
        <v/>
      </c>
      <c r="BA284">
        <f>BA283+2</f>
        <v>551</v>
      </c>
      <c r="BB284">
        <v>800</v>
      </c>
      <c r="BC284">
        <f>_xlfn.NORM.S.INV(BA284/BC$4)</f>
        <v>-0.4178269849597972</v>
      </c>
      <c r="BD284">
        <f>STANDARDIZE(BB284,BB$5,BB$6)</f>
        <v>-0.46727100061217958</v>
      </c>
      <c r="BF284">
        <f>BF283+2</f>
        <v>551</v>
      </c>
      <c r="BG284">
        <v>12</v>
      </c>
      <c r="BH284">
        <f>_xlfn.NORM.S.INV(BF284/BH$4)</f>
        <v>-0.4178269849597972</v>
      </c>
      <c r="BI284">
        <f>STANDARDIZE(BG284,BG$5,BG$6)</f>
        <v>-0.73044130291732701</v>
      </c>
    </row>
    <row r="285" spans="2:61" x14ac:dyDescent="0.2">
      <c r="B285" s="6"/>
      <c r="E285" t="str">
        <f>IF(COUNTIF(C285:D285,"&gt;=2,5")+COUNTIF(C285:D285,"&lt;=-2,5")&gt;0,"*","")</f>
        <v/>
      </c>
      <c r="BA285">
        <f>BA284+2</f>
        <v>553</v>
      </c>
      <c r="BB285">
        <v>800</v>
      </c>
      <c r="BC285">
        <f>_xlfn.NORM.S.INV(BA285/BC$4)</f>
        <v>-0.4144731765753536</v>
      </c>
      <c r="BD285">
        <f>STANDARDIZE(BB285,BB$5,BB$6)</f>
        <v>-0.46727100061217958</v>
      </c>
      <c r="BF285">
        <f>BF284+2</f>
        <v>553</v>
      </c>
      <c r="BG285">
        <v>12</v>
      </c>
      <c r="BH285">
        <f>_xlfn.NORM.S.INV(BF285/BH$4)</f>
        <v>-0.4144731765753536</v>
      </c>
      <c r="BI285">
        <f>STANDARDIZE(BG285,BG$5,BG$6)</f>
        <v>-0.73044130291732701</v>
      </c>
    </row>
    <row r="286" spans="2:61" x14ac:dyDescent="0.2">
      <c r="B286" s="6"/>
      <c r="E286" t="str">
        <f>IF(COUNTIF(C286:D286,"&gt;=2,5")+COUNTIF(C286:D286,"&lt;=-2,5")&gt;0,"*","")</f>
        <v/>
      </c>
      <c r="BA286">
        <f>BA285+2</f>
        <v>555</v>
      </c>
      <c r="BB286">
        <v>800</v>
      </c>
      <c r="BC286">
        <f>_xlfn.NORM.S.INV(BA286/BC$4)</f>
        <v>-0.41112402374022811</v>
      </c>
      <c r="BD286">
        <f>STANDARDIZE(BB286,BB$5,BB$6)</f>
        <v>-0.46727100061217958</v>
      </c>
      <c r="BF286">
        <f>BF285+2</f>
        <v>555</v>
      </c>
      <c r="BG286">
        <v>12</v>
      </c>
      <c r="BH286">
        <f>_xlfn.NORM.S.INV(BF286/BH$4)</f>
        <v>-0.41112402374022811</v>
      </c>
      <c r="BI286">
        <f>STANDARDIZE(BG286,BG$5,BG$6)</f>
        <v>-0.73044130291732701</v>
      </c>
    </row>
    <row r="287" spans="2:61" x14ac:dyDescent="0.2">
      <c r="B287" s="6"/>
      <c r="E287" t="str">
        <f>IF(COUNTIF(C287:D287,"&gt;=2,5")+COUNTIF(C287:D287,"&lt;=-2,5")&gt;0,"*","")</f>
        <v/>
      </c>
      <c r="BA287">
        <f>BA286+2</f>
        <v>557</v>
      </c>
      <c r="BB287">
        <v>800</v>
      </c>
      <c r="BC287">
        <f>_xlfn.NORM.S.INV(BA287/BC$4)</f>
        <v>-0.40777947608388493</v>
      </c>
      <c r="BD287">
        <f>STANDARDIZE(BB287,BB$5,BB$6)</f>
        <v>-0.46727100061217958</v>
      </c>
      <c r="BF287">
        <f>BF286+2</f>
        <v>557</v>
      </c>
      <c r="BG287">
        <v>12</v>
      </c>
      <c r="BH287">
        <f>_xlfn.NORM.S.INV(BF287/BH$4)</f>
        <v>-0.40777947608388493</v>
      </c>
      <c r="BI287">
        <f>STANDARDIZE(BG287,BG$5,BG$6)</f>
        <v>-0.73044130291732701</v>
      </c>
    </row>
    <row r="288" spans="2:61" x14ac:dyDescent="0.2">
      <c r="B288" s="6"/>
      <c r="E288" t="str">
        <f>IF(COUNTIF(C288:D288,"&gt;=2,5")+COUNTIF(C288:D288,"&lt;=-2,5")&gt;0,"*","")</f>
        <v/>
      </c>
      <c r="BA288">
        <f>BA287+2</f>
        <v>559</v>
      </c>
      <c r="BB288">
        <v>800</v>
      </c>
      <c r="BC288">
        <f>_xlfn.NORM.S.INV(BA288/BC$4)</f>
        <v>-0.40443948364920668</v>
      </c>
      <c r="BD288">
        <f>STANDARDIZE(BB288,BB$5,BB$6)</f>
        <v>-0.46727100061217958</v>
      </c>
      <c r="BF288">
        <f>BF287+2</f>
        <v>559</v>
      </c>
      <c r="BG288">
        <v>12</v>
      </c>
      <c r="BH288">
        <f>_xlfn.NORM.S.INV(BF288/BH$4)</f>
        <v>-0.40443948364920668</v>
      </c>
      <c r="BI288">
        <f>STANDARDIZE(BG288,BG$5,BG$6)</f>
        <v>-0.73044130291732701</v>
      </c>
    </row>
    <row r="289" spans="2:61" x14ac:dyDescent="0.2">
      <c r="B289" s="6"/>
      <c r="E289" t="str">
        <f>IF(COUNTIF(C289:D289,"&gt;=2,5")+COUNTIF(C289:D289,"&lt;=-2,5")&gt;0,"*","")</f>
        <v/>
      </c>
      <c r="BA289">
        <f>BA288+2</f>
        <v>561</v>
      </c>
      <c r="BB289">
        <v>800</v>
      </c>
      <c r="BC289">
        <f>_xlfn.NORM.S.INV(BA289/BC$4)</f>
        <v>-0.4011039968860533</v>
      </c>
      <c r="BD289">
        <f>STANDARDIZE(BB289,BB$5,BB$6)</f>
        <v>-0.46727100061217958</v>
      </c>
      <c r="BF289">
        <f>BF288+2</f>
        <v>561</v>
      </c>
      <c r="BG289">
        <v>12</v>
      </c>
      <c r="BH289">
        <f>_xlfn.NORM.S.INV(BF289/BH$4)</f>
        <v>-0.4011039968860533</v>
      </c>
      <c r="BI289">
        <f>STANDARDIZE(BG289,BG$5,BG$6)</f>
        <v>-0.73044130291732701</v>
      </c>
    </row>
    <row r="290" spans="2:61" x14ac:dyDescent="0.2">
      <c r="B290" s="6"/>
      <c r="E290" t="str">
        <f>IF(COUNTIF(C290:D290,"&gt;=2,5")+COUNTIF(C290:D290,"&lt;=-2,5")&gt;0,"*","")</f>
        <v/>
      </c>
      <c r="BA290">
        <f>BA289+2</f>
        <v>563</v>
      </c>
      <c r="BB290">
        <v>800</v>
      </c>
      <c r="BC290">
        <f>_xlfn.NORM.S.INV(BA290/BC$4)</f>
        <v>-0.39777296664492923</v>
      </c>
      <c r="BD290">
        <f>STANDARDIZE(BB290,BB$5,BB$6)</f>
        <v>-0.46727100061217958</v>
      </c>
      <c r="BF290">
        <f>BF289+2</f>
        <v>563</v>
      </c>
      <c r="BG290">
        <v>12</v>
      </c>
      <c r="BH290">
        <f>_xlfn.NORM.S.INV(BF290/BH$4)</f>
        <v>-0.39777296664492923</v>
      </c>
      <c r="BI290">
        <f>STANDARDIZE(BG290,BG$5,BG$6)</f>
        <v>-0.73044130291732701</v>
      </c>
    </row>
    <row r="291" spans="2:61" x14ac:dyDescent="0.2">
      <c r="B291" s="6"/>
      <c r="E291" t="str">
        <f>IF(COUNTIF(C291:D291,"&gt;=2,5")+COUNTIF(C291:D291,"&lt;=-2,5")&gt;0,"*","")</f>
        <v/>
      </c>
      <c r="BA291">
        <f>BA290+2</f>
        <v>565</v>
      </c>
      <c r="BB291">
        <v>800</v>
      </c>
      <c r="BC291">
        <f>_xlfn.NORM.S.INV(BA291/BC$4)</f>
        <v>-0.39444634417074975</v>
      </c>
      <c r="BD291">
        <f>STANDARDIZE(BB291,BB$5,BB$6)</f>
        <v>-0.46727100061217958</v>
      </c>
      <c r="BF291">
        <f>BF290+2</f>
        <v>565</v>
      </c>
      <c r="BG291">
        <v>12</v>
      </c>
      <c r="BH291">
        <f>_xlfn.NORM.S.INV(BF291/BH$4)</f>
        <v>-0.39444634417074975</v>
      </c>
      <c r="BI291">
        <f>STANDARDIZE(BG291,BG$5,BG$6)</f>
        <v>-0.73044130291732701</v>
      </c>
    </row>
    <row r="292" spans="2:61" x14ac:dyDescent="0.2">
      <c r="B292" s="6"/>
      <c r="E292" t="str">
        <f>IF(COUNTIF(C292:D292,"&gt;=2,5")+COUNTIF(C292:D292,"&lt;=-2,5")&gt;0,"*","")</f>
        <v/>
      </c>
      <c r="BA292">
        <f>BA291+2</f>
        <v>567</v>
      </c>
      <c r="BB292">
        <v>800</v>
      </c>
      <c r="BC292">
        <f>_xlfn.NORM.S.INV(BA292/BC$4)</f>
        <v>-0.39112408109671054</v>
      </c>
      <c r="BD292">
        <f>STANDARDIZE(BB292,BB$5,BB$6)</f>
        <v>-0.46727100061217958</v>
      </c>
      <c r="BF292">
        <f>BF291+2</f>
        <v>567</v>
      </c>
      <c r="BG292">
        <v>12</v>
      </c>
      <c r="BH292">
        <f>_xlfn.NORM.S.INV(BF292/BH$4)</f>
        <v>-0.39112408109671054</v>
      </c>
      <c r="BI292">
        <f>STANDARDIZE(BG292,BG$5,BG$6)</f>
        <v>-0.73044130291732701</v>
      </c>
    </row>
    <row r="293" spans="2:61" x14ac:dyDescent="0.2">
      <c r="B293" s="6"/>
      <c r="E293" t="str">
        <f>IF(COUNTIF(C293:D293,"&gt;=2,5")+COUNTIF(C293:D293,"&lt;=-2,5")&gt;0,"*","")</f>
        <v/>
      </c>
      <c r="BA293">
        <f>BA292+2</f>
        <v>569</v>
      </c>
      <c r="BB293">
        <v>800</v>
      </c>
      <c r="BC293">
        <f>_xlfn.NORM.S.INV(BA293/BC$4)</f>
        <v>-0.38780612943825399</v>
      </c>
      <c r="BD293">
        <f>STANDARDIZE(BB293,BB$5,BB$6)</f>
        <v>-0.46727100061217958</v>
      </c>
      <c r="BF293">
        <f>BF292+2</f>
        <v>569</v>
      </c>
      <c r="BG293">
        <v>12</v>
      </c>
      <c r="BH293">
        <f>_xlfn.NORM.S.INV(BF293/BH$4)</f>
        <v>-0.38780612943825399</v>
      </c>
      <c r="BI293">
        <f>STANDARDIZE(BG293,BG$5,BG$6)</f>
        <v>-0.73044130291732701</v>
      </c>
    </row>
    <row r="294" spans="2:61" x14ac:dyDescent="0.2">
      <c r="B294" s="6"/>
      <c r="E294" t="str">
        <f>IF(COUNTIF(C294:D294,"&gt;=2,5")+COUNTIF(C294:D294,"&lt;=-2,5")&gt;0,"*","")</f>
        <v/>
      </c>
      <c r="BA294">
        <f>BA293+2</f>
        <v>571</v>
      </c>
      <c r="BB294">
        <v>800</v>
      </c>
      <c r="BC294">
        <f>_xlfn.NORM.S.INV(BA294/BC$4)</f>
        <v>-0.38449244158713181</v>
      </c>
      <c r="BD294">
        <f>STANDARDIZE(BB294,BB$5,BB$6)</f>
        <v>-0.46727100061217958</v>
      </c>
      <c r="BF294">
        <f>BF293+2</f>
        <v>571</v>
      </c>
      <c r="BG294">
        <v>12</v>
      </c>
      <c r="BH294">
        <f>_xlfn.NORM.S.INV(BF294/BH$4)</f>
        <v>-0.38449244158713181</v>
      </c>
      <c r="BI294">
        <f>STANDARDIZE(BG294,BG$5,BG$6)</f>
        <v>-0.73044130291732701</v>
      </c>
    </row>
    <row r="295" spans="2:61" x14ac:dyDescent="0.2">
      <c r="B295" s="6"/>
      <c r="E295" t="str">
        <f>IF(COUNTIF(C295:D295,"&gt;=2,5")+COUNTIF(C295:D295,"&lt;=-2,5")&gt;0,"*","")</f>
        <v/>
      </c>
      <c r="BA295">
        <f>BA294+2</f>
        <v>573</v>
      </c>
      <c r="BB295">
        <v>803</v>
      </c>
      <c r="BC295">
        <f>_xlfn.NORM.S.INV(BA295/BC$4)</f>
        <v>-0.38118297030556231</v>
      </c>
      <c r="BD295">
        <f>STANDARDIZE(BB295,BB$5,BB$6)</f>
        <v>-0.45991810897696234</v>
      </c>
      <c r="BF295">
        <f>BF294+2</f>
        <v>573</v>
      </c>
      <c r="BG295">
        <v>12</v>
      </c>
      <c r="BH295">
        <f>_xlfn.NORM.S.INV(BF295/BH$4)</f>
        <v>-0.38118297030556231</v>
      </c>
      <c r="BI295">
        <f>STANDARDIZE(BG295,BG$5,BG$6)</f>
        <v>-0.73044130291732701</v>
      </c>
    </row>
    <row r="296" spans="2:61" x14ac:dyDescent="0.2">
      <c r="B296" s="6"/>
      <c r="E296" t="str">
        <f>IF(COUNTIF(C296:D296,"&gt;=2,5")+COUNTIF(C296:D296,"&lt;=-2,5")&gt;0,"*","")</f>
        <v/>
      </c>
      <c r="BA296">
        <f>BA295+2</f>
        <v>575</v>
      </c>
      <c r="BB296">
        <v>808</v>
      </c>
      <c r="BC296">
        <f>_xlfn.NORM.S.INV(BA296/BC$4)</f>
        <v>-0.37787766872048018</v>
      </c>
      <c r="BD296">
        <f>STANDARDIZE(BB296,BB$5,BB$6)</f>
        <v>-0.44766328958493368</v>
      </c>
      <c r="BF296">
        <f>BF295+2</f>
        <v>575</v>
      </c>
      <c r="BG296">
        <v>12</v>
      </c>
      <c r="BH296">
        <f>_xlfn.NORM.S.INV(BF296/BH$4)</f>
        <v>-0.37787766872048018</v>
      </c>
      <c r="BI296">
        <f>STANDARDIZE(BG296,BG$5,BG$6)</f>
        <v>-0.73044130291732701</v>
      </c>
    </row>
    <row r="297" spans="2:61" x14ac:dyDescent="0.2">
      <c r="B297" s="6"/>
      <c r="E297" t="str">
        <f>IF(COUNTIF(C297:D297,"&gt;=2,5")+COUNTIF(C297:D297,"&lt;=-2,5")&gt;0,"*","")</f>
        <v/>
      </c>
      <c r="BA297">
        <f>BA296+2</f>
        <v>577</v>
      </c>
      <c r="BB297">
        <v>808</v>
      </c>
      <c r="BC297">
        <f>_xlfn.NORM.S.INV(BA297/BC$4)</f>
        <v>-0.3745764903178746</v>
      </c>
      <c r="BD297">
        <f>STANDARDIZE(BB297,BB$5,BB$6)</f>
        <v>-0.44766328958493368</v>
      </c>
      <c r="BF297">
        <f>BF296+2</f>
        <v>577</v>
      </c>
      <c r="BG297">
        <v>12</v>
      </c>
      <c r="BH297">
        <f>_xlfn.NORM.S.INV(BF297/BH$4)</f>
        <v>-0.3745764903178746</v>
      </c>
      <c r="BI297">
        <f>STANDARDIZE(BG297,BG$5,BG$6)</f>
        <v>-0.73044130291732701</v>
      </c>
    </row>
    <row r="298" spans="2:61" x14ac:dyDescent="0.2">
      <c r="B298" s="6"/>
      <c r="E298" t="str">
        <f>IF(COUNTIF(C298:D298,"&gt;=2,5")+COUNTIF(C298:D298,"&lt;=-2,5")&gt;0,"*","")</f>
        <v/>
      </c>
      <c r="BA298">
        <f>BA297+2</f>
        <v>579</v>
      </c>
      <c r="BB298">
        <v>808</v>
      </c>
      <c r="BC298">
        <f>_xlfn.NORM.S.INV(BA298/BC$4)</f>
        <v>-0.37127938893721785</v>
      </c>
      <c r="BD298">
        <f>STANDARDIZE(BB298,BB$5,BB$6)</f>
        <v>-0.44766328958493368</v>
      </c>
      <c r="BF298">
        <f>BF297+2</f>
        <v>579</v>
      </c>
      <c r="BG298">
        <v>12</v>
      </c>
      <c r="BH298">
        <f>_xlfn.NORM.S.INV(BF298/BH$4)</f>
        <v>-0.37127938893721785</v>
      </c>
      <c r="BI298">
        <f>STANDARDIZE(BG298,BG$5,BG$6)</f>
        <v>-0.73044130291732701</v>
      </c>
    </row>
    <row r="299" spans="2:61" x14ac:dyDescent="0.2">
      <c r="B299" s="6"/>
      <c r="E299" t="str">
        <f>IF(COUNTIF(C299:D299,"&gt;=2,5")+COUNTIF(C299:D299,"&lt;=-2,5")&gt;0,"*","")</f>
        <v/>
      </c>
      <c r="BA299">
        <f>BA298+2</f>
        <v>581</v>
      </c>
      <c r="BB299">
        <v>808</v>
      </c>
      <c r="BC299">
        <f>_xlfn.NORM.S.INV(BA299/BC$4)</f>
        <v>-0.36798631876597893</v>
      </c>
      <c r="BD299">
        <f>STANDARDIZE(BB299,BB$5,BB$6)</f>
        <v>-0.44766328958493368</v>
      </c>
      <c r="BF299">
        <f>BF298+2</f>
        <v>581</v>
      </c>
      <c r="BG299">
        <v>12</v>
      </c>
      <c r="BH299">
        <f>_xlfn.NORM.S.INV(BF299/BH$4)</f>
        <v>-0.36798631876597893</v>
      </c>
      <c r="BI299">
        <f>STANDARDIZE(BG299,BG$5,BG$6)</f>
        <v>-0.73044130291732701</v>
      </c>
    </row>
    <row r="300" spans="2:61" x14ac:dyDescent="0.2">
      <c r="B300" s="6"/>
      <c r="E300" t="str">
        <f>IF(COUNTIF(C300:D300,"&gt;=2,5")+COUNTIF(C300:D300,"&lt;=-2,5")&gt;0,"*","")</f>
        <v/>
      </c>
      <c r="BA300">
        <f>BA299+2</f>
        <v>583</v>
      </c>
      <c r="BB300">
        <v>808</v>
      </c>
      <c r="BC300">
        <f>_xlfn.NORM.S.INV(BA300/BC$4)</f>
        <v>-0.36469723433422208</v>
      </c>
      <c r="BD300">
        <f>STANDARDIZE(BB300,BB$5,BB$6)</f>
        <v>-0.44766328958493368</v>
      </c>
      <c r="BF300">
        <f>BF299+2</f>
        <v>583</v>
      </c>
      <c r="BG300">
        <v>12</v>
      </c>
      <c r="BH300">
        <f>_xlfn.NORM.S.INV(BF300/BH$4)</f>
        <v>-0.36469723433422208</v>
      </c>
      <c r="BI300">
        <f>STANDARDIZE(BG300,BG$5,BG$6)</f>
        <v>-0.73044130291732701</v>
      </c>
    </row>
    <row r="301" spans="2:61" x14ac:dyDescent="0.2">
      <c r="B301" s="6"/>
      <c r="E301" t="str">
        <f>IF(COUNTIF(C301:D301,"&gt;=2,5")+COUNTIF(C301:D301,"&lt;=-2,5")&gt;0,"*","")</f>
        <v/>
      </c>
      <c r="BA301">
        <f>BA300+2</f>
        <v>585</v>
      </c>
      <c r="BB301">
        <v>808</v>
      </c>
      <c r="BC301">
        <f>_xlfn.NORM.S.INV(BA301/BC$4)</f>
        <v>-0.36141209050928896</v>
      </c>
      <c r="BD301">
        <f>STANDARDIZE(BB301,BB$5,BB$6)</f>
        <v>-0.44766328958493368</v>
      </c>
      <c r="BF301">
        <f>BF300+2</f>
        <v>585</v>
      </c>
      <c r="BG301">
        <v>12</v>
      </c>
      <c r="BH301">
        <f>_xlfn.NORM.S.INV(BF301/BH$4)</f>
        <v>-0.36141209050928896</v>
      </c>
      <c r="BI301">
        <f>STANDARDIZE(BG301,BG$5,BG$6)</f>
        <v>-0.73044130291732701</v>
      </c>
    </row>
    <row r="302" spans="2:61" x14ac:dyDescent="0.2">
      <c r="B302" s="6"/>
      <c r="E302" t="str">
        <f>IF(COUNTIF(C302:D302,"&gt;=2,5")+COUNTIF(C302:D302,"&lt;=-2,5")&gt;0,"*","")</f>
        <v/>
      </c>
      <c r="BA302">
        <f>BA301+2</f>
        <v>587</v>
      </c>
      <c r="BB302">
        <v>808</v>
      </c>
      <c r="BC302">
        <f>_xlfn.NORM.S.INV(BA302/BC$4)</f>
        <v>-0.35813084249055982</v>
      </c>
      <c r="BD302">
        <f>STANDARDIZE(BB302,BB$5,BB$6)</f>
        <v>-0.44766328958493368</v>
      </c>
      <c r="BF302">
        <f>BF301+2</f>
        <v>587</v>
      </c>
      <c r="BG302">
        <v>12</v>
      </c>
      <c r="BH302">
        <f>_xlfn.NORM.S.INV(BF302/BH$4)</f>
        <v>-0.35813084249055982</v>
      </c>
      <c r="BI302">
        <f>STANDARDIZE(BG302,BG$5,BG$6)</f>
        <v>-0.73044130291732701</v>
      </c>
    </row>
    <row r="303" spans="2:61" x14ac:dyDescent="0.2">
      <c r="B303" s="6"/>
      <c r="E303" t="str">
        <f>IF(COUNTIF(C303:D303,"&gt;=2,5")+COUNTIF(C303:D303,"&lt;=-2,5")&gt;0,"*","")</f>
        <v/>
      </c>
      <c r="BA303">
        <f>BA302+2</f>
        <v>589</v>
      </c>
      <c r="BB303">
        <v>809</v>
      </c>
      <c r="BC303">
        <f>_xlfn.NORM.S.INV(BA303/BC$4)</f>
        <v>-0.35485344580429667</v>
      </c>
      <c r="BD303">
        <f>STANDARDIZE(BB303,BB$5,BB$6)</f>
        <v>-0.44521232570652791</v>
      </c>
      <c r="BF303">
        <f>BF302+2</f>
        <v>589</v>
      </c>
      <c r="BG303">
        <v>12</v>
      </c>
      <c r="BH303">
        <f>_xlfn.NORM.S.INV(BF303/BH$4)</f>
        <v>-0.35485344580429667</v>
      </c>
      <c r="BI303">
        <f>STANDARDIZE(BG303,BG$5,BG$6)</f>
        <v>-0.73044130291732701</v>
      </c>
    </row>
    <row r="304" spans="2:61" x14ac:dyDescent="0.2">
      <c r="B304" s="6"/>
      <c r="E304" t="str">
        <f>IF(COUNTIF(C304:D304,"&gt;=2,5")+COUNTIF(C304:D304,"&lt;=-2,5")&gt;0,"*","")</f>
        <v/>
      </c>
      <c r="BA304">
        <f>BA303+2</f>
        <v>591</v>
      </c>
      <c r="BB304">
        <v>812</v>
      </c>
      <c r="BC304">
        <f>_xlfn.NORM.S.INV(BA304/BC$4)</f>
        <v>-0.35157985629856203</v>
      </c>
      <c r="BD304">
        <f>STANDARDIZE(BB304,BB$5,BB$6)</f>
        <v>-0.43785943407131073</v>
      </c>
      <c r="BF304">
        <f>BF303+2</f>
        <v>591</v>
      </c>
      <c r="BG304">
        <v>12</v>
      </c>
      <c r="BH304">
        <f>_xlfn.NORM.S.INV(BF304/BH$4)</f>
        <v>-0.35157985629856203</v>
      </c>
      <c r="BI304">
        <f>STANDARDIZE(BG304,BG$5,BG$6)</f>
        <v>-0.73044130291732701</v>
      </c>
    </row>
    <row r="305" spans="2:61" x14ac:dyDescent="0.2">
      <c r="B305" s="6"/>
      <c r="E305" t="str">
        <f>IF(COUNTIF(C305:D305,"&gt;=2,5")+COUNTIF(C305:D305,"&lt;=-2,5")&gt;0,"*","")</f>
        <v/>
      </c>
      <c r="BA305">
        <f>BA304+2</f>
        <v>593</v>
      </c>
      <c r="BB305">
        <v>812</v>
      </c>
      <c r="BC305">
        <f>_xlfn.NORM.S.INV(BA305/BC$4)</f>
        <v>-0.34831003013821477</v>
      </c>
      <c r="BD305">
        <f>STANDARDIZE(BB305,BB$5,BB$6)</f>
        <v>-0.43785943407131073</v>
      </c>
      <c r="BF305">
        <f>BF304+2</f>
        <v>593</v>
      </c>
      <c r="BG305">
        <v>12</v>
      </c>
      <c r="BH305">
        <f>_xlfn.NORM.S.INV(BF305/BH$4)</f>
        <v>-0.34831003013821477</v>
      </c>
      <c r="BI305">
        <f>STANDARDIZE(BG305,BG$5,BG$6)</f>
        <v>-0.73044130291732701</v>
      </c>
    </row>
    <row r="306" spans="2:61" x14ac:dyDescent="0.2">
      <c r="B306" s="6"/>
      <c r="E306" t="str">
        <f>IF(COUNTIF(C306:D306,"&gt;=2,5")+COUNTIF(C306:D306,"&lt;=-2,5")&gt;0,"*","")</f>
        <v/>
      </c>
      <c r="BA306">
        <f>BA305+2</f>
        <v>595</v>
      </c>
      <c r="BB306">
        <v>812</v>
      </c>
      <c r="BC306">
        <f>_xlfn.NORM.S.INV(BA306/BC$4)</f>
        <v>-0.34504392379998022</v>
      </c>
      <c r="BD306">
        <f>STANDARDIZE(BB306,BB$5,BB$6)</f>
        <v>-0.43785943407131073</v>
      </c>
      <c r="BF306">
        <f>BF305+2</f>
        <v>595</v>
      </c>
      <c r="BG306">
        <v>12</v>
      </c>
      <c r="BH306">
        <f>_xlfn.NORM.S.INV(BF306/BH$4)</f>
        <v>-0.34504392379998022</v>
      </c>
      <c r="BI306">
        <f>STANDARDIZE(BG306,BG$5,BG$6)</f>
        <v>-0.73044130291732701</v>
      </c>
    </row>
    <row r="307" spans="2:61" x14ac:dyDescent="0.2">
      <c r="B307" s="6"/>
      <c r="E307" t="str">
        <f>IF(COUNTIF(C307:D307,"&gt;=2,5")+COUNTIF(C307:D307,"&lt;=-2,5")&gt;0,"*","")</f>
        <v/>
      </c>
      <c r="BA307">
        <f>BA306+2</f>
        <v>597</v>
      </c>
      <c r="BB307">
        <v>815</v>
      </c>
      <c r="BC307">
        <f>_xlfn.NORM.S.INV(BA307/BC$4)</f>
        <v>-0.34178149406759306</v>
      </c>
      <c r="BD307">
        <f>STANDARDIZE(BB307,BB$5,BB$6)</f>
        <v>-0.43050654243609354</v>
      </c>
      <c r="BF307">
        <f>BF306+2</f>
        <v>597</v>
      </c>
      <c r="BG307">
        <v>12</v>
      </c>
      <c r="BH307">
        <f>_xlfn.NORM.S.INV(BF307/BH$4)</f>
        <v>-0.34178149406759306</v>
      </c>
      <c r="BI307">
        <f>STANDARDIZE(BG307,BG$5,BG$6)</f>
        <v>-0.73044130291732701</v>
      </c>
    </row>
    <row r="308" spans="2:61" x14ac:dyDescent="0.2">
      <c r="B308" s="6"/>
      <c r="E308" t="str">
        <f>IF(COUNTIF(C308:D308,"&gt;=2,5")+COUNTIF(C308:D308,"&lt;=-2,5")&gt;0,"*","")</f>
        <v/>
      </c>
      <c r="BA308">
        <f>BA307+2</f>
        <v>599</v>
      </c>
      <c r="BB308">
        <v>817</v>
      </c>
      <c r="BC308">
        <f>_xlfn.NORM.S.INV(BA308/BC$4)</f>
        <v>-0.33852269802701218</v>
      </c>
      <c r="BD308">
        <f>STANDARDIZE(BB308,BB$5,BB$6)</f>
        <v>-0.42560461467928207</v>
      </c>
      <c r="BF308">
        <f>BF307+2</f>
        <v>599</v>
      </c>
      <c r="BG308">
        <v>12</v>
      </c>
      <c r="BH308">
        <f>_xlfn.NORM.S.INV(BF308/BH$4)</f>
        <v>-0.33852269802701218</v>
      </c>
      <c r="BI308">
        <f>STANDARDIZE(BG308,BG$5,BG$6)</f>
        <v>-0.73044130291732701</v>
      </c>
    </row>
    <row r="309" spans="2:61" x14ac:dyDescent="0.2">
      <c r="B309" s="6"/>
      <c r="E309" t="str">
        <f>IF(COUNTIF(C309:D309,"&gt;=2,5")+COUNTIF(C309:D309,"&lt;=-2,5")&gt;0,"*","")</f>
        <v/>
      </c>
      <c r="BA309">
        <f>BA308+2</f>
        <v>601</v>
      </c>
      <c r="BB309">
        <v>817</v>
      </c>
      <c r="BC309">
        <f>_xlfn.NORM.S.INV(BA309/BC$4)</f>
        <v>-0.33526749306170456</v>
      </c>
      <c r="BD309">
        <f>STANDARDIZE(BB309,BB$5,BB$6)</f>
        <v>-0.42560461467928207</v>
      </c>
      <c r="BF309">
        <f>BF308+2</f>
        <v>601</v>
      </c>
      <c r="BG309">
        <v>12</v>
      </c>
      <c r="BH309">
        <f>_xlfn.NORM.S.INV(BF309/BH$4)</f>
        <v>-0.33526749306170456</v>
      </c>
      <c r="BI309">
        <f>STANDARDIZE(BG309,BG$5,BG$6)</f>
        <v>-0.73044130291732701</v>
      </c>
    </row>
    <row r="310" spans="2:61" x14ac:dyDescent="0.2">
      <c r="B310" s="6"/>
      <c r="E310" t="str">
        <f>IF(COUNTIF(C310:D310,"&gt;=2,5")+COUNTIF(C310:D310,"&lt;=-2,5")&gt;0,"*","")</f>
        <v/>
      </c>
      <c r="BA310">
        <f>BA309+2</f>
        <v>603</v>
      </c>
      <c r="BB310">
        <v>817</v>
      </c>
      <c r="BC310">
        <f>_xlfn.NORM.S.INV(BA310/BC$4)</f>
        <v>-0.33201583684799857</v>
      </c>
      <c r="BD310">
        <f>STANDARDIZE(BB310,BB$5,BB$6)</f>
        <v>-0.42560461467928207</v>
      </c>
      <c r="BF310">
        <f>BF309+2</f>
        <v>603</v>
      </c>
      <c r="BG310">
        <v>12</v>
      </c>
      <c r="BH310">
        <f>_xlfn.NORM.S.INV(BF310/BH$4)</f>
        <v>-0.33201583684799857</v>
      </c>
      <c r="BI310">
        <f>STANDARDIZE(BG310,BG$5,BG$6)</f>
        <v>-0.73044130291732701</v>
      </c>
    </row>
    <row r="311" spans="2:61" x14ac:dyDescent="0.2">
      <c r="B311" s="6"/>
      <c r="E311" t="str">
        <f>IF(COUNTIF(C311:D311,"&gt;=2,5")+COUNTIF(C311:D311,"&lt;=-2,5")&gt;0,"*","")</f>
        <v/>
      </c>
      <c r="BA311">
        <f>BA310+2</f>
        <v>605</v>
      </c>
      <c r="BB311">
        <v>818</v>
      </c>
      <c r="BC311">
        <f>_xlfn.NORM.S.INV(BA311/BC$4)</f>
        <v>-0.3287676873505036</v>
      </c>
      <c r="BD311">
        <f>STANDARDIZE(BB311,BB$5,BB$6)</f>
        <v>-0.4231536508008763</v>
      </c>
      <c r="BF311">
        <f>BF310+2</f>
        <v>605</v>
      </c>
      <c r="BG311">
        <v>12</v>
      </c>
      <c r="BH311">
        <f>_xlfn.NORM.S.INV(BF311/BH$4)</f>
        <v>-0.3287676873505036</v>
      </c>
      <c r="BI311">
        <f>STANDARDIZE(BG311,BG$5,BG$6)</f>
        <v>-0.73044130291732701</v>
      </c>
    </row>
    <row r="312" spans="2:61" x14ac:dyDescent="0.2">
      <c r="B312" s="6"/>
      <c r="E312" t="str">
        <f>IF(COUNTIF(C312:D312,"&gt;=2,5")+COUNTIF(C312:D312,"&lt;=-2,5")&gt;0,"*","")</f>
        <v/>
      </c>
      <c r="BA312">
        <f>BA311+2</f>
        <v>607</v>
      </c>
      <c r="BB312">
        <v>821</v>
      </c>
      <c r="BC312">
        <f>_xlfn.NORM.S.INV(BA312/BC$4)</f>
        <v>-0.32552300281759611</v>
      </c>
      <c r="BD312">
        <f>STANDARDIZE(BB312,BB$5,BB$6)</f>
        <v>-0.41580075916565912</v>
      </c>
      <c r="BF312">
        <f>BF311+2</f>
        <v>607</v>
      </c>
      <c r="BG312">
        <v>12</v>
      </c>
      <c r="BH312">
        <f>_xlfn.NORM.S.INV(BF312/BH$4)</f>
        <v>-0.32552300281759611</v>
      </c>
      <c r="BI312">
        <f>STANDARDIZE(BG312,BG$5,BG$6)</f>
        <v>-0.73044130291732701</v>
      </c>
    </row>
    <row r="313" spans="2:61" x14ac:dyDescent="0.2">
      <c r="B313" s="6"/>
      <c r="E313" t="str">
        <f>IF(COUNTIF(C313:D313,"&gt;=2,5")+COUNTIF(C313:D313,"&lt;=-2,5")&gt;0,"*","")</f>
        <v/>
      </c>
      <c r="BA313">
        <f>BA312+2</f>
        <v>609</v>
      </c>
      <c r="BB313">
        <v>824</v>
      </c>
      <c r="BC313">
        <f>_xlfn.NORM.S.INV(BA313/BC$4)</f>
        <v>-0.322281741776969</v>
      </c>
      <c r="BD313">
        <f>STANDARDIZE(BB313,BB$5,BB$6)</f>
        <v>-0.40844786753044193</v>
      </c>
      <c r="BF313">
        <f>BF312+2</f>
        <v>609</v>
      </c>
      <c r="BG313">
        <v>12</v>
      </c>
      <c r="BH313">
        <f>_xlfn.NORM.S.INV(BF313/BH$4)</f>
        <v>-0.322281741776969</v>
      </c>
      <c r="BI313">
        <f>STANDARDIZE(BG313,BG$5,BG$6)</f>
        <v>-0.73044130291732701</v>
      </c>
    </row>
    <row r="314" spans="2:61" x14ac:dyDescent="0.2">
      <c r="B314" s="6"/>
      <c r="E314" t="str">
        <f>IF(COUNTIF(C314:D314,"&gt;=2,5")+COUNTIF(C314:D314,"&lt;=-2,5")&gt;0,"*","")</f>
        <v/>
      </c>
      <c r="BA314">
        <f>BA313+2</f>
        <v>611</v>
      </c>
      <c r="BB314">
        <v>825</v>
      </c>
      <c r="BC314">
        <f>_xlfn.NORM.S.INV(BA314/BC$4)</f>
        <v>-0.31904386303124449</v>
      </c>
      <c r="BD314">
        <f>STANDARDIZE(BB314,BB$5,BB$6)</f>
        <v>-0.40599690365203617</v>
      </c>
      <c r="BF314">
        <f>BF313+2</f>
        <v>611</v>
      </c>
      <c r="BG314">
        <v>12</v>
      </c>
      <c r="BH314">
        <f>_xlfn.NORM.S.INV(BF314/BH$4)</f>
        <v>-0.31904386303124449</v>
      </c>
      <c r="BI314">
        <f>STANDARDIZE(BG314,BG$5,BG$6)</f>
        <v>-0.73044130291732701</v>
      </c>
    </row>
    <row r="315" spans="2:61" x14ac:dyDescent="0.2">
      <c r="B315" s="6"/>
      <c r="E315" t="str">
        <f>IF(COUNTIF(C315:D315,"&gt;=2,5")+COUNTIF(C315:D315,"&lt;=-2,5")&gt;0,"*","")</f>
        <v/>
      </c>
      <c r="BA315">
        <f>BA314+2</f>
        <v>613</v>
      </c>
      <c r="BB315">
        <v>826</v>
      </c>
      <c r="BC315">
        <f>_xlfn.NORM.S.INV(BA315/BC$4)</f>
        <v>-0.31580932565364972</v>
      </c>
      <c r="BD315">
        <f>STANDARDIZE(BB315,BB$5,BB$6)</f>
        <v>-0.40354593977363046</v>
      </c>
      <c r="BF315">
        <f>BF314+2</f>
        <v>613</v>
      </c>
      <c r="BG315">
        <v>12</v>
      </c>
      <c r="BH315">
        <f>_xlfn.NORM.S.INV(BF315/BH$4)</f>
        <v>-0.31580932565364972</v>
      </c>
      <c r="BI315">
        <f>STANDARDIZE(BG315,BG$5,BG$6)</f>
        <v>-0.73044130291732701</v>
      </c>
    </row>
    <row r="316" spans="2:61" x14ac:dyDescent="0.2">
      <c r="B316" s="6"/>
      <c r="E316" t="str">
        <f>IF(COUNTIF(C316:D316,"&gt;=2,5")+COUNTIF(C316:D316,"&lt;=-2,5")&gt;0,"*","")</f>
        <v/>
      </c>
      <c r="BA316">
        <f>BA315+2</f>
        <v>615</v>
      </c>
      <c r="BB316">
        <v>827</v>
      </c>
      <c r="BC316">
        <f>_xlfn.NORM.S.INV(BA316/BC$4)</f>
        <v>-0.31257808898375028</v>
      </c>
      <c r="BD316">
        <f>STANDARDIZE(BB316,BB$5,BB$6)</f>
        <v>-0.40109497589522469</v>
      </c>
      <c r="BF316">
        <f>BF315+2</f>
        <v>615</v>
      </c>
      <c r="BG316">
        <v>12</v>
      </c>
      <c r="BH316">
        <f>_xlfn.NORM.S.INV(BF316/BH$4)</f>
        <v>-0.31257808898375028</v>
      </c>
      <c r="BI316">
        <f>STANDARDIZE(BG316,BG$5,BG$6)</f>
        <v>-0.73044130291732701</v>
      </c>
    </row>
    <row r="317" spans="2:61" x14ac:dyDescent="0.2">
      <c r="B317" s="6"/>
      <c r="E317" t="str">
        <f>IF(COUNTIF(C317:D317,"&gt;=2,5")+COUNTIF(C317:D317,"&lt;=-2,5")&gt;0,"*","")</f>
        <v/>
      </c>
      <c r="BA317">
        <f>BA316+2</f>
        <v>617</v>
      </c>
      <c r="BB317">
        <v>829</v>
      </c>
      <c r="BC317">
        <f>_xlfn.NORM.S.INV(BA317/BC$4)</f>
        <v>-0.3093501126232458</v>
      </c>
      <c r="BD317">
        <f>STANDARDIZE(BB317,BB$5,BB$6)</f>
        <v>-0.39619304813841322</v>
      </c>
      <c r="BF317">
        <f>BF316+2</f>
        <v>617</v>
      </c>
      <c r="BG317">
        <v>12</v>
      </c>
      <c r="BH317">
        <f>_xlfn.NORM.S.INV(BF317/BH$4)</f>
        <v>-0.3093501126232458</v>
      </c>
      <c r="BI317">
        <f>STANDARDIZE(BG317,BG$5,BG$6)</f>
        <v>-0.73044130291732701</v>
      </c>
    </row>
    <row r="318" spans="2:61" x14ac:dyDescent="0.2">
      <c r="B318" s="6"/>
      <c r="E318" t="str">
        <f>IF(COUNTIF(C318:D318,"&gt;=2,5")+COUNTIF(C318:D318,"&lt;=-2,5")&gt;0,"*","")</f>
        <v/>
      </c>
      <c r="BA318">
        <f>BA317+2</f>
        <v>619</v>
      </c>
      <c r="BB318">
        <v>830</v>
      </c>
      <c r="BC318">
        <f>_xlfn.NORM.S.INV(BA318/BC$4)</f>
        <v>-0.30612535643182076</v>
      </c>
      <c r="BD318">
        <f>STANDARDIZE(BB318,BB$5,BB$6)</f>
        <v>-0.39374208426000751</v>
      </c>
      <c r="BF318">
        <f>BF317+2</f>
        <v>619</v>
      </c>
      <c r="BG318">
        <v>12</v>
      </c>
      <c r="BH318">
        <f>_xlfn.NORM.S.INV(BF318/BH$4)</f>
        <v>-0.30612535643182076</v>
      </c>
      <c r="BI318">
        <f>STANDARDIZE(BG318,BG$5,BG$6)</f>
        <v>-0.73044130291732701</v>
      </c>
    </row>
    <row r="319" spans="2:61" x14ac:dyDescent="0.2">
      <c r="B319" s="6"/>
      <c r="E319" t="str">
        <f>IF(COUNTIF(C319:D319,"&gt;=2,5")+COUNTIF(C319:D319,"&lt;=-2,5")&gt;0,"*","")</f>
        <v/>
      </c>
      <c r="BA319">
        <f>BA318+2</f>
        <v>621</v>
      </c>
      <c r="BB319">
        <v>832</v>
      </c>
      <c r="BC319">
        <f>_xlfn.NORM.S.INV(BA319/BC$4)</f>
        <v>-0.30290378052305461</v>
      </c>
      <c r="BD319">
        <f>STANDARDIZE(BB319,BB$5,BB$6)</f>
        <v>-0.38884015650319603</v>
      </c>
      <c r="BF319">
        <f>BF318+2</f>
        <v>621</v>
      </c>
      <c r="BG319">
        <v>12</v>
      </c>
      <c r="BH319">
        <f>_xlfn.NORM.S.INV(BF319/BH$4)</f>
        <v>-0.30290378052305461</v>
      </c>
      <c r="BI319">
        <f>STANDARDIZE(BG319,BG$5,BG$6)</f>
        <v>-0.73044130291732701</v>
      </c>
    </row>
    <row r="320" spans="2:61" x14ac:dyDescent="0.2">
      <c r="B320" s="6"/>
      <c r="E320" t="str">
        <f>IF(COUNTIF(C320:D320,"&gt;=2,5")+COUNTIF(C320:D320,"&lt;=-2,5")&gt;0,"*","")</f>
        <v/>
      </c>
      <c r="BA320">
        <f>BA319+2</f>
        <v>623</v>
      </c>
      <c r="BB320">
        <v>833</v>
      </c>
      <c r="BC320">
        <f>_xlfn.NORM.S.INV(BA320/BC$4)</f>
        <v>-0.29968534526038548</v>
      </c>
      <c r="BD320">
        <f>STANDARDIZE(BB320,BB$5,BB$6)</f>
        <v>-0.38638919262479027</v>
      </c>
      <c r="BF320">
        <f>BF319+2</f>
        <v>623</v>
      </c>
      <c r="BG320">
        <v>12</v>
      </c>
      <c r="BH320">
        <f>_xlfn.NORM.S.INV(BF320/BH$4)</f>
        <v>-0.29968534526038548</v>
      </c>
      <c r="BI320">
        <f>STANDARDIZE(BG320,BG$5,BG$6)</f>
        <v>-0.73044130291732701</v>
      </c>
    </row>
    <row r="321" spans="2:61" x14ac:dyDescent="0.2">
      <c r="B321" s="6"/>
      <c r="E321" t="str">
        <f>IF(COUNTIF(C321:D321,"&gt;=2,5")+COUNTIF(C321:D321,"&lt;=-2,5")&gt;0,"*","")</f>
        <v/>
      </c>
      <c r="BA321">
        <f>BA320+2</f>
        <v>625</v>
      </c>
      <c r="BB321">
        <v>833</v>
      </c>
      <c r="BC321">
        <f>_xlfn.NORM.S.INV(BA321/BC$4)</f>
        <v>-0.29647001125312927</v>
      </c>
      <c r="BD321">
        <f>STANDARDIZE(BB321,BB$5,BB$6)</f>
        <v>-0.38638919262479027</v>
      </c>
      <c r="BF321">
        <f>BF320+2</f>
        <v>625</v>
      </c>
      <c r="BG321">
        <v>12</v>
      </c>
      <c r="BH321">
        <f>_xlfn.NORM.S.INV(BF321/BH$4)</f>
        <v>-0.29647001125312927</v>
      </c>
      <c r="BI321">
        <f>STANDARDIZE(BG321,BG$5,BG$6)</f>
        <v>-0.73044130291732701</v>
      </c>
    </row>
    <row r="322" spans="2:61" x14ac:dyDescent="0.2">
      <c r="B322" s="6"/>
      <c r="E322" t="str">
        <f>IF(COUNTIF(C322:D322,"&gt;=2,5")+COUNTIF(C322:D322,"&lt;=-2,5")&gt;0,"*","")</f>
        <v/>
      </c>
      <c r="BA322">
        <f>BA321+2</f>
        <v>627</v>
      </c>
      <c r="BB322">
        <v>840</v>
      </c>
      <c r="BC322">
        <f>_xlfn.NORM.S.INV(BA322/BC$4)</f>
        <v>-0.29325773935255184</v>
      </c>
      <c r="BD322">
        <f>STANDARDIZE(BB322,BB$5,BB$6)</f>
        <v>-0.36923244547595013</v>
      </c>
      <c r="BF322">
        <f>BF321+2</f>
        <v>627</v>
      </c>
      <c r="BG322">
        <v>12</v>
      </c>
      <c r="BH322">
        <f>_xlfn.NORM.S.INV(BF322/BH$4)</f>
        <v>-0.29325773935255184</v>
      </c>
      <c r="BI322">
        <f>STANDARDIZE(BG322,BG$5,BG$6)</f>
        <v>-0.73044130291732701</v>
      </c>
    </row>
    <row r="323" spans="2:61" x14ac:dyDescent="0.2">
      <c r="B323" s="6"/>
      <c r="E323" t="str">
        <f>IF(COUNTIF(C323:D323,"&gt;=2,5")+COUNTIF(C323:D323,"&lt;=-2,5")&gt;0,"*","")</f>
        <v/>
      </c>
      <c r="BA323">
        <f>BA322+2</f>
        <v>629</v>
      </c>
      <c r="BB323">
        <v>840</v>
      </c>
      <c r="BC323">
        <f>_xlfn.NORM.S.INV(BA323/BC$4)</f>
        <v>-0.2900484906479936</v>
      </c>
      <c r="BD323">
        <f>STANDARDIZE(BB323,BB$5,BB$6)</f>
        <v>-0.36923244547595013</v>
      </c>
      <c r="BF323">
        <f>BF322+2</f>
        <v>629</v>
      </c>
      <c r="BG323">
        <v>12</v>
      </c>
      <c r="BH323">
        <f>_xlfn.NORM.S.INV(BF323/BH$4)</f>
        <v>-0.2900484906479936</v>
      </c>
      <c r="BI323">
        <f>STANDARDIZE(BG323,BG$5,BG$6)</f>
        <v>-0.73044130291732701</v>
      </c>
    </row>
    <row r="324" spans="2:61" x14ac:dyDescent="0.2">
      <c r="B324" s="6"/>
      <c r="E324" t="str">
        <f>IF(COUNTIF(C324:D324,"&gt;=2,5")+COUNTIF(C324:D324,"&lt;=-2,5")&gt;0,"*","")</f>
        <v/>
      </c>
      <c r="BA324">
        <f>BA323+2</f>
        <v>631</v>
      </c>
      <c r="BB324">
        <v>841</v>
      </c>
      <c r="BC324">
        <f>_xlfn.NORM.S.INV(BA324/BC$4)</f>
        <v>-0.28684222646304502</v>
      </c>
      <c r="BD324">
        <f>STANDARDIZE(BB324,BB$5,BB$6)</f>
        <v>-0.36678148159754442</v>
      </c>
      <c r="BF324">
        <f>BF323+2</f>
        <v>631</v>
      </c>
      <c r="BG324">
        <v>12</v>
      </c>
      <c r="BH324">
        <f>_xlfn.NORM.S.INV(BF324/BH$4)</f>
        <v>-0.28684222646304502</v>
      </c>
      <c r="BI324">
        <f>STANDARDIZE(BG324,BG$5,BG$6)</f>
        <v>-0.73044130291732701</v>
      </c>
    </row>
    <row r="325" spans="2:61" x14ac:dyDescent="0.2">
      <c r="B325" s="6"/>
      <c r="E325" t="str">
        <f>IF(COUNTIF(C325:D325,"&gt;=2,5")+COUNTIF(C325:D325,"&lt;=-2,5")&gt;0,"*","")</f>
        <v/>
      </c>
      <c r="BA325">
        <f>BA324+2</f>
        <v>633</v>
      </c>
      <c r="BB325">
        <v>841</v>
      </c>
      <c r="BC325">
        <f>_xlfn.NORM.S.INV(BA325/BC$4)</f>
        <v>-0.28363890835177258</v>
      </c>
      <c r="BD325">
        <f>STANDARDIZE(BB325,BB$5,BB$6)</f>
        <v>-0.36678148159754442</v>
      </c>
      <c r="BF325">
        <f>BF324+2</f>
        <v>633</v>
      </c>
      <c r="BG325">
        <v>12</v>
      </c>
      <c r="BH325">
        <f>_xlfn.NORM.S.INV(BF325/BH$4)</f>
        <v>-0.28363890835177258</v>
      </c>
      <c r="BI325">
        <f>STANDARDIZE(BG325,BG$5,BG$6)</f>
        <v>-0.73044130291732701</v>
      </c>
    </row>
    <row r="326" spans="2:61" x14ac:dyDescent="0.2">
      <c r="B326" s="6"/>
      <c r="E326" t="str">
        <f>IF(COUNTIF(C326:D326,"&gt;=2,5")+COUNTIF(C326:D326,"&lt;=-2,5")&gt;0,"*","")</f>
        <v/>
      </c>
      <c r="BA326">
        <f>BA325+2</f>
        <v>635</v>
      </c>
      <c r="BB326">
        <v>841</v>
      </c>
      <c r="BC326">
        <f>_xlfn.NORM.S.INV(BA326/BC$4)</f>
        <v>-0.28043849809499299</v>
      </c>
      <c r="BD326">
        <f>STANDARDIZE(BB326,BB$5,BB$6)</f>
        <v>-0.36678148159754442</v>
      </c>
      <c r="BF326">
        <f>BF325+2</f>
        <v>635</v>
      </c>
      <c r="BG326">
        <v>12</v>
      </c>
      <c r="BH326">
        <f>_xlfn.NORM.S.INV(BF326/BH$4)</f>
        <v>-0.28043849809499299</v>
      </c>
      <c r="BI326">
        <f>STANDARDIZE(BG326,BG$5,BG$6)</f>
        <v>-0.73044130291732701</v>
      </c>
    </row>
    <row r="327" spans="2:61" x14ac:dyDescent="0.2">
      <c r="B327" s="6"/>
      <c r="E327" t="str">
        <f>IF(COUNTIF(C327:D327,"&gt;=2,5")+COUNTIF(C327:D327,"&lt;=-2,5")&gt;0,"*","")</f>
        <v/>
      </c>
      <c r="BA327">
        <f>BA326+2</f>
        <v>637</v>
      </c>
      <c r="BB327">
        <v>843</v>
      </c>
      <c r="BC327">
        <f>_xlfn.NORM.S.INV(BA327/BC$4)</f>
        <v>-0.27724095769659707</v>
      </c>
      <c r="BD327">
        <f>STANDARDIZE(BB327,BB$5,BB$6)</f>
        <v>-0.36187955384073295</v>
      </c>
      <c r="BF327">
        <f>BF326+2</f>
        <v>637</v>
      </c>
      <c r="BG327">
        <v>12</v>
      </c>
      <c r="BH327">
        <f>_xlfn.NORM.S.INV(BF327/BH$4)</f>
        <v>-0.27724095769659707</v>
      </c>
      <c r="BI327">
        <f>STANDARDIZE(BG327,BG$5,BG$6)</f>
        <v>-0.73044130291732701</v>
      </c>
    </row>
    <row r="328" spans="2:61" x14ac:dyDescent="0.2">
      <c r="B328" s="6"/>
      <c r="E328" t="str">
        <f>IF(COUNTIF(C328:D328,"&gt;=2,5")+COUNTIF(C328:D328,"&lt;=-2,5")&gt;0,"*","")</f>
        <v/>
      </c>
      <c r="BA328">
        <f>BA327+2</f>
        <v>639</v>
      </c>
      <c r="BB328">
        <v>850</v>
      </c>
      <c r="BC328">
        <f>_xlfn.NORM.S.INV(BA328/BC$4)</f>
        <v>-0.27404624937991856</v>
      </c>
      <c r="BD328">
        <f>STANDARDIZE(BB328,BB$5,BB$6)</f>
        <v>-0.34472280669189281</v>
      </c>
      <c r="BF328">
        <f>BF327+2</f>
        <v>639</v>
      </c>
      <c r="BG328">
        <v>12</v>
      </c>
      <c r="BH328">
        <f>_xlfn.NORM.S.INV(BF328/BH$4)</f>
        <v>-0.27404624937991856</v>
      </c>
      <c r="BI328">
        <f>STANDARDIZE(BG328,BG$5,BG$6)</f>
        <v>-0.73044130291732701</v>
      </c>
    </row>
    <row r="329" spans="2:61" x14ac:dyDescent="0.2">
      <c r="B329" s="6"/>
      <c r="E329" t="str">
        <f>IF(COUNTIF(C329:D329,"&gt;=2,5")+COUNTIF(C329:D329,"&lt;=-2,5")&gt;0,"*","")</f>
        <v/>
      </c>
      <c r="BA329">
        <f>BA328+2</f>
        <v>641</v>
      </c>
      <c r="BB329">
        <v>850</v>
      </c>
      <c r="BC329">
        <f>_xlfn.NORM.S.INV(BA329/BC$4)</f>
        <v>-0.27085433558415078</v>
      </c>
      <c r="BD329">
        <f>STANDARDIZE(BB329,BB$5,BB$6)</f>
        <v>-0.34472280669189281</v>
      </c>
      <c r="BF329">
        <f>BF328+2</f>
        <v>641</v>
      </c>
      <c r="BG329">
        <v>12</v>
      </c>
      <c r="BH329">
        <f>_xlfn.NORM.S.INV(BF329/BH$4)</f>
        <v>-0.27085433558415078</v>
      </c>
      <c r="BI329">
        <f>STANDARDIZE(BG329,BG$5,BG$6)</f>
        <v>-0.73044130291732701</v>
      </c>
    </row>
    <row r="330" spans="2:61" x14ac:dyDescent="0.2">
      <c r="B330" s="6"/>
      <c r="E330" t="str">
        <f>IF(COUNTIF(C330:D330,"&gt;=2,5")+COUNTIF(C330:D330,"&lt;=-2,5")&gt;0,"*","")</f>
        <v/>
      </c>
      <c r="BA330">
        <f>BA329+2</f>
        <v>643</v>
      </c>
      <c r="BB330">
        <v>850</v>
      </c>
      <c r="BC330">
        <f>_xlfn.NORM.S.INV(BA330/BC$4)</f>
        <v>-0.2676651789608076</v>
      </c>
      <c r="BD330">
        <f>STANDARDIZE(BB330,BB$5,BB$6)</f>
        <v>-0.34472280669189281</v>
      </c>
      <c r="BF330">
        <f>BF329+2</f>
        <v>643</v>
      </c>
      <c r="BG330">
        <v>12</v>
      </c>
      <c r="BH330">
        <f>_xlfn.NORM.S.INV(BF330/BH$4)</f>
        <v>-0.2676651789608076</v>
      </c>
      <c r="BI330">
        <f>STANDARDIZE(BG330,BG$5,BG$6)</f>
        <v>-0.73044130291732701</v>
      </c>
    </row>
    <row r="331" spans="2:61" x14ac:dyDescent="0.2">
      <c r="B331" s="6"/>
      <c r="E331" t="str">
        <f>IF(COUNTIF(C331:D331,"&gt;=2,5")+COUNTIF(C331:D331,"&lt;=-2,5")&gt;0,"*","")</f>
        <v/>
      </c>
      <c r="BA331">
        <f>BA330+2</f>
        <v>645</v>
      </c>
      <c r="BB331">
        <v>850</v>
      </c>
      <c r="BC331">
        <f>_xlfn.NORM.S.INV(BA331/BC$4)</f>
        <v>-0.264478742370229</v>
      </c>
      <c r="BD331">
        <f>STANDARDIZE(BB331,BB$5,BB$6)</f>
        <v>-0.34472280669189281</v>
      </c>
      <c r="BF331">
        <f>BF330+2</f>
        <v>645</v>
      </c>
      <c r="BG331">
        <v>12</v>
      </c>
      <c r="BH331">
        <f>_xlfn.NORM.S.INV(BF331/BH$4)</f>
        <v>-0.264478742370229</v>
      </c>
      <c r="BI331">
        <f>STANDARDIZE(BG331,BG$5,BG$6)</f>
        <v>-0.73044130291732701</v>
      </c>
    </row>
    <row r="332" spans="2:61" x14ac:dyDescent="0.2">
      <c r="B332" s="6"/>
      <c r="E332" t="str">
        <f>IF(COUNTIF(C332:D332,"&gt;=2,5")+COUNTIF(C332:D332,"&lt;=-2,5")&gt;0,"*","")</f>
        <v/>
      </c>
      <c r="BA332">
        <f>BA331+2</f>
        <v>647</v>
      </c>
      <c r="BB332">
        <v>850</v>
      </c>
      <c r="BC332">
        <f>_xlfn.NORM.S.INV(BA332/BC$4)</f>
        <v>-0.26129498887812969</v>
      </c>
      <c r="BD332">
        <f>STANDARDIZE(BB332,BB$5,BB$6)</f>
        <v>-0.34472280669189281</v>
      </c>
      <c r="BF332">
        <f>BF331+2</f>
        <v>647</v>
      </c>
      <c r="BG332">
        <v>12</v>
      </c>
      <c r="BH332">
        <f>_xlfn.NORM.S.INV(BF332/BH$4)</f>
        <v>-0.26129498887812969</v>
      </c>
      <c r="BI332">
        <f>STANDARDIZE(BG332,BG$5,BG$6)</f>
        <v>-0.73044130291732701</v>
      </c>
    </row>
    <row r="333" spans="2:61" x14ac:dyDescent="0.2">
      <c r="B333" s="6"/>
      <c r="E333" t="str">
        <f>IF(COUNTIF(C333:D333,"&gt;=2,5")+COUNTIF(C333:D333,"&lt;=-2,5")&gt;0,"*","")</f>
        <v/>
      </c>
      <c r="BA333">
        <f>BA332+2</f>
        <v>649</v>
      </c>
      <c r="BB333">
        <v>850</v>
      </c>
      <c r="BC333">
        <f>_xlfn.NORM.S.INV(BA333/BC$4)</f>
        <v>-0.25811388175219002</v>
      </c>
      <c r="BD333">
        <f>STANDARDIZE(BB333,BB$5,BB$6)</f>
        <v>-0.34472280669189281</v>
      </c>
      <c r="BF333">
        <f>BF332+2</f>
        <v>649</v>
      </c>
      <c r="BG333">
        <v>12</v>
      </c>
      <c r="BH333">
        <f>_xlfn.NORM.S.INV(BF333/BH$4)</f>
        <v>-0.25811388175219002</v>
      </c>
      <c r="BI333">
        <f>STANDARDIZE(BG333,BG$5,BG$6)</f>
        <v>-0.73044130291732701</v>
      </c>
    </row>
    <row r="334" spans="2:61" x14ac:dyDescent="0.2">
      <c r="B334" s="6"/>
      <c r="E334" t="str">
        <f>IF(COUNTIF(C334:D334,"&gt;=2,5")+COUNTIF(C334:D334,"&lt;=-2,5")&gt;0,"*","")</f>
        <v/>
      </c>
      <c r="BA334">
        <f>BA333+2</f>
        <v>651</v>
      </c>
      <c r="BB334">
        <v>850</v>
      </c>
      <c r="BC334">
        <f>_xlfn.NORM.S.INV(BA334/BC$4)</f>
        <v>-0.25493538445868885</v>
      </c>
      <c r="BD334">
        <f>STANDARDIZE(BB334,BB$5,BB$6)</f>
        <v>-0.34472280669189281</v>
      </c>
      <c r="BF334">
        <f>BF333+2</f>
        <v>651</v>
      </c>
      <c r="BG334">
        <v>12</v>
      </c>
      <c r="BH334">
        <f>_xlfn.NORM.S.INV(BF334/BH$4)</f>
        <v>-0.25493538445868885</v>
      </c>
      <c r="BI334">
        <f>STANDARDIZE(BG334,BG$5,BG$6)</f>
        <v>-0.73044130291732701</v>
      </c>
    </row>
    <row r="335" spans="2:61" x14ac:dyDescent="0.2">
      <c r="B335" s="6"/>
      <c r="E335" t="str">
        <f>IF(COUNTIF(C335:D335,"&gt;=2,5")+COUNTIF(C335:D335,"&lt;=-2,5")&gt;0,"*","")</f>
        <v/>
      </c>
      <c r="BA335">
        <f>BA334+2</f>
        <v>653</v>
      </c>
      <c r="BB335">
        <v>852</v>
      </c>
      <c r="BC335">
        <f>_xlfn.NORM.S.INV(BA335/BC$4)</f>
        <v>-0.2517594606591772</v>
      </c>
      <c r="BD335">
        <f>STANDARDIZE(BB335,BB$5,BB$6)</f>
        <v>-0.33982087893508134</v>
      </c>
      <c r="BF335">
        <f>BF334+2</f>
        <v>653</v>
      </c>
      <c r="BG335">
        <v>12</v>
      </c>
      <c r="BH335">
        <f>_xlfn.NORM.S.INV(BF335/BH$4)</f>
        <v>-0.2517594606591772</v>
      </c>
      <c r="BI335">
        <f>STANDARDIZE(BG335,BG$5,BG$6)</f>
        <v>-0.73044130291732701</v>
      </c>
    </row>
    <row r="336" spans="2:61" x14ac:dyDescent="0.2">
      <c r="B336" s="6"/>
      <c r="E336" t="str">
        <f>IF(COUNTIF(C336:D336,"&gt;=2,5")+COUNTIF(C336:D336,"&lt;=-2,5")&gt;0,"*","")</f>
        <v/>
      </c>
      <c r="BA336">
        <f>BA335+2</f>
        <v>655</v>
      </c>
      <c r="BB336">
        <v>854</v>
      </c>
      <c r="BC336">
        <f>_xlfn.NORM.S.INV(BA336/BC$4)</f>
        <v>-0.24858607420719053</v>
      </c>
      <c r="BD336">
        <f>STANDARDIZE(BB336,BB$5,BB$6)</f>
        <v>-0.33491895117826986</v>
      </c>
      <c r="BF336">
        <f>BF335+2</f>
        <v>655</v>
      </c>
      <c r="BG336">
        <v>12</v>
      </c>
      <c r="BH336">
        <f>_xlfn.NORM.S.INV(BF336/BH$4)</f>
        <v>-0.24858607420719053</v>
      </c>
      <c r="BI336">
        <f>STANDARDIZE(BG336,BG$5,BG$6)</f>
        <v>-0.73044130291732701</v>
      </c>
    </row>
    <row r="337" spans="2:61" x14ac:dyDescent="0.2">
      <c r="B337" s="6"/>
      <c r="E337" t="str">
        <f>IF(COUNTIF(C337:D337,"&gt;=2,5")+COUNTIF(C337:D337,"&lt;=-2,5")&gt;0,"*","")</f>
        <v/>
      </c>
      <c r="BA337">
        <f>BA336+2</f>
        <v>657</v>
      </c>
      <c r="BB337">
        <v>855</v>
      </c>
      <c r="BC337">
        <f>_xlfn.NORM.S.INV(BA337/BC$4)</f>
        <v>-0.24541518914500166</v>
      </c>
      <c r="BD337">
        <f>STANDARDIZE(BB337,BB$5,BB$6)</f>
        <v>-0.3324679872998641</v>
      </c>
      <c r="BF337">
        <f>BF336+2</f>
        <v>657</v>
      </c>
      <c r="BG337">
        <v>12</v>
      </c>
      <c r="BH337">
        <f>_xlfn.NORM.S.INV(BF337/BH$4)</f>
        <v>-0.24541518914500166</v>
      </c>
      <c r="BI337">
        <f>STANDARDIZE(BG337,BG$5,BG$6)</f>
        <v>-0.73044130291732701</v>
      </c>
    </row>
    <row r="338" spans="2:61" x14ac:dyDescent="0.2">
      <c r="B338" s="6"/>
      <c r="E338" t="str">
        <f>IF(COUNTIF(C338:D338,"&gt;=2,5")+COUNTIF(C338:D338,"&lt;=-2,5")&gt;0,"*","")</f>
        <v/>
      </c>
      <c r="BA338">
        <f>BA337+2</f>
        <v>659</v>
      </c>
      <c r="BB338">
        <v>855</v>
      </c>
      <c r="BC338">
        <f>_xlfn.NORM.S.INV(BA338/BC$4)</f>
        <v>-0.24224676970041062</v>
      </c>
      <c r="BD338">
        <f>STANDARDIZE(BB338,BB$5,BB$6)</f>
        <v>-0.3324679872998641</v>
      </c>
      <c r="BF338">
        <f>BF337+2</f>
        <v>659</v>
      </c>
      <c r="BG338">
        <v>12</v>
      </c>
      <c r="BH338">
        <f>_xlfn.NORM.S.INV(BF338/BH$4)</f>
        <v>-0.24224676970041062</v>
      </c>
      <c r="BI338">
        <f>STANDARDIZE(BG338,BG$5,BG$6)</f>
        <v>-0.73044130291732701</v>
      </c>
    </row>
    <row r="339" spans="2:61" x14ac:dyDescent="0.2">
      <c r="B339" s="6"/>
      <c r="E339" t="str">
        <f>IF(COUNTIF(C339:D339,"&gt;=2,5")+COUNTIF(C339:D339,"&lt;=-2,5")&gt;0,"*","")</f>
        <v/>
      </c>
      <c r="BA339">
        <f>BA338+2</f>
        <v>661</v>
      </c>
      <c r="BB339">
        <v>855</v>
      </c>
      <c r="BC339">
        <f>_xlfn.NORM.S.INV(BA339/BC$4)</f>
        <v>-0.23908078028357266</v>
      </c>
      <c r="BD339">
        <f>STANDARDIZE(BB339,BB$5,BB$6)</f>
        <v>-0.3324679872998641</v>
      </c>
      <c r="BF339">
        <f>BF338+2</f>
        <v>661</v>
      </c>
      <c r="BG339">
        <v>12</v>
      </c>
      <c r="BH339">
        <f>_xlfn.NORM.S.INV(BF339/BH$4)</f>
        <v>-0.23908078028357266</v>
      </c>
      <c r="BI339">
        <f>STANDARDIZE(BG339,BG$5,BG$6)</f>
        <v>-0.73044130291732701</v>
      </c>
    </row>
    <row r="340" spans="2:61" x14ac:dyDescent="0.2">
      <c r="B340" s="6"/>
      <c r="E340" t="str">
        <f>IF(COUNTIF(C340:D340,"&gt;=2,5")+COUNTIF(C340:D340,"&lt;=-2,5")&gt;0,"*","")</f>
        <v/>
      </c>
      <c r="BA340">
        <f>BA339+2</f>
        <v>663</v>
      </c>
      <c r="BB340">
        <v>855</v>
      </c>
      <c r="BC340">
        <f>_xlfn.NORM.S.INV(BA340/BC$4)</f>
        <v>-0.23591718548386237</v>
      </c>
      <c r="BD340">
        <f>STANDARDIZE(BB340,BB$5,BB$6)</f>
        <v>-0.3324679872998641</v>
      </c>
      <c r="BF340">
        <f>BF339+2</f>
        <v>663</v>
      </c>
      <c r="BG340">
        <v>12</v>
      </c>
      <c r="BH340">
        <f>_xlfn.NORM.S.INV(BF340/BH$4)</f>
        <v>-0.23591718548386237</v>
      </c>
      <c r="BI340">
        <f>STANDARDIZE(BG340,BG$5,BG$6)</f>
        <v>-0.73044130291732701</v>
      </c>
    </row>
    <row r="341" spans="2:61" x14ac:dyDescent="0.2">
      <c r="B341" s="6"/>
      <c r="E341" t="str">
        <f>IF(COUNTIF(C341:D341,"&gt;=2,5")+COUNTIF(C341:D341,"&lt;=-2,5")&gt;0,"*","")</f>
        <v/>
      </c>
      <c r="BA341">
        <f>BA340+2</f>
        <v>665</v>
      </c>
      <c r="BB341">
        <v>855</v>
      </c>
      <c r="BC341">
        <f>_xlfn.NORM.S.INV(BA341/BC$4)</f>
        <v>-0.23275595006677402</v>
      </c>
      <c r="BD341">
        <f>STANDARDIZE(BB341,BB$5,BB$6)</f>
        <v>-0.3324679872998641</v>
      </c>
      <c r="BF341">
        <f>BF340+2</f>
        <v>665</v>
      </c>
      <c r="BG341">
        <v>12</v>
      </c>
      <c r="BH341">
        <f>_xlfn.NORM.S.INV(BF341/BH$4)</f>
        <v>-0.23275595006677402</v>
      </c>
      <c r="BI341">
        <f>STANDARDIZE(BG341,BG$5,BG$6)</f>
        <v>-0.73044130291732701</v>
      </c>
    </row>
    <row r="342" spans="2:61" x14ac:dyDescent="0.2">
      <c r="B342" s="6"/>
      <c r="E342" t="str">
        <f>IF(COUNTIF(C342:D342,"&gt;=2,5")+COUNTIF(C342:D342,"&lt;=-2,5")&gt;0,"*","")</f>
        <v/>
      </c>
      <c r="BA342">
        <f>BA341+2</f>
        <v>667</v>
      </c>
      <c r="BB342">
        <v>857</v>
      </c>
      <c r="BC342">
        <f>_xlfn.NORM.S.INV(BA342/BC$4)</f>
        <v>-0.22959703897085659</v>
      </c>
      <c r="BD342">
        <f>STANDARDIZE(BB342,BB$5,BB$6)</f>
        <v>-0.32756605954305268</v>
      </c>
      <c r="BF342">
        <f>BF341+2</f>
        <v>667</v>
      </c>
      <c r="BG342">
        <v>12</v>
      </c>
      <c r="BH342">
        <f>_xlfn.NORM.S.INV(BF342/BH$4)</f>
        <v>-0.22959703897085659</v>
      </c>
      <c r="BI342">
        <f>STANDARDIZE(BG342,BG$5,BG$6)</f>
        <v>-0.73044130291732701</v>
      </c>
    </row>
    <row r="343" spans="2:61" x14ac:dyDescent="0.2">
      <c r="B343" s="6"/>
      <c r="E343" t="str">
        <f>IF(COUNTIF(C343:D343,"&gt;=2,5")+COUNTIF(C343:D343,"&lt;=-2,5")&gt;0,"*","")</f>
        <v/>
      </c>
      <c r="BA343">
        <f>BA342+2</f>
        <v>669</v>
      </c>
      <c r="BB343">
        <v>857</v>
      </c>
      <c r="BC343">
        <f>_xlfn.NORM.S.INV(BA343/BC$4)</f>
        <v>-0.22644041730468362</v>
      </c>
      <c r="BD343">
        <f>STANDARDIZE(BB343,BB$5,BB$6)</f>
        <v>-0.32756605954305268</v>
      </c>
      <c r="BF343">
        <f>BF342+2</f>
        <v>669</v>
      </c>
      <c r="BG343">
        <v>12</v>
      </c>
      <c r="BH343">
        <f>_xlfn.NORM.S.INV(BF343/BH$4)</f>
        <v>-0.22644041730468362</v>
      </c>
      <c r="BI343">
        <f>STANDARDIZE(BG343,BG$5,BG$6)</f>
        <v>-0.73044130291732701</v>
      </c>
    </row>
    <row r="344" spans="2:61" x14ac:dyDescent="0.2">
      <c r="B344" s="6"/>
      <c r="E344" t="str">
        <f>IF(COUNTIF(C344:D344,"&gt;=2,5")+COUNTIF(C344:D344,"&lt;=-2,5")&gt;0,"*","")</f>
        <v/>
      </c>
      <c r="BA344">
        <f>BA343+2</f>
        <v>671</v>
      </c>
      <c r="BB344">
        <v>864</v>
      </c>
      <c r="BC344">
        <f>_xlfn.NORM.S.INV(BA344/BC$4)</f>
        <v>-0.22328605034385599</v>
      </c>
      <c r="BD344">
        <f>STANDARDIZE(BB344,BB$5,BB$6)</f>
        <v>-0.31040931239421249</v>
      </c>
      <c r="BF344">
        <f>BF343+2</f>
        <v>671</v>
      </c>
      <c r="BG344">
        <v>12</v>
      </c>
      <c r="BH344">
        <f>_xlfn.NORM.S.INV(BF344/BH$4)</f>
        <v>-0.22328605034385599</v>
      </c>
      <c r="BI344">
        <f>STANDARDIZE(BG344,BG$5,BG$6)</f>
        <v>-0.73044130291732701</v>
      </c>
    </row>
    <row r="345" spans="2:61" x14ac:dyDescent="0.2">
      <c r="B345" s="6"/>
      <c r="E345" t="str">
        <f>IF(COUNTIF(C345:D345,"&gt;=2,5")+COUNTIF(C345:D345,"&lt;=-2,5")&gt;0,"*","")</f>
        <v/>
      </c>
      <c r="BA345">
        <f>BA344+2</f>
        <v>673</v>
      </c>
      <c r="BB345">
        <v>865</v>
      </c>
      <c r="BC345">
        <f>_xlfn.NORM.S.INV(BA345/BC$4)</f>
        <v>-0.22013390352803841</v>
      </c>
      <c r="BD345">
        <f>STANDARDIZE(BB345,BB$5,BB$6)</f>
        <v>-0.30795834851580678</v>
      </c>
      <c r="BF345">
        <f>BF344+2</f>
        <v>673</v>
      </c>
      <c r="BG345">
        <v>12</v>
      </c>
      <c r="BH345">
        <f>_xlfn.NORM.S.INV(BF345/BH$4)</f>
        <v>-0.22013390352803841</v>
      </c>
      <c r="BI345">
        <f>STANDARDIZE(BG345,BG$5,BG$6)</f>
        <v>-0.73044130291732701</v>
      </c>
    </row>
    <row r="346" spans="2:61" x14ac:dyDescent="0.2">
      <c r="B346" s="6"/>
      <c r="E346" t="str">
        <f>IF(COUNTIF(C346:D346,"&gt;=2,5")+COUNTIF(C346:D346,"&lt;=-2,5")&gt;0,"*","")</f>
        <v/>
      </c>
      <c r="BA346">
        <f>BA345+2</f>
        <v>675</v>
      </c>
      <c r="BB346">
        <v>865</v>
      </c>
      <c r="BC346">
        <f>_xlfn.NORM.S.INV(BA346/BC$4)</f>
        <v>-0.21698394245802735</v>
      </c>
      <c r="BD346">
        <f>STANDARDIZE(BB346,BB$5,BB$6)</f>
        <v>-0.30795834851580678</v>
      </c>
      <c r="BF346">
        <f>BF345+2</f>
        <v>675</v>
      </c>
      <c r="BG346">
        <v>12</v>
      </c>
      <c r="BH346">
        <f>_xlfn.NORM.S.INV(BF346/BH$4)</f>
        <v>-0.21698394245802735</v>
      </c>
      <c r="BI346">
        <f>STANDARDIZE(BG346,BG$5,BG$6)</f>
        <v>-0.73044130291732701</v>
      </c>
    </row>
    <row r="347" spans="2:61" x14ac:dyDescent="0.2">
      <c r="B347" s="6"/>
      <c r="E347" t="str">
        <f>IF(COUNTIF(C347:D347,"&gt;=2,5")+COUNTIF(C347:D347,"&lt;=-2,5")&gt;0,"*","")</f>
        <v/>
      </c>
      <c r="BA347">
        <f>BA346+2</f>
        <v>677</v>
      </c>
      <c r="BB347">
        <v>865</v>
      </c>
      <c r="BC347">
        <f>_xlfn.NORM.S.INV(BA347/BC$4)</f>
        <v>-0.21383613289285142</v>
      </c>
      <c r="BD347">
        <f>STANDARDIZE(BB347,BB$5,BB$6)</f>
        <v>-0.30795834851580678</v>
      </c>
      <c r="BF347">
        <f>BF346+2</f>
        <v>677</v>
      </c>
      <c r="BG347">
        <v>12</v>
      </c>
      <c r="BH347">
        <f>_xlfn.NORM.S.INV(BF347/BH$4)</f>
        <v>-0.21383613289285142</v>
      </c>
      <c r="BI347">
        <f>STANDARDIZE(BG347,BG$5,BG$6)</f>
        <v>-0.73044130291732701</v>
      </c>
    </row>
    <row r="348" spans="2:61" x14ac:dyDescent="0.2">
      <c r="B348" s="6"/>
      <c r="E348" t="str">
        <f>IF(COUNTIF(C348:D348,"&gt;=2,5")+COUNTIF(C348:D348,"&lt;=-2,5")&gt;0,"*","")</f>
        <v/>
      </c>
      <c r="BA348">
        <f>BA347+2</f>
        <v>679</v>
      </c>
      <c r="BB348">
        <v>865</v>
      </c>
      <c r="BC348">
        <f>_xlfn.NORM.S.INV(BA348/BC$4)</f>
        <v>-0.21069044074690116</v>
      </c>
      <c r="BD348">
        <f>STANDARDIZE(BB348,BB$5,BB$6)</f>
        <v>-0.30795834851580678</v>
      </c>
      <c r="BF348">
        <f>BF347+2</f>
        <v>679</v>
      </c>
      <c r="BG348">
        <v>12</v>
      </c>
      <c r="BH348">
        <f>_xlfn.NORM.S.INV(BF348/BH$4)</f>
        <v>-0.21069044074690116</v>
      </c>
      <c r="BI348">
        <f>STANDARDIZE(BG348,BG$5,BG$6)</f>
        <v>-0.73044130291732701</v>
      </c>
    </row>
    <row r="349" spans="2:61" x14ac:dyDescent="0.2">
      <c r="B349" s="6"/>
      <c r="E349" t="str">
        <f>IF(COUNTIF(C349:D349,"&gt;=2,5")+COUNTIF(C349:D349,"&lt;=-2,5")&gt;0,"*","")</f>
        <v/>
      </c>
      <c r="BA349">
        <f>BA348+2</f>
        <v>681</v>
      </c>
      <c r="BB349">
        <v>865</v>
      </c>
      <c r="BC349">
        <f>_xlfn.NORM.S.INV(BA349/BC$4)</f>
        <v>-0.2075468320870906</v>
      </c>
      <c r="BD349">
        <f>STANDARDIZE(BB349,BB$5,BB$6)</f>
        <v>-0.30795834851580678</v>
      </c>
      <c r="BF349">
        <f>BF348+2</f>
        <v>681</v>
      </c>
      <c r="BG349">
        <v>12</v>
      </c>
      <c r="BH349">
        <f>_xlfn.NORM.S.INV(BF349/BH$4)</f>
        <v>-0.2075468320870906</v>
      </c>
      <c r="BI349">
        <f>STANDARDIZE(BG349,BG$5,BG$6)</f>
        <v>-0.73044130291732701</v>
      </c>
    </row>
    <row r="350" spans="2:61" x14ac:dyDescent="0.2">
      <c r="B350" s="6"/>
      <c r="E350" t="str">
        <f>IF(COUNTIF(C350:D350,"&gt;=2,5")+COUNTIF(C350:D350,"&lt;=-2,5")&gt;0,"*","")</f>
        <v/>
      </c>
      <c r="BA350">
        <f>BA349+2</f>
        <v>683</v>
      </c>
      <c r="BB350">
        <v>865</v>
      </c>
      <c r="BC350">
        <f>_xlfn.NORM.S.INV(BA350/BC$4)</f>
        <v>-0.20440527313004714</v>
      </c>
      <c r="BD350">
        <f>STANDARDIZE(BB350,BB$5,BB$6)</f>
        <v>-0.30795834851580678</v>
      </c>
      <c r="BF350">
        <f>BF349+2</f>
        <v>683</v>
      </c>
      <c r="BG350">
        <v>12</v>
      </c>
      <c r="BH350">
        <f>_xlfn.NORM.S.INV(BF350/BH$4)</f>
        <v>-0.20440527313004714</v>
      </c>
      <c r="BI350">
        <f>STANDARDIZE(BG350,BG$5,BG$6)</f>
        <v>-0.73044130291732701</v>
      </c>
    </row>
    <row r="351" spans="2:61" x14ac:dyDescent="0.2">
      <c r="B351" s="6"/>
      <c r="E351" t="str">
        <f>IF(COUNTIF(C351:D351,"&gt;=2,5")+COUNTIF(C351:D351,"&lt;=-2,5")&gt;0,"*","")</f>
        <v/>
      </c>
      <c r="BA351">
        <f>BA350+2</f>
        <v>685</v>
      </c>
      <c r="BB351">
        <v>865</v>
      </c>
      <c r="BC351">
        <f>_xlfn.NORM.S.INV(BA351/BC$4)</f>
        <v>-0.20126573023933123</v>
      </c>
      <c r="BD351">
        <f>STANDARDIZE(BB351,BB$5,BB$6)</f>
        <v>-0.30795834851580678</v>
      </c>
      <c r="BF351">
        <f>BF350+2</f>
        <v>685</v>
      </c>
      <c r="BG351">
        <v>12</v>
      </c>
      <c r="BH351">
        <f>_xlfn.NORM.S.INV(BF351/BH$4)</f>
        <v>-0.20126573023933123</v>
      </c>
      <c r="BI351">
        <f>STANDARDIZE(BG351,BG$5,BG$6)</f>
        <v>-0.73044130291732701</v>
      </c>
    </row>
    <row r="352" spans="2:61" x14ac:dyDescent="0.2">
      <c r="B352" s="6"/>
      <c r="E352" t="str">
        <f>IF(COUNTIF(C352:D352,"&gt;=2,5")+COUNTIF(C352:D352,"&lt;=-2,5")&gt;0,"*","")</f>
        <v/>
      </c>
      <c r="BA352">
        <f>BA351+2</f>
        <v>687</v>
      </c>
      <c r="BB352">
        <v>866</v>
      </c>
      <c r="BC352">
        <f>_xlfn.NORM.S.INV(BA352/BC$4)</f>
        <v>-0.19812816992268314</v>
      </c>
      <c r="BD352">
        <f>STANDARDIZE(BB352,BB$5,BB$6)</f>
        <v>-0.30550738463740101</v>
      </c>
      <c r="BF352">
        <f>BF351+2</f>
        <v>687</v>
      </c>
      <c r="BG352">
        <v>12</v>
      </c>
      <c r="BH352">
        <f>_xlfn.NORM.S.INV(BF352/BH$4)</f>
        <v>-0.19812816992268314</v>
      </c>
      <c r="BI352">
        <f>STANDARDIZE(BG352,BG$5,BG$6)</f>
        <v>-0.73044130291732701</v>
      </c>
    </row>
    <row r="353" spans="2:61" x14ac:dyDescent="0.2">
      <c r="B353" s="6"/>
      <c r="E353" t="str">
        <f>IF(COUNTIF(C353:D353,"&gt;=2,5")+COUNTIF(C353:D353,"&lt;=-2,5")&gt;0,"*","")</f>
        <v/>
      </c>
      <c r="BA353">
        <f>BA352+2</f>
        <v>689</v>
      </c>
      <c r="BB353">
        <v>866</v>
      </c>
      <c r="BC353">
        <f>_xlfn.NORM.S.INV(BA353/BC$4)</f>
        <v>-0.19499255882929847</v>
      </c>
      <c r="BD353">
        <f>STANDARDIZE(BB353,BB$5,BB$6)</f>
        <v>-0.30550738463740101</v>
      </c>
      <c r="BF353">
        <f>BF352+2</f>
        <v>689</v>
      </c>
      <c r="BG353">
        <v>12</v>
      </c>
      <c r="BH353">
        <f>_xlfn.NORM.S.INV(BF353/BH$4)</f>
        <v>-0.19499255882929847</v>
      </c>
      <c r="BI353">
        <f>STANDARDIZE(BG353,BG$5,BG$6)</f>
        <v>-0.73044130291732701</v>
      </c>
    </row>
    <row r="354" spans="2:61" x14ac:dyDescent="0.2">
      <c r="B354" s="6"/>
      <c r="E354" t="str">
        <f>IF(COUNTIF(C354:D354,"&gt;=2,5")+COUNTIF(C354:D354,"&lt;=-2,5")&gt;0,"*","")</f>
        <v/>
      </c>
      <c r="BA354">
        <f>BA353+2</f>
        <v>691</v>
      </c>
      <c r="BB354">
        <v>866</v>
      </c>
      <c r="BC354">
        <f>_xlfn.NORM.S.INV(BA354/BC$4)</f>
        <v>-0.19185886374713015</v>
      </c>
      <c r="BD354">
        <f>STANDARDIZE(BB354,BB$5,BB$6)</f>
        <v>-0.30550738463740101</v>
      </c>
      <c r="BF354">
        <f>BF353+2</f>
        <v>691</v>
      </c>
      <c r="BG354">
        <v>12</v>
      </c>
      <c r="BH354">
        <f>_xlfn.NORM.S.INV(BF354/BH$4)</f>
        <v>-0.19185886374713015</v>
      </c>
      <c r="BI354">
        <f>STANDARDIZE(BG354,BG$5,BG$6)</f>
        <v>-0.73044130291732701</v>
      </c>
    </row>
    <row r="355" spans="2:61" x14ac:dyDescent="0.2">
      <c r="B355" s="6"/>
      <c r="E355" t="str">
        <f>IF(COUNTIF(C355:D355,"&gt;=2,5")+COUNTIF(C355:D355,"&lt;=-2,5")&gt;0,"*","")</f>
        <v/>
      </c>
      <c r="BA355">
        <f>BA354+2</f>
        <v>693</v>
      </c>
      <c r="BB355">
        <v>872</v>
      </c>
      <c r="BC355">
        <f>_xlfn.NORM.S.INV(BA355/BC$4)</f>
        <v>-0.18872705160021683</v>
      </c>
      <c r="BD355">
        <f>STANDARDIZE(BB355,BB$5,BB$6)</f>
        <v>-0.29080160136696664</v>
      </c>
      <c r="BF355">
        <f>BF354+2</f>
        <v>693</v>
      </c>
      <c r="BG355">
        <v>12</v>
      </c>
      <c r="BH355">
        <f>_xlfn.NORM.S.INV(BF355/BH$4)</f>
        <v>-0.18872705160021683</v>
      </c>
      <c r="BI355">
        <f>STANDARDIZE(BG355,BG$5,BG$6)</f>
        <v>-0.73044130291732701</v>
      </c>
    </row>
    <row r="356" spans="2:61" x14ac:dyDescent="0.2">
      <c r="B356" s="6"/>
      <c r="E356" t="str">
        <f>IF(COUNTIF(C356:D356,"&gt;=2,5")+COUNTIF(C356:D356,"&lt;=-2,5")&gt;0,"*","")</f>
        <v/>
      </c>
      <c r="BA356">
        <f>BA355+2</f>
        <v>695</v>
      </c>
      <c r="BB356">
        <v>873</v>
      </c>
      <c r="BC356">
        <f>_xlfn.NORM.S.INV(BA356/BC$4)</f>
        <v>-0.18559708944603726</v>
      </c>
      <c r="BD356">
        <f>STANDARDIZE(BB356,BB$5,BB$6)</f>
        <v>-0.28835063748856088</v>
      </c>
      <c r="BF356">
        <f>BF355+2</f>
        <v>695</v>
      </c>
      <c r="BG356">
        <v>12</v>
      </c>
      <c r="BH356">
        <f>_xlfn.NORM.S.INV(BF356/BH$4)</f>
        <v>-0.18559708944603726</v>
      </c>
      <c r="BI356">
        <f>STANDARDIZE(BG356,BG$5,BG$6)</f>
        <v>-0.73044130291732701</v>
      </c>
    </row>
    <row r="357" spans="2:61" x14ac:dyDescent="0.2">
      <c r="B357" s="6"/>
      <c r="E357" t="str">
        <f>IF(COUNTIF(C357:D357,"&gt;=2,5")+COUNTIF(C357:D357,"&lt;=-2,5")&gt;0,"*","")</f>
        <v/>
      </c>
      <c r="BA357">
        <f>BA356+2</f>
        <v>697</v>
      </c>
      <c r="BB357">
        <v>873</v>
      </c>
      <c r="BC357">
        <f>_xlfn.NORM.S.INV(BA357/BC$4)</f>
        <v>-0.18246894447288992</v>
      </c>
      <c r="BD357">
        <f>STANDARDIZE(BB357,BB$5,BB$6)</f>
        <v>-0.28835063748856088</v>
      </c>
      <c r="BF357">
        <f>BF356+2</f>
        <v>697</v>
      </c>
      <c r="BG357">
        <v>12</v>
      </c>
      <c r="BH357">
        <f>_xlfn.NORM.S.INV(BF357/BH$4)</f>
        <v>-0.18246894447288992</v>
      </c>
      <c r="BI357">
        <f>STANDARDIZE(BG357,BG$5,BG$6)</f>
        <v>-0.73044130291732701</v>
      </c>
    </row>
    <row r="358" spans="2:61" x14ac:dyDescent="0.2">
      <c r="B358" s="6"/>
      <c r="E358" t="str">
        <f>IF(COUNTIF(C358:D358,"&gt;=2,5")+COUNTIF(C358:D358,"&lt;=-2,5")&gt;0,"*","")</f>
        <v/>
      </c>
      <c r="BA358">
        <f>BA357+2</f>
        <v>699</v>
      </c>
      <c r="BB358">
        <v>874</v>
      </c>
      <c r="BC358">
        <f>_xlfn.NORM.S.INV(BA358/BC$4)</f>
        <v>-0.17934258399729686</v>
      </c>
      <c r="BD358">
        <f>STANDARDIZE(BB358,BB$5,BB$6)</f>
        <v>-0.28589967361015517</v>
      </c>
      <c r="BF358">
        <f>BF357+2</f>
        <v>699</v>
      </c>
      <c r="BG358">
        <v>12</v>
      </c>
      <c r="BH358">
        <f>_xlfn.NORM.S.INV(BF358/BH$4)</f>
        <v>-0.17934258399729686</v>
      </c>
      <c r="BI358">
        <f>STANDARDIZE(BG358,BG$5,BG$6)</f>
        <v>-0.73044130291732701</v>
      </c>
    </row>
    <row r="359" spans="2:61" x14ac:dyDescent="0.2">
      <c r="B359" s="6"/>
      <c r="E359" t="str">
        <f>IF(COUNTIF(C359:D359,"&gt;=2,5")+COUNTIF(C359:D359,"&lt;=-2,5")&gt;0,"*","")</f>
        <v/>
      </c>
      <c r="BA359">
        <f>BA358+2</f>
        <v>701</v>
      </c>
      <c r="BB359">
        <v>875</v>
      </c>
      <c r="BC359">
        <f>_xlfn.NORM.S.INV(BA359/BC$4)</f>
        <v>-0.17621797546143286</v>
      </c>
      <c r="BD359">
        <f>STANDARDIZE(BB359,BB$5,BB$6)</f>
        <v>-0.2834487097317494</v>
      </c>
      <c r="BF359">
        <f>BF358+2</f>
        <v>701</v>
      </c>
      <c r="BG359">
        <v>12</v>
      </c>
      <c r="BH359">
        <f>_xlfn.NORM.S.INV(BF359/BH$4)</f>
        <v>-0.17621797546143286</v>
      </c>
      <c r="BI359">
        <f>STANDARDIZE(BG359,BG$5,BG$6)</f>
        <v>-0.73044130291732701</v>
      </c>
    </row>
    <row r="360" spans="2:61" x14ac:dyDescent="0.2">
      <c r="B360" s="6"/>
      <c r="E360" t="str">
        <f>IF(COUNTIF(C360:D360,"&gt;=2,5")+COUNTIF(C360:D360,"&lt;=-2,5")&gt;0,"*","")</f>
        <v/>
      </c>
      <c r="BA360">
        <f>BA359+2</f>
        <v>703</v>
      </c>
      <c r="BB360">
        <v>875</v>
      </c>
      <c r="BC360">
        <f>_xlfn.NORM.S.INV(BA360/BC$4)</f>
        <v>-0.17309508643057622</v>
      </c>
      <c r="BD360">
        <f>STANDARDIZE(BB360,BB$5,BB$6)</f>
        <v>-0.2834487097317494</v>
      </c>
      <c r="BF360">
        <f>BF359+2</f>
        <v>703</v>
      </c>
      <c r="BG360">
        <v>12</v>
      </c>
      <c r="BH360">
        <f>_xlfn.NORM.S.INV(BF360/BH$4)</f>
        <v>-0.17309508643057622</v>
      </c>
      <c r="BI360">
        <f>STANDARDIZE(BG360,BG$5,BG$6)</f>
        <v>-0.73044130291732701</v>
      </c>
    </row>
    <row r="361" spans="2:61" x14ac:dyDescent="0.2">
      <c r="B361" s="6"/>
      <c r="E361" t="str">
        <f>IF(COUNTIF(C361:D361,"&gt;=2,5")+COUNTIF(C361:D361,"&lt;=-2,5")&gt;0,"*","")</f>
        <v/>
      </c>
      <c r="BA361">
        <f>BA360+2</f>
        <v>705</v>
      </c>
      <c r="BB361">
        <v>876</v>
      </c>
      <c r="BC361">
        <f>_xlfn.NORM.S.INV(BA361/BC$4)</f>
        <v>-0.16997388459058449</v>
      </c>
      <c r="BD361">
        <f>STANDARDIZE(BB361,BB$5,BB$6)</f>
        <v>-0.28099774585334369</v>
      </c>
      <c r="BF361">
        <f>BF360+2</f>
        <v>705</v>
      </c>
      <c r="BG361">
        <v>12</v>
      </c>
      <c r="BH361">
        <f>_xlfn.NORM.S.INV(BF361/BH$4)</f>
        <v>-0.16997388459058449</v>
      </c>
      <c r="BI361">
        <f>STANDARDIZE(BG361,BG$5,BG$6)</f>
        <v>-0.73044130291732701</v>
      </c>
    </row>
    <row r="362" spans="2:61" x14ac:dyDescent="0.2">
      <c r="B362" s="6"/>
      <c r="E362" t="str">
        <f>IF(COUNTIF(C362:D362,"&gt;=2,5")+COUNTIF(C362:D362,"&lt;=-2,5")&gt;0,"*","")</f>
        <v/>
      </c>
      <c r="BA362">
        <f>BA361+2</f>
        <v>707</v>
      </c>
      <c r="BB362">
        <v>879</v>
      </c>
      <c r="BC362">
        <f>_xlfn.NORM.S.INV(BA362/BC$4)</f>
        <v>-0.16685433774539132</v>
      </c>
      <c r="BD362">
        <f>STANDARDIZE(BB362,BB$5,BB$6)</f>
        <v>-0.27364485421812645</v>
      </c>
      <c r="BF362">
        <f>BF361+2</f>
        <v>707</v>
      </c>
      <c r="BG362">
        <v>12</v>
      </c>
      <c r="BH362">
        <f>_xlfn.NORM.S.INV(BF362/BH$4)</f>
        <v>-0.16685433774539132</v>
      </c>
      <c r="BI362">
        <f>STANDARDIZE(BG362,BG$5,BG$6)</f>
        <v>-0.73044130291732701</v>
      </c>
    </row>
    <row r="363" spans="2:61" x14ac:dyDescent="0.2">
      <c r="B363" s="6"/>
      <c r="E363" t="str">
        <f>IF(COUNTIF(C363:D363,"&gt;=2,5")+COUNTIF(C363:D363,"&lt;=-2,5")&gt;0,"*","")</f>
        <v/>
      </c>
      <c r="BA363">
        <f>BA362+2</f>
        <v>709</v>
      </c>
      <c r="BB363">
        <v>879</v>
      </c>
      <c r="BC363">
        <f>_xlfn.NORM.S.INV(BA363/BC$4)</f>
        <v>-0.163736413814526</v>
      </c>
      <c r="BD363">
        <f>STANDARDIZE(BB363,BB$5,BB$6)</f>
        <v>-0.27364485421812645</v>
      </c>
      <c r="BF363">
        <f>BF362+2</f>
        <v>709</v>
      </c>
      <c r="BG363">
        <v>12</v>
      </c>
      <c r="BH363">
        <f>_xlfn.NORM.S.INV(BF363/BH$4)</f>
        <v>-0.163736413814526</v>
      </c>
      <c r="BI363">
        <f>STANDARDIZE(BG363,BG$5,BG$6)</f>
        <v>-0.73044130291732701</v>
      </c>
    </row>
    <row r="364" spans="2:61" x14ac:dyDescent="0.2">
      <c r="B364" s="6"/>
      <c r="E364" t="str">
        <f>IF(COUNTIF(C364:D364,"&gt;=2,5")+COUNTIF(C364:D364,"&lt;=-2,5")&gt;0,"*","")</f>
        <v/>
      </c>
      <c r="BA364">
        <f>BA363+2</f>
        <v>711</v>
      </c>
      <c r="BB364">
        <v>881</v>
      </c>
      <c r="BC364">
        <f>_xlfn.NORM.S.INV(BA364/BC$4)</f>
        <v>-0.16062008083065415</v>
      </c>
      <c r="BD364">
        <f>STANDARDIZE(BB364,BB$5,BB$6)</f>
        <v>-0.26874292646131503</v>
      </c>
      <c r="BF364">
        <f>BF363+2</f>
        <v>711</v>
      </c>
      <c r="BG364">
        <v>12</v>
      </c>
      <c r="BH364">
        <f>_xlfn.NORM.S.INV(BF364/BH$4)</f>
        <v>-0.16062008083065415</v>
      </c>
      <c r="BI364">
        <f>STANDARDIZE(BG364,BG$5,BG$6)</f>
        <v>-0.73044130291732701</v>
      </c>
    </row>
    <row r="365" spans="2:61" x14ac:dyDescent="0.2">
      <c r="B365" s="6"/>
      <c r="E365" t="str">
        <f>IF(COUNTIF(C365:D365,"&gt;=2,5")+COUNTIF(C365:D365,"&lt;=-2,5")&gt;0,"*","")</f>
        <v/>
      </c>
      <c r="BA365">
        <f>BA364+2</f>
        <v>713</v>
      </c>
      <c r="BB365">
        <v>882</v>
      </c>
      <c r="BC365">
        <f>_xlfn.NORM.S.INV(BA365/BC$4)</f>
        <v>-0.15750530693713932</v>
      </c>
      <c r="BD365">
        <f>STANDARDIZE(BB365,BB$5,BB$6)</f>
        <v>-0.26629196258290927</v>
      </c>
      <c r="BF365">
        <f>BF364+2</f>
        <v>713</v>
      </c>
      <c r="BG365">
        <v>12</v>
      </c>
      <c r="BH365">
        <f>_xlfn.NORM.S.INV(BF365/BH$4)</f>
        <v>-0.15750530693713932</v>
      </c>
      <c r="BI365">
        <f>STANDARDIZE(BG365,BG$5,BG$6)</f>
        <v>-0.73044130291732701</v>
      </c>
    </row>
    <row r="366" spans="2:61" x14ac:dyDescent="0.2">
      <c r="B366" s="6"/>
      <c r="E366" t="str">
        <f>IF(COUNTIF(C366:D366,"&gt;=2,5")+COUNTIF(C366:D366,"&lt;=-2,5")&gt;0,"*","")</f>
        <v/>
      </c>
      <c r="BA366">
        <f>BA365+2</f>
        <v>715</v>
      </c>
      <c r="BB366">
        <v>884</v>
      </c>
      <c r="BC366">
        <f>_xlfn.NORM.S.INV(BA366/BC$4)</f>
        <v>-0.15439206038562489</v>
      </c>
      <c r="BD366">
        <f>STANDARDIZE(BB366,BB$5,BB$6)</f>
        <v>-0.26139003482609779</v>
      </c>
      <c r="BF366">
        <f>BF365+2</f>
        <v>715</v>
      </c>
      <c r="BG366">
        <v>12</v>
      </c>
      <c r="BH366">
        <f>_xlfn.NORM.S.INV(BF366/BH$4)</f>
        <v>-0.15439206038562489</v>
      </c>
      <c r="BI366">
        <f>STANDARDIZE(BG366,BG$5,BG$6)</f>
        <v>-0.73044130291732701</v>
      </c>
    </row>
    <row r="367" spans="2:61" x14ac:dyDescent="0.2">
      <c r="B367" s="6"/>
      <c r="E367" t="str">
        <f>IF(COUNTIF(C367:D367,"&gt;=2,5")+COUNTIF(C367:D367,"&lt;=-2,5")&gt;0,"*","")</f>
        <v/>
      </c>
      <c r="BA367">
        <f>BA366+2</f>
        <v>717</v>
      </c>
      <c r="BB367">
        <v>884</v>
      </c>
      <c r="BC367">
        <f>_xlfn.NORM.S.INV(BA367/BC$4)</f>
        <v>-0.15128030953363644</v>
      </c>
      <c r="BD367">
        <f>STANDARDIZE(BB367,BB$5,BB$6)</f>
        <v>-0.26139003482609779</v>
      </c>
      <c r="BF367">
        <f>BF366+2</f>
        <v>717</v>
      </c>
      <c r="BG367">
        <v>12</v>
      </c>
      <c r="BH367">
        <f>_xlfn.NORM.S.INV(BF367/BH$4)</f>
        <v>-0.15128030953363644</v>
      </c>
      <c r="BI367">
        <f>STANDARDIZE(BG367,BG$5,BG$6)</f>
        <v>-0.73044130291732701</v>
      </c>
    </row>
    <row r="368" spans="2:61" x14ac:dyDescent="0.2">
      <c r="B368" s="6"/>
      <c r="E368" t="str">
        <f>IF(COUNTIF(C368:D368,"&gt;=2,5")+COUNTIF(C368:D368,"&lt;=-2,5")&gt;0,"*","")</f>
        <v/>
      </c>
      <c r="BA368">
        <f>BA367+2</f>
        <v>719</v>
      </c>
      <c r="BB368">
        <v>884</v>
      </c>
      <c r="BC368">
        <f>_xlfn.NORM.S.INV(BA368/BC$4)</f>
        <v>-0.14817002284220254</v>
      </c>
      <c r="BD368">
        <f>STANDARDIZE(BB368,BB$5,BB$6)</f>
        <v>-0.26139003482609779</v>
      </c>
      <c r="BF368">
        <f>BF367+2</f>
        <v>719</v>
      </c>
      <c r="BG368">
        <v>12</v>
      </c>
      <c r="BH368">
        <f>_xlfn.NORM.S.INV(BF368/BH$4)</f>
        <v>-0.14817002284220254</v>
      </c>
      <c r="BI368">
        <f>STANDARDIZE(BG368,BG$5,BG$6)</f>
        <v>-0.73044130291732701</v>
      </c>
    </row>
    <row r="369" spans="2:61" x14ac:dyDescent="0.2">
      <c r="B369" s="6"/>
      <c r="E369" t="str">
        <f>IF(COUNTIF(C369:D369,"&gt;=2,5")+COUNTIF(C369:D369,"&lt;=-2,5")&gt;0,"*","")</f>
        <v/>
      </c>
      <c r="BA369">
        <f>BA368+2</f>
        <v>721</v>
      </c>
      <c r="BB369">
        <v>888</v>
      </c>
      <c r="BC369">
        <f>_xlfn.NORM.S.INV(BA369/BC$4)</f>
        <v>-0.14506116887349529</v>
      </c>
      <c r="BD369">
        <f>STANDARDIZE(BB369,BB$5,BB$6)</f>
        <v>-0.25158617931247484</v>
      </c>
      <c r="BF369">
        <f>BF368+2</f>
        <v>721</v>
      </c>
      <c r="BG369">
        <v>12</v>
      </c>
      <c r="BH369">
        <f>_xlfn.NORM.S.INV(BF369/BH$4)</f>
        <v>-0.14506116887349529</v>
      </c>
      <c r="BI369">
        <f>STANDARDIZE(BG369,BG$5,BG$6)</f>
        <v>-0.73044130291732701</v>
      </c>
    </row>
    <row r="370" spans="2:61" x14ac:dyDescent="0.2">
      <c r="B370" s="6"/>
      <c r="E370" t="str">
        <f>IF(COUNTIF(C370:D370,"&gt;=2,5")+COUNTIF(C370:D370,"&lt;=-2,5")&gt;0,"*","")</f>
        <v/>
      </c>
      <c r="BA370">
        <f>BA369+2</f>
        <v>723</v>
      </c>
      <c r="BB370">
        <v>889</v>
      </c>
      <c r="BC370">
        <f>_xlfn.NORM.S.INV(BA370/BC$4)</f>
        <v>-0.14195371628848907</v>
      </c>
      <c r="BD370">
        <f>STANDARDIZE(BB370,BB$5,BB$6)</f>
        <v>-0.24913521543406913</v>
      </c>
      <c r="BF370">
        <f>BF369+2</f>
        <v>723</v>
      </c>
      <c r="BG370">
        <v>12</v>
      </c>
      <c r="BH370">
        <f>_xlfn.NORM.S.INV(BF370/BH$4)</f>
        <v>-0.14195371628848907</v>
      </c>
      <c r="BI370">
        <f>STANDARDIZE(BG370,BG$5,BG$6)</f>
        <v>-0.73044130291732701</v>
      </c>
    </row>
    <row r="371" spans="2:61" x14ac:dyDescent="0.2">
      <c r="B371" s="6"/>
      <c r="E371" t="str">
        <f>IF(COUNTIF(C371:D371,"&gt;=2,5")+COUNTIF(C371:D371,"&lt;=-2,5")&gt;0,"*","")</f>
        <v/>
      </c>
      <c r="BA371">
        <f>BA370+2</f>
        <v>725</v>
      </c>
      <c r="BB371">
        <v>890</v>
      </c>
      <c r="BC371">
        <f>_xlfn.NORM.S.INV(BA371/BC$4)</f>
        <v>-0.13884763384463719</v>
      </c>
      <c r="BD371">
        <f>STANDARDIZE(BB371,BB$5,BB$6)</f>
        <v>-0.2466842515556634</v>
      </c>
      <c r="BF371">
        <f>BF370+2</f>
        <v>725</v>
      </c>
      <c r="BG371">
        <v>12</v>
      </c>
      <c r="BH371">
        <f>_xlfn.NORM.S.INV(BF371/BH$4)</f>
        <v>-0.13884763384463719</v>
      </c>
      <c r="BI371">
        <f>STANDARDIZE(BG371,BG$5,BG$6)</f>
        <v>-0.73044130291732701</v>
      </c>
    </row>
    <row r="372" spans="2:61" x14ac:dyDescent="0.2">
      <c r="B372" s="6"/>
      <c r="E372" t="str">
        <f>IF(COUNTIF(C372:D372,"&gt;=2,5")+COUNTIF(C372:D372,"&lt;=-2,5")&gt;0,"*","")</f>
        <v/>
      </c>
      <c r="BA372">
        <f>BA371+2</f>
        <v>727</v>
      </c>
      <c r="BB372">
        <v>890</v>
      </c>
      <c r="BC372">
        <f>_xlfn.NORM.S.INV(BA372/BC$4)</f>
        <v>-0.13574289039356613</v>
      </c>
      <c r="BD372">
        <f>STANDARDIZE(BB372,BB$5,BB$6)</f>
        <v>-0.2466842515556634</v>
      </c>
      <c r="BF372">
        <f>BF371+2</f>
        <v>727</v>
      </c>
      <c r="BG372">
        <v>12</v>
      </c>
      <c r="BH372">
        <f>_xlfn.NORM.S.INV(BF372/BH$4)</f>
        <v>-0.13574289039356613</v>
      </c>
      <c r="BI372">
        <f>STANDARDIZE(BG372,BG$5,BG$6)</f>
        <v>-0.73044130291732701</v>
      </c>
    </row>
    <row r="373" spans="2:61" x14ac:dyDescent="0.2">
      <c r="B373" s="6"/>
      <c r="E373" t="str">
        <f>IF(COUNTIF(C373:D373,"&gt;=2,5")+COUNTIF(C373:D373,"&lt;=-2,5")&gt;0,"*","")</f>
        <v/>
      </c>
      <c r="BA373">
        <f>BA372+2</f>
        <v>729</v>
      </c>
      <c r="BB373">
        <v>890</v>
      </c>
      <c r="BC373">
        <f>_xlfn.NORM.S.INV(BA373/BC$4)</f>
        <v>-0.13263945487878673</v>
      </c>
      <c r="BD373">
        <f>STANDARDIZE(BB373,BB$5,BB$6)</f>
        <v>-0.2466842515556634</v>
      </c>
      <c r="BF373">
        <f>BF372+2</f>
        <v>729</v>
      </c>
      <c r="BG373">
        <v>12</v>
      </c>
      <c r="BH373">
        <f>_xlfn.NORM.S.INV(BF373/BH$4)</f>
        <v>-0.13263945487878673</v>
      </c>
      <c r="BI373">
        <f>STANDARDIZE(BG373,BG$5,BG$6)</f>
        <v>-0.73044130291732701</v>
      </c>
    </row>
    <row r="374" spans="2:61" x14ac:dyDescent="0.2">
      <c r="B374" s="6"/>
      <c r="E374" t="str">
        <f>IF(COUNTIF(C374:D374,"&gt;=2,5")+COUNTIF(C374:D374,"&lt;=-2,5")&gt;0,"*","")</f>
        <v/>
      </c>
      <c r="BA374">
        <f>BA373+2</f>
        <v>731</v>
      </c>
      <c r="BB374">
        <v>891</v>
      </c>
      <c r="BC374">
        <f>_xlfn.NORM.S.INV(BA374/BC$4)</f>
        <v>-0.12953729633342248</v>
      </c>
      <c r="BD374">
        <f>STANDARDIZE(BB374,BB$5,BB$6)</f>
        <v>-0.24423328767725766</v>
      </c>
      <c r="BF374">
        <f>BF373+2</f>
        <v>731</v>
      </c>
      <c r="BG374">
        <v>12</v>
      </c>
      <c r="BH374">
        <f>_xlfn.NORM.S.INV(BF374/BH$4)</f>
        <v>-0.12953729633342248</v>
      </c>
      <c r="BI374">
        <f>STANDARDIZE(BG374,BG$5,BG$6)</f>
        <v>-0.73044130291732701</v>
      </c>
    </row>
    <row r="375" spans="2:61" x14ac:dyDescent="0.2">
      <c r="B375" s="6"/>
      <c r="E375" t="str">
        <f>IF(COUNTIF(C375:D375,"&gt;=2,5")+COUNTIF(C375:D375,"&lt;=-2,5")&gt;0,"*","")</f>
        <v/>
      </c>
      <c r="BA375">
        <f>BA374+2</f>
        <v>733</v>
      </c>
      <c r="BB375">
        <v>894</v>
      </c>
      <c r="BC375">
        <f>_xlfn.NORM.S.INV(BA375/BC$4)</f>
        <v>-0.12643638387795297</v>
      </c>
      <c r="BD375">
        <f>STANDARDIZE(BB375,BB$5,BB$6)</f>
        <v>-0.23688039604204045</v>
      </c>
      <c r="BF375">
        <f>BF374+2</f>
        <v>733</v>
      </c>
      <c r="BG375">
        <v>12</v>
      </c>
      <c r="BH375">
        <f>_xlfn.NORM.S.INV(BF375/BH$4)</f>
        <v>-0.12643638387795297</v>
      </c>
      <c r="BI375">
        <f>STANDARDIZE(BG375,BG$5,BG$6)</f>
        <v>-0.73044130291732701</v>
      </c>
    </row>
    <row r="376" spans="2:61" x14ac:dyDescent="0.2">
      <c r="B376" s="6"/>
      <c r="E376" t="str">
        <f>IF(COUNTIF(C376:D376,"&gt;=2,5")+COUNTIF(C376:D376,"&lt;=-2,5")&gt;0,"*","")</f>
        <v/>
      </c>
      <c r="BA376">
        <f>BA375+2</f>
        <v>735</v>
      </c>
      <c r="BB376">
        <v>898</v>
      </c>
      <c r="BC376">
        <f>_xlfn.NORM.S.INV(BA376/BC$4)</f>
        <v>-0.12333668671797395</v>
      </c>
      <c r="BD376">
        <f>STANDARDIZE(BB376,BB$5,BB$6)</f>
        <v>-0.22707654052841753</v>
      </c>
      <c r="BF376">
        <f>BF375+2</f>
        <v>735</v>
      </c>
      <c r="BG376">
        <v>12</v>
      </c>
      <c r="BH376">
        <f>_xlfn.NORM.S.INV(BF376/BH$4)</f>
        <v>-0.12333668671797395</v>
      </c>
      <c r="BI376">
        <f>STANDARDIZE(BG376,BG$5,BG$6)</f>
        <v>-0.73044130291732701</v>
      </c>
    </row>
    <row r="377" spans="2:61" x14ac:dyDescent="0.2">
      <c r="B377" s="6"/>
      <c r="E377" t="str">
        <f>IF(COUNTIF(C377:D377,"&gt;=2,5")+COUNTIF(C377:D377,"&lt;=-2,5")&gt;0,"*","")</f>
        <v/>
      </c>
      <c r="BA377">
        <f>BA376+2</f>
        <v>737</v>
      </c>
      <c r="BB377">
        <v>900</v>
      </c>
      <c r="BC377">
        <f>_xlfn.NORM.S.INV(BA377/BC$4)</f>
        <v>-0.12023817414197238</v>
      </c>
      <c r="BD377">
        <f>STANDARDIZE(BB377,BB$5,BB$6)</f>
        <v>-0.22217461277160605</v>
      </c>
      <c r="BF377">
        <f>BF376+2</f>
        <v>737</v>
      </c>
      <c r="BG377">
        <v>12</v>
      </c>
      <c r="BH377">
        <f>_xlfn.NORM.S.INV(BF377/BH$4)</f>
        <v>-0.12023817414197238</v>
      </c>
      <c r="BI377">
        <f>STANDARDIZE(BG377,BG$5,BG$6)</f>
        <v>-0.73044130291732701</v>
      </c>
    </row>
    <row r="378" spans="2:61" x14ac:dyDescent="0.2">
      <c r="B378" s="6"/>
      <c r="E378" t="str">
        <f>IF(COUNTIF(C378:D378,"&gt;=2,5")+COUNTIF(C378:D378,"&lt;=-2,5")&gt;0,"*","")</f>
        <v/>
      </c>
      <c r="BA378">
        <f>BA377+2</f>
        <v>739</v>
      </c>
      <c r="BB378">
        <v>900</v>
      </c>
      <c r="BC378">
        <f>_xlfn.NORM.S.INV(BA378/BC$4)</f>
        <v>-0.1171408155191162</v>
      </c>
      <c r="BD378">
        <f>STANDARDIZE(BB378,BB$5,BB$6)</f>
        <v>-0.22217461277160605</v>
      </c>
      <c r="BF378">
        <f>BF377+2</f>
        <v>739</v>
      </c>
      <c r="BG378">
        <v>12</v>
      </c>
      <c r="BH378">
        <f>_xlfn.NORM.S.INV(BF378/BH$4)</f>
        <v>-0.1171408155191162</v>
      </c>
      <c r="BI378">
        <f>STANDARDIZE(BG378,BG$5,BG$6)</f>
        <v>-0.73044130291732701</v>
      </c>
    </row>
    <row r="379" spans="2:61" x14ac:dyDescent="0.2">
      <c r="B379" s="6"/>
      <c r="E379" t="str">
        <f>IF(COUNTIF(C379:D379,"&gt;=2,5")+COUNTIF(C379:D379,"&lt;=-2,5")&gt;0,"*","")</f>
        <v/>
      </c>
      <c r="BA379">
        <f>BA378+2</f>
        <v>741</v>
      </c>
      <c r="BB379">
        <v>900</v>
      </c>
      <c r="BC379">
        <f>_xlfn.NORM.S.INV(BA379/BC$4)</f>
        <v>-0.11404458029705887</v>
      </c>
      <c r="BD379">
        <f>STANDARDIZE(BB379,BB$5,BB$6)</f>
        <v>-0.22217461277160605</v>
      </c>
      <c r="BF379">
        <f>BF378+2</f>
        <v>741</v>
      </c>
      <c r="BG379">
        <v>12</v>
      </c>
      <c r="BH379">
        <f>_xlfn.NORM.S.INV(BF379/BH$4)</f>
        <v>-0.11404458029705887</v>
      </c>
      <c r="BI379">
        <f>STANDARDIZE(BG379,BG$5,BG$6)</f>
        <v>-0.73044130291732701</v>
      </c>
    </row>
    <row r="380" spans="2:61" x14ac:dyDescent="0.2">
      <c r="B380" s="6"/>
      <c r="E380" t="str">
        <f>IF(COUNTIF(C380:D380,"&gt;=2,5")+COUNTIF(C380:D380,"&lt;=-2,5")&gt;0,"*","")</f>
        <v/>
      </c>
      <c r="BA380">
        <f>BA379+2</f>
        <v>743</v>
      </c>
      <c r="BB380">
        <v>900</v>
      </c>
      <c r="BC380">
        <f>_xlfn.NORM.S.INV(BA380/BC$4)</f>
        <v>-0.11094943799975737</v>
      </c>
      <c r="BD380">
        <f>STANDARDIZE(BB380,BB$5,BB$6)</f>
        <v>-0.22217461277160605</v>
      </c>
      <c r="BF380">
        <f>BF379+2</f>
        <v>743</v>
      </c>
      <c r="BG380">
        <v>12</v>
      </c>
      <c r="BH380">
        <f>_xlfn.NORM.S.INV(BF380/BH$4)</f>
        <v>-0.11094943799975737</v>
      </c>
      <c r="BI380">
        <f>STANDARDIZE(BG380,BG$5,BG$6)</f>
        <v>-0.73044130291732701</v>
      </c>
    </row>
    <row r="381" spans="2:61" x14ac:dyDescent="0.2">
      <c r="B381" s="6"/>
      <c r="E381" t="str">
        <f>IF(COUNTIF(C381:D381,"&gt;=2,5")+COUNTIF(C381:D381,"&lt;=-2,5")&gt;0,"*","")</f>
        <v/>
      </c>
      <c r="BA381">
        <f>BA380+2</f>
        <v>745</v>
      </c>
      <c r="BB381">
        <v>900</v>
      </c>
      <c r="BC381">
        <f>_xlfn.NORM.S.INV(BA381/BC$4)</f>
        <v>-0.1078553582253042</v>
      </c>
      <c r="BD381">
        <f>STANDARDIZE(BB381,BB$5,BB$6)</f>
        <v>-0.22217461277160605</v>
      </c>
      <c r="BF381">
        <f>BF380+2</f>
        <v>745</v>
      </c>
      <c r="BG381">
        <v>12</v>
      </c>
      <c r="BH381">
        <f>_xlfn.NORM.S.INV(BF381/BH$4)</f>
        <v>-0.1078553582253042</v>
      </c>
      <c r="BI381">
        <f>STANDARDIZE(BG381,BG$5,BG$6)</f>
        <v>-0.73044130291732701</v>
      </c>
    </row>
    <row r="382" spans="2:61" x14ac:dyDescent="0.2">
      <c r="B382" s="6"/>
      <c r="E382" t="str">
        <f>IF(COUNTIF(C382:D382,"&gt;=2,5")+COUNTIF(C382:D382,"&lt;=-2,5")&gt;0,"*","")</f>
        <v/>
      </c>
      <c r="BA382">
        <f>BA381+2</f>
        <v>747</v>
      </c>
      <c r="BB382">
        <v>900</v>
      </c>
      <c r="BC382">
        <f>_xlfn.NORM.S.INV(BA382/BC$4)</f>
        <v>-0.10476231064377289</v>
      </c>
      <c r="BD382">
        <f>STANDARDIZE(BB382,BB$5,BB$6)</f>
        <v>-0.22217461277160605</v>
      </c>
      <c r="BF382">
        <f>BF381+2</f>
        <v>747</v>
      </c>
      <c r="BG382">
        <v>12</v>
      </c>
      <c r="BH382">
        <f>_xlfn.NORM.S.INV(BF382/BH$4)</f>
        <v>-0.10476231064377289</v>
      </c>
      <c r="BI382">
        <f>STANDARDIZE(BG382,BG$5,BG$6)</f>
        <v>-0.73044130291732701</v>
      </c>
    </row>
    <row r="383" spans="2:61" x14ac:dyDescent="0.2">
      <c r="B383" s="6"/>
      <c r="E383" t="str">
        <f>IF(COUNTIF(C383:D383,"&gt;=2,5")+COUNTIF(C383:D383,"&lt;=-2,5")&gt;0,"*","")</f>
        <v/>
      </c>
      <c r="BA383">
        <f>BA382+2</f>
        <v>749</v>
      </c>
      <c r="BB383">
        <v>900</v>
      </c>
      <c r="BC383">
        <f>_xlfn.NORM.S.INV(BA383/BC$4)</f>
        <v>-0.1016702649950751</v>
      </c>
      <c r="BD383">
        <f>STANDARDIZE(BB383,BB$5,BB$6)</f>
        <v>-0.22217461277160605</v>
      </c>
      <c r="BF383">
        <f>BF382+2</f>
        <v>749</v>
      </c>
      <c r="BG383">
        <v>12</v>
      </c>
      <c r="BH383">
        <f>_xlfn.NORM.S.INV(BF383/BH$4)</f>
        <v>-0.1016702649950751</v>
      </c>
      <c r="BI383">
        <f>STANDARDIZE(BG383,BG$5,BG$6)</f>
        <v>-0.73044130291732701</v>
      </c>
    </row>
    <row r="384" spans="2:61" x14ac:dyDescent="0.2">
      <c r="B384" s="6"/>
      <c r="E384" t="str">
        <f>IF(COUNTIF(C384:D384,"&gt;=2,5")+COUNTIF(C384:D384,"&lt;=-2,5")&gt;0,"*","")</f>
        <v/>
      </c>
      <c r="BA384">
        <f>BA383+2</f>
        <v>751</v>
      </c>
      <c r="BB384">
        <v>900</v>
      </c>
      <c r="BC384">
        <f>_xlfn.NORM.S.INV(BA384/BC$4)</f>
        <v>-9.8579191086831247E-2</v>
      </c>
      <c r="BD384">
        <f>STANDARDIZE(BB384,BB$5,BB$6)</f>
        <v>-0.22217461277160605</v>
      </c>
      <c r="BF384">
        <f>BF383+2</f>
        <v>751</v>
      </c>
      <c r="BG384">
        <v>12</v>
      </c>
      <c r="BH384">
        <f>_xlfn.NORM.S.INV(BF384/BH$4)</f>
        <v>-9.8579191086831247E-2</v>
      </c>
      <c r="BI384">
        <f>STANDARDIZE(BG384,BG$5,BG$6)</f>
        <v>-0.73044130291732701</v>
      </c>
    </row>
    <row r="385" spans="2:61" x14ac:dyDescent="0.2">
      <c r="B385" s="6"/>
      <c r="E385" t="str">
        <f>IF(COUNTIF(C385:D385,"&gt;=2,5")+COUNTIF(C385:D385,"&lt;=-2,5")&gt;0,"*","")</f>
        <v/>
      </c>
      <c r="BA385">
        <f>BA384+2</f>
        <v>753</v>
      </c>
      <c r="BB385">
        <v>900</v>
      </c>
      <c r="BC385">
        <f>_xlfn.NORM.S.INV(BA385/BC$4)</f>
        <v>-9.5489058792252737E-2</v>
      </c>
      <c r="BD385">
        <f>STANDARDIZE(BB385,BB$5,BB$6)</f>
        <v>-0.22217461277160605</v>
      </c>
      <c r="BF385">
        <f>BF384+2</f>
        <v>753</v>
      </c>
      <c r="BG385">
        <v>12</v>
      </c>
      <c r="BH385">
        <f>_xlfn.NORM.S.INV(BF385/BH$4)</f>
        <v>-9.5489058792252737E-2</v>
      </c>
      <c r="BI385">
        <f>STANDARDIZE(BG385,BG$5,BG$6)</f>
        <v>-0.73044130291732701</v>
      </c>
    </row>
    <row r="386" spans="2:61" x14ac:dyDescent="0.2">
      <c r="B386" s="6"/>
      <c r="E386" t="str">
        <f>IF(COUNTIF(C386:D386,"&gt;=2,5")+COUNTIF(C386:D386,"&lt;=-2,5")&gt;0,"*","")</f>
        <v/>
      </c>
      <c r="BA386">
        <f>BA385+2</f>
        <v>755</v>
      </c>
      <c r="BB386">
        <v>903</v>
      </c>
      <c r="BC386">
        <f>_xlfn.NORM.S.INV(BA386/BC$4)</f>
        <v>-9.2399838048035504E-2</v>
      </c>
      <c r="BD386">
        <f>STANDARDIZE(BB386,BB$5,BB$6)</f>
        <v>-0.21482172113638884</v>
      </c>
      <c r="BF386">
        <f>BF385+2</f>
        <v>755</v>
      </c>
      <c r="BG386">
        <v>12</v>
      </c>
      <c r="BH386">
        <f>_xlfn.NORM.S.INV(BF386/BH$4)</f>
        <v>-9.2399838048035504E-2</v>
      </c>
      <c r="BI386">
        <f>STANDARDIZE(BG386,BG$5,BG$6)</f>
        <v>-0.73044130291732701</v>
      </c>
    </row>
    <row r="387" spans="2:61" x14ac:dyDescent="0.2">
      <c r="B387" s="6"/>
      <c r="E387" t="str">
        <f>IF(COUNTIF(C387:D387,"&gt;=2,5")+COUNTIF(C387:D387,"&lt;=-2,5")&gt;0,"*","")</f>
        <v/>
      </c>
      <c r="BA387">
        <f>BA386+2</f>
        <v>757</v>
      </c>
      <c r="BB387">
        <v>904</v>
      </c>
      <c r="BC387">
        <f>_xlfn.NORM.S.INV(BA387/BC$4)</f>
        <v>-8.9311498852265178E-2</v>
      </c>
      <c r="BD387">
        <f>STANDARDIZE(BB387,BB$5,BB$6)</f>
        <v>-0.2123707572579831</v>
      </c>
      <c r="BF387">
        <f>BF386+2</f>
        <v>757</v>
      </c>
      <c r="BG387">
        <v>12</v>
      </c>
      <c r="BH387">
        <f>_xlfn.NORM.S.INV(BF387/BH$4)</f>
        <v>-8.9311498852265178E-2</v>
      </c>
      <c r="BI387">
        <f>STANDARDIZE(BG387,BG$5,BG$6)</f>
        <v>-0.73044130291732701</v>
      </c>
    </row>
    <row r="388" spans="2:61" x14ac:dyDescent="0.2">
      <c r="B388" s="6"/>
      <c r="E388" t="str">
        <f>IF(COUNTIF(C388:D388,"&gt;=2,5")+COUNTIF(C388:D388,"&lt;=-2,5")&gt;0,"*","")</f>
        <v/>
      </c>
      <c r="BA388">
        <f>BA387+2</f>
        <v>759</v>
      </c>
      <c r="BB388">
        <v>905</v>
      </c>
      <c r="BC388">
        <f>_xlfn.NORM.S.INV(BA388/BC$4)</f>
        <v>-8.6224011262332673E-2</v>
      </c>
      <c r="BD388">
        <f>STANDARDIZE(BB388,BB$5,BB$6)</f>
        <v>-0.20991979337957736</v>
      </c>
      <c r="BF388">
        <f>BF387+2</f>
        <v>759</v>
      </c>
      <c r="BG388">
        <v>12</v>
      </c>
      <c r="BH388">
        <f>_xlfn.NORM.S.INV(BF388/BH$4)</f>
        <v>-8.6224011262332673E-2</v>
      </c>
      <c r="BI388">
        <f>STANDARDIZE(BG388,BG$5,BG$6)</f>
        <v>-0.73044130291732701</v>
      </c>
    </row>
    <row r="389" spans="2:61" x14ac:dyDescent="0.2">
      <c r="B389" s="6"/>
      <c r="E389" t="str">
        <f>IF(COUNTIF(C389:D389,"&gt;=2,5")+COUNTIF(C389:D389,"&lt;=-2,5")&gt;0,"*","")</f>
        <v/>
      </c>
      <c r="BA389">
        <f>BA388+2</f>
        <v>761</v>
      </c>
      <c r="BB389">
        <v>905</v>
      </c>
      <c r="BC389">
        <f>_xlfn.NORM.S.INV(BA389/BC$4)</f>
        <v>-8.3137345392860176E-2</v>
      </c>
      <c r="BD389">
        <f>STANDARDIZE(BB389,BB$5,BB$6)</f>
        <v>-0.20991979337957736</v>
      </c>
      <c r="BF389">
        <f>BF388+2</f>
        <v>761</v>
      </c>
      <c r="BG389">
        <v>12</v>
      </c>
      <c r="BH389">
        <f>_xlfn.NORM.S.INV(BF389/BH$4)</f>
        <v>-8.3137345392860176E-2</v>
      </c>
      <c r="BI389">
        <f>STANDARDIZE(BG389,BG$5,BG$6)</f>
        <v>-0.73044130291732701</v>
      </c>
    </row>
    <row r="390" spans="2:61" x14ac:dyDescent="0.2">
      <c r="B390" s="6"/>
      <c r="E390" t="str">
        <f>IF(COUNTIF(C390:D390,"&gt;=2,5")+COUNTIF(C390:D390,"&lt;=-2,5")&gt;0,"*","")</f>
        <v/>
      </c>
      <c r="BA390">
        <f>BA389+2</f>
        <v>763</v>
      </c>
      <c r="BB390">
        <v>906</v>
      </c>
      <c r="BC390">
        <f>_xlfn.NORM.S.INV(BA390/BC$4)</f>
        <v>-8.0051471413638053E-2</v>
      </c>
      <c r="BD390">
        <f>STANDARDIZE(BB390,BB$5,BB$6)</f>
        <v>-0.20746882950117163</v>
      </c>
      <c r="BF390">
        <f>BF389+2</f>
        <v>763</v>
      </c>
      <c r="BG390">
        <v>12</v>
      </c>
      <c r="BH390">
        <f>_xlfn.NORM.S.INV(BF390/BH$4)</f>
        <v>-8.0051471413638053E-2</v>
      </c>
      <c r="BI390">
        <f>STANDARDIZE(BG390,BG$5,BG$6)</f>
        <v>-0.73044130291732701</v>
      </c>
    </row>
    <row r="391" spans="2:61" x14ac:dyDescent="0.2">
      <c r="B391" s="6"/>
      <c r="E391" t="str">
        <f>IF(COUNTIF(C391:D391,"&gt;=2,5")+COUNTIF(C391:D391,"&lt;=-2,5")&gt;0,"*","")</f>
        <v/>
      </c>
      <c r="BA391">
        <f>BA390+2</f>
        <v>765</v>
      </c>
      <c r="BB391">
        <v>909</v>
      </c>
      <c r="BC391">
        <f>_xlfn.NORM.S.INV(BA391/BC$4)</f>
        <v>-7.6966359547569668E-2</v>
      </c>
      <c r="BD391">
        <f>STANDARDIZE(BB391,BB$5,BB$6)</f>
        <v>-0.20011593786595444</v>
      </c>
      <c r="BF391">
        <f>BF390+2</f>
        <v>765</v>
      </c>
      <c r="BG391">
        <v>12</v>
      </c>
      <c r="BH391">
        <f>_xlfn.NORM.S.INV(BF391/BH$4)</f>
        <v>-7.6966359547569668E-2</v>
      </c>
      <c r="BI391">
        <f>STANDARDIZE(BG391,BG$5,BG$6)</f>
        <v>-0.73044130291732701</v>
      </c>
    </row>
    <row r="392" spans="2:61" x14ac:dyDescent="0.2">
      <c r="B392" s="6"/>
      <c r="E392" t="str">
        <f>IF(COUNTIF(C392:D392,"&gt;=2,5")+COUNTIF(C392:D392,"&lt;=-2,5")&gt;0,"*","")</f>
        <v/>
      </c>
      <c r="BA392">
        <f>BA391+2</f>
        <v>767</v>
      </c>
      <c r="BB392">
        <v>909</v>
      </c>
      <c r="BC392">
        <f>_xlfn.NORM.S.INV(BA392/BC$4)</f>
        <v>-7.3881980068627257E-2</v>
      </c>
      <c r="BD392">
        <f>STANDARDIZE(BB392,BB$5,BB$6)</f>
        <v>-0.20011593786595444</v>
      </c>
      <c r="BF392">
        <f>BF391+2</f>
        <v>767</v>
      </c>
      <c r="BG392">
        <v>12</v>
      </c>
      <c r="BH392">
        <f>_xlfn.NORM.S.INV(BF392/BH$4)</f>
        <v>-7.3881980068627257E-2</v>
      </c>
      <c r="BI392">
        <f>STANDARDIZE(BG392,BG$5,BG$6)</f>
        <v>-0.73044130291732701</v>
      </c>
    </row>
    <row r="393" spans="2:61" x14ac:dyDescent="0.2">
      <c r="B393" s="6"/>
      <c r="E393" t="str">
        <f>IF(COUNTIF(C393:D393,"&gt;=2,5")+COUNTIF(C393:D393,"&lt;=-2,5")&gt;0,"*","")</f>
        <v/>
      </c>
      <c r="BA393">
        <f>BA392+2</f>
        <v>769</v>
      </c>
      <c r="BB393">
        <v>909</v>
      </c>
      <c r="BC393">
        <f>_xlfn.NORM.S.INV(BA393/BC$4)</f>
        <v>-7.0798303299815721E-2</v>
      </c>
      <c r="BD393">
        <f>STANDARDIZE(BB393,BB$5,BB$6)</f>
        <v>-0.20011593786595444</v>
      </c>
      <c r="BF393">
        <f>BF392+2</f>
        <v>769</v>
      </c>
      <c r="BG393">
        <v>12</v>
      </c>
      <c r="BH393">
        <f>_xlfn.NORM.S.INV(BF393/BH$4)</f>
        <v>-7.0798303299815721E-2</v>
      </c>
      <c r="BI393">
        <f>STANDARDIZE(BG393,BG$5,BG$6)</f>
        <v>-0.73044130291732701</v>
      </c>
    </row>
    <row r="394" spans="2:61" x14ac:dyDescent="0.2">
      <c r="B394" s="6"/>
      <c r="E394" t="str">
        <f>IF(COUNTIF(C394:D394,"&gt;=2,5")+COUNTIF(C394:D394,"&lt;=-2,5")&gt;0,"*","")</f>
        <v/>
      </c>
      <c r="BA394">
        <f>BA393+2</f>
        <v>771</v>
      </c>
      <c r="BB394">
        <v>910</v>
      </c>
      <c r="BC394">
        <f>_xlfn.NORM.S.INV(BA394/BC$4)</f>
        <v>-6.7715299611145294E-2</v>
      </c>
      <c r="BD394">
        <f>STANDARDIZE(BB394,BB$5,BB$6)</f>
        <v>-0.1976649739875487</v>
      </c>
      <c r="BF394">
        <f>BF393+2</f>
        <v>771</v>
      </c>
      <c r="BG394">
        <v>12</v>
      </c>
      <c r="BH394">
        <f>_xlfn.NORM.S.INV(BF394/BH$4)</f>
        <v>-6.7715299611145294E-2</v>
      </c>
      <c r="BI394">
        <f>STANDARDIZE(BG394,BG$5,BG$6)</f>
        <v>-0.73044130291732701</v>
      </c>
    </row>
    <row r="395" spans="2:61" x14ac:dyDescent="0.2">
      <c r="B395" s="6"/>
      <c r="E395" t="str">
        <f>IF(COUNTIF(C395:D395,"&gt;=2,5")+COUNTIF(C395:D395,"&lt;=-2,5")&gt;0,"*","")</f>
        <v/>
      </c>
      <c r="BA395">
        <f>BA394+2</f>
        <v>773</v>
      </c>
      <c r="BB395">
        <v>912</v>
      </c>
      <c r="BC395">
        <f>_xlfn.NORM.S.INV(BA395/BC$4)</f>
        <v>-6.4632939417612251E-2</v>
      </c>
      <c r="BD395">
        <f>STANDARDIZE(BB395,BB$5,BB$6)</f>
        <v>-0.19276304623073723</v>
      </c>
      <c r="BF395">
        <f>BF394+2</f>
        <v>773</v>
      </c>
      <c r="BG395">
        <v>12</v>
      </c>
      <c r="BH395">
        <f>_xlfn.NORM.S.INV(BF395/BH$4)</f>
        <v>-6.4632939417612251E-2</v>
      </c>
      <c r="BI395">
        <f>STANDARDIZE(BG395,BG$5,BG$6)</f>
        <v>-0.73044130291732701</v>
      </c>
    </row>
    <row r="396" spans="2:61" x14ac:dyDescent="0.2">
      <c r="B396" s="6"/>
      <c r="E396" t="str">
        <f>IF(COUNTIF(C396:D396,"&gt;=2,5")+COUNTIF(C396:D396,"&lt;=-2,5")&gt;0,"*","")</f>
        <v/>
      </c>
      <c r="BA396">
        <f>BA395+2</f>
        <v>775</v>
      </c>
      <c r="BB396">
        <v>913</v>
      </c>
      <c r="BC396">
        <f>_xlfn.NORM.S.INV(BA396/BC$4)</f>
        <v>-6.1551193177187699E-2</v>
      </c>
      <c r="BD396">
        <f>STANDARDIZE(BB396,BB$5,BB$6)</f>
        <v>-0.19031208235233149</v>
      </c>
      <c r="BF396">
        <f>BF395+2</f>
        <v>775</v>
      </c>
      <c r="BG396">
        <v>12</v>
      </c>
      <c r="BH396">
        <f>_xlfn.NORM.S.INV(BF396/BH$4)</f>
        <v>-6.1551193177187699E-2</v>
      </c>
      <c r="BI396">
        <f>STANDARDIZE(BG396,BG$5,BG$6)</f>
        <v>-0.73044130291732701</v>
      </c>
    </row>
    <row r="397" spans="2:61" x14ac:dyDescent="0.2">
      <c r="B397" s="6"/>
      <c r="E397" t="str">
        <f>IF(COUNTIF(C397:D397,"&gt;=2,5")+COUNTIF(C397:D397,"&lt;=-2,5")&gt;0,"*","")</f>
        <v/>
      </c>
      <c r="BA397">
        <f>BA396+2</f>
        <v>777</v>
      </c>
      <c r="BB397">
        <v>913</v>
      </c>
      <c r="BC397">
        <f>_xlfn.NORM.S.INV(BA397/BC$4)</f>
        <v>-5.84700313888133E-2</v>
      </c>
      <c r="BD397">
        <f>STANDARDIZE(BB397,BB$5,BB$6)</f>
        <v>-0.19031208235233149</v>
      </c>
      <c r="BF397">
        <f>BF396+2</f>
        <v>777</v>
      </c>
      <c r="BG397">
        <v>12</v>
      </c>
      <c r="BH397">
        <f>_xlfn.NORM.S.INV(BF397/BH$4)</f>
        <v>-5.84700313888133E-2</v>
      </c>
      <c r="BI397">
        <f>STANDARDIZE(BG397,BG$5,BG$6)</f>
        <v>-0.73044130291732701</v>
      </c>
    </row>
    <row r="398" spans="2:61" x14ac:dyDescent="0.2">
      <c r="B398" s="6"/>
      <c r="E398" t="str">
        <f>IF(COUNTIF(C398:D398,"&gt;=2,5")+COUNTIF(C398:D398,"&lt;=-2,5")&gt;0,"*","")</f>
        <v/>
      </c>
      <c r="BA398">
        <f>BA397+2</f>
        <v>779</v>
      </c>
      <c r="BB398">
        <v>915</v>
      </c>
      <c r="BC398">
        <f>_xlfn.NORM.S.INV(BA398/BC$4)</f>
        <v>-5.5389424590405217E-2</v>
      </c>
      <c r="BD398">
        <f>STANDARDIZE(BB398,BB$5,BB$6)</f>
        <v>-0.18541015459552002</v>
      </c>
      <c r="BF398">
        <f>BF397+2</f>
        <v>779</v>
      </c>
      <c r="BG398">
        <v>12</v>
      </c>
      <c r="BH398">
        <f>_xlfn.NORM.S.INV(BF398/BH$4)</f>
        <v>-5.5389424590405217E-2</v>
      </c>
      <c r="BI398">
        <f>STANDARDIZE(BG398,BG$5,BG$6)</f>
        <v>-0.73044130291732701</v>
      </c>
    </row>
    <row r="399" spans="2:61" x14ac:dyDescent="0.2">
      <c r="B399" s="6"/>
      <c r="E399" t="str">
        <f>IF(COUNTIF(C399:D399,"&gt;=2,5")+COUNTIF(C399:D399,"&lt;=-2,5")&gt;0,"*","")</f>
        <v/>
      </c>
      <c r="BA399">
        <f>BA398+2</f>
        <v>781</v>
      </c>
      <c r="BB399">
        <v>921</v>
      </c>
      <c r="BC399">
        <f>_xlfn.NORM.S.INV(BA399/BC$4)</f>
        <v>-5.2309343356863151E-2</v>
      </c>
      <c r="BD399">
        <f>STANDARDIZE(BB399,BB$5,BB$6)</f>
        <v>-0.17070437132508562</v>
      </c>
      <c r="BF399">
        <f>BF398+2</f>
        <v>781</v>
      </c>
      <c r="BG399">
        <v>12</v>
      </c>
      <c r="BH399">
        <f>_xlfn.NORM.S.INV(BF399/BH$4)</f>
        <v>-5.2309343356863151E-2</v>
      </c>
      <c r="BI399">
        <f>STANDARDIZE(BG399,BG$5,BG$6)</f>
        <v>-0.73044130291732701</v>
      </c>
    </row>
    <row r="400" spans="2:61" x14ac:dyDescent="0.2">
      <c r="B400" s="6"/>
      <c r="E400" t="str">
        <f>IF(COUNTIF(C400:D400,"&gt;=2,5")+COUNTIF(C400:D400,"&lt;=-2,5")&gt;0,"*","")</f>
        <v/>
      </c>
      <c r="BA400">
        <f>BA399+2</f>
        <v>783</v>
      </c>
      <c r="BB400">
        <v>923</v>
      </c>
      <c r="BC400">
        <f>_xlfn.NORM.S.INV(BA400/BC$4)</f>
        <v>-4.9229758298087234E-2</v>
      </c>
      <c r="BD400">
        <f>STANDARDIZE(BB400,BB$5,BB$6)</f>
        <v>-0.16580244356827414</v>
      </c>
      <c r="BF400">
        <f>BF399+2</f>
        <v>783</v>
      </c>
      <c r="BG400">
        <v>12</v>
      </c>
      <c r="BH400">
        <f>_xlfn.NORM.S.INV(BF400/BH$4)</f>
        <v>-4.9229758298087234E-2</v>
      </c>
      <c r="BI400">
        <f>STANDARDIZE(BG400,BG$5,BG$6)</f>
        <v>-0.73044130291732701</v>
      </c>
    </row>
    <row r="401" spans="2:61" x14ac:dyDescent="0.2">
      <c r="B401" s="6"/>
      <c r="E401" t="str">
        <f>IF(COUNTIF(C401:D401,"&gt;=2,5")+COUNTIF(C401:D401,"&lt;=-2,5")&gt;0,"*","")</f>
        <v/>
      </c>
      <c r="BA401">
        <f>BA400+2</f>
        <v>785</v>
      </c>
      <c r="BB401">
        <v>923</v>
      </c>
      <c r="BC401">
        <f>_xlfn.NORM.S.INV(BA401/BC$4)</f>
        <v>-4.6150640057000376E-2</v>
      </c>
      <c r="BD401">
        <f>STANDARDIZE(BB401,BB$5,BB$6)</f>
        <v>-0.16580244356827414</v>
      </c>
      <c r="BF401">
        <f>BF400+2</f>
        <v>785</v>
      </c>
      <c r="BG401">
        <v>12</v>
      </c>
      <c r="BH401">
        <f>_xlfn.NORM.S.INV(BF401/BH$4)</f>
        <v>-4.6150640057000376E-2</v>
      </c>
      <c r="BI401">
        <f>STANDARDIZE(BG401,BG$5,BG$6)</f>
        <v>-0.73044130291732701</v>
      </c>
    </row>
    <row r="402" spans="2:61" x14ac:dyDescent="0.2">
      <c r="B402" s="6"/>
      <c r="E402" t="str">
        <f>IF(COUNTIF(C402:D402,"&gt;=2,5")+COUNTIF(C402:D402,"&lt;=-2,5")&gt;0,"*","")</f>
        <v/>
      </c>
      <c r="BA402">
        <f>BA401+2</f>
        <v>787</v>
      </c>
      <c r="BB402">
        <v>923</v>
      </c>
      <c r="BC402">
        <f>_xlfn.NORM.S.INV(BA402/BC$4)</f>
        <v>-4.3071959307576367E-2</v>
      </c>
      <c r="BD402">
        <f>STANDARDIZE(BB402,BB$5,BB$6)</f>
        <v>-0.16580244356827414</v>
      </c>
      <c r="BF402">
        <f>BF401+2</f>
        <v>787</v>
      </c>
      <c r="BG402">
        <v>12</v>
      </c>
      <c r="BH402">
        <f>_xlfn.NORM.S.INV(BF402/BH$4)</f>
        <v>-4.3071959307576367E-2</v>
      </c>
      <c r="BI402">
        <f>STANDARDIZE(BG402,BG$5,BG$6)</f>
        <v>-0.73044130291732701</v>
      </c>
    </row>
    <row r="403" spans="2:61" x14ac:dyDescent="0.2">
      <c r="B403" s="6"/>
      <c r="E403" t="str">
        <f>IF(COUNTIF(C403:D403,"&gt;=2,5")+COUNTIF(C403:D403,"&lt;=-2,5")&gt;0,"*","")</f>
        <v/>
      </c>
      <c r="BA403">
        <f>BA402+2</f>
        <v>789</v>
      </c>
      <c r="BB403">
        <v>923</v>
      </c>
      <c r="BC403">
        <f>_xlfn.NORM.S.INV(BA403/BC$4)</f>
        <v>-3.9993686752873341E-2</v>
      </c>
      <c r="BD403">
        <f>STANDARDIZE(BB403,BB$5,BB$6)</f>
        <v>-0.16580244356827414</v>
      </c>
      <c r="BF403">
        <f>BF402+2</f>
        <v>789</v>
      </c>
      <c r="BG403">
        <v>12</v>
      </c>
      <c r="BH403">
        <f>_xlfn.NORM.S.INV(BF403/BH$4)</f>
        <v>-3.9993686752873341E-2</v>
      </c>
      <c r="BI403">
        <f>STANDARDIZE(BG403,BG$5,BG$6)</f>
        <v>-0.73044130291732701</v>
      </c>
    </row>
    <row r="404" spans="2:61" x14ac:dyDescent="0.2">
      <c r="B404" s="6"/>
      <c r="E404" t="str">
        <f>IF(COUNTIF(C404:D404,"&gt;=2,5")+COUNTIF(C404:D404,"&lt;=-2,5")&gt;0,"*","")</f>
        <v/>
      </c>
      <c r="BA404">
        <f>BA403+2</f>
        <v>791</v>
      </c>
      <c r="BB404">
        <v>923</v>
      </c>
      <c r="BC404">
        <f>_xlfn.NORM.S.INV(BA404/BC$4)</f>
        <v>-3.691579312307236E-2</v>
      </c>
      <c r="BD404">
        <f>STANDARDIZE(BB404,BB$5,BB$6)</f>
        <v>-0.16580244356827414</v>
      </c>
      <c r="BF404">
        <f>BF403+2</f>
        <v>791</v>
      </c>
      <c r="BG404">
        <v>12</v>
      </c>
      <c r="BH404">
        <f>_xlfn.NORM.S.INV(BF404/BH$4)</f>
        <v>-3.691579312307236E-2</v>
      </c>
      <c r="BI404">
        <f>STANDARDIZE(BG404,BG$5,BG$6)</f>
        <v>-0.73044130291732701</v>
      </c>
    </row>
    <row r="405" spans="2:61" x14ac:dyDescent="0.2">
      <c r="B405" s="6"/>
      <c r="E405" t="str">
        <f>IF(COUNTIF(C405:D405,"&gt;=2,5")+COUNTIF(C405:D405,"&lt;=-2,5")&gt;0,"*","")</f>
        <v/>
      </c>
      <c r="BA405">
        <f>BA404+2</f>
        <v>793</v>
      </c>
      <c r="BB405">
        <v>925</v>
      </c>
      <c r="BC405">
        <f>_xlfn.NORM.S.INV(BA405/BC$4)</f>
        <v>-3.3838249173520379E-2</v>
      </c>
      <c r="BD405">
        <f>STANDARDIZE(BB405,BB$5,BB$6)</f>
        <v>-0.16090051581146267</v>
      </c>
      <c r="BF405">
        <f>BF404+2</f>
        <v>793</v>
      </c>
      <c r="BG405">
        <v>13</v>
      </c>
      <c r="BH405">
        <f>_xlfn.NORM.S.INV(BF405/BH$4)</f>
        <v>-3.3838249173520379E-2</v>
      </c>
      <c r="BI405">
        <f>STANDARDIZE(BG405,BG$5,BG$6)</f>
        <v>-0.27944913482821965</v>
      </c>
    </row>
    <row r="406" spans="2:61" x14ac:dyDescent="0.2">
      <c r="B406" s="6"/>
      <c r="E406" t="str">
        <f>IF(COUNTIF(C406:D406,"&gt;=2,5")+COUNTIF(C406:D406,"&lt;=-2,5")&gt;0,"*","")</f>
        <v/>
      </c>
      <c r="BA406">
        <f>BA405+2</f>
        <v>795</v>
      </c>
      <c r="BB406">
        <v>926</v>
      </c>
      <c r="BC406">
        <f>_xlfn.NORM.S.INV(BA406/BC$4)</f>
        <v>-3.0761025682778418E-2</v>
      </c>
      <c r="BD406">
        <f>STANDARDIZE(BB406,BB$5,BB$6)</f>
        <v>-0.15844955193305693</v>
      </c>
      <c r="BF406">
        <f>BF405+2</f>
        <v>795</v>
      </c>
      <c r="BG406">
        <v>13</v>
      </c>
      <c r="BH406">
        <f>_xlfn.NORM.S.INV(BF406/BH$4)</f>
        <v>-3.0761025682778418E-2</v>
      </c>
      <c r="BI406">
        <f>STANDARDIZE(BG406,BG$5,BG$6)</f>
        <v>-0.27944913482821965</v>
      </c>
    </row>
    <row r="407" spans="2:61" x14ac:dyDescent="0.2">
      <c r="B407" s="6"/>
      <c r="E407" t="str">
        <f>IF(COUNTIF(C407:D407,"&gt;=2,5")+COUNTIF(C407:D407,"&lt;=-2,5")&gt;0,"*","")</f>
        <v/>
      </c>
      <c r="BA407">
        <f>BA406+2</f>
        <v>797</v>
      </c>
      <c r="BB407">
        <v>929</v>
      </c>
      <c r="BC407">
        <f>_xlfn.NORM.S.INV(BA407/BC$4)</f>
        <v>-2.7684093450672218E-2</v>
      </c>
      <c r="BD407">
        <f>STANDARDIZE(BB407,BB$5,BB$6)</f>
        <v>-0.15109666029783972</v>
      </c>
      <c r="BF407">
        <f>BF406+2</f>
        <v>797</v>
      </c>
      <c r="BG407">
        <v>13</v>
      </c>
      <c r="BH407">
        <f>_xlfn.NORM.S.INV(BF407/BH$4)</f>
        <v>-2.7684093450672218E-2</v>
      </c>
      <c r="BI407">
        <f>STANDARDIZE(BG407,BG$5,BG$6)</f>
        <v>-0.27944913482821965</v>
      </c>
    </row>
    <row r="408" spans="2:61" x14ac:dyDescent="0.2">
      <c r="B408" s="6"/>
      <c r="E408" t="str">
        <f>IF(COUNTIF(C408:D408,"&gt;=2,5")+COUNTIF(C408:D408,"&lt;=-2,5")&gt;0,"*","")</f>
        <v/>
      </c>
      <c r="BA408">
        <f>BA407+2</f>
        <v>799</v>
      </c>
      <c r="BB408">
        <v>930</v>
      </c>
      <c r="BC408">
        <f>_xlfn.NORM.S.INV(BA408/BC$4)</f>
        <v>-2.4607423296347956E-2</v>
      </c>
      <c r="BD408">
        <f>STANDARDIZE(BB408,BB$5,BB$6)</f>
        <v>-0.14864569641943401</v>
      </c>
      <c r="BF408">
        <f>BF407+2</f>
        <v>799</v>
      </c>
      <c r="BG408">
        <v>13</v>
      </c>
      <c r="BH408">
        <f>_xlfn.NORM.S.INV(BF408/BH$4)</f>
        <v>-2.4607423296347956E-2</v>
      </c>
      <c r="BI408">
        <f>STANDARDIZE(BG408,BG$5,BG$6)</f>
        <v>-0.27944913482821965</v>
      </c>
    </row>
    <row r="409" spans="2:61" x14ac:dyDescent="0.2">
      <c r="B409" s="6"/>
      <c r="E409" t="str">
        <f>IF(COUNTIF(C409:D409,"&gt;=2,5")+COUNTIF(C409:D409,"&lt;=-2,5")&gt;0,"*","")</f>
        <v/>
      </c>
      <c r="BA409">
        <f>BA408+2</f>
        <v>801</v>
      </c>
      <c r="BB409">
        <v>930</v>
      </c>
      <c r="BC409">
        <f>_xlfn.NORM.S.INV(BA409/BC$4)</f>
        <v>-2.1530986056330709E-2</v>
      </c>
      <c r="BD409">
        <f>STANDARDIZE(BB409,BB$5,BB$6)</f>
        <v>-0.14864569641943401</v>
      </c>
      <c r="BF409">
        <f>BF408+2</f>
        <v>801</v>
      </c>
      <c r="BG409">
        <v>13</v>
      </c>
      <c r="BH409">
        <f>_xlfn.NORM.S.INV(BF409/BH$4)</f>
        <v>-2.1530986056330709E-2</v>
      </c>
      <c r="BI409">
        <f>STANDARDIZE(BG409,BG$5,BG$6)</f>
        <v>-0.27944913482821965</v>
      </c>
    </row>
    <row r="410" spans="2:61" x14ac:dyDescent="0.2">
      <c r="B410" s="6"/>
      <c r="E410" t="str">
        <f>IF(COUNTIF(C410:D410,"&gt;=2,5")+COUNTIF(C410:D410,"&lt;=-2,5")&gt;0,"*","")</f>
        <v/>
      </c>
      <c r="BA410">
        <f>BA409+2</f>
        <v>803</v>
      </c>
      <c r="BB410">
        <v>931</v>
      </c>
      <c r="BC410">
        <f>_xlfn.NORM.S.INV(BA410/BC$4)</f>
        <v>-1.8454752582585873E-2</v>
      </c>
      <c r="BD410">
        <f>STANDARDIZE(BB410,BB$5,BB$6)</f>
        <v>-0.14619473254102827</v>
      </c>
      <c r="BF410">
        <f>BF409+2</f>
        <v>803</v>
      </c>
      <c r="BG410">
        <v>13</v>
      </c>
      <c r="BH410">
        <f>_xlfn.NORM.S.INV(BF410/BH$4)</f>
        <v>-1.8454752582585873E-2</v>
      </c>
      <c r="BI410">
        <f>STANDARDIZE(BG410,BG$5,BG$6)</f>
        <v>-0.27944913482821965</v>
      </c>
    </row>
    <row r="411" spans="2:61" x14ac:dyDescent="0.2">
      <c r="B411" s="6"/>
      <c r="E411" t="str">
        <f>IF(COUNTIF(C411:D411,"&gt;=2,5")+COUNTIF(C411:D411,"&lt;=-2,5")&gt;0,"*","")</f>
        <v/>
      </c>
      <c r="BA411">
        <f>BA410+2</f>
        <v>805</v>
      </c>
      <c r="BB411">
        <v>935</v>
      </c>
      <c r="BC411">
        <f>_xlfn.NORM.S.INV(BA411/BC$4)</f>
        <v>-1.5378693740583364E-2</v>
      </c>
      <c r="BD411">
        <f>STANDARDIZE(BB411,BB$5,BB$6)</f>
        <v>-0.13639087702740532</v>
      </c>
      <c r="BF411">
        <f>BF410+2</f>
        <v>805</v>
      </c>
      <c r="BG411">
        <v>13</v>
      </c>
      <c r="BH411">
        <f>_xlfn.NORM.S.INV(BF411/BH$4)</f>
        <v>-1.5378693740583364E-2</v>
      </c>
      <c r="BI411">
        <f>STANDARDIZE(BG411,BG$5,BG$6)</f>
        <v>-0.27944913482821965</v>
      </c>
    </row>
    <row r="412" spans="2:61" x14ac:dyDescent="0.2">
      <c r="B412" s="6"/>
      <c r="E412" t="str">
        <f>IF(COUNTIF(C412:D412,"&gt;=2,5")+COUNTIF(C412:D412,"&lt;=-2,5")&gt;0,"*","")</f>
        <v/>
      </c>
      <c r="BA412">
        <f>BA411+2</f>
        <v>807</v>
      </c>
      <c r="BB412">
        <v>937</v>
      </c>
      <c r="BC412">
        <f>_xlfn.NORM.S.INV(BA412/BC$4)</f>
        <v>-1.2302780407364091E-2</v>
      </c>
      <c r="BD412">
        <f>STANDARDIZE(BB412,BB$5,BB$6)</f>
        <v>-0.13148894927059385</v>
      </c>
      <c r="BF412">
        <f>BF411+2</f>
        <v>807</v>
      </c>
      <c r="BG412">
        <v>13</v>
      </c>
      <c r="BH412">
        <f>_xlfn.NORM.S.INV(BF412/BH$4)</f>
        <v>-1.2302780407364091E-2</v>
      </c>
      <c r="BI412">
        <f>STANDARDIZE(BG412,BG$5,BG$6)</f>
        <v>-0.27944913482821965</v>
      </c>
    </row>
    <row r="413" spans="2:61" x14ac:dyDescent="0.2">
      <c r="B413" s="6"/>
      <c r="E413" t="str">
        <f>IF(COUNTIF(C413:D413,"&gt;=2,5")+COUNTIF(C413:D413,"&lt;=-2,5")&gt;0,"*","")</f>
        <v/>
      </c>
      <c r="BA413">
        <f>BA412+2</f>
        <v>809</v>
      </c>
      <c r="BB413">
        <v>937</v>
      </c>
      <c r="BC413">
        <f>_xlfn.NORM.S.INV(BA413/BC$4)</f>
        <v>-9.2269834696082822E-3</v>
      </c>
      <c r="BD413">
        <f>STANDARDIZE(BB413,BB$5,BB$6)</f>
        <v>-0.13148894927059385</v>
      </c>
      <c r="BF413">
        <f>BF412+2</f>
        <v>809</v>
      </c>
      <c r="BG413">
        <v>13</v>
      </c>
      <c r="BH413">
        <f>_xlfn.NORM.S.INV(BF413/BH$4)</f>
        <v>-9.2269834696082822E-3</v>
      </c>
      <c r="BI413">
        <f>STANDARDIZE(BG413,BG$5,BG$6)</f>
        <v>-0.27944913482821965</v>
      </c>
    </row>
    <row r="414" spans="2:61" x14ac:dyDescent="0.2">
      <c r="B414" s="6"/>
      <c r="E414" t="str">
        <f>IF(COUNTIF(C414:D414,"&gt;=2,5")+COUNTIF(C414:D414,"&lt;=-2,5")&gt;0,"*","")</f>
        <v/>
      </c>
      <c r="BA414">
        <f>BA413+2</f>
        <v>811</v>
      </c>
      <c r="BB414">
        <v>937</v>
      </c>
      <c r="BC414">
        <f>_xlfn.NORM.S.INV(BA414/BC$4)</f>
        <v>-6.1512738217061698E-3</v>
      </c>
      <c r="BD414">
        <f>STANDARDIZE(BB414,BB$5,BB$6)</f>
        <v>-0.13148894927059385</v>
      </c>
      <c r="BF414">
        <f>BF413+2</f>
        <v>811</v>
      </c>
      <c r="BG414">
        <v>13</v>
      </c>
      <c r="BH414">
        <f>_xlfn.NORM.S.INV(BF414/BH$4)</f>
        <v>-6.1512738217061698E-3</v>
      </c>
      <c r="BI414">
        <f>STANDARDIZE(BG414,BG$5,BG$6)</f>
        <v>-0.27944913482821965</v>
      </c>
    </row>
    <row r="415" spans="2:61" x14ac:dyDescent="0.2">
      <c r="B415" s="6"/>
      <c r="E415" t="str">
        <f>IF(COUNTIF(C415:D415,"&gt;=2,5")+COUNTIF(C415:D415,"&lt;=-2,5")&gt;0,"*","")</f>
        <v/>
      </c>
      <c r="BA415">
        <f>BA414+2</f>
        <v>813</v>
      </c>
      <c r="BB415">
        <v>938</v>
      </c>
      <c r="BC415">
        <f>_xlfn.NORM.S.INV(BA415/BC$4)</f>
        <v>-3.0756223638285928E-3</v>
      </c>
      <c r="BD415">
        <f>STANDARDIZE(BB415,BB$5,BB$6)</f>
        <v>-0.12903798539218811</v>
      </c>
      <c r="BF415">
        <f>BF414+2</f>
        <v>813</v>
      </c>
      <c r="BG415">
        <v>13</v>
      </c>
      <c r="BH415">
        <f>_xlfn.NORM.S.INV(BF415/BH$4)</f>
        <v>-3.0756223638285928E-3</v>
      </c>
      <c r="BI415">
        <f>STANDARDIZE(BG415,BG$5,BG$6)</f>
        <v>-0.27944913482821965</v>
      </c>
    </row>
    <row r="416" spans="2:61" x14ac:dyDescent="0.2">
      <c r="B416" s="6"/>
      <c r="E416" t="str">
        <f>IF(COUNTIF(C416:D416,"&gt;=2,5")+COUNTIF(C416:D416,"&lt;=-2,5")&gt;0,"*","")</f>
        <v/>
      </c>
      <c r="BA416">
        <f>BA415+2</f>
        <v>815</v>
      </c>
      <c r="BB416">
        <v>938</v>
      </c>
      <c r="BC416">
        <f>_xlfn.NORM.S.INV(BA416/BC$4)</f>
        <v>0</v>
      </c>
      <c r="BD416">
        <f>STANDARDIZE(BB416,BB$5,BB$6)</f>
        <v>-0.12903798539218811</v>
      </c>
      <c r="BF416">
        <f>BF415+2</f>
        <v>815</v>
      </c>
      <c r="BG416">
        <v>13</v>
      </c>
      <c r="BH416">
        <f>_xlfn.NORM.S.INV(BF416/BH$4)</f>
        <v>0</v>
      </c>
      <c r="BI416">
        <f>STANDARDIZE(BG416,BG$5,BG$6)</f>
        <v>-0.27944913482821965</v>
      </c>
    </row>
    <row r="417" spans="2:61" x14ac:dyDescent="0.2">
      <c r="B417" s="6"/>
      <c r="E417" t="str">
        <f>IF(COUNTIF(C417:D417,"&gt;=2,5")+COUNTIF(C417:D417,"&lt;=-2,5")&gt;0,"*","")</f>
        <v/>
      </c>
      <c r="BA417">
        <f>BA416+2</f>
        <v>817</v>
      </c>
      <c r="BB417">
        <v>940</v>
      </c>
      <c r="BC417">
        <f>_xlfn.NORM.S.INV(BA417/BC$4)</f>
        <v>3.0756223638285928E-3</v>
      </c>
      <c r="BD417">
        <f>STANDARDIZE(BB417,BB$5,BB$6)</f>
        <v>-0.12413605763537665</v>
      </c>
      <c r="BF417">
        <f>BF416+2</f>
        <v>817</v>
      </c>
      <c r="BG417">
        <v>13</v>
      </c>
      <c r="BH417">
        <f>_xlfn.NORM.S.INV(BF417/BH$4)</f>
        <v>3.0756223638285928E-3</v>
      </c>
      <c r="BI417">
        <f>STANDARDIZE(BG417,BG$5,BG$6)</f>
        <v>-0.27944913482821965</v>
      </c>
    </row>
    <row r="418" spans="2:61" x14ac:dyDescent="0.2">
      <c r="B418" s="6"/>
      <c r="E418" t="str">
        <f>IF(COUNTIF(C418:D418,"&gt;=2,5")+COUNTIF(C418:D418,"&lt;=-2,5")&gt;0,"*","")</f>
        <v/>
      </c>
      <c r="BA418">
        <f>BA417+2</f>
        <v>819</v>
      </c>
      <c r="BB418">
        <v>940</v>
      </c>
      <c r="BC418">
        <f>_xlfn.NORM.S.INV(BA418/BC$4)</f>
        <v>6.1512738217061698E-3</v>
      </c>
      <c r="BD418">
        <f>STANDARDIZE(BB418,BB$5,BB$6)</f>
        <v>-0.12413605763537665</v>
      </c>
      <c r="BF418">
        <f>BF417+2</f>
        <v>819</v>
      </c>
      <c r="BG418">
        <v>13</v>
      </c>
      <c r="BH418">
        <f>_xlfn.NORM.S.INV(BF418/BH$4)</f>
        <v>6.1512738217061698E-3</v>
      </c>
      <c r="BI418">
        <f>STANDARDIZE(BG418,BG$5,BG$6)</f>
        <v>-0.27944913482821965</v>
      </c>
    </row>
    <row r="419" spans="2:61" x14ac:dyDescent="0.2">
      <c r="B419" s="6"/>
      <c r="E419" t="str">
        <f>IF(COUNTIF(C419:D419,"&gt;=2,5")+COUNTIF(C419:D419,"&lt;=-2,5")&gt;0,"*","")</f>
        <v/>
      </c>
      <c r="BA419">
        <f>BA418+2</f>
        <v>821</v>
      </c>
      <c r="BB419">
        <v>940</v>
      </c>
      <c r="BC419">
        <f>_xlfn.NORM.S.INV(BA419/BC$4)</f>
        <v>9.2269834696082822E-3</v>
      </c>
      <c r="BD419">
        <f>STANDARDIZE(BB419,BB$5,BB$6)</f>
        <v>-0.12413605763537665</v>
      </c>
      <c r="BF419">
        <f>BF418+2</f>
        <v>821</v>
      </c>
      <c r="BG419">
        <v>13</v>
      </c>
      <c r="BH419">
        <f>_xlfn.NORM.S.INV(BF419/BH$4)</f>
        <v>9.2269834696082822E-3</v>
      </c>
      <c r="BI419">
        <f>STANDARDIZE(BG419,BG$5,BG$6)</f>
        <v>-0.27944913482821965</v>
      </c>
    </row>
    <row r="420" spans="2:61" x14ac:dyDescent="0.2">
      <c r="B420" s="6"/>
      <c r="E420" t="str">
        <f>IF(COUNTIF(C420:D420,"&gt;=2,5")+COUNTIF(C420:D420,"&lt;=-2,5")&gt;0,"*","")</f>
        <v/>
      </c>
      <c r="BA420">
        <f>BA419+2</f>
        <v>823</v>
      </c>
      <c r="BB420">
        <v>942</v>
      </c>
      <c r="BC420">
        <f>_xlfn.NORM.S.INV(BA420/BC$4)</f>
        <v>1.2302780407363951E-2</v>
      </c>
      <c r="BD420">
        <f>STANDARDIZE(BB420,BB$5,BB$6)</f>
        <v>-0.11923412987856517</v>
      </c>
      <c r="BF420">
        <f>BF419+2</f>
        <v>823</v>
      </c>
      <c r="BG420">
        <v>13</v>
      </c>
      <c r="BH420">
        <f>_xlfn.NORM.S.INV(BF420/BH$4)</f>
        <v>1.2302780407363951E-2</v>
      </c>
      <c r="BI420">
        <f>STANDARDIZE(BG420,BG$5,BG$6)</f>
        <v>-0.27944913482821965</v>
      </c>
    </row>
    <row r="421" spans="2:61" x14ac:dyDescent="0.2">
      <c r="B421" s="6"/>
      <c r="E421" t="str">
        <f>IF(COUNTIF(C421:D421,"&gt;=2,5")+COUNTIF(C421:D421,"&lt;=-2,5")&gt;0,"*","")</f>
        <v/>
      </c>
      <c r="BA421">
        <f>BA420+2</f>
        <v>825</v>
      </c>
      <c r="BB421">
        <v>945</v>
      </c>
      <c r="BC421">
        <f>_xlfn.NORM.S.INV(BA421/BC$4)</f>
        <v>1.537869374058322E-2</v>
      </c>
      <c r="BD421">
        <f>STANDARDIZE(BB421,BB$5,BB$6)</f>
        <v>-0.11188123824334797</v>
      </c>
      <c r="BF421">
        <f>BF420+2</f>
        <v>825</v>
      </c>
      <c r="BG421">
        <v>13</v>
      </c>
      <c r="BH421">
        <f>_xlfn.NORM.S.INV(BF421/BH$4)</f>
        <v>1.537869374058322E-2</v>
      </c>
      <c r="BI421">
        <f>STANDARDIZE(BG421,BG$5,BG$6)</f>
        <v>-0.27944913482821965</v>
      </c>
    </row>
    <row r="422" spans="2:61" x14ac:dyDescent="0.2">
      <c r="B422" s="6"/>
      <c r="E422" t="str">
        <f>IF(COUNTIF(C422:D422,"&gt;=2,5")+COUNTIF(C422:D422,"&lt;=-2,5")&gt;0,"*","")</f>
        <v/>
      </c>
      <c r="BA422">
        <f>BA421+2</f>
        <v>827</v>
      </c>
      <c r="BB422">
        <v>947</v>
      </c>
      <c r="BC422">
        <f>_xlfn.NORM.S.INV(BA422/BC$4)</f>
        <v>1.8454752582585734E-2</v>
      </c>
      <c r="BD422">
        <f>STANDARDIZE(BB422,BB$5,BB$6)</f>
        <v>-0.1069793104865365</v>
      </c>
      <c r="BF422">
        <f>BF421+2</f>
        <v>827</v>
      </c>
      <c r="BG422">
        <v>13</v>
      </c>
      <c r="BH422">
        <f>_xlfn.NORM.S.INV(BF422/BH$4)</f>
        <v>1.8454752582585734E-2</v>
      </c>
      <c r="BI422">
        <f>STANDARDIZE(BG422,BG$5,BG$6)</f>
        <v>-0.27944913482821965</v>
      </c>
    </row>
    <row r="423" spans="2:61" x14ac:dyDescent="0.2">
      <c r="B423" s="6"/>
      <c r="E423" t="str">
        <f>IF(COUNTIF(C423:D423,"&gt;=2,5")+COUNTIF(C423:D423,"&lt;=-2,5")&gt;0,"*","")</f>
        <v/>
      </c>
      <c r="BA423">
        <f>BA422+2</f>
        <v>829</v>
      </c>
      <c r="BB423">
        <v>950</v>
      </c>
      <c r="BC423">
        <f>_xlfn.NORM.S.INV(BA423/BC$4)</f>
        <v>2.1530986056330574E-2</v>
      </c>
      <c r="BD423">
        <f>STANDARDIZE(BB423,BB$5,BB$6)</f>
        <v>-9.9626418851319301E-2</v>
      </c>
      <c r="BF423">
        <f>BF422+2</f>
        <v>829</v>
      </c>
      <c r="BG423">
        <v>13</v>
      </c>
      <c r="BH423">
        <f>_xlfn.NORM.S.INV(BF423/BH$4)</f>
        <v>2.1530986056330574E-2</v>
      </c>
      <c r="BI423">
        <f>STANDARDIZE(BG423,BG$5,BG$6)</f>
        <v>-0.27944913482821965</v>
      </c>
    </row>
    <row r="424" spans="2:61" x14ac:dyDescent="0.2">
      <c r="B424" s="6"/>
      <c r="E424" t="str">
        <f>IF(COUNTIF(C424:D424,"&gt;=2,5")+COUNTIF(C424:D424,"&lt;=-2,5")&gt;0,"*","")</f>
        <v/>
      </c>
      <c r="BA424">
        <f>BA423+2</f>
        <v>831</v>
      </c>
      <c r="BB424">
        <v>950</v>
      </c>
      <c r="BC424">
        <f>_xlfn.NORM.S.INV(BA424/BC$4)</f>
        <v>2.4607423296348099E-2</v>
      </c>
      <c r="BD424">
        <f>STANDARDIZE(BB424,BB$5,BB$6)</f>
        <v>-9.9626418851319301E-2</v>
      </c>
      <c r="BF424">
        <f>BF423+2</f>
        <v>831</v>
      </c>
      <c r="BG424">
        <v>13</v>
      </c>
      <c r="BH424">
        <f>_xlfn.NORM.S.INV(BF424/BH$4)</f>
        <v>2.4607423296348099E-2</v>
      </c>
      <c r="BI424">
        <f>STANDARDIZE(BG424,BG$5,BG$6)</f>
        <v>-0.27944913482821965</v>
      </c>
    </row>
    <row r="425" spans="2:61" x14ac:dyDescent="0.2">
      <c r="B425" s="6"/>
      <c r="E425" t="str">
        <f>IF(COUNTIF(C425:D425,"&gt;=2,5")+COUNTIF(C425:D425,"&lt;=-2,5")&gt;0,"*","")</f>
        <v/>
      </c>
      <c r="BA425">
        <f>BA424+2</f>
        <v>833</v>
      </c>
      <c r="BB425">
        <v>950</v>
      </c>
      <c r="BC425">
        <f>_xlfn.NORM.S.INV(BA425/BC$4)</f>
        <v>2.768409345067235E-2</v>
      </c>
      <c r="BD425">
        <f>STANDARDIZE(BB425,BB$5,BB$6)</f>
        <v>-9.9626418851319301E-2</v>
      </c>
      <c r="BF425">
        <f>BF424+2</f>
        <v>833</v>
      </c>
      <c r="BG425">
        <v>13</v>
      </c>
      <c r="BH425">
        <f>_xlfn.NORM.S.INV(BF425/BH$4)</f>
        <v>2.768409345067235E-2</v>
      </c>
      <c r="BI425">
        <f>STANDARDIZE(BG425,BG$5,BG$6)</f>
        <v>-0.27944913482821965</v>
      </c>
    </row>
    <row r="426" spans="2:61" x14ac:dyDescent="0.2">
      <c r="B426" s="6"/>
      <c r="E426" t="str">
        <f>IF(COUNTIF(C426:D426,"&gt;=2,5")+COUNTIF(C426:D426,"&lt;=-2,5")&gt;0,"*","")</f>
        <v/>
      </c>
      <c r="BA426">
        <f>BA425+2</f>
        <v>835</v>
      </c>
      <c r="BB426">
        <v>950</v>
      </c>
      <c r="BC426">
        <f>_xlfn.NORM.S.INV(BA426/BC$4)</f>
        <v>3.0761025682778557E-2</v>
      </c>
      <c r="BD426">
        <f>STANDARDIZE(BB426,BB$5,BB$6)</f>
        <v>-9.9626418851319301E-2</v>
      </c>
      <c r="BF426">
        <f>BF425+2</f>
        <v>835</v>
      </c>
      <c r="BG426">
        <v>13</v>
      </c>
      <c r="BH426">
        <f>_xlfn.NORM.S.INV(BF426/BH$4)</f>
        <v>3.0761025682778557E-2</v>
      </c>
      <c r="BI426">
        <f>STANDARDIZE(BG426,BG$5,BG$6)</f>
        <v>-0.27944913482821965</v>
      </c>
    </row>
    <row r="427" spans="2:61" x14ac:dyDescent="0.2">
      <c r="B427" s="6"/>
      <c r="E427" t="str">
        <f>IF(COUNTIF(C427:D427,"&gt;=2,5")+COUNTIF(C427:D427,"&lt;=-2,5")&gt;0,"*","")</f>
        <v/>
      </c>
      <c r="BA427">
        <f>BA426+2</f>
        <v>837</v>
      </c>
      <c r="BB427">
        <v>950</v>
      </c>
      <c r="BC427">
        <f>_xlfn.NORM.S.INV(BA427/BC$4)</f>
        <v>3.3838249173520518E-2</v>
      </c>
      <c r="BD427">
        <f>STANDARDIZE(BB427,BB$5,BB$6)</f>
        <v>-9.9626418851319301E-2</v>
      </c>
      <c r="BF427">
        <f>BF426+2</f>
        <v>837</v>
      </c>
      <c r="BG427">
        <v>13</v>
      </c>
      <c r="BH427">
        <f>_xlfn.NORM.S.INV(BF427/BH$4)</f>
        <v>3.3838249173520518E-2</v>
      </c>
      <c r="BI427">
        <f>STANDARDIZE(BG427,BG$5,BG$6)</f>
        <v>-0.27944913482821965</v>
      </c>
    </row>
    <row r="428" spans="2:61" x14ac:dyDescent="0.2">
      <c r="B428" s="6"/>
      <c r="E428" t="str">
        <f>IF(COUNTIF(C428:D428,"&gt;=2,5")+COUNTIF(C428:D428,"&lt;=-2,5")&gt;0,"*","")</f>
        <v/>
      </c>
      <c r="BA428">
        <f>BA427+2</f>
        <v>839</v>
      </c>
      <c r="BB428">
        <v>950</v>
      </c>
      <c r="BC428">
        <f>_xlfn.NORM.S.INV(BA428/BC$4)</f>
        <v>3.691579312307236E-2</v>
      </c>
      <c r="BD428">
        <f>STANDARDIZE(BB428,BB$5,BB$6)</f>
        <v>-9.9626418851319301E-2</v>
      </c>
      <c r="BF428">
        <f>BF427+2</f>
        <v>839</v>
      </c>
      <c r="BG428">
        <v>13</v>
      </c>
      <c r="BH428">
        <f>_xlfn.NORM.S.INV(BF428/BH$4)</f>
        <v>3.691579312307236E-2</v>
      </c>
      <c r="BI428">
        <f>STANDARDIZE(BG428,BG$5,BG$6)</f>
        <v>-0.27944913482821965</v>
      </c>
    </row>
    <row r="429" spans="2:61" x14ac:dyDescent="0.2">
      <c r="B429" s="6"/>
      <c r="E429" t="str">
        <f>IF(COUNTIF(C429:D429,"&gt;=2,5")+COUNTIF(C429:D429,"&lt;=-2,5")&gt;0,"*","")</f>
        <v/>
      </c>
      <c r="BA429">
        <f>BA428+2</f>
        <v>841</v>
      </c>
      <c r="BB429">
        <v>951</v>
      </c>
      <c r="BC429">
        <f>_xlfn.NORM.S.INV(BA429/BC$4)</f>
        <v>3.9993686752873341E-2</v>
      </c>
      <c r="BD429">
        <f>STANDARDIZE(BB429,BB$5,BB$6)</f>
        <v>-9.7175454972913564E-2</v>
      </c>
      <c r="BF429">
        <f>BF428+2</f>
        <v>841</v>
      </c>
      <c r="BG429">
        <v>13</v>
      </c>
      <c r="BH429">
        <f>_xlfn.NORM.S.INV(BF429/BH$4)</f>
        <v>3.9993686752873341E-2</v>
      </c>
      <c r="BI429">
        <f>STANDARDIZE(BG429,BG$5,BG$6)</f>
        <v>-0.27944913482821965</v>
      </c>
    </row>
    <row r="430" spans="2:61" x14ac:dyDescent="0.2">
      <c r="B430" s="6"/>
      <c r="E430" t="str">
        <f>IF(COUNTIF(C430:D430,"&gt;=2,5")+COUNTIF(C430:D430,"&lt;=-2,5")&gt;0,"*","")</f>
        <v/>
      </c>
      <c r="BA430">
        <f>BA429+2</f>
        <v>843</v>
      </c>
      <c r="BB430">
        <v>951</v>
      </c>
      <c r="BC430">
        <f>_xlfn.NORM.S.INV(BA430/BC$4)</f>
        <v>4.3071959307576367E-2</v>
      </c>
      <c r="BD430">
        <f>STANDARDIZE(BB430,BB$5,BB$6)</f>
        <v>-9.7175454972913564E-2</v>
      </c>
      <c r="BF430">
        <f>BF429+2</f>
        <v>843</v>
      </c>
      <c r="BG430">
        <v>13</v>
      </c>
      <c r="BH430">
        <f>_xlfn.NORM.S.INV(BF430/BH$4)</f>
        <v>4.3071959307576367E-2</v>
      </c>
      <c r="BI430">
        <f>STANDARDIZE(BG430,BG$5,BG$6)</f>
        <v>-0.27944913482821965</v>
      </c>
    </row>
    <row r="431" spans="2:61" x14ac:dyDescent="0.2">
      <c r="B431" s="6"/>
      <c r="E431" t="str">
        <f>IF(COUNTIF(C431:D431,"&gt;=2,5")+COUNTIF(C431:D431,"&lt;=-2,5")&gt;0,"*","")</f>
        <v/>
      </c>
      <c r="BA431">
        <f>BA430+2</f>
        <v>845</v>
      </c>
      <c r="BB431">
        <v>958</v>
      </c>
      <c r="BC431">
        <f>_xlfn.NORM.S.INV(BA431/BC$4)</f>
        <v>4.6150640057000376E-2</v>
      </c>
      <c r="BD431">
        <f>STANDARDIZE(BB431,BB$5,BB$6)</f>
        <v>-8.0018707824073415E-2</v>
      </c>
      <c r="BF431">
        <f>BF430+2</f>
        <v>845</v>
      </c>
      <c r="BG431">
        <v>13</v>
      </c>
      <c r="BH431">
        <f>_xlfn.NORM.S.INV(BF431/BH$4)</f>
        <v>4.6150640057000376E-2</v>
      </c>
      <c r="BI431">
        <f>STANDARDIZE(BG431,BG$5,BG$6)</f>
        <v>-0.27944913482821965</v>
      </c>
    </row>
    <row r="432" spans="2:61" x14ac:dyDescent="0.2">
      <c r="B432" s="6"/>
      <c r="E432" t="str">
        <f>IF(COUNTIF(C432:D432,"&gt;=2,5")+COUNTIF(C432:D432,"&lt;=-2,5")&gt;0,"*","")</f>
        <v/>
      </c>
      <c r="BA432">
        <f>BA431+2</f>
        <v>847</v>
      </c>
      <c r="BB432">
        <v>958</v>
      </c>
      <c r="BC432">
        <f>_xlfn.NORM.S.INV(BA432/BC$4)</f>
        <v>4.9229758298087234E-2</v>
      </c>
      <c r="BD432">
        <f>STANDARDIZE(BB432,BB$5,BB$6)</f>
        <v>-8.0018707824073415E-2</v>
      </c>
      <c r="BF432">
        <f>BF431+2</f>
        <v>847</v>
      </c>
      <c r="BG432">
        <v>13</v>
      </c>
      <c r="BH432">
        <f>_xlfn.NORM.S.INV(BF432/BH$4)</f>
        <v>4.9229758298087234E-2</v>
      </c>
      <c r="BI432">
        <f>STANDARDIZE(BG432,BG$5,BG$6)</f>
        <v>-0.27944913482821965</v>
      </c>
    </row>
    <row r="433" spans="2:61" x14ac:dyDescent="0.2">
      <c r="B433" s="6"/>
      <c r="E433" t="str">
        <f>IF(COUNTIF(C433:D433,"&gt;=2,5")+COUNTIF(C433:D433,"&lt;=-2,5")&gt;0,"*","")</f>
        <v/>
      </c>
      <c r="BA433">
        <f>BA432+2</f>
        <v>849</v>
      </c>
      <c r="BB433">
        <v>960</v>
      </c>
      <c r="BC433">
        <f>_xlfn.NORM.S.INV(BA433/BC$4)</f>
        <v>5.2309343356863151E-2</v>
      </c>
      <c r="BD433">
        <f>STANDARDIZE(BB433,BB$5,BB$6)</f>
        <v>-7.511678006726194E-2</v>
      </c>
      <c r="BF433">
        <f>BF432+2</f>
        <v>849</v>
      </c>
      <c r="BG433">
        <v>13</v>
      </c>
      <c r="BH433">
        <f>_xlfn.NORM.S.INV(BF433/BH$4)</f>
        <v>5.2309343356863151E-2</v>
      </c>
      <c r="BI433">
        <f>STANDARDIZE(BG433,BG$5,BG$6)</f>
        <v>-0.27944913482821965</v>
      </c>
    </row>
    <row r="434" spans="2:61" x14ac:dyDescent="0.2">
      <c r="B434" s="6"/>
      <c r="E434" t="str">
        <f>IF(COUNTIF(C434:D434,"&gt;=2,5")+COUNTIF(C434:D434,"&lt;=-2,5")&gt;0,"*","")</f>
        <v/>
      </c>
      <c r="BA434">
        <f>BA433+2</f>
        <v>851</v>
      </c>
      <c r="BB434">
        <v>962</v>
      </c>
      <c r="BC434">
        <f>_xlfn.NORM.S.INV(BA434/BC$4)</f>
        <v>5.5389424590405217E-2</v>
      </c>
      <c r="BD434">
        <f>STANDARDIZE(BB434,BB$5,BB$6)</f>
        <v>-7.0214852310450479E-2</v>
      </c>
      <c r="BF434">
        <f>BF433+2</f>
        <v>851</v>
      </c>
      <c r="BG434">
        <v>13</v>
      </c>
      <c r="BH434">
        <f>_xlfn.NORM.S.INV(BF434/BH$4)</f>
        <v>5.5389424590405217E-2</v>
      </c>
      <c r="BI434">
        <f>STANDARDIZE(BG434,BG$5,BG$6)</f>
        <v>-0.27944913482821965</v>
      </c>
    </row>
    <row r="435" spans="2:61" x14ac:dyDescent="0.2">
      <c r="B435" s="6"/>
      <c r="E435" t="str">
        <f>IF(COUNTIF(C435:D435,"&gt;=2,5")+COUNTIF(C435:D435,"&lt;=-2,5")&gt;0,"*","")</f>
        <v/>
      </c>
      <c r="BA435">
        <f>BA434+2</f>
        <v>853</v>
      </c>
      <c r="BB435">
        <v>962</v>
      </c>
      <c r="BC435">
        <f>_xlfn.NORM.S.INV(BA435/BC$4)</f>
        <v>5.84700313888133E-2</v>
      </c>
      <c r="BD435">
        <f>STANDARDIZE(BB435,BB$5,BB$6)</f>
        <v>-7.0214852310450479E-2</v>
      </c>
      <c r="BF435">
        <f>BF434+2</f>
        <v>853</v>
      </c>
      <c r="BG435">
        <v>13</v>
      </c>
      <c r="BH435">
        <f>_xlfn.NORM.S.INV(BF435/BH$4)</f>
        <v>5.84700313888133E-2</v>
      </c>
      <c r="BI435">
        <f>STANDARDIZE(BG435,BG$5,BG$6)</f>
        <v>-0.27944913482821965</v>
      </c>
    </row>
    <row r="436" spans="2:61" x14ac:dyDescent="0.2">
      <c r="B436" s="6"/>
      <c r="E436" t="str">
        <f>IF(COUNTIF(C436:D436,"&gt;=2,5")+COUNTIF(C436:D436,"&lt;=-2,5")&gt;0,"*","")</f>
        <v/>
      </c>
      <c r="BA436">
        <f>BA435+2</f>
        <v>855</v>
      </c>
      <c r="BB436">
        <v>962</v>
      </c>
      <c r="BC436">
        <f>_xlfn.NORM.S.INV(BA436/BC$4)</f>
        <v>6.1551193177187546E-2</v>
      </c>
      <c r="BD436">
        <f>STANDARDIZE(BB436,BB$5,BB$6)</f>
        <v>-7.0214852310450479E-2</v>
      </c>
      <c r="BF436">
        <f>BF435+2</f>
        <v>855</v>
      </c>
      <c r="BG436">
        <v>13</v>
      </c>
      <c r="BH436">
        <f>_xlfn.NORM.S.INV(BF436/BH$4)</f>
        <v>6.1551193177187546E-2</v>
      </c>
      <c r="BI436">
        <f>STANDARDIZE(BG436,BG$5,BG$6)</f>
        <v>-0.27944913482821965</v>
      </c>
    </row>
    <row r="437" spans="2:61" x14ac:dyDescent="0.2">
      <c r="B437" s="6"/>
      <c r="E437" t="str">
        <f>IF(COUNTIF(C437:D437,"&gt;=2,5")+COUNTIF(C437:D437,"&lt;=-2,5")&gt;0,"*","")</f>
        <v/>
      </c>
      <c r="BA437">
        <f>BA436+2</f>
        <v>857</v>
      </c>
      <c r="BB437">
        <v>962</v>
      </c>
      <c r="BC437">
        <f>_xlfn.NORM.S.INV(BA437/BC$4)</f>
        <v>6.4632939417612126E-2</v>
      </c>
      <c r="BD437">
        <f>STANDARDIZE(BB437,BB$5,BB$6)</f>
        <v>-7.0214852310450479E-2</v>
      </c>
      <c r="BF437">
        <f>BF436+2</f>
        <v>857</v>
      </c>
      <c r="BG437">
        <v>13</v>
      </c>
      <c r="BH437">
        <f>_xlfn.NORM.S.INV(BF437/BH$4)</f>
        <v>6.4632939417612126E-2</v>
      </c>
      <c r="BI437">
        <f>STANDARDIZE(BG437,BG$5,BG$6)</f>
        <v>-0.27944913482821965</v>
      </c>
    </row>
    <row r="438" spans="2:61" x14ac:dyDescent="0.2">
      <c r="B438" s="6"/>
      <c r="E438" t="str">
        <f>IF(COUNTIF(C438:D438,"&gt;=2,5")+COUNTIF(C438:D438,"&lt;=-2,5")&gt;0,"*","")</f>
        <v/>
      </c>
      <c r="BA438">
        <f>BA437+2</f>
        <v>859</v>
      </c>
      <c r="BB438">
        <v>962</v>
      </c>
      <c r="BC438">
        <f>_xlfn.NORM.S.INV(BA438/BC$4)</f>
        <v>6.7715299611145141E-2</v>
      </c>
      <c r="BD438">
        <f>STANDARDIZE(BB438,BB$5,BB$6)</f>
        <v>-7.0214852310450479E-2</v>
      </c>
      <c r="BF438">
        <f>BF437+2</f>
        <v>859</v>
      </c>
      <c r="BG438">
        <v>13</v>
      </c>
      <c r="BH438">
        <f>_xlfn.NORM.S.INV(BF438/BH$4)</f>
        <v>6.7715299611145141E-2</v>
      </c>
      <c r="BI438">
        <f>STANDARDIZE(BG438,BG$5,BG$6)</f>
        <v>-0.27944913482821965</v>
      </c>
    </row>
    <row r="439" spans="2:61" x14ac:dyDescent="0.2">
      <c r="B439" s="6"/>
      <c r="E439" t="str">
        <f>IF(COUNTIF(C439:D439,"&gt;=2,5")+COUNTIF(C439:D439,"&lt;=-2,5")&gt;0,"*","")</f>
        <v/>
      </c>
      <c r="BA439">
        <f>BA438+2</f>
        <v>861</v>
      </c>
      <c r="BB439">
        <v>962</v>
      </c>
      <c r="BC439">
        <f>_xlfn.NORM.S.INV(BA439/BC$4)</f>
        <v>7.0798303299815582E-2</v>
      </c>
      <c r="BD439">
        <f>STANDARDIZE(BB439,BB$5,BB$6)</f>
        <v>-7.0214852310450479E-2</v>
      </c>
      <c r="BF439">
        <f>BF438+2</f>
        <v>861</v>
      </c>
      <c r="BG439">
        <v>13</v>
      </c>
      <c r="BH439">
        <f>_xlfn.NORM.S.INV(BF439/BH$4)</f>
        <v>7.0798303299815582E-2</v>
      </c>
      <c r="BI439">
        <f>STANDARDIZE(BG439,BG$5,BG$6)</f>
        <v>-0.27944913482821965</v>
      </c>
    </row>
    <row r="440" spans="2:61" x14ac:dyDescent="0.2">
      <c r="B440" s="6"/>
      <c r="E440" t="str">
        <f>IF(COUNTIF(C440:D440,"&gt;=2,5")+COUNTIF(C440:D440,"&lt;=-2,5")&gt;0,"*","")</f>
        <v/>
      </c>
      <c r="BA440">
        <f>BA439+2</f>
        <v>863</v>
      </c>
      <c r="BB440">
        <v>962</v>
      </c>
      <c r="BC440">
        <f>_xlfn.NORM.S.INV(BA440/BC$4)</f>
        <v>7.3881980068627409E-2</v>
      </c>
      <c r="BD440">
        <f>STANDARDIZE(BB440,BB$5,BB$6)</f>
        <v>-7.0214852310450479E-2</v>
      </c>
      <c r="BF440">
        <f>BF439+2</f>
        <v>863</v>
      </c>
      <c r="BG440">
        <v>13</v>
      </c>
      <c r="BH440">
        <f>_xlfn.NORM.S.INV(BF440/BH$4)</f>
        <v>7.3881980068627409E-2</v>
      </c>
      <c r="BI440">
        <f>STANDARDIZE(BG440,BG$5,BG$6)</f>
        <v>-0.27944913482821965</v>
      </c>
    </row>
    <row r="441" spans="2:61" x14ac:dyDescent="0.2">
      <c r="B441" s="6"/>
      <c r="E441" t="str">
        <f>IF(COUNTIF(C441:D441,"&gt;=2,5")+COUNTIF(C441:D441,"&lt;=-2,5")&gt;0,"*","")</f>
        <v/>
      </c>
      <c r="BA441">
        <f>BA440+2</f>
        <v>865</v>
      </c>
      <c r="BB441">
        <v>962</v>
      </c>
      <c r="BC441">
        <f>_xlfn.NORM.S.INV(BA441/BC$4)</f>
        <v>7.6966359547569807E-2</v>
      </c>
      <c r="BD441">
        <f>STANDARDIZE(BB441,BB$5,BB$6)</f>
        <v>-7.0214852310450479E-2</v>
      </c>
      <c r="BF441">
        <f>BF440+2</f>
        <v>865</v>
      </c>
      <c r="BG441">
        <v>13</v>
      </c>
      <c r="BH441">
        <f>_xlfn.NORM.S.INV(BF441/BH$4)</f>
        <v>7.6966359547569807E-2</v>
      </c>
      <c r="BI441">
        <f>STANDARDIZE(BG441,BG$5,BG$6)</f>
        <v>-0.27944913482821965</v>
      </c>
    </row>
    <row r="442" spans="2:61" x14ac:dyDescent="0.2">
      <c r="B442" s="6"/>
      <c r="E442" t="str">
        <f>IF(COUNTIF(C442:D442,"&gt;=2,5")+COUNTIF(C442:D442,"&lt;=-2,5")&gt;0,"*","")</f>
        <v/>
      </c>
      <c r="BA442">
        <f>BA441+2</f>
        <v>867</v>
      </c>
      <c r="BB442">
        <v>962</v>
      </c>
      <c r="BC442">
        <f>_xlfn.NORM.S.INV(BA442/BC$4)</f>
        <v>8.0051471413638178E-2</v>
      </c>
      <c r="BD442">
        <f>STANDARDIZE(BB442,BB$5,BB$6)</f>
        <v>-7.0214852310450479E-2</v>
      </c>
      <c r="BF442">
        <f>BF441+2</f>
        <v>867</v>
      </c>
      <c r="BG442">
        <v>13</v>
      </c>
      <c r="BH442">
        <f>_xlfn.NORM.S.INV(BF442/BH$4)</f>
        <v>8.0051471413638178E-2</v>
      </c>
      <c r="BI442">
        <f>STANDARDIZE(BG442,BG$5,BG$6)</f>
        <v>-0.27944913482821965</v>
      </c>
    </row>
    <row r="443" spans="2:61" x14ac:dyDescent="0.2">
      <c r="B443" s="6"/>
      <c r="E443" t="str">
        <f>IF(COUNTIF(C443:D443,"&gt;=2,5")+COUNTIF(C443:D443,"&lt;=-2,5")&gt;0,"*","")</f>
        <v/>
      </c>
      <c r="BA443">
        <f>BA442+2</f>
        <v>869</v>
      </c>
      <c r="BB443">
        <v>962</v>
      </c>
      <c r="BC443">
        <f>_xlfn.NORM.S.INV(BA443/BC$4)</f>
        <v>8.3137345392860329E-2</v>
      </c>
      <c r="BD443">
        <f>STANDARDIZE(BB443,BB$5,BB$6)</f>
        <v>-7.0214852310450479E-2</v>
      </c>
      <c r="BF443">
        <f>BF442+2</f>
        <v>869</v>
      </c>
      <c r="BG443">
        <v>13</v>
      </c>
      <c r="BH443">
        <f>_xlfn.NORM.S.INV(BF443/BH$4)</f>
        <v>8.3137345392860329E-2</v>
      </c>
      <c r="BI443">
        <f>STANDARDIZE(BG443,BG$5,BG$6)</f>
        <v>-0.27944913482821965</v>
      </c>
    </row>
    <row r="444" spans="2:61" x14ac:dyDescent="0.2">
      <c r="B444" s="6"/>
      <c r="E444" t="str">
        <f>IF(COUNTIF(C444:D444,"&gt;=2,5")+COUNTIF(C444:D444,"&lt;=-2,5")&gt;0,"*","")</f>
        <v/>
      </c>
      <c r="BA444">
        <f>BA443+2</f>
        <v>871</v>
      </c>
      <c r="BB444">
        <v>962</v>
      </c>
      <c r="BC444">
        <f>_xlfn.NORM.S.INV(BA444/BC$4)</f>
        <v>8.6224011262332673E-2</v>
      </c>
      <c r="BD444">
        <f>STANDARDIZE(BB444,BB$5,BB$6)</f>
        <v>-7.0214852310450479E-2</v>
      </c>
      <c r="BF444">
        <f>BF443+2</f>
        <v>871</v>
      </c>
      <c r="BG444">
        <v>13</v>
      </c>
      <c r="BH444">
        <f>_xlfn.NORM.S.INV(BF444/BH$4)</f>
        <v>8.6224011262332673E-2</v>
      </c>
      <c r="BI444">
        <f>STANDARDIZE(BG444,BG$5,BG$6)</f>
        <v>-0.27944913482821965</v>
      </c>
    </row>
    <row r="445" spans="2:61" x14ac:dyDescent="0.2">
      <c r="B445" s="6"/>
      <c r="E445" t="str">
        <f>IF(COUNTIF(C445:D445,"&gt;=2,5")+COUNTIF(C445:D445,"&lt;=-2,5")&gt;0,"*","")</f>
        <v/>
      </c>
      <c r="BA445">
        <f>BA444+2</f>
        <v>873</v>
      </c>
      <c r="BB445">
        <v>962</v>
      </c>
      <c r="BC445">
        <f>_xlfn.NORM.S.INV(BA445/BC$4)</f>
        <v>8.9311498852265178E-2</v>
      </c>
      <c r="BD445">
        <f>STANDARDIZE(BB445,BB$5,BB$6)</f>
        <v>-7.0214852310450479E-2</v>
      </c>
      <c r="BF445">
        <f>BF444+2</f>
        <v>873</v>
      </c>
      <c r="BG445">
        <v>13</v>
      </c>
      <c r="BH445">
        <f>_xlfn.NORM.S.INV(BF445/BH$4)</f>
        <v>8.9311498852265178E-2</v>
      </c>
      <c r="BI445">
        <f>STANDARDIZE(BG445,BG$5,BG$6)</f>
        <v>-0.27944913482821965</v>
      </c>
    </row>
    <row r="446" spans="2:61" x14ac:dyDescent="0.2">
      <c r="B446" s="6"/>
      <c r="E446" t="str">
        <f>IF(COUNTIF(C446:D446,"&gt;=2,5")+COUNTIF(C446:D446,"&lt;=-2,5")&gt;0,"*","")</f>
        <v/>
      </c>
      <c r="BA446">
        <f>BA445+2</f>
        <v>875</v>
      </c>
      <c r="BB446">
        <v>962</v>
      </c>
      <c r="BC446">
        <f>_xlfn.NORM.S.INV(BA446/BC$4)</f>
        <v>9.2399838048035504E-2</v>
      </c>
      <c r="BD446">
        <f>STANDARDIZE(BB446,BB$5,BB$6)</f>
        <v>-7.0214852310450479E-2</v>
      </c>
      <c r="BF446">
        <f>BF445+2</f>
        <v>875</v>
      </c>
      <c r="BG446">
        <v>13</v>
      </c>
      <c r="BH446">
        <f>_xlfn.NORM.S.INV(BF446/BH$4)</f>
        <v>9.2399838048035504E-2</v>
      </c>
      <c r="BI446">
        <f>STANDARDIZE(BG446,BG$5,BG$6)</f>
        <v>-0.27944913482821965</v>
      </c>
    </row>
    <row r="447" spans="2:61" x14ac:dyDescent="0.2">
      <c r="B447" s="6"/>
      <c r="E447" t="str">
        <f>IF(COUNTIF(C447:D447,"&gt;=2,5")+COUNTIF(C447:D447,"&lt;=-2,5")&gt;0,"*","")</f>
        <v/>
      </c>
      <c r="BA447">
        <f>BA446+2</f>
        <v>877</v>
      </c>
      <c r="BB447">
        <v>963</v>
      </c>
      <c r="BC447">
        <f>_xlfn.NORM.S.INV(BA447/BC$4)</f>
        <v>9.5489058792252737E-2</v>
      </c>
      <c r="BD447">
        <f>STANDARDIZE(BB447,BB$5,BB$6)</f>
        <v>-6.7763888432044742E-2</v>
      </c>
      <c r="BF447">
        <f>BF446+2</f>
        <v>877</v>
      </c>
      <c r="BG447">
        <v>13</v>
      </c>
      <c r="BH447">
        <f>_xlfn.NORM.S.INV(BF447/BH$4)</f>
        <v>9.5489058792252737E-2</v>
      </c>
      <c r="BI447">
        <f>STANDARDIZE(BG447,BG$5,BG$6)</f>
        <v>-0.27944913482821965</v>
      </c>
    </row>
    <row r="448" spans="2:61" x14ac:dyDescent="0.2">
      <c r="B448" s="6"/>
      <c r="E448" t="str">
        <f>IF(COUNTIF(C448:D448,"&gt;=2,5")+COUNTIF(C448:D448,"&lt;=-2,5")&gt;0,"*","")</f>
        <v/>
      </c>
      <c r="BA448">
        <f>BA447+2</f>
        <v>879</v>
      </c>
      <c r="BB448">
        <v>971</v>
      </c>
      <c r="BC448">
        <f>_xlfn.NORM.S.INV(BA448/BC$4)</f>
        <v>9.8579191086831247E-2</v>
      </c>
      <c r="BD448">
        <f>STANDARDIZE(BB448,BB$5,BB$6)</f>
        <v>-4.8156177404798862E-2</v>
      </c>
      <c r="BF448">
        <f>BF447+2</f>
        <v>879</v>
      </c>
      <c r="BG448">
        <v>13</v>
      </c>
      <c r="BH448">
        <f>_xlfn.NORM.S.INV(BF448/BH$4)</f>
        <v>9.8579191086831247E-2</v>
      </c>
      <c r="BI448">
        <f>STANDARDIZE(BG448,BG$5,BG$6)</f>
        <v>-0.27944913482821965</v>
      </c>
    </row>
    <row r="449" spans="2:61" x14ac:dyDescent="0.2">
      <c r="B449" s="6"/>
      <c r="E449" t="str">
        <f>IF(COUNTIF(C449:D449,"&gt;=2,5")+COUNTIF(C449:D449,"&lt;=-2,5")&gt;0,"*","")</f>
        <v/>
      </c>
      <c r="BA449">
        <f>BA448+2</f>
        <v>881</v>
      </c>
      <c r="BB449">
        <v>973</v>
      </c>
      <c r="BC449">
        <f>_xlfn.NORM.S.INV(BA449/BC$4)</f>
        <v>0.1016702649950751</v>
      </c>
      <c r="BD449">
        <f>STANDARDIZE(BB449,BB$5,BB$6)</f>
        <v>-4.3254249647987388E-2</v>
      </c>
      <c r="BF449">
        <f>BF448+2</f>
        <v>881</v>
      </c>
      <c r="BG449">
        <v>13</v>
      </c>
      <c r="BH449">
        <f>_xlfn.NORM.S.INV(BF449/BH$4)</f>
        <v>0.1016702649950751</v>
      </c>
      <c r="BI449">
        <f>STANDARDIZE(BG449,BG$5,BG$6)</f>
        <v>-0.27944913482821965</v>
      </c>
    </row>
    <row r="450" spans="2:61" x14ac:dyDescent="0.2">
      <c r="B450" s="6"/>
      <c r="E450" t="str">
        <f>IF(COUNTIF(C450:D450,"&gt;=2,5")+COUNTIF(C450:D450,"&lt;=-2,5")&gt;0,"*","")</f>
        <v/>
      </c>
      <c r="BA450">
        <f>BA449+2</f>
        <v>883</v>
      </c>
      <c r="BB450">
        <v>975</v>
      </c>
      <c r="BC450">
        <f>_xlfn.NORM.S.INV(BA450/BC$4)</f>
        <v>0.10476231064377289</v>
      </c>
      <c r="BD450">
        <f>STANDARDIZE(BB450,BB$5,BB$6)</f>
        <v>-3.8352321891175919E-2</v>
      </c>
      <c r="BF450">
        <f>BF449+2</f>
        <v>883</v>
      </c>
      <c r="BG450">
        <v>13</v>
      </c>
      <c r="BH450">
        <f>_xlfn.NORM.S.INV(BF450/BH$4)</f>
        <v>0.10476231064377289</v>
      </c>
      <c r="BI450">
        <f>STANDARDIZE(BG450,BG$5,BG$6)</f>
        <v>-0.27944913482821965</v>
      </c>
    </row>
    <row r="451" spans="2:61" x14ac:dyDescent="0.2">
      <c r="B451" s="6"/>
      <c r="E451" t="str">
        <f>IF(COUNTIF(C451:D451,"&gt;=2,5")+COUNTIF(C451:D451,"&lt;=-2,5")&gt;0,"*","")</f>
        <v/>
      </c>
      <c r="BA451">
        <f>BA450+2</f>
        <v>885</v>
      </c>
      <c r="BB451">
        <v>975</v>
      </c>
      <c r="BC451">
        <f>_xlfn.NORM.S.INV(BA451/BC$4)</f>
        <v>0.1078553582253042</v>
      </c>
      <c r="BD451">
        <f>STANDARDIZE(BB451,BB$5,BB$6)</f>
        <v>-3.8352321891175919E-2</v>
      </c>
      <c r="BF451">
        <f>BF450+2</f>
        <v>885</v>
      </c>
      <c r="BG451">
        <v>13</v>
      </c>
      <c r="BH451">
        <f>_xlfn.NORM.S.INV(BF451/BH$4)</f>
        <v>0.1078553582253042</v>
      </c>
      <c r="BI451">
        <f>STANDARDIZE(BG451,BG$5,BG$6)</f>
        <v>-0.27944913482821965</v>
      </c>
    </row>
    <row r="452" spans="2:61" x14ac:dyDescent="0.2">
      <c r="B452" s="6"/>
      <c r="E452" t="str">
        <f>IF(COUNTIF(C452:D452,"&gt;=2,5")+COUNTIF(C452:D452,"&lt;=-2,5")&gt;0,"*","")</f>
        <v/>
      </c>
      <c r="BA452">
        <f>BA451+2</f>
        <v>887</v>
      </c>
      <c r="BB452">
        <v>975</v>
      </c>
      <c r="BC452">
        <f>_xlfn.NORM.S.INV(BA452/BC$4)</f>
        <v>0.11094943799975721</v>
      </c>
      <c r="BD452">
        <f>STANDARDIZE(BB452,BB$5,BB$6)</f>
        <v>-3.8352321891175919E-2</v>
      </c>
      <c r="BF452">
        <f>BF451+2</f>
        <v>887</v>
      </c>
      <c r="BG452">
        <v>13</v>
      </c>
      <c r="BH452">
        <f>_xlfn.NORM.S.INV(BF452/BH$4)</f>
        <v>0.11094943799975721</v>
      </c>
      <c r="BI452">
        <f>STANDARDIZE(BG452,BG$5,BG$6)</f>
        <v>-0.27944913482821965</v>
      </c>
    </row>
    <row r="453" spans="2:61" x14ac:dyDescent="0.2">
      <c r="B453" s="6"/>
      <c r="E453" t="str">
        <f>IF(COUNTIF(C453:D453,"&gt;=2,5")+COUNTIF(C453:D453,"&lt;=-2,5")&gt;0,"*","")</f>
        <v/>
      </c>
      <c r="BA453">
        <f>BA452+2</f>
        <v>889</v>
      </c>
      <c r="BB453">
        <v>978</v>
      </c>
      <c r="BC453">
        <f>_xlfn.NORM.S.INV(BA453/BC$4)</f>
        <v>0.11404458029705873</v>
      </c>
      <c r="BD453">
        <f>STANDARDIZE(BB453,BB$5,BB$6)</f>
        <v>-3.0999430255958714E-2</v>
      </c>
      <c r="BF453">
        <f>BF452+2</f>
        <v>889</v>
      </c>
      <c r="BG453">
        <v>13</v>
      </c>
      <c r="BH453">
        <f>_xlfn.NORM.S.INV(BF453/BH$4)</f>
        <v>0.11404458029705873</v>
      </c>
      <c r="BI453">
        <f>STANDARDIZE(BG453,BG$5,BG$6)</f>
        <v>-0.27944913482821965</v>
      </c>
    </row>
    <row r="454" spans="2:61" x14ac:dyDescent="0.2">
      <c r="B454" s="6"/>
      <c r="E454" t="str">
        <f>IF(COUNTIF(C454:D454,"&gt;=2,5")+COUNTIF(C454:D454,"&lt;=-2,5")&gt;0,"*","")</f>
        <v/>
      </c>
      <c r="BA454">
        <f>BA453+2</f>
        <v>891</v>
      </c>
      <c r="BB454">
        <v>978</v>
      </c>
      <c r="BC454">
        <f>_xlfn.NORM.S.INV(BA454/BC$4)</f>
        <v>0.11714081551911609</v>
      </c>
      <c r="BD454">
        <f>STANDARDIZE(BB454,BB$5,BB$6)</f>
        <v>-3.0999430255958714E-2</v>
      </c>
      <c r="BF454">
        <f>BF453+2</f>
        <v>891</v>
      </c>
      <c r="BG454">
        <v>13</v>
      </c>
      <c r="BH454">
        <f>_xlfn.NORM.S.INV(BF454/BH$4)</f>
        <v>0.11714081551911609</v>
      </c>
      <c r="BI454">
        <f>STANDARDIZE(BG454,BG$5,BG$6)</f>
        <v>-0.27944913482821965</v>
      </c>
    </row>
    <row r="455" spans="2:61" x14ac:dyDescent="0.2">
      <c r="B455" s="6"/>
      <c r="E455" t="str">
        <f>IF(COUNTIF(C455:D455,"&gt;=2,5")+COUNTIF(C455:D455,"&lt;=-2,5")&gt;0,"*","")</f>
        <v/>
      </c>
      <c r="BA455">
        <f>BA454+2</f>
        <v>893</v>
      </c>
      <c r="BB455">
        <v>980</v>
      </c>
      <c r="BC455">
        <f>_xlfn.NORM.S.INV(BA455/BC$4)</f>
        <v>0.12023817414197223</v>
      </c>
      <c r="BD455">
        <f>STANDARDIZE(BB455,BB$5,BB$6)</f>
        <v>-2.6097502499147242E-2</v>
      </c>
      <c r="BF455">
        <f>BF454+2</f>
        <v>893</v>
      </c>
      <c r="BG455">
        <v>13</v>
      </c>
      <c r="BH455">
        <f>_xlfn.NORM.S.INV(BF455/BH$4)</f>
        <v>0.12023817414197223</v>
      </c>
      <c r="BI455">
        <f>STANDARDIZE(BG455,BG$5,BG$6)</f>
        <v>-0.27944913482821965</v>
      </c>
    </row>
    <row r="456" spans="2:61" x14ac:dyDescent="0.2">
      <c r="B456" s="6"/>
      <c r="E456" t="str">
        <f>IF(COUNTIF(C456:D456,"&gt;=2,5")+COUNTIF(C456:D456,"&lt;=-2,5")&gt;0,"*","")</f>
        <v/>
      </c>
      <c r="BA456">
        <f>BA455+2</f>
        <v>895</v>
      </c>
      <c r="BB456">
        <v>981</v>
      </c>
      <c r="BC456">
        <f>_xlfn.NORM.S.INV(BA456/BC$4)</f>
        <v>0.12333668671797408</v>
      </c>
      <c r="BD456">
        <f>STANDARDIZE(BB456,BB$5,BB$6)</f>
        <v>-2.3646538620741508E-2</v>
      </c>
      <c r="BF456">
        <f>BF455+2</f>
        <v>895</v>
      </c>
      <c r="BG456">
        <v>13</v>
      </c>
      <c r="BH456">
        <f>_xlfn.NORM.S.INV(BF456/BH$4)</f>
        <v>0.12333668671797408</v>
      </c>
      <c r="BI456">
        <f>STANDARDIZE(BG456,BG$5,BG$6)</f>
        <v>-0.27944913482821965</v>
      </c>
    </row>
    <row r="457" spans="2:61" x14ac:dyDescent="0.2">
      <c r="B457" s="6"/>
      <c r="E457" t="str">
        <f>IF(COUNTIF(C457:D457,"&gt;=2,5")+COUNTIF(C457:D457,"&lt;=-2,5")&gt;0,"*","")</f>
        <v/>
      </c>
      <c r="BA457">
        <f>BA456+2</f>
        <v>897</v>
      </c>
      <c r="BB457">
        <v>984</v>
      </c>
      <c r="BC457">
        <f>_xlfn.NORM.S.INV(BA457/BC$4)</f>
        <v>0.12643638387795308</v>
      </c>
      <c r="BD457">
        <f>STANDARDIZE(BB457,BB$5,BB$6)</f>
        <v>-1.6293646985524303E-2</v>
      </c>
      <c r="BF457">
        <f>BF456+2</f>
        <v>897</v>
      </c>
      <c r="BG457">
        <v>13</v>
      </c>
      <c r="BH457">
        <f>_xlfn.NORM.S.INV(BF457/BH$4)</f>
        <v>0.12643638387795308</v>
      </c>
      <c r="BI457">
        <f>STANDARDIZE(BG457,BG$5,BG$6)</f>
        <v>-0.27944913482821965</v>
      </c>
    </row>
    <row r="458" spans="2:61" x14ac:dyDescent="0.2">
      <c r="B458" s="6"/>
      <c r="E458" t="str">
        <f>IF(COUNTIF(C458:D458,"&gt;=2,5")+COUNTIF(C458:D458,"&lt;=-2,5")&gt;0,"*","")</f>
        <v/>
      </c>
      <c r="BA458">
        <f>BA457+2</f>
        <v>899</v>
      </c>
      <c r="BB458">
        <v>987</v>
      </c>
      <c r="BC458">
        <f>_xlfn.NORM.S.INV(BA458/BC$4)</f>
        <v>0.12953729633342265</v>
      </c>
      <c r="BD458">
        <f>STANDARDIZE(BB458,BB$5,BB$6)</f>
        <v>-8.9407553503070992E-3</v>
      </c>
      <c r="BF458">
        <f>BF457+2</f>
        <v>899</v>
      </c>
      <c r="BG458">
        <v>13</v>
      </c>
      <c r="BH458">
        <f>_xlfn.NORM.S.INV(BF458/BH$4)</f>
        <v>0.12953729633342265</v>
      </c>
      <c r="BI458">
        <f>STANDARDIZE(BG458,BG$5,BG$6)</f>
        <v>-0.27944913482821965</v>
      </c>
    </row>
    <row r="459" spans="2:61" x14ac:dyDescent="0.2">
      <c r="B459" s="6"/>
      <c r="E459" t="str">
        <f>IF(COUNTIF(C459:D459,"&gt;=2,5")+COUNTIF(C459:D459,"&lt;=-2,5")&gt;0,"*","")</f>
        <v/>
      </c>
      <c r="BA459">
        <f>BA458+2</f>
        <v>901</v>
      </c>
      <c r="BB459">
        <v>987</v>
      </c>
      <c r="BC459">
        <f>_xlfn.NORM.S.INV(BA459/BC$4)</f>
        <v>0.13263945487878684</v>
      </c>
      <c r="BD459">
        <f>STANDARDIZE(BB459,BB$5,BB$6)</f>
        <v>-8.9407553503070992E-3</v>
      </c>
      <c r="BF459">
        <f>BF458+2</f>
        <v>901</v>
      </c>
      <c r="BG459">
        <v>13</v>
      </c>
      <c r="BH459">
        <f>_xlfn.NORM.S.INV(BF459/BH$4)</f>
        <v>0.13263945487878684</v>
      </c>
      <c r="BI459">
        <f>STANDARDIZE(BG459,BG$5,BG$6)</f>
        <v>-0.27944913482821965</v>
      </c>
    </row>
    <row r="460" spans="2:61" x14ac:dyDescent="0.2">
      <c r="B460" s="6"/>
      <c r="E460" t="str">
        <f>IF(COUNTIF(C460:D460,"&gt;=2,5")+COUNTIF(C460:D460,"&lt;=-2,5")&gt;0,"*","")</f>
        <v/>
      </c>
      <c r="BA460">
        <f>BA459+2</f>
        <v>903</v>
      </c>
      <c r="BB460">
        <v>988</v>
      </c>
      <c r="BC460">
        <f>_xlfn.NORM.S.INV(BA460/BC$4)</f>
        <v>0.13574289039356613</v>
      </c>
      <c r="BD460">
        <f>STANDARDIZE(BB460,BB$5,BB$6)</f>
        <v>-6.4897914719013634E-3</v>
      </c>
      <c r="BF460">
        <f>BF459+2</f>
        <v>903</v>
      </c>
      <c r="BG460">
        <v>13</v>
      </c>
      <c r="BH460">
        <f>_xlfn.NORM.S.INV(BF460/BH$4)</f>
        <v>0.13574289039356613</v>
      </c>
      <c r="BI460">
        <f>STANDARDIZE(BG460,BG$5,BG$6)</f>
        <v>-0.27944913482821965</v>
      </c>
    </row>
    <row r="461" spans="2:61" x14ac:dyDescent="0.2">
      <c r="B461" s="6"/>
      <c r="E461" t="str">
        <f>IF(COUNTIF(C461:D461,"&gt;=2,5")+COUNTIF(C461:D461,"&lt;=-2,5")&gt;0,"*","")</f>
        <v/>
      </c>
      <c r="BA461">
        <f>BA460+2</f>
        <v>905</v>
      </c>
      <c r="BB461">
        <v>990</v>
      </c>
      <c r="BC461">
        <f>_xlfn.NORM.S.INV(BA461/BC$4)</f>
        <v>0.13884763384463719</v>
      </c>
      <c r="BD461">
        <f>STANDARDIZE(BB461,BB$5,BB$6)</f>
        <v>-1.5878637150898935E-3</v>
      </c>
      <c r="BF461">
        <f>BF460+2</f>
        <v>905</v>
      </c>
      <c r="BG461">
        <v>13</v>
      </c>
      <c r="BH461">
        <f>_xlfn.NORM.S.INV(BF461/BH$4)</f>
        <v>0.13884763384463719</v>
      </c>
      <c r="BI461">
        <f>STANDARDIZE(BG461,BG$5,BG$6)</f>
        <v>-0.27944913482821965</v>
      </c>
    </row>
    <row r="462" spans="2:61" x14ac:dyDescent="0.2">
      <c r="B462" s="6"/>
      <c r="E462" t="str">
        <f>IF(COUNTIF(C462:D462,"&gt;=2,5")+COUNTIF(C462:D462,"&lt;=-2,5")&gt;0,"*","")</f>
        <v/>
      </c>
      <c r="BA462">
        <f>BA461+2</f>
        <v>907</v>
      </c>
      <c r="BB462">
        <v>996</v>
      </c>
      <c r="BC462">
        <f>_xlfn.NORM.S.INV(BA462/BC$4)</f>
        <v>0.14195371628848907</v>
      </c>
      <c r="BD462">
        <f>STANDARDIZE(BB462,BB$5,BB$6)</f>
        <v>1.3117919555344517E-2</v>
      </c>
      <c r="BF462">
        <f>BF461+2</f>
        <v>907</v>
      </c>
      <c r="BG462">
        <v>13</v>
      </c>
      <c r="BH462">
        <f>_xlfn.NORM.S.INV(BF462/BH$4)</f>
        <v>0.14195371628848907</v>
      </c>
      <c r="BI462">
        <f>STANDARDIZE(BG462,BG$5,BG$6)</f>
        <v>-0.27944913482821965</v>
      </c>
    </row>
    <row r="463" spans="2:61" x14ac:dyDescent="0.2">
      <c r="B463" s="6"/>
      <c r="E463" t="str">
        <f>IF(COUNTIF(C463:D463,"&gt;=2,5")+COUNTIF(C463:D463,"&lt;=-2,5")&gt;0,"*","")</f>
        <v/>
      </c>
      <c r="BA463">
        <f>BA462+2</f>
        <v>909</v>
      </c>
      <c r="BB463">
        <v>1000</v>
      </c>
      <c r="BC463">
        <f>_xlfn.NORM.S.INV(BA463/BC$4)</f>
        <v>0.14506116887349529</v>
      </c>
      <c r="BD463">
        <f>STANDARDIZE(BB463,BB$5,BB$6)</f>
        <v>2.2921775068967455E-2</v>
      </c>
      <c r="BF463">
        <f>BF462+2</f>
        <v>909</v>
      </c>
      <c r="BG463">
        <v>13</v>
      </c>
      <c r="BH463">
        <f>_xlfn.NORM.S.INV(BF463/BH$4)</f>
        <v>0.14506116887349529</v>
      </c>
      <c r="BI463">
        <f>STANDARDIZE(BG463,BG$5,BG$6)</f>
        <v>-0.27944913482821965</v>
      </c>
    </row>
    <row r="464" spans="2:61" x14ac:dyDescent="0.2">
      <c r="B464" s="6"/>
      <c r="E464" t="str">
        <f>IF(COUNTIF(C464:D464,"&gt;=2,5")+COUNTIF(C464:D464,"&lt;=-2,5")&gt;0,"*","")</f>
        <v/>
      </c>
      <c r="BA464">
        <f>BA463+2</f>
        <v>911</v>
      </c>
      <c r="BB464">
        <v>1000</v>
      </c>
      <c r="BC464">
        <f>_xlfn.NORM.S.INV(BA464/BC$4)</f>
        <v>0.14817002284220254</v>
      </c>
      <c r="BD464">
        <f>STANDARDIZE(BB464,BB$5,BB$6)</f>
        <v>2.2921775068967455E-2</v>
      </c>
      <c r="BF464">
        <f>BF463+2</f>
        <v>911</v>
      </c>
      <c r="BG464">
        <v>13</v>
      </c>
      <c r="BH464">
        <f>_xlfn.NORM.S.INV(BF464/BH$4)</f>
        <v>0.14817002284220254</v>
      </c>
      <c r="BI464">
        <f>STANDARDIZE(BG464,BG$5,BG$6)</f>
        <v>-0.27944913482821965</v>
      </c>
    </row>
    <row r="465" spans="2:61" x14ac:dyDescent="0.2">
      <c r="B465" s="6"/>
      <c r="E465" t="str">
        <f>IF(COUNTIF(C465:D465,"&gt;=2,5")+COUNTIF(C465:D465,"&lt;=-2,5")&gt;0,"*","")</f>
        <v/>
      </c>
      <c r="BA465">
        <f>BA464+2</f>
        <v>913</v>
      </c>
      <c r="BB465">
        <v>1000</v>
      </c>
      <c r="BC465">
        <f>_xlfn.NORM.S.INV(BA465/BC$4)</f>
        <v>0.15128030953363644</v>
      </c>
      <c r="BD465">
        <f>STANDARDIZE(BB465,BB$5,BB$6)</f>
        <v>2.2921775068967455E-2</v>
      </c>
      <c r="BF465">
        <f>BF464+2</f>
        <v>913</v>
      </c>
      <c r="BG465">
        <v>13</v>
      </c>
      <c r="BH465">
        <f>_xlfn.NORM.S.INV(BF465/BH$4)</f>
        <v>0.15128030953363644</v>
      </c>
      <c r="BI465">
        <f>STANDARDIZE(BG465,BG$5,BG$6)</f>
        <v>-0.27944913482821965</v>
      </c>
    </row>
    <row r="466" spans="2:61" x14ac:dyDescent="0.2">
      <c r="B466" s="6"/>
      <c r="E466" t="str">
        <f>IF(COUNTIF(C466:D466,"&gt;=2,5")+COUNTIF(C466:D466,"&lt;=-2,5")&gt;0,"*","")</f>
        <v/>
      </c>
      <c r="BA466">
        <f>BA465+2</f>
        <v>915</v>
      </c>
      <c r="BB466">
        <v>1000</v>
      </c>
      <c r="BC466">
        <f>_xlfn.NORM.S.INV(BA466/BC$4)</f>
        <v>0.15439206038562489</v>
      </c>
      <c r="BD466">
        <f>STANDARDIZE(BB466,BB$5,BB$6)</f>
        <v>2.2921775068967455E-2</v>
      </c>
      <c r="BF466">
        <f>BF465+2</f>
        <v>915</v>
      </c>
      <c r="BG466">
        <v>13</v>
      </c>
      <c r="BH466">
        <f>_xlfn.NORM.S.INV(BF466/BH$4)</f>
        <v>0.15439206038562489</v>
      </c>
      <c r="BI466">
        <f>STANDARDIZE(BG466,BG$5,BG$6)</f>
        <v>-0.27944913482821965</v>
      </c>
    </row>
    <row r="467" spans="2:61" x14ac:dyDescent="0.2">
      <c r="B467" s="6"/>
      <c r="E467" t="str">
        <f>IF(COUNTIF(C467:D467,"&gt;=2,5")+COUNTIF(C467:D467,"&lt;=-2,5")&gt;0,"*","")</f>
        <v/>
      </c>
      <c r="BA467">
        <f>BA466+2</f>
        <v>917</v>
      </c>
      <c r="BB467">
        <v>1000</v>
      </c>
      <c r="BC467">
        <f>_xlfn.NORM.S.INV(BA467/BC$4)</f>
        <v>0.15750530693713918</v>
      </c>
      <c r="BD467">
        <f>STANDARDIZE(BB467,BB$5,BB$6)</f>
        <v>2.2921775068967455E-2</v>
      </c>
      <c r="BF467">
        <f>BF466+2</f>
        <v>917</v>
      </c>
      <c r="BG467">
        <v>13</v>
      </c>
      <c r="BH467">
        <f>_xlfn.NORM.S.INV(BF467/BH$4)</f>
        <v>0.15750530693713918</v>
      </c>
      <c r="BI467">
        <f>STANDARDIZE(BG467,BG$5,BG$6)</f>
        <v>-0.27944913482821965</v>
      </c>
    </row>
    <row r="468" spans="2:61" x14ac:dyDescent="0.2">
      <c r="B468" s="6"/>
      <c r="E468" t="str">
        <f>IF(COUNTIF(C468:D468,"&gt;=2,5")+COUNTIF(C468:D468,"&lt;=-2,5")&gt;0,"*","")</f>
        <v/>
      </c>
      <c r="BA468">
        <f>BA467+2</f>
        <v>919</v>
      </c>
      <c r="BB468">
        <v>1000</v>
      </c>
      <c r="BC468">
        <f>_xlfn.NORM.S.INV(BA468/BC$4)</f>
        <v>0.16062008083065402</v>
      </c>
      <c r="BD468">
        <f>STANDARDIZE(BB468,BB$5,BB$6)</f>
        <v>2.2921775068967455E-2</v>
      </c>
      <c r="BF468">
        <f>BF467+2</f>
        <v>919</v>
      </c>
      <c r="BG468">
        <v>13</v>
      </c>
      <c r="BH468">
        <f>_xlfn.NORM.S.INV(BF468/BH$4)</f>
        <v>0.16062008083065402</v>
      </c>
      <c r="BI468">
        <f>STANDARDIZE(BG468,BG$5,BG$6)</f>
        <v>-0.27944913482821965</v>
      </c>
    </row>
    <row r="469" spans="2:61" x14ac:dyDescent="0.2">
      <c r="B469" s="6"/>
      <c r="E469" t="str">
        <f>IF(COUNTIF(C469:D469,"&gt;=2,5")+COUNTIF(C469:D469,"&lt;=-2,5")&gt;0,"*","")</f>
        <v/>
      </c>
      <c r="BA469">
        <f>BA468+2</f>
        <v>921</v>
      </c>
      <c r="BB469">
        <v>1000</v>
      </c>
      <c r="BC469">
        <f>_xlfn.NORM.S.INV(BA469/BC$4)</f>
        <v>0.16373641381452583</v>
      </c>
      <c r="BD469">
        <f>STANDARDIZE(BB469,BB$5,BB$6)</f>
        <v>2.2921775068967455E-2</v>
      </c>
      <c r="BF469">
        <f>BF468+2</f>
        <v>921</v>
      </c>
      <c r="BG469">
        <v>13</v>
      </c>
      <c r="BH469">
        <f>_xlfn.NORM.S.INV(BF469/BH$4)</f>
        <v>0.16373641381452583</v>
      </c>
      <c r="BI469">
        <f>STANDARDIZE(BG469,BG$5,BG$6)</f>
        <v>-0.27944913482821965</v>
      </c>
    </row>
    <row r="470" spans="2:61" x14ac:dyDescent="0.2">
      <c r="B470" s="6"/>
      <c r="E470" t="str">
        <f>IF(COUNTIF(C470:D470,"&gt;=2,5")+COUNTIF(C470:D470,"&lt;=-2,5")&gt;0,"*","")</f>
        <v/>
      </c>
      <c r="BA470">
        <f>BA469+2</f>
        <v>923</v>
      </c>
      <c r="BB470">
        <v>1000</v>
      </c>
      <c r="BC470">
        <f>_xlfn.NORM.S.INV(BA470/BC$4)</f>
        <v>0.16685433774539116</v>
      </c>
      <c r="BD470">
        <f>STANDARDIZE(BB470,BB$5,BB$6)</f>
        <v>2.2921775068967455E-2</v>
      </c>
      <c r="BF470">
        <f>BF469+2</f>
        <v>923</v>
      </c>
      <c r="BG470">
        <v>13</v>
      </c>
      <c r="BH470">
        <f>_xlfn.NORM.S.INV(BF470/BH$4)</f>
        <v>0.16685433774539116</v>
      </c>
      <c r="BI470">
        <f>STANDARDIZE(BG470,BG$5,BG$6)</f>
        <v>-0.27944913482821965</v>
      </c>
    </row>
    <row r="471" spans="2:61" x14ac:dyDescent="0.2">
      <c r="B471" s="6"/>
      <c r="E471" t="str">
        <f>IF(COUNTIF(C471:D471,"&gt;=2,5")+COUNTIF(C471:D471,"&lt;=-2,5")&gt;0,"*","")</f>
        <v/>
      </c>
      <c r="BA471">
        <f>BA470+2</f>
        <v>925</v>
      </c>
      <c r="BB471">
        <v>1000</v>
      </c>
      <c r="BC471">
        <f>_xlfn.NORM.S.INV(BA471/BC$4)</f>
        <v>0.16997388459058463</v>
      </c>
      <c r="BD471">
        <f>STANDARDIZE(BB471,BB$5,BB$6)</f>
        <v>2.2921775068967455E-2</v>
      </c>
      <c r="BF471">
        <f>BF470+2</f>
        <v>925</v>
      </c>
      <c r="BG471">
        <v>13</v>
      </c>
      <c r="BH471">
        <f>_xlfn.NORM.S.INV(BF471/BH$4)</f>
        <v>0.16997388459058463</v>
      </c>
      <c r="BI471">
        <f>STANDARDIZE(BG471,BG$5,BG$6)</f>
        <v>-0.27944913482821965</v>
      </c>
    </row>
    <row r="472" spans="2:61" x14ac:dyDescent="0.2">
      <c r="B472" s="6"/>
      <c r="E472" t="str">
        <f>IF(COUNTIF(C472:D472,"&gt;=2,5")+COUNTIF(C472:D472,"&lt;=-2,5")&gt;0,"*","")</f>
        <v/>
      </c>
      <c r="BA472">
        <f>BA471+2</f>
        <v>927</v>
      </c>
      <c r="BB472">
        <v>1000</v>
      </c>
      <c r="BC472">
        <f>_xlfn.NORM.S.INV(BA472/BC$4)</f>
        <v>0.17309508643057639</v>
      </c>
      <c r="BD472">
        <f>STANDARDIZE(BB472,BB$5,BB$6)</f>
        <v>2.2921775068967455E-2</v>
      </c>
      <c r="BF472">
        <f>BF471+2</f>
        <v>927</v>
      </c>
      <c r="BG472">
        <v>13</v>
      </c>
      <c r="BH472">
        <f>_xlfn.NORM.S.INV(BF472/BH$4)</f>
        <v>0.17309508643057639</v>
      </c>
      <c r="BI472">
        <f>STANDARDIZE(BG472,BG$5,BG$6)</f>
        <v>-0.27944913482821965</v>
      </c>
    </row>
    <row r="473" spans="2:61" x14ac:dyDescent="0.2">
      <c r="B473" s="6"/>
      <c r="E473" t="str">
        <f>IF(COUNTIF(C473:D473,"&gt;=2,5")+COUNTIF(C473:D473,"&lt;=-2,5")&gt;0,"*","")</f>
        <v/>
      </c>
      <c r="BA473">
        <f>BA472+2</f>
        <v>929</v>
      </c>
      <c r="BB473">
        <v>1000</v>
      </c>
      <c r="BC473">
        <f>_xlfn.NORM.S.INV(BA473/BC$4)</f>
        <v>0.176217975461433</v>
      </c>
      <c r="BD473">
        <f>STANDARDIZE(BB473,BB$5,BB$6)</f>
        <v>2.2921775068967455E-2</v>
      </c>
      <c r="BF473">
        <f>BF472+2</f>
        <v>929</v>
      </c>
      <c r="BG473">
        <v>13</v>
      </c>
      <c r="BH473">
        <f>_xlfn.NORM.S.INV(BF473/BH$4)</f>
        <v>0.176217975461433</v>
      </c>
      <c r="BI473">
        <f>STANDARDIZE(BG473,BG$5,BG$6)</f>
        <v>-0.27944913482821965</v>
      </c>
    </row>
    <row r="474" spans="2:61" x14ac:dyDescent="0.2">
      <c r="B474" s="6"/>
      <c r="E474" t="str">
        <f>IF(COUNTIF(C474:D474,"&gt;=2,5")+COUNTIF(C474:D474,"&lt;=-2,5")&gt;0,"*","")</f>
        <v/>
      </c>
      <c r="BA474">
        <f>BA473+2</f>
        <v>931</v>
      </c>
      <c r="BB474">
        <v>1000</v>
      </c>
      <c r="BC474">
        <f>_xlfn.NORM.S.INV(BA474/BC$4)</f>
        <v>0.17934258399729699</v>
      </c>
      <c r="BD474">
        <f>STANDARDIZE(BB474,BB$5,BB$6)</f>
        <v>2.2921775068967455E-2</v>
      </c>
      <c r="BF474">
        <f>BF473+2</f>
        <v>931</v>
      </c>
      <c r="BG474">
        <v>13</v>
      </c>
      <c r="BH474">
        <f>_xlfn.NORM.S.INV(BF474/BH$4)</f>
        <v>0.17934258399729699</v>
      </c>
      <c r="BI474">
        <f>STANDARDIZE(BG474,BG$5,BG$6)</f>
        <v>-0.27944913482821965</v>
      </c>
    </row>
    <row r="475" spans="2:61" x14ac:dyDescent="0.2">
      <c r="B475" s="6"/>
      <c r="E475" t="str">
        <f>IF(COUNTIF(C475:D475,"&gt;=2,5")+COUNTIF(C475:D475,"&lt;=-2,5")&gt;0,"*","")</f>
        <v/>
      </c>
      <c r="BA475">
        <f>BA474+2</f>
        <v>933</v>
      </c>
      <c r="BB475">
        <v>1000</v>
      </c>
      <c r="BC475">
        <f>_xlfn.NORM.S.INV(BA475/BC$4)</f>
        <v>0.18246894447288992</v>
      </c>
      <c r="BD475">
        <f>STANDARDIZE(BB475,BB$5,BB$6)</f>
        <v>2.2921775068967455E-2</v>
      </c>
      <c r="BF475">
        <f>BF474+2</f>
        <v>933</v>
      </c>
      <c r="BG475">
        <v>13</v>
      </c>
      <c r="BH475">
        <f>_xlfn.NORM.S.INV(BF475/BH$4)</f>
        <v>0.18246894447288992</v>
      </c>
      <c r="BI475">
        <f>STANDARDIZE(BG475,BG$5,BG$6)</f>
        <v>-0.27944913482821965</v>
      </c>
    </row>
    <row r="476" spans="2:61" x14ac:dyDescent="0.2">
      <c r="B476" s="6"/>
      <c r="E476" t="str">
        <f>IF(COUNTIF(C476:D476,"&gt;=2,5")+COUNTIF(C476:D476,"&lt;=-2,5")&gt;0,"*","")</f>
        <v/>
      </c>
      <c r="BA476">
        <f>BA475+2</f>
        <v>935</v>
      </c>
      <c r="BB476">
        <v>1000</v>
      </c>
      <c r="BC476">
        <f>_xlfn.NORM.S.INV(BA476/BC$4)</f>
        <v>0.18559708944603726</v>
      </c>
      <c r="BD476">
        <f>STANDARDIZE(BB476,BB$5,BB$6)</f>
        <v>2.2921775068967455E-2</v>
      </c>
      <c r="BF476">
        <f>BF475+2</f>
        <v>935</v>
      </c>
      <c r="BG476">
        <v>13</v>
      </c>
      <c r="BH476">
        <f>_xlfn.NORM.S.INV(BF476/BH$4)</f>
        <v>0.18559708944603726</v>
      </c>
      <c r="BI476">
        <f>STANDARDIZE(BG476,BG$5,BG$6)</f>
        <v>-0.27944913482821965</v>
      </c>
    </row>
    <row r="477" spans="2:61" x14ac:dyDescent="0.2">
      <c r="B477" s="6"/>
      <c r="E477" t="str">
        <f>IF(COUNTIF(C477:D477,"&gt;=2,5")+COUNTIF(C477:D477,"&lt;=-2,5")&gt;0,"*","")</f>
        <v/>
      </c>
      <c r="BA477">
        <f>BA476+2</f>
        <v>937</v>
      </c>
      <c r="BB477">
        <v>1000</v>
      </c>
      <c r="BC477">
        <f>_xlfn.NORM.S.INV(BA477/BC$4)</f>
        <v>0.18872705160021683</v>
      </c>
      <c r="BD477">
        <f>STANDARDIZE(BB477,BB$5,BB$6)</f>
        <v>2.2921775068967455E-2</v>
      </c>
      <c r="BF477">
        <f>BF476+2</f>
        <v>937</v>
      </c>
      <c r="BG477">
        <v>13</v>
      </c>
      <c r="BH477">
        <f>_xlfn.NORM.S.INV(BF477/BH$4)</f>
        <v>0.18872705160021683</v>
      </c>
      <c r="BI477">
        <f>STANDARDIZE(BG477,BG$5,BG$6)</f>
        <v>-0.27944913482821965</v>
      </c>
    </row>
    <row r="478" spans="2:61" x14ac:dyDescent="0.2">
      <c r="B478" s="6"/>
      <c r="E478" t="str">
        <f>IF(COUNTIF(C478:D478,"&gt;=2,5")+COUNTIF(C478:D478,"&lt;=-2,5")&gt;0,"*","")</f>
        <v/>
      </c>
      <c r="BA478">
        <f>BA477+2</f>
        <v>939</v>
      </c>
      <c r="BB478">
        <v>1000</v>
      </c>
      <c r="BC478">
        <f>_xlfn.NORM.S.INV(BA478/BC$4)</f>
        <v>0.19185886374713015</v>
      </c>
      <c r="BD478">
        <f>STANDARDIZE(BB478,BB$5,BB$6)</f>
        <v>2.2921775068967455E-2</v>
      </c>
      <c r="BF478">
        <f>BF477+2</f>
        <v>939</v>
      </c>
      <c r="BG478">
        <v>13</v>
      </c>
      <c r="BH478">
        <f>_xlfn.NORM.S.INV(BF478/BH$4)</f>
        <v>0.19185886374713015</v>
      </c>
      <c r="BI478">
        <f>STANDARDIZE(BG478,BG$5,BG$6)</f>
        <v>-0.27944913482821965</v>
      </c>
    </row>
    <row r="479" spans="2:61" x14ac:dyDescent="0.2">
      <c r="B479" s="6"/>
      <c r="E479" t="str">
        <f>IF(COUNTIF(C479:D479,"&gt;=2,5")+COUNTIF(C479:D479,"&lt;=-2,5")&gt;0,"*","")</f>
        <v/>
      </c>
      <c r="BA479">
        <f>BA478+2</f>
        <v>941</v>
      </c>
      <c r="BB479">
        <v>1000</v>
      </c>
      <c r="BC479">
        <f>_xlfn.NORM.S.INV(BA479/BC$4)</f>
        <v>0.19499255882929847</v>
      </c>
      <c r="BD479">
        <f>STANDARDIZE(BB479,BB$5,BB$6)</f>
        <v>2.2921775068967455E-2</v>
      </c>
      <c r="BF479">
        <f>BF478+2</f>
        <v>941</v>
      </c>
      <c r="BG479">
        <v>13</v>
      </c>
      <c r="BH479">
        <f>_xlfn.NORM.S.INV(BF479/BH$4)</f>
        <v>0.19499255882929847</v>
      </c>
      <c r="BI479">
        <f>STANDARDIZE(BG479,BG$5,BG$6)</f>
        <v>-0.27944913482821965</v>
      </c>
    </row>
    <row r="480" spans="2:61" x14ac:dyDescent="0.2">
      <c r="B480" s="6"/>
      <c r="E480" t="str">
        <f>IF(COUNTIF(C480:D480,"&gt;=2,5")+COUNTIF(C480:D480,"&lt;=-2,5")&gt;0,"*","")</f>
        <v/>
      </c>
      <c r="BA480">
        <f>BA479+2</f>
        <v>943</v>
      </c>
      <c r="BB480">
        <v>1000</v>
      </c>
      <c r="BC480">
        <f>_xlfn.NORM.S.INV(BA480/BC$4)</f>
        <v>0.19812816992268314</v>
      </c>
      <c r="BD480">
        <f>STANDARDIZE(BB480,BB$5,BB$6)</f>
        <v>2.2921775068967455E-2</v>
      </c>
      <c r="BF480">
        <f>BF479+2</f>
        <v>943</v>
      </c>
      <c r="BG480">
        <v>13</v>
      </c>
      <c r="BH480">
        <f>_xlfn.NORM.S.INV(BF480/BH$4)</f>
        <v>0.19812816992268314</v>
      </c>
      <c r="BI480">
        <f>STANDARDIZE(BG480,BG$5,BG$6)</f>
        <v>-0.27944913482821965</v>
      </c>
    </row>
    <row r="481" spans="2:61" x14ac:dyDescent="0.2">
      <c r="B481" s="6"/>
      <c r="E481" t="str">
        <f>IF(COUNTIF(C481:D481,"&gt;=2,5")+COUNTIF(C481:D481,"&lt;=-2,5")&gt;0,"*","")</f>
        <v/>
      </c>
      <c r="BA481">
        <f>BA480+2</f>
        <v>945</v>
      </c>
      <c r="BB481">
        <v>1000</v>
      </c>
      <c r="BC481">
        <f>_xlfn.NORM.S.INV(BA481/BC$4)</f>
        <v>0.20126573023933123</v>
      </c>
      <c r="BD481">
        <f>STANDARDIZE(BB481,BB$5,BB$6)</f>
        <v>2.2921775068967455E-2</v>
      </c>
      <c r="BF481">
        <f>BF480+2</f>
        <v>945</v>
      </c>
      <c r="BG481">
        <v>13</v>
      </c>
      <c r="BH481">
        <f>_xlfn.NORM.S.INV(BF481/BH$4)</f>
        <v>0.20126573023933123</v>
      </c>
      <c r="BI481">
        <f>STANDARDIZE(BG481,BG$5,BG$6)</f>
        <v>-0.27944913482821965</v>
      </c>
    </row>
    <row r="482" spans="2:61" x14ac:dyDescent="0.2">
      <c r="B482" s="6"/>
      <c r="E482" t="str">
        <f>IF(COUNTIF(C482:D482,"&gt;=2,5")+COUNTIF(C482:D482,"&lt;=-2,5")&gt;0,"*","")</f>
        <v/>
      </c>
      <c r="BA482">
        <f>BA481+2</f>
        <v>947</v>
      </c>
      <c r="BB482">
        <v>1000</v>
      </c>
      <c r="BC482">
        <f>_xlfn.NORM.S.INV(BA482/BC$4)</f>
        <v>0.20440527313004714</v>
      </c>
      <c r="BD482">
        <f>STANDARDIZE(BB482,BB$5,BB$6)</f>
        <v>2.2921775068967455E-2</v>
      </c>
      <c r="BF482">
        <f>BF481+2</f>
        <v>947</v>
      </c>
      <c r="BG482">
        <v>14</v>
      </c>
      <c r="BH482">
        <f>_xlfn.NORM.S.INV(BF482/BH$4)</f>
        <v>0.20440527313004714</v>
      </c>
      <c r="BI482">
        <f>STANDARDIZE(BG482,BG$5,BG$6)</f>
        <v>0.17154303326088766</v>
      </c>
    </row>
    <row r="483" spans="2:61" x14ac:dyDescent="0.2">
      <c r="B483" s="6"/>
      <c r="E483" t="str">
        <f>IF(COUNTIF(C483:D483,"&gt;=2,5")+COUNTIF(C483:D483,"&lt;=-2,5")&gt;0,"*","")</f>
        <v/>
      </c>
      <c r="BA483">
        <f>BA482+2</f>
        <v>949</v>
      </c>
      <c r="BB483">
        <v>1000</v>
      </c>
      <c r="BC483">
        <f>_xlfn.NORM.S.INV(BA483/BC$4)</f>
        <v>0.20754683208709046</v>
      </c>
      <c r="BD483">
        <f>STANDARDIZE(BB483,BB$5,BB$6)</f>
        <v>2.2921775068967455E-2</v>
      </c>
      <c r="BF483">
        <f>BF482+2</f>
        <v>949</v>
      </c>
      <c r="BG483">
        <v>14</v>
      </c>
      <c r="BH483">
        <f>_xlfn.NORM.S.INV(BF483/BH$4)</f>
        <v>0.20754683208709046</v>
      </c>
      <c r="BI483">
        <f>STANDARDIZE(BG483,BG$5,BG$6)</f>
        <v>0.17154303326088766</v>
      </c>
    </row>
    <row r="484" spans="2:61" x14ac:dyDescent="0.2">
      <c r="B484" s="6"/>
      <c r="E484" t="str">
        <f>IF(COUNTIF(C484:D484,"&gt;=2,5")+COUNTIF(C484:D484,"&lt;=-2,5")&gt;0,"*","")</f>
        <v/>
      </c>
      <c r="BA484">
        <f>BA483+2</f>
        <v>951</v>
      </c>
      <c r="BB484">
        <v>1000</v>
      </c>
      <c r="BC484">
        <f>_xlfn.NORM.S.INV(BA484/BC$4)</f>
        <v>0.21069044074690096</v>
      </c>
      <c r="BD484">
        <f>STANDARDIZE(BB484,BB$5,BB$6)</f>
        <v>2.2921775068967455E-2</v>
      </c>
      <c r="BF484">
        <f>BF483+2</f>
        <v>951</v>
      </c>
      <c r="BG484">
        <v>14</v>
      </c>
      <c r="BH484">
        <f>_xlfn.NORM.S.INV(BF484/BH$4)</f>
        <v>0.21069044074690096</v>
      </c>
      <c r="BI484">
        <f>STANDARDIZE(BG484,BG$5,BG$6)</f>
        <v>0.17154303326088766</v>
      </c>
    </row>
    <row r="485" spans="2:61" x14ac:dyDescent="0.2">
      <c r="B485" s="6"/>
      <c r="E485" t="str">
        <f>IF(COUNTIF(C485:D485,"&gt;=2,5")+COUNTIF(C485:D485,"&lt;=-2,5")&gt;0,"*","")</f>
        <v/>
      </c>
      <c r="BA485">
        <f>BA484+2</f>
        <v>953</v>
      </c>
      <c r="BB485">
        <v>1000</v>
      </c>
      <c r="BC485">
        <f>_xlfn.NORM.S.INV(BA485/BC$4)</f>
        <v>0.21383613289285128</v>
      </c>
      <c r="BD485">
        <f>STANDARDIZE(BB485,BB$5,BB$6)</f>
        <v>2.2921775068967455E-2</v>
      </c>
      <c r="BF485">
        <f>BF484+2</f>
        <v>953</v>
      </c>
      <c r="BG485">
        <v>14</v>
      </c>
      <c r="BH485">
        <f>_xlfn.NORM.S.INV(BF485/BH$4)</f>
        <v>0.21383613289285128</v>
      </c>
      <c r="BI485">
        <f>STANDARDIZE(BG485,BG$5,BG$6)</f>
        <v>0.17154303326088766</v>
      </c>
    </row>
    <row r="486" spans="2:61" x14ac:dyDescent="0.2">
      <c r="B486" s="6"/>
      <c r="E486" t="str">
        <f>IF(COUNTIF(C486:D486,"&gt;=2,5")+COUNTIF(C486:D486,"&lt;=-2,5")&gt;0,"*","")</f>
        <v/>
      </c>
      <c r="BA486">
        <f>BA485+2</f>
        <v>955</v>
      </c>
      <c r="BB486">
        <v>1000</v>
      </c>
      <c r="BC486">
        <f>_xlfn.NORM.S.INV(BA486/BC$4)</f>
        <v>0.21698394245802727</v>
      </c>
      <c r="BD486">
        <f>STANDARDIZE(BB486,BB$5,BB$6)</f>
        <v>2.2921775068967455E-2</v>
      </c>
      <c r="BF486">
        <f>BF485+2</f>
        <v>955</v>
      </c>
      <c r="BG486">
        <v>14</v>
      </c>
      <c r="BH486">
        <f>_xlfn.NORM.S.INV(BF486/BH$4)</f>
        <v>0.21698394245802727</v>
      </c>
      <c r="BI486">
        <f>STANDARDIZE(BG486,BG$5,BG$6)</f>
        <v>0.17154303326088766</v>
      </c>
    </row>
    <row r="487" spans="2:61" x14ac:dyDescent="0.2">
      <c r="B487" s="6"/>
      <c r="E487" t="str">
        <f>IF(COUNTIF(C487:D487,"&gt;=2,5")+COUNTIF(C487:D487,"&lt;=-2,5")&gt;0,"*","")</f>
        <v/>
      </c>
      <c r="BA487">
        <f>BA486+2</f>
        <v>957</v>
      </c>
      <c r="BB487">
        <v>1000</v>
      </c>
      <c r="BC487">
        <f>_xlfn.NORM.S.INV(BA487/BC$4)</f>
        <v>0.22013390352803852</v>
      </c>
      <c r="BD487">
        <f>STANDARDIZE(BB487,BB$5,BB$6)</f>
        <v>2.2921775068967455E-2</v>
      </c>
      <c r="BF487">
        <f>BF486+2</f>
        <v>957</v>
      </c>
      <c r="BG487">
        <v>14</v>
      </c>
      <c r="BH487">
        <f>_xlfn.NORM.S.INV(BF487/BH$4)</f>
        <v>0.22013390352803852</v>
      </c>
      <c r="BI487">
        <f>STANDARDIZE(BG487,BG$5,BG$6)</f>
        <v>0.17154303326088766</v>
      </c>
    </row>
    <row r="488" spans="2:61" x14ac:dyDescent="0.2">
      <c r="B488" s="6"/>
      <c r="E488" t="str">
        <f>IF(COUNTIF(C488:D488,"&gt;=2,5")+COUNTIF(C488:D488,"&lt;=-2,5")&gt;0,"*","")</f>
        <v/>
      </c>
      <c r="BA488">
        <f>BA487+2</f>
        <v>959</v>
      </c>
      <c r="BB488">
        <v>1000</v>
      </c>
      <c r="BC488">
        <f>_xlfn.NORM.S.INV(BA488/BC$4)</f>
        <v>0.2232860503438561</v>
      </c>
      <c r="BD488">
        <f>STANDARDIZE(BB488,BB$5,BB$6)</f>
        <v>2.2921775068967455E-2</v>
      </c>
      <c r="BF488">
        <f>BF487+2</f>
        <v>959</v>
      </c>
      <c r="BG488">
        <v>14</v>
      </c>
      <c r="BH488">
        <f>_xlfn.NORM.S.INV(BF488/BH$4)</f>
        <v>0.2232860503438561</v>
      </c>
      <c r="BI488">
        <f>STANDARDIZE(BG488,BG$5,BG$6)</f>
        <v>0.17154303326088766</v>
      </c>
    </row>
    <row r="489" spans="2:61" x14ac:dyDescent="0.2">
      <c r="B489" s="6"/>
      <c r="E489" t="str">
        <f>IF(COUNTIF(C489:D489,"&gt;=2,5")+COUNTIF(C489:D489,"&lt;=-2,5")&gt;0,"*","")</f>
        <v/>
      </c>
      <c r="BA489">
        <f>BA488+2</f>
        <v>961</v>
      </c>
      <c r="BB489">
        <v>1000</v>
      </c>
      <c r="BC489">
        <f>_xlfn.NORM.S.INV(BA489/BC$4)</f>
        <v>0.22644041730468373</v>
      </c>
      <c r="BD489">
        <f>STANDARDIZE(BB489,BB$5,BB$6)</f>
        <v>2.2921775068967455E-2</v>
      </c>
      <c r="BF489">
        <f>BF488+2</f>
        <v>961</v>
      </c>
      <c r="BG489">
        <v>14</v>
      </c>
      <c r="BH489">
        <f>_xlfn.NORM.S.INV(BF489/BH$4)</f>
        <v>0.22644041730468373</v>
      </c>
      <c r="BI489">
        <f>STANDARDIZE(BG489,BG$5,BG$6)</f>
        <v>0.17154303326088766</v>
      </c>
    </row>
    <row r="490" spans="2:61" x14ac:dyDescent="0.2">
      <c r="B490" s="6"/>
      <c r="E490" t="str">
        <f>IF(COUNTIF(C490:D490,"&gt;=2,5")+COUNTIF(C490:D490,"&lt;=-2,5")&gt;0,"*","")</f>
        <v/>
      </c>
      <c r="BA490">
        <f>BA489+2</f>
        <v>963</v>
      </c>
      <c r="BB490">
        <v>1000</v>
      </c>
      <c r="BC490">
        <f>_xlfn.NORM.S.INV(BA490/BC$4)</f>
        <v>0.2295970389708567</v>
      </c>
      <c r="BD490">
        <f>STANDARDIZE(BB490,BB$5,BB$6)</f>
        <v>2.2921775068967455E-2</v>
      </c>
      <c r="BF490">
        <f>BF489+2</f>
        <v>963</v>
      </c>
      <c r="BG490">
        <v>14</v>
      </c>
      <c r="BH490">
        <f>_xlfn.NORM.S.INV(BF490/BH$4)</f>
        <v>0.2295970389708567</v>
      </c>
      <c r="BI490">
        <f>STANDARDIZE(BG490,BG$5,BG$6)</f>
        <v>0.17154303326088766</v>
      </c>
    </row>
    <row r="491" spans="2:61" x14ac:dyDescent="0.2">
      <c r="B491" s="6"/>
      <c r="E491" t="str">
        <f>IF(COUNTIF(C491:D491,"&gt;=2,5")+COUNTIF(C491:D491,"&lt;=-2,5")&gt;0,"*","")</f>
        <v/>
      </c>
      <c r="BA491">
        <f>BA490+2</f>
        <v>965</v>
      </c>
      <c r="BB491">
        <v>1000</v>
      </c>
      <c r="BC491">
        <f>_xlfn.NORM.S.INV(BA491/BC$4)</f>
        <v>0.23275595006677402</v>
      </c>
      <c r="BD491">
        <f>STANDARDIZE(BB491,BB$5,BB$6)</f>
        <v>2.2921775068967455E-2</v>
      </c>
      <c r="BF491">
        <f>BF490+2</f>
        <v>965</v>
      </c>
      <c r="BG491">
        <v>14</v>
      </c>
      <c r="BH491">
        <f>_xlfn.NORM.S.INV(BF491/BH$4)</f>
        <v>0.23275595006677402</v>
      </c>
      <c r="BI491">
        <f>STANDARDIZE(BG491,BG$5,BG$6)</f>
        <v>0.17154303326088766</v>
      </c>
    </row>
    <row r="492" spans="2:61" x14ac:dyDescent="0.2">
      <c r="B492" s="6"/>
      <c r="E492" t="str">
        <f>IF(COUNTIF(C492:D492,"&gt;=2,5")+COUNTIF(C492:D492,"&lt;=-2,5")&gt;0,"*","")</f>
        <v/>
      </c>
      <c r="BA492">
        <f>BA491+2</f>
        <v>967</v>
      </c>
      <c r="BB492">
        <v>1000</v>
      </c>
      <c r="BC492">
        <f>_xlfn.NORM.S.INV(BA492/BC$4)</f>
        <v>0.23591718548386237</v>
      </c>
      <c r="BD492">
        <f>STANDARDIZE(BB492,BB$5,BB$6)</f>
        <v>2.2921775068967455E-2</v>
      </c>
      <c r="BF492">
        <f>BF491+2</f>
        <v>967</v>
      </c>
      <c r="BG492">
        <v>14</v>
      </c>
      <c r="BH492">
        <f>_xlfn.NORM.S.INV(BF492/BH$4)</f>
        <v>0.23591718548386237</v>
      </c>
      <c r="BI492">
        <f>STANDARDIZE(BG492,BG$5,BG$6)</f>
        <v>0.17154303326088766</v>
      </c>
    </row>
    <row r="493" spans="2:61" x14ac:dyDescent="0.2">
      <c r="B493" s="6"/>
      <c r="E493" t="str">
        <f>IF(COUNTIF(C493:D493,"&gt;=2,5")+COUNTIF(C493:D493,"&lt;=-2,5")&gt;0,"*","")</f>
        <v/>
      </c>
      <c r="BA493">
        <f>BA492+2</f>
        <v>969</v>
      </c>
      <c r="BB493">
        <v>1001</v>
      </c>
      <c r="BC493">
        <f>_xlfn.NORM.S.INV(BA493/BC$4)</f>
        <v>0.23908078028357266</v>
      </c>
      <c r="BD493">
        <f>STANDARDIZE(BB493,BB$5,BB$6)</f>
        <v>2.5372738947373193E-2</v>
      </c>
      <c r="BF493">
        <f>BF492+2</f>
        <v>969</v>
      </c>
      <c r="BG493">
        <v>14</v>
      </c>
      <c r="BH493">
        <f>_xlfn.NORM.S.INV(BF493/BH$4)</f>
        <v>0.23908078028357266</v>
      </c>
      <c r="BI493">
        <f>STANDARDIZE(BG493,BG$5,BG$6)</f>
        <v>0.17154303326088766</v>
      </c>
    </row>
    <row r="494" spans="2:61" x14ac:dyDescent="0.2">
      <c r="B494" s="6"/>
      <c r="E494" t="str">
        <f>IF(COUNTIF(C494:D494,"&gt;=2,5")+COUNTIF(C494:D494,"&lt;=-2,5")&gt;0,"*","")</f>
        <v/>
      </c>
      <c r="BA494">
        <f>BA493+2</f>
        <v>971</v>
      </c>
      <c r="BB494">
        <v>1001</v>
      </c>
      <c r="BC494">
        <f>_xlfn.NORM.S.INV(BA494/BC$4)</f>
        <v>0.24224676970041062</v>
      </c>
      <c r="BD494">
        <f>STANDARDIZE(BB494,BB$5,BB$6)</f>
        <v>2.5372738947373193E-2</v>
      </c>
      <c r="BF494">
        <f>BF493+2</f>
        <v>971</v>
      </c>
      <c r="BG494">
        <v>14</v>
      </c>
      <c r="BH494">
        <f>_xlfn.NORM.S.INV(BF494/BH$4)</f>
        <v>0.24224676970041062</v>
      </c>
      <c r="BI494">
        <f>STANDARDIZE(BG494,BG$5,BG$6)</f>
        <v>0.17154303326088766</v>
      </c>
    </row>
    <row r="495" spans="2:61" x14ac:dyDescent="0.2">
      <c r="B495" s="6"/>
      <c r="E495" t="str">
        <f>IF(COUNTIF(C495:D495,"&gt;=2,5")+COUNTIF(C495:D495,"&lt;=-2,5")&gt;0,"*","")</f>
        <v/>
      </c>
      <c r="BA495">
        <f>BA494+2</f>
        <v>973</v>
      </c>
      <c r="BB495">
        <v>1004</v>
      </c>
      <c r="BC495">
        <f>_xlfn.NORM.S.INV(BA495/BC$4)</f>
        <v>0.24541518914500166</v>
      </c>
      <c r="BD495">
        <f>STANDARDIZE(BB495,BB$5,BB$6)</f>
        <v>3.2725630582590398E-2</v>
      </c>
      <c r="BF495">
        <f>BF494+2</f>
        <v>973</v>
      </c>
      <c r="BG495">
        <v>14</v>
      </c>
      <c r="BH495">
        <f>_xlfn.NORM.S.INV(BF495/BH$4)</f>
        <v>0.24541518914500166</v>
      </c>
      <c r="BI495">
        <f>STANDARDIZE(BG495,BG$5,BG$6)</f>
        <v>0.17154303326088766</v>
      </c>
    </row>
    <row r="496" spans="2:61" x14ac:dyDescent="0.2">
      <c r="B496" s="6"/>
      <c r="E496" t="str">
        <f>IF(COUNTIF(C496:D496,"&gt;=2,5")+COUNTIF(C496:D496,"&lt;=-2,5")&gt;0,"*","")</f>
        <v/>
      </c>
      <c r="BA496">
        <f>BA495+2</f>
        <v>975</v>
      </c>
      <c r="BB496">
        <v>1009</v>
      </c>
      <c r="BC496">
        <f>_xlfn.NORM.S.INV(BA496/BC$4)</f>
        <v>0.24858607420719053</v>
      </c>
      <c r="BD496">
        <f>STANDARDIZE(BB496,BB$5,BB$6)</f>
        <v>4.4980449974619072E-2</v>
      </c>
      <c r="BF496">
        <f>BF495+2</f>
        <v>975</v>
      </c>
      <c r="BG496">
        <v>14</v>
      </c>
      <c r="BH496">
        <f>_xlfn.NORM.S.INV(BF496/BH$4)</f>
        <v>0.24858607420719053</v>
      </c>
      <c r="BI496">
        <f>STANDARDIZE(BG496,BG$5,BG$6)</f>
        <v>0.17154303326088766</v>
      </c>
    </row>
    <row r="497" spans="2:61" x14ac:dyDescent="0.2">
      <c r="B497" s="6"/>
      <c r="E497" t="str">
        <f>IF(COUNTIF(C497:D497,"&gt;=2,5")+COUNTIF(C497:D497,"&lt;=-2,5")&gt;0,"*","")</f>
        <v/>
      </c>
      <c r="BA497">
        <f>BA496+2</f>
        <v>977</v>
      </c>
      <c r="BB497">
        <v>1010</v>
      </c>
      <c r="BC497">
        <f>_xlfn.NORM.S.INV(BA497/BC$4)</f>
        <v>0.2517594606591772</v>
      </c>
      <c r="BD497">
        <f>STANDARDIZE(BB497,BB$5,BB$6)</f>
        <v>4.7431413853024809E-2</v>
      </c>
      <c r="BF497">
        <f>BF496+2</f>
        <v>977</v>
      </c>
      <c r="BG497">
        <v>14</v>
      </c>
      <c r="BH497">
        <f>_xlfn.NORM.S.INV(BF497/BH$4)</f>
        <v>0.2517594606591772</v>
      </c>
      <c r="BI497">
        <f>STANDARDIZE(BG497,BG$5,BG$6)</f>
        <v>0.17154303326088766</v>
      </c>
    </row>
    <row r="498" spans="2:61" x14ac:dyDescent="0.2">
      <c r="B498" s="6"/>
      <c r="E498" t="str">
        <f>IF(COUNTIF(C498:D498,"&gt;=2,5")+COUNTIF(C498:D498,"&lt;=-2,5")&gt;0,"*","")</f>
        <v/>
      </c>
      <c r="BA498">
        <f>BA497+2</f>
        <v>979</v>
      </c>
      <c r="BB498">
        <v>1010</v>
      </c>
      <c r="BC498">
        <f>_xlfn.NORM.S.INV(BA498/BC$4)</f>
        <v>0.25493538445868885</v>
      </c>
      <c r="BD498">
        <f>STANDARDIZE(BB498,BB$5,BB$6)</f>
        <v>4.7431413853024809E-2</v>
      </c>
      <c r="BF498">
        <f>BF497+2</f>
        <v>979</v>
      </c>
      <c r="BG498">
        <v>14</v>
      </c>
      <c r="BH498">
        <f>_xlfn.NORM.S.INV(BF498/BH$4)</f>
        <v>0.25493538445868885</v>
      </c>
      <c r="BI498">
        <f>STANDARDIZE(BG498,BG$5,BG$6)</f>
        <v>0.17154303326088766</v>
      </c>
    </row>
    <row r="499" spans="2:61" x14ac:dyDescent="0.2">
      <c r="B499" s="6"/>
      <c r="E499" t="str">
        <f>IF(COUNTIF(C499:D499,"&gt;=2,5")+COUNTIF(C499:D499,"&lt;=-2,5")&gt;0,"*","")</f>
        <v/>
      </c>
      <c r="BA499">
        <f>BA498+2</f>
        <v>981</v>
      </c>
      <c r="BB499">
        <v>1011</v>
      </c>
      <c r="BC499">
        <f>_xlfn.NORM.S.INV(BA499/BC$4)</f>
        <v>0.25811388175218986</v>
      </c>
      <c r="BD499">
        <f>STANDARDIZE(BB499,BB$5,BB$6)</f>
        <v>4.988237773143054E-2</v>
      </c>
      <c r="BF499">
        <f>BF498+2</f>
        <v>981</v>
      </c>
      <c r="BG499">
        <v>14</v>
      </c>
      <c r="BH499">
        <f>_xlfn.NORM.S.INV(BF499/BH$4)</f>
        <v>0.25811388175218986</v>
      </c>
      <c r="BI499">
        <f>STANDARDIZE(BG499,BG$5,BG$6)</f>
        <v>0.17154303326088766</v>
      </c>
    </row>
    <row r="500" spans="2:61" x14ac:dyDescent="0.2">
      <c r="B500" s="6"/>
      <c r="E500" t="str">
        <f>IF(COUNTIF(C500:D500,"&gt;=2,5")+COUNTIF(C500:D500,"&lt;=-2,5")&gt;0,"*","")</f>
        <v/>
      </c>
      <c r="BA500">
        <f>BA499+2</f>
        <v>983</v>
      </c>
      <c r="BB500">
        <v>1014</v>
      </c>
      <c r="BC500">
        <f>_xlfn.NORM.S.INV(BA500/BC$4)</f>
        <v>0.26129498887812957</v>
      </c>
      <c r="BD500">
        <f>STANDARDIZE(BB500,BB$5,BB$6)</f>
        <v>5.7235269366647745E-2</v>
      </c>
      <c r="BF500">
        <f>BF499+2</f>
        <v>983</v>
      </c>
      <c r="BG500">
        <v>14</v>
      </c>
      <c r="BH500">
        <f>_xlfn.NORM.S.INV(BF500/BH$4)</f>
        <v>0.26129498887812957</v>
      </c>
      <c r="BI500">
        <f>STANDARDIZE(BG500,BG$5,BG$6)</f>
        <v>0.17154303326088766</v>
      </c>
    </row>
    <row r="501" spans="2:61" x14ac:dyDescent="0.2">
      <c r="B501" s="6"/>
      <c r="E501" t="str">
        <f>IF(COUNTIF(C501:D501,"&gt;=2,5")+COUNTIF(C501:D501,"&lt;=-2,5")&gt;0,"*","")</f>
        <v/>
      </c>
      <c r="BA501">
        <f>BA500+2</f>
        <v>985</v>
      </c>
      <c r="BB501">
        <v>1025</v>
      </c>
      <c r="BC501">
        <f>_xlfn.NORM.S.INV(BA501/BC$4)</f>
        <v>0.26447874237022889</v>
      </c>
      <c r="BD501">
        <f>STANDARDIZE(BB501,BB$5,BB$6)</f>
        <v>8.419587202911083E-2</v>
      </c>
      <c r="BF501">
        <f>BF500+2</f>
        <v>985</v>
      </c>
      <c r="BG501">
        <v>14</v>
      </c>
      <c r="BH501">
        <f>_xlfn.NORM.S.INV(BF501/BH$4)</f>
        <v>0.26447874237022889</v>
      </c>
      <c r="BI501">
        <f>STANDARDIZE(BG501,BG$5,BG$6)</f>
        <v>0.17154303326088766</v>
      </c>
    </row>
    <row r="502" spans="2:61" x14ac:dyDescent="0.2">
      <c r="B502" s="6"/>
      <c r="E502" t="str">
        <f>IF(COUNTIF(C502:D502,"&gt;=2,5")+COUNTIF(C502:D502,"&lt;=-2,5")&gt;0,"*","")</f>
        <v/>
      </c>
      <c r="BA502">
        <f>BA501+2</f>
        <v>987</v>
      </c>
      <c r="BB502">
        <v>1025</v>
      </c>
      <c r="BC502">
        <f>_xlfn.NORM.S.INV(BA502/BC$4)</f>
        <v>0.26766517896080749</v>
      </c>
      <c r="BD502">
        <f>STANDARDIZE(BB502,BB$5,BB$6)</f>
        <v>8.419587202911083E-2</v>
      </c>
      <c r="BF502">
        <f>BF501+2</f>
        <v>987</v>
      </c>
      <c r="BG502">
        <v>14</v>
      </c>
      <c r="BH502">
        <f>_xlfn.NORM.S.INV(BF502/BH$4)</f>
        <v>0.26766517896080749</v>
      </c>
      <c r="BI502">
        <f>STANDARDIZE(BG502,BG$5,BG$6)</f>
        <v>0.17154303326088766</v>
      </c>
    </row>
    <row r="503" spans="2:61" x14ac:dyDescent="0.2">
      <c r="B503" s="6"/>
      <c r="E503" t="str">
        <f>IF(COUNTIF(C503:D503,"&gt;=2,5")+COUNTIF(C503:D503,"&lt;=-2,5")&gt;0,"*","")</f>
        <v/>
      </c>
      <c r="BA503">
        <f>BA502+2</f>
        <v>989</v>
      </c>
      <c r="BB503">
        <v>1025</v>
      </c>
      <c r="BC503">
        <f>_xlfn.NORM.S.INV(BA503/BC$4)</f>
        <v>0.27085433558415095</v>
      </c>
      <c r="BD503">
        <f>STANDARDIZE(BB503,BB$5,BB$6)</f>
        <v>8.419587202911083E-2</v>
      </c>
      <c r="BF503">
        <f>BF502+2</f>
        <v>989</v>
      </c>
      <c r="BG503">
        <v>14</v>
      </c>
      <c r="BH503">
        <f>_xlfn.NORM.S.INV(BF503/BH$4)</f>
        <v>0.27085433558415095</v>
      </c>
      <c r="BI503">
        <f>STANDARDIZE(BG503,BG$5,BG$6)</f>
        <v>0.17154303326088766</v>
      </c>
    </row>
    <row r="504" spans="2:61" x14ac:dyDescent="0.2">
      <c r="B504" s="6"/>
      <c r="E504" t="str">
        <f>IF(COUNTIF(C504:D504,"&gt;=2,5")+COUNTIF(C504:D504,"&lt;=-2,5")&gt;0,"*","")</f>
        <v/>
      </c>
      <c r="BA504">
        <f>BA503+2</f>
        <v>991</v>
      </c>
      <c r="BB504">
        <v>1026</v>
      </c>
      <c r="BC504">
        <f>_xlfn.NORM.S.INV(BA504/BC$4)</f>
        <v>0.27404624937991867</v>
      </c>
      <c r="BD504">
        <f>STANDARDIZE(BB504,BB$5,BB$6)</f>
        <v>8.6646835907516567E-2</v>
      </c>
      <c r="BF504">
        <f>BF503+2</f>
        <v>991</v>
      </c>
      <c r="BG504">
        <v>14</v>
      </c>
      <c r="BH504">
        <f>_xlfn.NORM.S.INV(BF504/BH$4)</f>
        <v>0.27404624937991867</v>
      </c>
      <c r="BI504">
        <f>STANDARDIZE(BG504,BG$5,BG$6)</f>
        <v>0.17154303326088766</v>
      </c>
    </row>
    <row r="505" spans="2:61" x14ac:dyDescent="0.2">
      <c r="B505" s="6"/>
      <c r="E505" t="str">
        <f>IF(COUNTIF(C505:D505,"&gt;=2,5")+COUNTIF(C505:D505,"&lt;=-2,5")&gt;0,"*","")</f>
        <v/>
      </c>
      <c r="BA505">
        <f>BA504+2</f>
        <v>993</v>
      </c>
      <c r="BB505">
        <v>1026</v>
      </c>
      <c r="BC505">
        <f>_xlfn.NORM.S.INV(BA505/BC$4)</f>
        <v>0.27724095769659723</v>
      </c>
      <c r="BD505">
        <f>STANDARDIZE(BB505,BB$5,BB$6)</f>
        <v>8.6646835907516567E-2</v>
      </c>
      <c r="BF505">
        <f>BF504+2</f>
        <v>993</v>
      </c>
      <c r="BG505">
        <v>14</v>
      </c>
      <c r="BH505">
        <f>_xlfn.NORM.S.INV(BF505/BH$4)</f>
        <v>0.27724095769659723</v>
      </c>
      <c r="BI505">
        <f>STANDARDIZE(BG505,BG$5,BG$6)</f>
        <v>0.17154303326088766</v>
      </c>
    </row>
    <row r="506" spans="2:61" x14ac:dyDescent="0.2">
      <c r="B506" s="6"/>
      <c r="E506" t="str">
        <f>IF(COUNTIF(C506:D506,"&gt;=2,5")+COUNTIF(C506:D506,"&lt;=-2,5")&gt;0,"*","")</f>
        <v/>
      </c>
      <c r="BA506">
        <f>BA505+2</f>
        <v>995</v>
      </c>
      <c r="BB506">
        <v>1026</v>
      </c>
      <c r="BC506">
        <f>_xlfn.NORM.S.INV(BA506/BC$4)</f>
        <v>0.28043849809499316</v>
      </c>
      <c r="BD506">
        <f>STANDARDIZE(BB506,BB$5,BB$6)</f>
        <v>8.6646835907516567E-2</v>
      </c>
      <c r="BF506">
        <f>BF505+2</f>
        <v>995</v>
      </c>
      <c r="BG506">
        <v>14</v>
      </c>
      <c r="BH506">
        <f>_xlfn.NORM.S.INV(BF506/BH$4)</f>
        <v>0.28043849809499316</v>
      </c>
      <c r="BI506">
        <f>STANDARDIZE(BG506,BG$5,BG$6)</f>
        <v>0.17154303326088766</v>
      </c>
    </row>
    <row r="507" spans="2:61" x14ac:dyDescent="0.2">
      <c r="B507" s="6"/>
      <c r="E507" t="str">
        <f>IF(COUNTIF(C507:D507,"&gt;=2,5")+COUNTIF(C507:D507,"&lt;=-2,5")&gt;0,"*","")</f>
        <v/>
      </c>
      <c r="BA507">
        <f>BA506+2</f>
        <v>997</v>
      </c>
      <c r="BB507">
        <v>1026</v>
      </c>
      <c r="BC507">
        <f>_xlfn.NORM.S.INV(BA507/BC$4)</f>
        <v>0.28363890835177258</v>
      </c>
      <c r="BD507">
        <f>STANDARDIZE(BB507,BB$5,BB$6)</f>
        <v>8.6646835907516567E-2</v>
      </c>
      <c r="BF507">
        <f>BF506+2</f>
        <v>997</v>
      </c>
      <c r="BG507">
        <v>14</v>
      </c>
      <c r="BH507">
        <f>_xlfn.NORM.S.INV(BF507/BH$4)</f>
        <v>0.28363890835177258</v>
      </c>
      <c r="BI507">
        <f>STANDARDIZE(BG507,BG$5,BG$6)</f>
        <v>0.17154303326088766</v>
      </c>
    </row>
    <row r="508" spans="2:61" x14ac:dyDescent="0.2">
      <c r="B508" s="6"/>
      <c r="E508" t="str">
        <f>IF(COUNTIF(C508:D508,"&gt;=2,5")+COUNTIF(C508:D508,"&lt;=-2,5")&gt;0,"*","")</f>
        <v/>
      </c>
      <c r="BA508">
        <f>BA507+2</f>
        <v>999</v>
      </c>
      <c r="BB508">
        <v>1027</v>
      </c>
      <c r="BC508">
        <f>_xlfn.NORM.S.INV(BA508/BC$4)</f>
        <v>0.28684222646304502</v>
      </c>
      <c r="BD508">
        <f>STANDARDIZE(BB508,BB$5,BB$6)</f>
        <v>8.9097799785922305E-2</v>
      </c>
      <c r="BF508">
        <f>BF507+2</f>
        <v>999</v>
      </c>
      <c r="BG508">
        <v>14</v>
      </c>
      <c r="BH508">
        <f>_xlfn.NORM.S.INV(BF508/BH$4)</f>
        <v>0.28684222646304502</v>
      </c>
      <c r="BI508">
        <f>STANDARDIZE(BG508,BG$5,BG$6)</f>
        <v>0.17154303326088766</v>
      </c>
    </row>
    <row r="509" spans="2:61" x14ac:dyDescent="0.2">
      <c r="B509" s="6"/>
      <c r="E509" t="str">
        <f>IF(COUNTIF(C509:D509,"&gt;=2,5")+COUNTIF(C509:D509,"&lt;=-2,5")&gt;0,"*","")</f>
        <v/>
      </c>
      <c r="BA509">
        <f>BA508+2</f>
        <v>1001</v>
      </c>
      <c r="BB509">
        <v>1027</v>
      </c>
      <c r="BC509">
        <f>_xlfn.NORM.S.INV(BA509/BC$4)</f>
        <v>0.2900484906479936</v>
      </c>
      <c r="BD509">
        <f>STANDARDIZE(BB509,BB$5,BB$6)</f>
        <v>8.9097799785922305E-2</v>
      </c>
      <c r="BF509">
        <f>BF508+2</f>
        <v>1001</v>
      </c>
      <c r="BG509">
        <v>14</v>
      </c>
      <c r="BH509">
        <f>_xlfn.NORM.S.INV(BF509/BH$4)</f>
        <v>0.2900484906479936</v>
      </c>
      <c r="BI509">
        <f>STANDARDIZE(BG509,BG$5,BG$6)</f>
        <v>0.17154303326088766</v>
      </c>
    </row>
    <row r="510" spans="2:61" x14ac:dyDescent="0.2">
      <c r="B510" s="6"/>
      <c r="E510" t="str">
        <f>IF(COUNTIF(C510:D510,"&gt;=2,5")+COUNTIF(C510:D510,"&lt;=-2,5")&gt;0,"*","")</f>
        <v/>
      </c>
      <c r="BA510">
        <f>BA509+2</f>
        <v>1003</v>
      </c>
      <c r="BB510">
        <v>1031</v>
      </c>
      <c r="BC510">
        <f>_xlfn.NORM.S.INV(BA510/BC$4)</f>
        <v>0.29325773935255184</v>
      </c>
      <c r="BD510">
        <f>STANDARDIZE(BB510,BB$5,BB$6)</f>
        <v>9.8901655299545241E-2</v>
      </c>
      <c r="BF510">
        <f>BF509+2</f>
        <v>1003</v>
      </c>
      <c r="BG510">
        <v>14</v>
      </c>
      <c r="BH510">
        <f>_xlfn.NORM.S.INV(BF510/BH$4)</f>
        <v>0.29325773935255184</v>
      </c>
      <c r="BI510">
        <f>STANDARDIZE(BG510,BG$5,BG$6)</f>
        <v>0.17154303326088766</v>
      </c>
    </row>
    <row r="511" spans="2:61" x14ac:dyDescent="0.2">
      <c r="B511" s="6"/>
      <c r="E511" t="str">
        <f>IF(COUNTIF(C511:D511,"&gt;=2,5")+COUNTIF(C511:D511,"&lt;=-2,5")&gt;0,"*","")</f>
        <v/>
      </c>
      <c r="BA511">
        <f>BA510+2</f>
        <v>1005</v>
      </c>
      <c r="BB511">
        <v>1031</v>
      </c>
      <c r="BC511">
        <f>_xlfn.NORM.S.INV(BA511/BC$4)</f>
        <v>0.29647001125312927</v>
      </c>
      <c r="BD511">
        <f>STANDARDIZE(BB511,BB$5,BB$6)</f>
        <v>9.8901655299545241E-2</v>
      </c>
      <c r="BF511">
        <f>BF510+2</f>
        <v>1005</v>
      </c>
      <c r="BG511">
        <v>14</v>
      </c>
      <c r="BH511">
        <f>_xlfn.NORM.S.INV(BF511/BH$4)</f>
        <v>0.29647001125312927</v>
      </c>
      <c r="BI511">
        <f>STANDARDIZE(BG511,BG$5,BG$6)</f>
        <v>0.17154303326088766</v>
      </c>
    </row>
    <row r="512" spans="2:61" x14ac:dyDescent="0.2">
      <c r="B512" s="6"/>
      <c r="E512" t="str">
        <f>IF(COUNTIF(C512:D512,"&gt;=2,5")+COUNTIF(C512:D512,"&lt;=-2,5")&gt;0,"*","")</f>
        <v/>
      </c>
      <c r="BA512">
        <f>BA511+2</f>
        <v>1007</v>
      </c>
      <c r="BB512">
        <v>1034</v>
      </c>
      <c r="BC512">
        <f>_xlfn.NORM.S.INV(BA512/BC$4)</f>
        <v>0.29968534526038548</v>
      </c>
      <c r="BD512">
        <f>STANDARDIZE(BB512,BB$5,BB$6)</f>
        <v>0.10625454693476245</v>
      </c>
      <c r="BF512">
        <f>BF511+2</f>
        <v>1007</v>
      </c>
      <c r="BG512">
        <v>14</v>
      </c>
      <c r="BH512">
        <f>_xlfn.NORM.S.INV(BF512/BH$4)</f>
        <v>0.29968534526038548</v>
      </c>
      <c r="BI512">
        <f>STANDARDIZE(BG512,BG$5,BG$6)</f>
        <v>0.17154303326088766</v>
      </c>
    </row>
    <row r="513" spans="2:61" x14ac:dyDescent="0.2">
      <c r="B513" s="6"/>
      <c r="E513" t="str">
        <f>IF(COUNTIF(C513:D513,"&gt;=2,5")+COUNTIF(C513:D513,"&lt;=-2,5")&gt;0,"*","")</f>
        <v/>
      </c>
      <c r="BA513">
        <f>BA512+2</f>
        <v>1009</v>
      </c>
      <c r="BB513">
        <v>1035</v>
      </c>
      <c r="BC513">
        <f>_xlfn.NORM.S.INV(BA513/BC$4)</f>
        <v>0.30290378052305461</v>
      </c>
      <c r="BD513">
        <f>STANDARDIZE(BB513,BB$5,BB$6)</f>
        <v>0.10870551081316818</v>
      </c>
      <c r="BF513">
        <f>BF512+2</f>
        <v>1009</v>
      </c>
      <c r="BG513">
        <v>14</v>
      </c>
      <c r="BH513">
        <f>_xlfn.NORM.S.INV(BF513/BH$4)</f>
        <v>0.30290378052305461</v>
      </c>
      <c r="BI513">
        <f>STANDARDIZE(BG513,BG$5,BG$6)</f>
        <v>0.17154303326088766</v>
      </c>
    </row>
    <row r="514" spans="2:61" x14ac:dyDescent="0.2">
      <c r="B514" s="6"/>
      <c r="E514" t="str">
        <f>IF(COUNTIF(C514:D514,"&gt;=2,5")+COUNTIF(C514:D514,"&lt;=-2,5")&gt;0,"*","")</f>
        <v/>
      </c>
      <c r="BA514">
        <f>BA513+2</f>
        <v>1011</v>
      </c>
      <c r="BB514">
        <v>1038</v>
      </c>
      <c r="BC514">
        <f>_xlfn.NORM.S.INV(BA514/BC$4)</f>
        <v>0.30612535643182065</v>
      </c>
      <c r="BD514">
        <f>STANDARDIZE(BB514,BB$5,BB$6)</f>
        <v>0.11605840244838539</v>
      </c>
      <c r="BF514">
        <f>BF513+2</f>
        <v>1011</v>
      </c>
      <c r="BG514">
        <v>14</v>
      </c>
      <c r="BH514">
        <f>_xlfn.NORM.S.INV(BF514/BH$4)</f>
        <v>0.30612535643182065</v>
      </c>
      <c r="BI514">
        <f>STANDARDIZE(BG514,BG$5,BG$6)</f>
        <v>0.17154303326088766</v>
      </c>
    </row>
    <row r="515" spans="2:61" x14ac:dyDescent="0.2">
      <c r="B515" s="6"/>
      <c r="E515" t="str">
        <f>IF(COUNTIF(C515:D515,"&gt;=2,5")+COUNTIF(C515:D515,"&lt;=-2,5")&gt;0,"*","")</f>
        <v/>
      </c>
      <c r="BA515">
        <f>BA514+2</f>
        <v>1013</v>
      </c>
      <c r="BB515">
        <v>1038</v>
      </c>
      <c r="BC515">
        <f>_xlfn.NORM.S.INV(BA515/BC$4)</f>
        <v>0.30935011262324558</v>
      </c>
      <c r="BD515">
        <f>STANDARDIZE(BB515,BB$5,BB$6)</f>
        <v>0.11605840244838539</v>
      </c>
      <c r="BF515">
        <f>BF514+2</f>
        <v>1013</v>
      </c>
      <c r="BG515">
        <v>14</v>
      </c>
      <c r="BH515">
        <f>_xlfn.NORM.S.INV(BF515/BH$4)</f>
        <v>0.30935011262324558</v>
      </c>
      <c r="BI515">
        <f>STANDARDIZE(BG515,BG$5,BG$6)</f>
        <v>0.17154303326088766</v>
      </c>
    </row>
    <row r="516" spans="2:61" x14ac:dyDescent="0.2">
      <c r="B516" s="6"/>
      <c r="E516" t="str">
        <f>IF(COUNTIF(C516:D516,"&gt;=2,5")+COUNTIF(C516:D516,"&lt;=-2,5")&gt;0,"*","")</f>
        <v/>
      </c>
      <c r="BA516">
        <f>BA515+2</f>
        <v>1015</v>
      </c>
      <c r="BB516">
        <v>1039</v>
      </c>
      <c r="BC516">
        <f>_xlfn.NORM.S.INV(BA516/BC$4)</f>
        <v>0.31257808898375017</v>
      </c>
      <c r="BD516">
        <f>STANDARDIZE(BB516,BB$5,BB$6)</f>
        <v>0.11850936632679113</v>
      </c>
      <c r="BF516">
        <f>BF515+2</f>
        <v>1015</v>
      </c>
      <c r="BG516">
        <v>14</v>
      </c>
      <c r="BH516">
        <f>_xlfn.NORM.S.INV(BF516/BH$4)</f>
        <v>0.31257808898375017</v>
      </c>
      <c r="BI516">
        <f>STANDARDIZE(BG516,BG$5,BG$6)</f>
        <v>0.17154303326088766</v>
      </c>
    </row>
    <row r="517" spans="2:61" x14ac:dyDescent="0.2">
      <c r="B517" s="6"/>
      <c r="E517" t="str">
        <f>IF(COUNTIF(C517:D517,"&gt;=2,5")+COUNTIF(C517:D517,"&lt;=-2,5")&gt;0,"*","")</f>
        <v/>
      </c>
      <c r="BA517">
        <f>BA516+2</f>
        <v>1017</v>
      </c>
      <c r="BB517">
        <v>1039</v>
      </c>
      <c r="BC517">
        <f>_xlfn.NORM.S.INV(BA517/BC$4)</f>
        <v>0.31580932565364955</v>
      </c>
      <c r="BD517">
        <f>STANDARDIZE(BB517,BB$5,BB$6)</f>
        <v>0.11850936632679113</v>
      </c>
      <c r="BF517">
        <f>BF516+2</f>
        <v>1017</v>
      </c>
      <c r="BG517">
        <v>14</v>
      </c>
      <c r="BH517">
        <f>_xlfn.NORM.S.INV(BF517/BH$4)</f>
        <v>0.31580932565364955</v>
      </c>
      <c r="BI517">
        <f>STANDARDIZE(BG517,BG$5,BG$6)</f>
        <v>0.17154303326088766</v>
      </c>
    </row>
    <row r="518" spans="2:61" x14ac:dyDescent="0.2">
      <c r="B518" s="6"/>
      <c r="E518" t="str">
        <f>IF(COUNTIF(C518:D518,"&gt;=2,5")+COUNTIF(C518:D518,"&lt;=-2,5")&gt;0,"*","")</f>
        <v/>
      </c>
      <c r="BA518">
        <f>BA517+2</f>
        <v>1019</v>
      </c>
      <c r="BB518">
        <v>1040</v>
      </c>
      <c r="BC518">
        <f>_xlfn.NORM.S.INV(BA518/BC$4)</f>
        <v>0.31904386303124471</v>
      </c>
      <c r="BD518">
        <f>STANDARDIZE(BB518,BB$5,BB$6)</f>
        <v>0.12096033020519686</v>
      </c>
      <c r="BF518">
        <f>BF517+2</f>
        <v>1019</v>
      </c>
      <c r="BG518">
        <v>14</v>
      </c>
      <c r="BH518">
        <f>_xlfn.NORM.S.INV(BF518/BH$4)</f>
        <v>0.31904386303124471</v>
      </c>
      <c r="BI518">
        <f>STANDARDIZE(BG518,BG$5,BG$6)</f>
        <v>0.17154303326088766</v>
      </c>
    </row>
    <row r="519" spans="2:61" x14ac:dyDescent="0.2">
      <c r="B519" s="6"/>
      <c r="E519" t="str">
        <f>IF(COUNTIF(C519:D519,"&gt;=2,5")+COUNTIF(C519:D519,"&lt;=-2,5")&gt;0,"*","")</f>
        <v/>
      </c>
      <c r="BA519">
        <f>BA518+2</f>
        <v>1021</v>
      </c>
      <c r="BB519">
        <v>1040</v>
      </c>
      <c r="BC519">
        <f>_xlfn.NORM.S.INV(BA519/BC$4)</f>
        <v>0.32228174177696911</v>
      </c>
      <c r="BD519">
        <f>STANDARDIZE(BB519,BB$5,BB$6)</f>
        <v>0.12096033020519686</v>
      </c>
      <c r="BF519">
        <f>BF518+2</f>
        <v>1021</v>
      </c>
      <c r="BG519">
        <v>14</v>
      </c>
      <c r="BH519">
        <f>_xlfn.NORM.S.INV(BF519/BH$4)</f>
        <v>0.32228174177696911</v>
      </c>
      <c r="BI519">
        <f>STANDARDIZE(BG519,BG$5,BG$6)</f>
        <v>0.17154303326088766</v>
      </c>
    </row>
    <row r="520" spans="2:61" x14ac:dyDescent="0.2">
      <c r="B520" s="6"/>
      <c r="E520" t="str">
        <f>IF(COUNTIF(C520:D520,"&gt;=2,5")+COUNTIF(C520:D520,"&lt;=-2,5")&gt;0,"*","")</f>
        <v/>
      </c>
      <c r="BA520">
        <f>BA519+2</f>
        <v>1023</v>
      </c>
      <c r="BB520">
        <v>1049</v>
      </c>
      <c r="BC520">
        <f>_xlfn.NORM.S.INV(BA520/BC$4)</f>
        <v>0.32552300281759627</v>
      </c>
      <c r="BD520">
        <f>STANDARDIZE(BB520,BB$5,BB$6)</f>
        <v>0.14301900511084847</v>
      </c>
      <c r="BF520">
        <f>BF519+2</f>
        <v>1023</v>
      </c>
      <c r="BG520">
        <v>14</v>
      </c>
      <c r="BH520">
        <f>_xlfn.NORM.S.INV(BF520/BH$4)</f>
        <v>0.32552300281759627</v>
      </c>
      <c r="BI520">
        <f>STANDARDIZE(BG520,BG$5,BG$6)</f>
        <v>0.17154303326088766</v>
      </c>
    </row>
    <row r="521" spans="2:61" x14ac:dyDescent="0.2">
      <c r="B521" s="6"/>
      <c r="E521" t="str">
        <f>IF(COUNTIF(C521:D521,"&gt;=2,5")+COUNTIF(C521:D521,"&lt;=-2,5")&gt;0,"*","")</f>
        <v/>
      </c>
      <c r="BA521">
        <f>BA520+2</f>
        <v>1025</v>
      </c>
      <c r="BB521">
        <v>1049</v>
      </c>
      <c r="BC521">
        <f>_xlfn.NORM.S.INV(BA521/BC$4)</f>
        <v>0.32876768735050377</v>
      </c>
      <c r="BD521">
        <f>STANDARDIZE(BB521,BB$5,BB$6)</f>
        <v>0.14301900511084847</v>
      </c>
      <c r="BF521">
        <f>BF520+2</f>
        <v>1025</v>
      </c>
      <c r="BG521">
        <v>14</v>
      </c>
      <c r="BH521">
        <f>_xlfn.NORM.S.INV(BF521/BH$4)</f>
        <v>0.32876768735050377</v>
      </c>
      <c r="BI521">
        <f>STANDARDIZE(BG521,BG$5,BG$6)</f>
        <v>0.17154303326088766</v>
      </c>
    </row>
    <row r="522" spans="2:61" x14ac:dyDescent="0.2">
      <c r="B522" s="6"/>
      <c r="E522" t="str">
        <f>IF(COUNTIF(C522:D522,"&gt;=2,5")+COUNTIF(C522:D522,"&lt;=-2,5")&gt;0,"*","")</f>
        <v/>
      </c>
      <c r="BA522">
        <f>BA521+2</f>
        <v>1027</v>
      </c>
      <c r="BB522">
        <v>1049</v>
      </c>
      <c r="BC522">
        <f>_xlfn.NORM.S.INV(BA522/BC$4)</f>
        <v>0.33201583684799857</v>
      </c>
      <c r="BD522">
        <f>STANDARDIZE(BB522,BB$5,BB$6)</f>
        <v>0.14301900511084847</v>
      </c>
      <c r="BF522">
        <f>BF521+2</f>
        <v>1027</v>
      </c>
      <c r="BG522">
        <v>14</v>
      </c>
      <c r="BH522">
        <f>_xlfn.NORM.S.INV(BF522/BH$4)</f>
        <v>0.33201583684799857</v>
      </c>
      <c r="BI522">
        <f>STANDARDIZE(BG522,BG$5,BG$6)</f>
        <v>0.17154303326088766</v>
      </c>
    </row>
    <row r="523" spans="2:61" x14ac:dyDescent="0.2">
      <c r="B523" s="6"/>
      <c r="E523" t="str">
        <f>IF(COUNTIF(C523:D523,"&gt;=2,5")+COUNTIF(C523:D523,"&lt;=-2,5")&gt;0,"*","")</f>
        <v/>
      </c>
      <c r="BA523">
        <f>BA522+2</f>
        <v>1029</v>
      </c>
      <c r="BB523">
        <v>1050</v>
      </c>
      <c r="BC523">
        <f>_xlfn.NORM.S.INV(BA523/BC$4)</f>
        <v>0.33526749306170456</v>
      </c>
      <c r="BD523">
        <f>STANDARDIZE(BB523,BB$5,BB$6)</f>
        <v>0.14546996898925421</v>
      </c>
      <c r="BF523">
        <f>BF522+2</f>
        <v>1029</v>
      </c>
      <c r="BG523">
        <v>14</v>
      </c>
      <c r="BH523">
        <f>_xlfn.NORM.S.INV(BF523/BH$4)</f>
        <v>0.33526749306170456</v>
      </c>
      <c r="BI523">
        <f>STANDARDIZE(BG523,BG$5,BG$6)</f>
        <v>0.17154303326088766</v>
      </c>
    </row>
    <row r="524" spans="2:61" x14ac:dyDescent="0.2">
      <c r="B524" s="6"/>
      <c r="E524" t="str">
        <f>IF(COUNTIF(C524:D524,"&gt;=2,5")+COUNTIF(C524:D524,"&lt;=-2,5")&gt;0,"*","")</f>
        <v/>
      </c>
      <c r="BA524">
        <f>BA523+2</f>
        <v>1031</v>
      </c>
      <c r="BB524">
        <v>1053</v>
      </c>
      <c r="BC524">
        <f>_xlfn.NORM.S.INV(BA524/BC$4)</f>
        <v>0.33852269802701218</v>
      </c>
      <c r="BD524">
        <f>STANDARDIZE(BB524,BB$5,BB$6)</f>
        <v>0.15282286062447142</v>
      </c>
      <c r="BF524">
        <f>BF523+2</f>
        <v>1031</v>
      </c>
      <c r="BG524">
        <v>14</v>
      </c>
      <c r="BH524">
        <f>_xlfn.NORM.S.INV(BF524/BH$4)</f>
        <v>0.33852269802701218</v>
      </c>
      <c r="BI524">
        <f>STANDARDIZE(BG524,BG$5,BG$6)</f>
        <v>0.17154303326088766</v>
      </c>
    </row>
    <row r="525" spans="2:61" x14ac:dyDescent="0.2">
      <c r="B525" s="6"/>
      <c r="E525" t="str">
        <f>IF(COUNTIF(C525:D525,"&gt;=2,5")+COUNTIF(C525:D525,"&lt;=-2,5")&gt;0,"*","")</f>
        <v/>
      </c>
      <c r="BA525">
        <f>BA524+2</f>
        <v>1033</v>
      </c>
      <c r="BB525">
        <v>1053</v>
      </c>
      <c r="BC525">
        <f>_xlfn.NORM.S.INV(BA525/BC$4)</f>
        <v>0.34178149406759306</v>
      </c>
      <c r="BD525">
        <f>STANDARDIZE(BB525,BB$5,BB$6)</f>
        <v>0.15282286062447142</v>
      </c>
      <c r="BF525">
        <f>BF524+2</f>
        <v>1033</v>
      </c>
      <c r="BG525">
        <v>14</v>
      </c>
      <c r="BH525">
        <f>_xlfn.NORM.S.INV(BF525/BH$4)</f>
        <v>0.34178149406759306</v>
      </c>
      <c r="BI525">
        <f>STANDARDIZE(BG525,BG$5,BG$6)</f>
        <v>0.17154303326088766</v>
      </c>
    </row>
    <row r="526" spans="2:61" x14ac:dyDescent="0.2">
      <c r="B526" s="6"/>
      <c r="E526" t="str">
        <f>IF(COUNTIF(C526:D526,"&gt;=2,5")+COUNTIF(C526:D526,"&lt;=-2,5")&gt;0,"*","")</f>
        <v/>
      </c>
      <c r="BA526">
        <f>BA525+2</f>
        <v>1035</v>
      </c>
      <c r="BB526">
        <v>1058</v>
      </c>
      <c r="BC526">
        <f>_xlfn.NORM.S.INV(BA526/BC$4)</f>
        <v>0.34504392379998022</v>
      </c>
      <c r="BD526">
        <f>STANDARDIZE(BB526,BB$5,BB$6)</f>
        <v>0.16507768001650008</v>
      </c>
      <c r="BF526">
        <f>BF525+2</f>
        <v>1035</v>
      </c>
      <c r="BG526">
        <v>14</v>
      </c>
      <c r="BH526">
        <f>_xlfn.NORM.S.INV(BF526/BH$4)</f>
        <v>0.34504392379998022</v>
      </c>
      <c r="BI526">
        <f>STANDARDIZE(BG526,BG$5,BG$6)</f>
        <v>0.17154303326088766</v>
      </c>
    </row>
    <row r="527" spans="2:61" x14ac:dyDescent="0.2">
      <c r="B527" s="6"/>
      <c r="E527" t="str">
        <f>IF(COUNTIF(C527:D527,"&gt;=2,5")+COUNTIF(C527:D527,"&lt;=-2,5")&gt;0,"*","")</f>
        <v/>
      </c>
      <c r="BA527">
        <f>BA526+2</f>
        <v>1037</v>
      </c>
      <c r="BB527">
        <v>1058</v>
      </c>
      <c r="BC527">
        <f>_xlfn.NORM.S.INV(BA527/BC$4)</f>
        <v>0.34831003013821477</v>
      </c>
      <c r="BD527">
        <f>STANDARDIZE(BB527,BB$5,BB$6)</f>
        <v>0.16507768001650008</v>
      </c>
      <c r="BF527">
        <f>BF526+2</f>
        <v>1037</v>
      </c>
      <c r="BG527">
        <v>14</v>
      </c>
      <c r="BH527">
        <f>_xlfn.NORM.S.INV(BF527/BH$4)</f>
        <v>0.34831003013821477</v>
      </c>
      <c r="BI527">
        <f>STANDARDIZE(BG527,BG$5,BG$6)</f>
        <v>0.17154303326088766</v>
      </c>
    </row>
    <row r="528" spans="2:61" x14ac:dyDescent="0.2">
      <c r="B528" s="6"/>
      <c r="E528" t="str">
        <f>IF(COUNTIF(C528:D528,"&gt;=2,5")+COUNTIF(C528:D528,"&lt;=-2,5")&gt;0,"*","")</f>
        <v/>
      </c>
      <c r="BA528">
        <f>BA527+2</f>
        <v>1039</v>
      </c>
      <c r="BB528">
        <v>1058</v>
      </c>
      <c r="BC528">
        <f>_xlfn.NORM.S.INV(BA528/BC$4)</f>
        <v>0.35157985629856203</v>
      </c>
      <c r="BD528">
        <f>STANDARDIZE(BB528,BB$5,BB$6)</f>
        <v>0.16507768001650008</v>
      </c>
      <c r="BF528">
        <f>BF527+2</f>
        <v>1039</v>
      </c>
      <c r="BG528">
        <v>14</v>
      </c>
      <c r="BH528">
        <f>_xlfn.NORM.S.INV(BF528/BH$4)</f>
        <v>0.35157985629856203</v>
      </c>
      <c r="BI528">
        <f>STANDARDIZE(BG528,BG$5,BG$6)</f>
        <v>0.17154303326088766</v>
      </c>
    </row>
    <row r="529" spans="2:61" x14ac:dyDescent="0.2">
      <c r="B529" s="6"/>
      <c r="E529" t="str">
        <f>IF(COUNTIF(C529:D529,"&gt;=2,5")+COUNTIF(C529:D529,"&lt;=-2,5")&gt;0,"*","")</f>
        <v/>
      </c>
      <c r="BA529">
        <f>BA528+2</f>
        <v>1041</v>
      </c>
      <c r="BB529">
        <v>1058</v>
      </c>
      <c r="BC529">
        <f>_xlfn.NORM.S.INV(BA529/BC$4)</f>
        <v>0.35485344580429667</v>
      </c>
      <c r="BD529">
        <f>STANDARDIZE(BB529,BB$5,BB$6)</f>
        <v>0.16507768001650008</v>
      </c>
      <c r="BF529">
        <f>BF528+2</f>
        <v>1041</v>
      </c>
      <c r="BG529">
        <v>14</v>
      </c>
      <c r="BH529">
        <f>_xlfn.NORM.S.INV(BF529/BH$4)</f>
        <v>0.35485344580429667</v>
      </c>
      <c r="BI529">
        <f>STANDARDIZE(BG529,BG$5,BG$6)</f>
        <v>0.17154303326088766</v>
      </c>
    </row>
    <row r="530" spans="2:61" x14ac:dyDescent="0.2">
      <c r="B530" s="6"/>
      <c r="E530" t="str">
        <f>IF(COUNTIF(C530:D530,"&gt;=2,5")+COUNTIF(C530:D530,"&lt;=-2,5")&gt;0,"*","")</f>
        <v/>
      </c>
      <c r="BA530">
        <f>BA529+2</f>
        <v>1043</v>
      </c>
      <c r="BB530">
        <v>1058</v>
      </c>
      <c r="BC530">
        <f>_xlfn.NORM.S.INV(BA530/BC$4)</f>
        <v>0.35813084249055971</v>
      </c>
      <c r="BD530">
        <f>STANDARDIZE(BB530,BB$5,BB$6)</f>
        <v>0.16507768001650008</v>
      </c>
      <c r="BF530">
        <f>BF529+2</f>
        <v>1043</v>
      </c>
      <c r="BG530">
        <v>14</v>
      </c>
      <c r="BH530">
        <f>_xlfn.NORM.S.INV(BF530/BH$4)</f>
        <v>0.35813084249055971</v>
      </c>
      <c r="BI530">
        <f>STANDARDIZE(BG530,BG$5,BG$6)</f>
        <v>0.17154303326088766</v>
      </c>
    </row>
    <row r="531" spans="2:61" x14ac:dyDescent="0.2">
      <c r="B531" s="6"/>
      <c r="E531" t="str">
        <f>IF(COUNTIF(C531:D531,"&gt;=2,5")+COUNTIF(C531:D531,"&lt;=-2,5")&gt;0,"*","")</f>
        <v/>
      </c>
      <c r="BA531">
        <f>BA530+2</f>
        <v>1045</v>
      </c>
      <c r="BB531">
        <v>1058</v>
      </c>
      <c r="BC531">
        <f>_xlfn.NORM.S.INV(BA531/BC$4)</f>
        <v>0.3614120905092888</v>
      </c>
      <c r="BD531">
        <f>STANDARDIZE(BB531,BB$5,BB$6)</f>
        <v>0.16507768001650008</v>
      </c>
      <c r="BF531">
        <f>BF530+2</f>
        <v>1045</v>
      </c>
      <c r="BG531">
        <v>14</v>
      </c>
      <c r="BH531">
        <f>_xlfn.NORM.S.INV(BF531/BH$4)</f>
        <v>0.3614120905092888</v>
      </c>
      <c r="BI531">
        <f>STANDARDIZE(BG531,BG$5,BG$6)</f>
        <v>0.17154303326088766</v>
      </c>
    </row>
    <row r="532" spans="2:61" x14ac:dyDescent="0.2">
      <c r="B532" s="6"/>
      <c r="E532" t="str">
        <f>IF(COUNTIF(C532:D532,"&gt;=2,5")+COUNTIF(C532:D532,"&lt;=-2,5")&gt;0,"*","")</f>
        <v/>
      </c>
      <c r="BA532">
        <f>BA531+2</f>
        <v>1047</v>
      </c>
      <c r="BB532">
        <v>1065</v>
      </c>
      <c r="BC532">
        <f>_xlfn.NORM.S.INV(BA532/BC$4)</f>
        <v>0.36469723433422196</v>
      </c>
      <c r="BD532">
        <f>STANDARDIZE(BB532,BB$5,BB$6)</f>
        <v>0.18223442716534025</v>
      </c>
      <c r="BF532">
        <f>BF531+2</f>
        <v>1047</v>
      </c>
      <c r="BG532">
        <v>14</v>
      </c>
      <c r="BH532">
        <f>_xlfn.NORM.S.INV(BF532/BH$4)</f>
        <v>0.36469723433422196</v>
      </c>
      <c r="BI532">
        <f>STANDARDIZE(BG532,BG$5,BG$6)</f>
        <v>0.17154303326088766</v>
      </c>
    </row>
    <row r="533" spans="2:61" x14ac:dyDescent="0.2">
      <c r="B533" s="6"/>
      <c r="E533" t="str">
        <f>IF(COUNTIF(C533:D533,"&gt;=2,5")+COUNTIF(C533:D533,"&lt;=-2,5")&gt;0,"*","")</f>
        <v/>
      </c>
      <c r="BA533">
        <f>BA532+2</f>
        <v>1049</v>
      </c>
      <c r="BB533">
        <v>1065</v>
      </c>
      <c r="BC533">
        <f>_xlfn.NORM.S.INV(BA533/BC$4)</f>
        <v>0.3679863187659787</v>
      </c>
      <c r="BD533">
        <f>STANDARDIZE(BB533,BB$5,BB$6)</f>
        <v>0.18223442716534025</v>
      </c>
      <c r="BF533">
        <f>BF532+2</f>
        <v>1049</v>
      </c>
      <c r="BG533">
        <v>14</v>
      </c>
      <c r="BH533">
        <f>_xlfn.NORM.S.INV(BF533/BH$4)</f>
        <v>0.3679863187659787</v>
      </c>
      <c r="BI533">
        <f>STANDARDIZE(BG533,BG$5,BG$6)</f>
        <v>0.17154303326088766</v>
      </c>
    </row>
    <row r="534" spans="2:61" x14ac:dyDescent="0.2">
      <c r="B534" s="6"/>
      <c r="E534" t="str">
        <f>IF(COUNTIF(C534:D534,"&gt;=2,5")+COUNTIF(C534:D534,"&lt;=-2,5")&gt;0,"*","")</f>
        <v/>
      </c>
      <c r="BA534">
        <f>BA533+2</f>
        <v>1051</v>
      </c>
      <c r="BB534">
        <v>1070</v>
      </c>
      <c r="BC534">
        <f>_xlfn.NORM.S.INV(BA534/BC$4)</f>
        <v>0.37127938893721807</v>
      </c>
      <c r="BD534">
        <f>STANDARDIZE(BB534,BB$5,BB$6)</f>
        <v>0.19448924655736891</v>
      </c>
      <c r="BF534">
        <f>BF533+2</f>
        <v>1051</v>
      </c>
      <c r="BG534">
        <v>14</v>
      </c>
      <c r="BH534">
        <f>_xlfn.NORM.S.INV(BF534/BH$4)</f>
        <v>0.37127938893721807</v>
      </c>
      <c r="BI534">
        <f>STANDARDIZE(BG534,BG$5,BG$6)</f>
        <v>0.17154303326088766</v>
      </c>
    </row>
    <row r="535" spans="2:61" x14ac:dyDescent="0.2">
      <c r="B535" s="6"/>
      <c r="E535" t="str">
        <f>IF(COUNTIF(C535:D535,"&gt;=2,5")+COUNTIF(C535:D535,"&lt;=-2,5")&gt;0,"*","")</f>
        <v/>
      </c>
      <c r="BA535">
        <f>BA534+2</f>
        <v>1053</v>
      </c>
      <c r="BB535">
        <v>1070</v>
      </c>
      <c r="BC535">
        <f>_xlfn.NORM.S.INV(BA535/BC$4)</f>
        <v>0.37457649031787477</v>
      </c>
      <c r="BD535">
        <f>STANDARDIZE(BB535,BB$5,BB$6)</f>
        <v>0.19448924655736891</v>
      </c>
      <c r="BF535">
        <f>BF534+2</f>
        <v>1053</v>
      </c>
      <c r="BG535">
        <v>14</v>
      </c>
      <c r="BH535">
        <f>_xlfn.NORM.S.INV(BF535/BH$4)</f>
        <v>0.37457649031787477</v>
      </c>
      <c r="BI535">
        <f>STANDARDIZE(BG535,BG$5,BG$6)</f>
        <v>0.17154303326088766</v>
      </c>
    </row>
    <row r="536" spans="2:61" x14ac:dyDescent="0.2">
      <c r="B536" s="6"/>
      <c r="E536" t="str">
        <f>IF(COUNTIF(C536:D536,"&gt;=2,5")+COUNTIF(C536:D536,"&lt;=-2,5")&gt;0,"*","")</f>
        <v/>
      </c>
      <c r="BA536">
        <f>BA535+2</f>
        <v>1055</v>
      </c>
      <c r="BB536">
        <v>1072</v>
      </c>
      <c r="BC536">
        <f>_xlfn.NORM.S.INV(BA536/BC$4)</f>
        <v>0.37787766872048034</v>
      </c>
      <c r="BD536">
        <f>STANDARDIZE(BB536,BB$5,BB$6)</f>
        <v>0.19939117431418038</v>
      </c>
      <c r="BF536">
        <f>BF535+2</f>
        <v>1055</v>
      </c>
      <c r="BG536">
        <v>14</v>
      </c>
      <c r="BH536">
        <f>_xlfn.NORM.S.INV(BF536/BH$4)</f>
        <v>0.37787766872048034</v>
      </c>
      <c r="BI536">
        <f>STANDARDIZE(BG536,BG$5,BG$6)</f>
        <v>0.17154303326088766</v>
      </c>
    </row>
    <row r="537" spans="2:61" x14ac:dyDescent="0.2">
      <c r="B537" s="6"/>
      <c r="E537" t="str">
        <f>IF(COUNTIF(C537:D537,"&gt;=2,5")+COUNTIF(C537:D537,"&lt;=-2,5")&gt;0,"*","")</f>
        <v/>
      </c>
      <c r="BA537">
        <f>BA536+2</f>
        <v>1057</v>
      </c>
      <c r="BB537">
        <v>1075</v>
      </c>
      <c r="BC537">
        <f>_xlfn.NORM.S.INV(BA537/BC$4)</f>
        <v>0.38118297030556242</v>
      </c>
      <c r="BD537">
        <f>STANDARDIZE(BB537,BB$5,BB$6)</f>
        <v>0.20674406594939759</v>
      </c>
      <c r="BF537">
        <f>BF536+2</f>
        <v>1057</v>
      </c>
      <c r="BG537">
        <v>14</v>
      </c>
      <c r="BH537">
        <f>_xlfn.NORM.S.INV(BF537/BH$4)</f>
        <v>0.38118297030556242</v>
      </c>
      <c r="BI537">
        <f>STANDARDIZE(BG537,BG$5,BG$6)</f>
        <v>0.17154303326088766</v>
      </c>
    </row>
    <row r="538" spans="2:61" x14ac:dyDescent="0.2">
      <c r="B538" s="6"/>
      <c r="E538" t="str">
        <f>IF(COUNTIF(C538:D538,"&gt;=2,5")+COUNTIF(C538:D538,"&lt;=-2,5")&gt;0,"*","")</f>
        <v/>
      </c>
      <c r="BA538">
        <f>BA537+2</f>
        <v>1059</v>
      </c>
      <c r="BB538">
        <v>1075</v>
      </c>
      <c r="BC538">
        <f>_xlfn.NORM.S.INV(BA538/BC$4)</f>
        <v>0.38449244158713181</v>
      </c>
      <c r="BD538">
        <f>STANDARDIZE(BB538,BB$5,BB$6)</f>
        <v>0.20674406594939759</v>
      </c>
      <c r="BF538">
        <f>BF537+2</f>
        <v>1059</v>
      </c>
      <c r="BG538">
        <v>14</v>
      </c>
      <c r="BH538">
        <f>_xlfn.NORM.S.INV(BF538/BH$4)</f>
        <v>0.38449244158713181</v>
      </c>
      <c r="BI538">
        <f>STANDARDIZE(BG538,BG$5,BG$6)</f>
        <v>0.17154303326088766</v>
      </c>
    </row>
    <row r="539" spans="2:61" x14ac:dyDescent="0.2">
      <c r="B539" s="6"/>
      <c r="E539" t="str">
        <f>IF(COUNTIF(C539:D539,"&gt;=2,5")+COUNTIF(C539:D539,"&lt;=-2,5")&gt;0,"*","")</f>
        <v/>
      </c>
      <c r="BA539">
        <f>BA538+2</f>
        <v>1061</v>
      </c>
      <c r="BB539">
        <v>1076</v>
      </c>
      <c r="BC539">
        <f>_xlfn.NORM.S.INV(BA539/BC$4)</f>
        <v>0.38780612943825399</v>
      </c>
      <c r="BD539">
        <f>STANDARDIZE(BB539,BB$5,BB$6)</f>
        <v>0.20919502982780333</v>
      </c>
      <c r="BF539">
        <f>BF538+2</f>
        <v>1061</v>
      </c>
      <c r="BG539">
        <v>14</v>
      </c>
      <c r="BH539">
        <f>_xlfn.NORM.S.INV(BF539/BH$4)</f>
        <v>0.38780612943825399</v>
      </c>
      <c r="BI539">
        <f>STANDARDIZE(BG539,BG$5,BG$6)</f>
        <v>0.17154303326088766</v>
      </c>
    </row>
    <row r="540" spans="2:61" x14ac:dyDescent="0.2">
      <c r="B540" s="6"/>
      <c r="E540" t="str">
        <f>IF(COUNTIF(C540:D540,"&gt;=2,5")+COUNTIF(C540:D540,"&lt;=-2,5")&gt;0,"*","")</f>
        <v/>
      </c>
      <c r="BA540">
        <f>BA539+2</f>
        <v>1063</v>
      </c>
      <c r="BB540">
        <v>1076</v>
      </c>
      <c r="BC540">
        <f>_xlfn.NORM.S.INV(BA540/BC$4)</f>
        <v>0.39112408109671054</v>
      </c>
      <c r="BD540">
        <f>STANDARDIZE(BB540,BB$5,BB$6)</f>
        <v>0.20919502982780333</v>
      </c>
      <c r="BF540">
        <f>BF539+2</f>
        <v>1063</v>
      </c>
      <c r="BG540">
        <v>14</v>
      </c>
      <c r="BH540">
        <f>_xlfn.NORM.S.INV(BF540/BH$4)</f>
        <v>0.39112408109671054</v>
      </c>
      <c r="BI540">
        <f>STANDARDIZE(BG540,BG$5,BG$6)</f>
        <v>0.17154303326088766</v>
      </c>
    </row>
    <row r="541" spans="2:61" x14ac:dyDescent="0.2">
      <c r="B541" s="6"/>
      <c r="E541" t="str">
        <f>IF(COUNTIF(C541:D541,"&gt;=2,5")+COUNTIF(C541:D541,"&lt;=-2,5")&gt;0,"*","")</f>
        <v/>
      </c>
      <c r="BA541">
        <f>BA540+2</f>
        <v>1065</v>
      </c>
      <c r="BB541">
        <v>1079</v>
      </c>
      <c r="BC541">
        <f>_xlfn.NORM.S.INV(BA541/BC$4)</f>
        <v>0.39444634417074975</v>
      </c>
      <c r="BD541">
        <f>STANDARDIZE(BB541,BB$5,BB$6)</f>
        <v>0.21654792146302052</v>
      </c>
      <c r="BF541">
        <f>BF540+2</f>
        <v>1065</v>
      </c>
      <c r="BG541">
        <v>14</v>
      </c>
      <c r="BH541">
        <f>_xlfn.NORM.S.INV(BF541/BH$4)</f>
        <v>0.39444634417074975</v>
      </c>
      <c r="BI541">
        <f>STANDARDIZE(BG541,BG$5,BG$6)</f>
        <v>0.17154303326088766</v>
      </c>
    </row>
    <row r="542" spans="2:61" x14ac:dyDescent="0.2">
      <c r="B542" s="6"/>
      <c r="E542" t="str">
        <f>IF(COUNTIF(C542:D542,"&gt;=2,5")+COUNTIF(C542:D542,"&lt;=-2,5")&gt;0,"*","")</f>
        <v/>
      </c>
      <c r="BA542">
        <f>BA541+2</f>
        <v>1067</v>
      </c>
      <c r="BB542">
        <v>1081</v>
      </c>
      <c r="BC542">
        <f>_xlfn.NORM.S.INV(BA542/BC$4)</f>
        <v>0.39777296664492923</v>
      </c>
      <c r="BD542">
        <f>STANDARDIZE(BB542,BB$5,BB$6)</f>
        <v>0.22144984921983199</v>
      </c>
      <c r="BF542">
        <f>BF541+2</f>
        <v>1067</v>
      </c>
      <c r="BG542">
        <v>14</v>
      </c>
      <c r="BH542">
        <f>_xlfn.NORM.S.INV(BF542/BH$4)</f>
        <v>0.39777296664492923</v>
      </c>
      <c r="BI542">
        <f>STANDARDIZE(BG542,BG$5,BG$6)</f>
        <v>0.17154303326088766</v>
      </c>
    </row>
    <row r="543" spans="2:61" x14ac:dyDescent="0.2">
      <c r="B543" s="6"/>
      <c r="E543" t="str">
        <f>IF(COUNTIF(C543:D543,"&gt;=2,5")+COUNTIF(C543:D543,"&lt;=-2,5")&gt;0,"*","")</f>
        <v/>
      </c>
      <c r="BA543">
        <f>BA542+2</f>
        <v>1069</v>
      </c>
      <c r="BB543">
        <v>1081</v>
      </c>
      <c r="BC543">
        <f>_xlfn.NORM.S.INV(BA543/BC$4)</f>
        <v>0.4011039968860533</v>
      </c>
      <c r="BD543">
        <f>STANDARDIZE(BB543,BB$5,BB$6)</f>
        <v>0.22144984921983199</v>
      </c>
      <c r="BF543">
        <f>BF542+2</f>
        <v>1069</v>
      </c>
      <c r="BG543">
        <v>14</v>
      </c>
      <c r="BH543">
        <f>_xlfn.NORM.S.INV(BF543/BH$4)</f>
        <v>0.4011039968860533</v>
      </c>
      <c r="BI543">
        <f>STANDARDIZE(BG543,BG$5,BG$6)</f>
        <v>0.17154303326088766</v>
      </c>
    </row>
    <row r="544" spans="2:61" x14ac:dyDescent="0.2">
      <c r="B544" s="6"/>
      <c r="E544" t="str">
        <f>IF(COUNTIF(C544:D544,"&gt;=2,5")+COUNTIF(C544:D544,"&lt;=-2,5")&gt;0,"*","")</f>
        <v/>
      </c>
      <c r="BA544">
        <f>BA543+2</f>
        <v>1071</v>
      </c>
      <c r="BB544">
        <v>1081</v>
      </c>
      <c r="BC544">
        <f>_xlfn.NORM.S.INV(BA544/BC$4)</f>
        <v>0.40443948364920668</v>
      </c>
      <c r="BD544">
        <f>STANDARDIZE(BB544,BB$5,BB$6)</f>
        <v>0.22144984921983199</v>
      </c>
      <c r="BF544">
        <f>BF543+2</f>
        <v>1071</v>
      </c>
      <c r="BG544">
        <v>14</v>
      </c>
      <c r="BH544">
        <f>_xlfn.NORM.S.INV(BF544/BH$4)</f>
        <v>0.40443948364920668</v>
      </c>
      <c r="BI544">
        <f>STANDARDIZE(BG544,BG$5,BG$6)</f>
        <v>0.17154303326088766</v>
      </c>
    </row>
    <row r="545" spans="2:61" x14ac:dyDescent="0.2">
      <c r="B545" s="6"/>
      <c r="E545" t="str">
        <f>IF(COUNTIF(C545:D545,"&gt;=2,5")+COUNTIF(C545:D545,"&lt;=-2,5")&gt;0,"*","")</f>
        <v/>
      </c>
      <c r="BA545">
        <f>BA544+2</f>
        <v>1073</v>
      </c>
      <c r="BB545">
        <v>1082</v>
      </c>
      <c r="BC545">
        <f>_xlfn.NORM.S.INV(BA545/BC$4)</f>
        <v>0.40777947608388493</v>
      </c>
      <c r="BD545">
        <f>STANDARDIZE(BB545,BB$5,BB$6)</f>
        <v>0.22390081309823773</v>
      </c>
      <c r="BF545">
        <f>BF544+2</f>
        <v>1073</v>
      </c>
      <c r="BG545">
        <v>14</v>
      </c>
      <c r="BH545">
        <f>_xlfn.NORM.S.INV(BF545/BH$4)</f>
        <v>0.40777947608388493</v>
      </c>
      <c r="BI545">
        <f>STANDARDIZE(BG545,BG$5,BG$6)</f>
        <v>0.17154303326088766</v>
      </c>
    </row>
    <row r="546" spans="2:61" x14ac:dyDescent="0.2">
      <c r="B546" s="6"/>
      <c r="E546" t="str">
        <f>IF(COUNTIF(C546:D546,"&gt;=2,5")+COUNTIF(C546:D546,"&lt;=-2,5")&gt;0,"*","")</f>
        <v/>
      </c>
      <c r="BA546">
        <f>BA545+2</f>
        <v>1075</v>
      </c>
      <c r="BB546">
        <v>1084</v>
      </c>
      <c r="BC546">
        <f>_xlfn.NORM.S.INV(BA546/BC$4)</f>
        <v>0.41112402374022811</v>
      </c>
      <c r="BD546">
        <f>STANDARDIZE(BB546,BB$5,BB$6)</f>
        <v>0.2288027408550492</v>
      </c>
      <c r="BF546">
        <f>BF545+2</f>
        <v>1075</v>
      </c>
      <c r="BG546">
        <v>14</v>
      </c>
      <c r="BH546">
        <f>_xlfn.NORM.S.INV(BF546/BH$4)</f>
        <v>0.41112402374022811</v>
      </c>
      <c r="BI546">
        <f>STANDARDIZE(BG546,BG$5,BG$6)</f>
        <v>0.17154303326088766</v>
      </c>
    </row>
    <row r="547" spans="2:61" x14ac:dyDescent="0.2">
      <c r="B547" s="6"/>
      <c r="E547" t="str">
        <f>IF(COUNTIF(C547:D547,"&gt;=2,5")+COUNTIF(C547:D547,"&lt;=-2,5")&gt;0,"*","")</f>
        <v/>
      </c>
      <c r="BA547">
        <f>BA546+2</f>
        <v>1077</v>
      </c>
      <c r="BB547">
        <v>1091</v>
      </c>
      <c r="BC547">
        <f>_xlfn.NORM.S.INV(BA547/BC$4)</f>
        <v>0.41447317657535343</v>
      </c>
      <c r="BD547">
        <f>STANDARDIZE(BB547,BB$5,BB$6)</f>
        <v>0.24595948800388934</v>
      </c>
      <c r="BF547">
        <f>BF546+2</f>
        <v>1077</v>
      </c>
      <c r="BG547">
        <v>14</v>
      </c>
      <c r="BH547">
        <f>_xlfn.NORM.S.INV(BF547/BH$4)</f>
        <v>0.41447317657535343</v>
      </c>
      <c r="BI547">
        <f>STANDARDIZE(BG547,BG$5,BG$6)</f>
        <v>0.17154303326088766</v>
      </c>
    </row>
    <row r="548" spans="2:61" x14ac:dyDescent="0.2">
      <c r="B548" s="6"/>
      <c r="E548" t="str">
        <f>IF(COUNTIF(C548:D548,"&gt;=2,5")+COUNTIF(C548:D548,"&lt;=-2,5")&gt;0,"*","")</f>
        <v/>
      </c>
      <c r="BA548">
        <f>BA547+2</f>
        <v>1079</v>
      </c>
      <c r="BB548">
        <v>1092</v>
      </c>
      <c r="BC548">
        <f>_xlfn.NORM.S.INV(BA548/BC$4)</f>
        <v>0.41782698495979703</v>
      </c>
      <c r="BD548">
        <f>STANDARDIZE(BB548,BB$5,BB$6)</f>
        <v>0.24841045188229507</v>
      </c>
      <c r="BF548">
        <f>BF547+2</f>
        <v>1079</v>
      </c>
      <c r="BG548">
        <v>15</v>
      </c>
      <c r="BH548">
        <f>_xlfn.NORM.S.INV(BF548/BH$4)</f>
        <v>0.41782698495979703</v>
      </c>
      <c r="BI548">
        <f>STANDARDIZE(BG548,BG$5,BG$6)</f>
        <v>0.62253520134999496</v>
      </c>
    </row>
    <row r="549" spans="2:61" x14ac:dyDescent="0.2">
      <c r="B549" s="6"/>
      <c r="E549" t="str">
        <f>IF(COUNTIF(C549:D549,"&gt;=2,5")+COUNTIF(C549:D549,"&lt;=-2,5")&gt;0,"*","")</f>
        <v/>
      </c>
      <c r="BA549">
        <f>BA548+2</f>
        <v>1081</v>
      </c>
      <c r="BB549">
        <v>1097</v>
      </c>
      <c r="BC549">
        <f>_xlfn.NORM.S.INV(BA549/BC$4)</f>
        <v>0.42118549968405899</v>
      </c>
      <c r="BD549">
        <f>STANDARDIZE(BB549,BB$5,BB$6)</f>
        <v>0.26066527127432376</v>
      </c>
      <c r="BF549">
        <f>BF548+2</f>
        <v>1081</v>
      </c>
      <c r="BG549">
        <v>15</v>
      </c>
      <c r="BH549">
        <f>_xlfn.NORM.S.INV(BF549/BH$4)</f>
        <v>0.42118549968405899</v>
      </c>
      <c r="BI549">
        <f>STANDARDIZE(BG549,BG$5,BG$6)</f>
        <v>0.62253520134999496</v>
      </c>
    </row>
    <row r="550" spans="2:61" x14ac:dyDescent="0.2">
      <c r="B550" s="6"/>
      <c r="E550" t="str">
        <f>IF(COUNTIF(C550:D550,"&gt;=2,5")+COUNTIF(C550:D550,"&lt;=-2,5")&gt;0,"*","")</f>
        <v/>
      </c>
      <c r="BA550">
        <f>BA549+2</f>
        <v>1083</v>
      </c>
      <c r="BB550">
        <v>1098</v>
      </c>
      <c r="BC550">
        <f>_xlfn.NORM.S.INV(BA550/BC$4)</f>
        <v>0.42454877196526114</v>
      </c>
      <c r="BD550">
        <f>STANDARDIZE(BB550,BB$5,BB$6)</f>
        <v>0.26311623515272947</v>
      </c>
      <c r="BF550">
        <f>BF549+2</f>
        <v>1083</v>
      </c>
      <c r="BG550">
        <v>15</v>
      </c>
      <c r="BH550">
        <f>_xlfn.NORM.S.INV(BF550/BH$4)</f>
        <v>0.42454877196526114</v>
      </c>
      <c r="BI550">
        <f>STANDARDIZE(BG550,BG$5,BG$6)</f>
        <v>0.62253520134999496</v>
      </c>
    </row>
    <row r="551" spans="2:61" x14ac:dyDescent="0.2">
      <c r="B551" s="6"/>
      <c r="E551" t="str">
        <f>IF(COUNTIF(C551:D551,"&gt;=2,5")+COUNTIF(C551:D551,"&lt;=-2,5")&gt;0,"*","")</f>
        <v/>
      </c>
      <c r="BA551">
        <f>BA550+2</f>
        <v>1085</v>
      </c>
      <c r="BB551">
        <v>1100</v>
      </c>
      <c r="BC551">
        <f>_xlfn.NORM.S.INV(BA551/BC$4)</f>
        <v>0.42791685345391317</v>
      </c>
      <c r="BD551">
        <f>STANDARDIZE(BB551,BB$5,BB$6)</f>
        <v>0.26801816290954095</v>
      </c>
      <c r="BF551">
        <f>BF550+2</f>
        <v>1085</v>
      </c>
      <c r="BG551">
        <v>15</v>
      </c>
      <c r="BH551">
        <f>_xlfn.NORM.S.INV(BF551/BH$4)</f>
        <v>0.42791685345391317</v>
      </c>
      <c r="BI551">
        <f>STANDARDIZE(BG551,BG$5,BG$6)</f>
        <v>0.62253520134999496</v>
      </c>
    </row>
    <row r="552" spans="2:61" x14ac:dyDescent="0.2">
      <c r="B552" s="6"/>
      <c r="E552" t="str">
        <f>IF(COUNTIF(C552:D552,"&gt;=2,5")+COUNTIF(C552:D552,"&lt;=-2,5")&gt;0,"*","")</f>
        <v/>
      </c>
      <c r="BA552">
        <f>BA551+2</f>
        <v>1087</v>
      </c>
      <c r="BB552">
        <v>1100</v>
      </c>
      <c r="BC552">
        <f>_xlfn.NORM.S.INV(BA552/BC$4)</f>
        <v>0.43128979624079861</v>
      </c>
      <c r="BD552">
        <f>STANDARDIZE(BB552,BB$5,BB$6)</f>
        <v>0.26801816290954095</v>
      </c>
      <c r="BF552">
        <f>BF551+2</f>
        <v>1087</v>
      </c>
      <c r="BG552">
        <v>15</v>
      </c>
      <c r="BH552">
        <f>_xlfn.NORM.S.INV(BF552/BH$4)</f>
        <v>0.43128979624079861</v>
      </c>
      <c r="BI552">
        <f>STANDARDIZE(BG552,BG$5,BG$6)</f>
        <v>0.62253520134999496</v>
      </c>
    </row>
    <row r="553" spans="2:61" x14ac:dyDescent="0.2">
      <c r="B553" s="6"/>
      <c r="E553" t="str">
        <f>IF(COUNTIF(C553:D553,"&gt;=2,5")+COUNTIF(C553:D553,"&lt;=-2,5")&gt;0,"*","")</f>
        <v/>
      </c>
      <c r="BA553">
        <f>BA552+2</f>
        <v>1089</v>
      </c>
      <c r="BB553">
        <v>1100</v>
      </c>
      <c r="BC553">
        <f>_xlfn.NORM.S.INV(BA553/BC$4)</f>
        <v>0.43466765286397263</v>
      </c>
      <c r="BD553">
        <f>STANDARDIZE(BB553,BB$5,BB$6)</f>
        <v>0.26801816290954095</v>
      </c>
      <c r="BF553">
        <f>BF552+2</f>
        <v>1089</v>
      </c>
      <c r="BG553">
        <v>15</v>
      </c>
      <c r="BH553">
        <f>_xlfn.NORM.S.INV(BF553/BH$4)</f>
        <v>0.43466765286397263</v>
      </c>
      <c r="BI553">
        <f>STANDARDIZE(BG553,BG$5,BG$6)</f>
        <v>0.62253520134999496</v>
      </c>
    </row>
    <row r="554" spans="2:61" x14ac:dyDescent="0.2">
      <c r="B554" s="6"/>
      <c r="E554" t="str">
        <f>IF(COUNTIF(C554:D554,"&gt;=2,5")+COUNTIF(C554:D554,"&lt;=-2,5")&gt;0,"*","")</f>
        <v/>
      </c>
      <c r="BA554">
        <f>BA553+2</f>
        <v>1091</v>
      </c>
      <c r="BB554">
        <v>1100</v>
      </c>
      <c r="BC554">
        <f>_xlfn.NORM.S.INV(BA554/BC$4)</f>
        <v>0.43805047631588218</v>
      </c>
      <c r="BD554">
        <f>STANDARDIZE(BB554,BB$5,BB$6)</f>
        <v>0.26801816290954095</v>
      </c>
      <c r="BF554">
        <f>BF553+2</f>
        <v>1091</v>
      </c>
      <c r="BG554">
        <v>15</v>
      </c>
      <c r="BH554">
        <f>_xlfn.NORM.S.INV(BF554/BH$4)</f>
        <v>0.43805047631588218</v>
      </c>
      <c r="BI554">
        <f>STANDARDIZE(BG554,BG$5,BG$6)</f>
        <v>0.62253520134999496</v>
      </c>
    </row>
    <row r="555" spans="2:61" x14ac:dyDescent="0.2">
      <c r="B555" s="6"/>
      <c r="E555" t="str">
        <f>IF(COUNTIF(C555:D555,"&gt;=2,5")+COUNTIF(C555:D555,"&lt;=-2,5")&gt;0,"*","")</f>
        <v/>
      </c>
      <c r="BA555">
        <f>BA554+2</f>
        <v>1093</v>
      </c>
      <c r="BB555">
        <v>1100</v>
      </c>
      <c r="BC555">
        <f>_xlfn.NORM.S.INV(BA555/BC$4)</f>
        <v>0.44143832005060785</v>
      </c>
      <c r="BD555">
        <f>STANDARDIZE(BB555,BB$5,BB$6)</f>
        <v>0.26801816290954095</v>
      </c>
      <c r="BF555">
        <f>BF554+2</f>
        <v>1093</v>
      </c>
      <c r="BG555">
        <v>15</v>
      </c>
      <c r="BH555">
        <f>_xlfn.NORM.S.INV(BF555/BH$4)</f>
        <v>0.44143832005060785</v>
      </c>
      <c r="BI555">
        <f>STANDARDIZE(BG555,BG$5,BG$6)</f>
        <v>0.62253520134999496</v>
      </c>
    </row>
    <row r="556" spans="2:61" x14ac:dyDescent="0.2">
      <c r="B556" s="6"/>
      <c r="E556" t="str">
        <f>IF(COUNTIF(C556:D556,"&gt;=2,5")+COUNTIF(C556:D556,"&lt;=-2,5")&gt;0,"*","")</f>
        <v/>
      </c>
      <c r="BA556">
        <f>BA555+2</f>
        <v>1095</v>
      </c>
      <c r="BB556">
        <v>1100</v>
      </c>
      <c r="BC556">
        <f>_xlfn.NORM.S.INV(BA556/BC$4)</f>
        <v>0.44483123799123159</v>
      </c>
      <c r="BD556">
        <f>STANDARDIZE(BB556,BB$5,BB$6)</f>
        <v>0.26801816290954095</v>
      </c>
      <c r="BF556">
        <f>BF555+2</f>
        <v>1095</v>
      </c>
      <c r="BG556">
        <v>15</v>
      </c>
      <c r="BH556">
        <f>_xlfn.NORM.S.INV(BF556/BH$4)</f>
        <v>0.44483123799123159</v>
      </c>
      <c r="BI556">
        <f>STANDARDIZE(BG556,BG$5,BG$6)</f>
        <v>0.62253520134999496</v>
      </c>
    </row>
    <row r="557" spans="2:61" x14ac:dyDescent="0.2">
      <c r="B557" s="6"/>
      <c r="E557" t="str">
        <f>IF(COUNTIF(C557:D557,"&gt;=2,5")+COUNTIF(C557:D557,"&lt;=-2,5")&gt;0,"*","")</f>
        <v/>
      </c>
      <c r="BA557">
        <f>BA556+2</f>
        <v>1097</v>
      </c>
      <c r="BB557">
        <v>1104</v>
      </c>
      <c r="BC557">
        <f>_xlfn.NORM.S.INV(BA557/BC$4)</f>
        <v>0.44822928453733074</v>
      </c>
      <c r="BD557">
        <f>STANDARDIZE(BB557,BB$5,BB$6)</f>
        <v>0.2778220184231639</v>
      </c>
      <c r="BF557">
        <f>BF556+2</f>
        <v>1097</v>
      </c>
      <c r="BG557">
        <v>15</v>
      </c>
      <c r="BH557">
        <f>_xlfn.NORM.S.INV(BF557/BH$4)</f>
        <v>0.44822928453733074</v>
      </c>
      <c r="BI557">
        <f>STANDARDIZE(BG557,BG$5,BG$6)</f>
        <v>0.62253520134999496</v>
      </c>
    </row>
    <row r="558" spans="2:61" x14ac:dyDescent="0.2">
      <c r="B558" s="6"/>
      <c r="E558" t="str">
        <f>IF(COUNTIF(C558:D558,"&gt;=2,5")+COUNTIF(C558:D558,"&lt;=-2,5")&gt;0,"*","")</f>
        <v/>
      </c>
      <c r="BA558">
        <f>BA557+2</f>
        <v>1099</v>
      </c>
      <c r="BB558">
        <v>1105</v>
      </c>
      <c r="BC558">
        <f>_xlfn.NORM.S.INV(BA558/BC$4)</f>
        <v>0.45163251457260428</v>
      </c>
      <c r="BD558">
        <f>STANDARDIZE(BB558,BB$5,BB$6)</f>
        <v>0.28027298230156966</v>
      </c>
      <c r="BF558">
        <f>BF557+2</f>
        <v>1099</v>
      </c>
      <c r="BG558">
        <v>15</v>
      </c>
      <c r="BH558">
        <f>_xlfn.NORM.S.INV(BF558/BH$4)</f>
        <v>0.45163251457260428</v>
      </c>
      <c r="BI558">
        <f>STANDARDIZE(BG558,BG$5,BG$6)</f>
        <v>0.62253520134999496</v>
      </c>
    </row>
    <row r="559" spans="2:61" x14ac:dyDescent="0.2">
      <c r="B559" s="6"/>
      <c r="E559" t="str">
        <f>IF(COUNTIF(C559:D559,"&gt;=2,5")+COUNTIF(C559:D559,"&lt;=-2,5")&gt;0,"*","")</f>
        <v/>
      </c>
      <c r="BA559">
        <f>BA558+2</f>
        <v>1101</v>
      </c>
      <c r="BB559">
        <v>1105</v>
      </c>
      <c r="BC559">
        <f>_xlfn.NORM.S.INV(BA559/BC$4)</f>
        <v>0.45504098347263244</v>
      </c>
      <c r="BD559">
        <f>STANDARDIZE(BB559,BB$5,BB$6)</f>
        <v>0.28027298230156966</v>
      </c>
      <c r="BF559">
        <f>BF558+2</f>
        <v>1101</v>
      </c>
      <c r="BG559">
        <v>15</v>
      </c>
      <c r="BH559">
        <f>_xlfn.NORM.S.INV(BF559/BH$4)</f>
        <v>0.45504098347263244</v>
      </c>
      <c r="BI559">
        <f>STANDARDIZE(BG559,BG$5,BG$6)</f>
        <v>0.62253520134999496</v>
      </c>
    </row>
    <row r="560" spans="2:61" x14ac:dyDescent="0.2">
      <c r="B560" s="6"/>
      <c r="E560" t="str">
        <f>IF(COUNTIF(C560:D560,"&gt;=2,5")+COUNTIF(C560:D560,"&lt;=-2,5")&gt;0,"*","")</f>
        <v/>
      </c>
      <c r="BA560">
        <f>BA559+2</f>
        <v>1103</v>
      </c>
      <c r="BB560">
        <v>1105</v>
      </c>
      <c r="BC560">
        <f>_xlfn.NORM.S.INV(BA560/BC$4)</f>
        <v>0.45845474711277329</v>
      </c>
      <c r="BD560">
        <f>STANDARDIZE(BB560,BB$5,BB$6)</f>
        <v>0.28027298230156966</v>
      </c>
      <c r="BF560">
        <f>BF559+2</f>
        <v>1103</v>
      </c>
      <c r="BG560">
        <v>15</v>
      </c>
      <c r="BH560">
        <f>_xlfn.NORM.S.INV(BF560/BH$4)</f>
        <v>0.45845474711277329</v>
      </c>
      <c r="BI560">
        <f>STANDARDIZE(BG560,BG$5,BG$6)</f>
        <v>0.62253520134999496</v>
      </c>
    </row>
    <row r="561" spans="2:61" x14ac:dyDescent="0.2">
      <c r="B561" s="6"/>
      <c r="E561" t="str">
        <f>IF(COUNTIF(C561:D561,"&gt;=2,5")+COUNTIF(C561:D561,"&lt;=-2,5")&gt;0,"*","")</f>
        <v/>
      </c>
      <c r="BA561">
        <f>BA560+2</f>
        <v>1105</v>
      </c>
      <c r="BB561">
        <v>1105</v>
      </c>
      <c r="BC561">
        <f>_xlfn.NORM.S.INV(BA561/BC$4)</f>
        <v>0.46187386187619817</v>
      </c>
      <c r="BD561">
        <f>STANDARDIZE(BB561,BB$5,BB$6)</f>
        <v>0.28027298230156966</v>
      </c>
      <c r="BF561">
        <f>BF560+2</f>
        <v>1105</v>
      </c>
      <c r="BG561">
        <v>15</v>
      </c>
      <c r="BH561">
        <f>_xlfn.NORM.S.INV(BF561/BH$4)</f>
        <v>0.46187386187619817</v>
      </c>
      <c r="BI561">
        <f>STANDARDIZE(BG561,BG$5,BG$6)</f>
        <v>0.62253520134999496</v>
      </c>
    </row>
    <row r="562" spans="2:61" x14ac:dyDescent="0.2">
      <c r="B562" s="6"/>
      <c r="E562" t="str">
        <f>IF(COUNTIF(C562:D562,"&gt;=2,5")+COUNTIF(C562:D562,"&lt;=-2,5")&gt;0,"*","")</f>
        <v/>
      </c>
      <c r="BA562">
        <f>BA561+2</f>
        <v>1107</v>
      </c>
      <c r="BB562">
        <v>1107</v>
      </c>
      <c r="BC562">
        <f>_xlfn.NORM.S.INV(BA562/BC$4)</f>
        <v>0.4652983846620723</v>
      </c>
      <c r="BD562">
        <f>STANDARDIZE(BB562,BB$5,BB$6)</f>
        <v>0.28517491005838108</v>
      </c>
      <c r="BF562">
        <f>BF561+2</f>
        <v>1107</v>
      </c>
      <c r="BG562">
        <v>15</v>
      </c>
      <c r="BH562">
        <f>_xlfn.NORM.S.INV(BF562/BH$4)</f>
        <v>0.4652983846620723</v>
      </c>
      <c r="BI562">
        <f>STANDARDIZE(BG562,BG$5,BG$6)</f>
        <v>0.62253520134999496</v>
      </c>
    </row>
    <row r="563" spans="2:61" x14ac:dyDescent="0.2">
      <c r="B563" s="6"/>
      <c r="E563" t="str">
        <f>IF(COUNTIF(C563:D563,"&gt;=2,5")+COUNTIF(C563:D563,"&lt;=-2,5")&gt;0,"*","")</f>
        <v/>
      </c>
      <c r="BA563">
        <f>BA562+2</f>
        <v>1109</v>
      </c>
      <c r="BB563">
        <v>1110</v>
      </c>
      <c r="BC563">
        <f>_xlfn.NORM.S.INV(BA563/BC$4)</f>
        <v>0.46872837289387959</v>
      </c>
      <c r="BD563">
        <f>STANDARDIZE(BB563,BB$5,BB$6)</f>
        <v>0.29252780169359832</v>
      </c>
      <c r="BF563">
        <f>BF562+2</f>
        <v>1109</v>
      </c>
      <c r="BG563">
        <v>15</v>
      </c>
      <c r="BH563">
        <f>_xlfn.NORM.S.INV(BF563/BH$4)</f>
        <v>0.46872837289387959</v>
      </c>
      <c r="BI563">
        <f>STANDARDIZE(BG563,BG$5,BG$6)</f>
        <v>0.62253520134999496</v>
      </c>
    </row>
    <row r="564" spans="2:61" x14ac:dyDescent="0.2">
      <c r="B564" s="6"/>
      <c r="E564" t="str">
        <f>IF(COUNTIF(C564:D564,"&gt;=2,5")+COUNTIF(C564:D564,"&lt;=-2,5")&gt;0,"*","")</f>
        <v/>
      </c>
      <c r="BA564">
        <f>BA563+2</f>
        <v>1111</v>
      </c>
      <c r="BB564">
        <v>1111</v>
      </c>
      <c r="BC564">
        <f>_xlfn.NORM.S.INV(BA564/BC$4)</f>
        <v>0.47216388452789898</v>
      </c>
      <c r="BD564">
        <f>STANDARDIZE(BB564,BB$5,BB$6)</f>
        <v>0.29497876557200403</v>
      </c>
      <c r="BF564">
        <f>BF563+2</f>
        <v>1111</v>
      </c>
      <c r="BG564">
        <v>15</v>
      </c>
      <c r="BH564">
        <f>_xlfn.NORM.S.INV(BF564/BH$4)</f>
        <v>0.47216388452789898</v>
      </c>
      <c r="BI564">
        <f>STANDARDIZE(BG564,BG$5,BG$6)</f>
        <v>0.62253520134999496</v>
      </c>
    </row>
    <row r="565" spans="2:61" x14ac:dyDescent="0.2">
      <c r="B565" s="6"/>
      <c r="E565" t="str">
        <f>IF(COUNTIF(C565:D565,"&gt;=2,5")+COUNTIF(C565:D565,"&lt;=-2,5")&gt;0,"*","")</f>
        <v/>
      </c>
      <c r="BA565">
        <f>BA564+2</f>
        <v>1113</v>
      </c>
      <c r="BB565">
        <v>1111</v>
      </c>
      <c r="BC565">
        <f>_xlfn.NORM.S.INV(BA565/BC$4)</f>
        <v>0.47560497806183344</v>
      </c>
      <c r="BD565">
        <f>STANDARDIZE(BB565,BB$5,BB$6)</f>
        <v>0.29497876557200403</v>
      </c>
      <c r="BF565">
        <f>BF564+2</f>
        <v>1113</v>
      </c>
      <c r="BG565">
        <v>15</v>
      </c>
      <c r="BH565">
        <f>_xlfn.NORM.S.INV(BF565/BH$4)</f>
        <v>0.47560497806183344</v>
      </c>
      <c r="BI565">
        <f>STANDARDIZE(BG565,BG$5,BG$6)</f>
        <v>0.62253520134999496</v>
      </c>
    </row>
    <row r="566" spans="2:61" x14ac:dyDescent="0.2">
      <c r="B566" s="6"/>
      <c r="E566" t="str">
        <f>IF(COUNTIF(C566:D566,"&gt;=2,5")+COUNTIF(C566:D566,"&lt;=-2,5")&gt;0,"*","")</f>
        <v/>
      </c>
      <c r="BA566">
        <f>BA565+2</f>
        <v>1115</v>
      </c>
      <c r="BB566">
        <v>1111</v>
      </c>
      <c r="BC566">
        <f>_xlfn.NORM.S.INV(BA566/BC$4)</f>
        <v>0.47905171254359469</v>
      </c>
      <c r="BD566">
        <f>STANDARDIZE(BB566,BB$5,BB$6)</f>
        <v>0.29497876557200403</v>
      </c>
      <c r="BF566">
        <f>BF565+2</f>
        <v>1115</v>
      </c>
      <c r="BG566">
        <v>15</v>
      </c>
      <c r="BH566">
        <f>_xlfn.NORM.S.INV(BF566/BH$4)</f>
        <v>0.47905171254359469</v>
      </c>
      <c r="BI566">
        <f>STANDARDIZE(BG566,BG$5,BG$6)</f>
        <v>0.62253520134999496</v>
      </c>
    </row>
    <row r="567" spans="2:61" x14ac:dyDescent="0.2">
      <c r="B567" s="6"/>
      <c r="E567" t="str">
        <f>IF(COUNTIF(C567:D567,"&gt;=2,5")+COUNTIF(C567:D567,"&lt;=-2,5")&gt;0,"*","")</f>
        <v/>
      </c>
      <c r="BA567">
        <f>BA566+2</f>
        <v>1117</v>
      </c>
      <c r="BB567">
        <v>1111</v>
      </c>
      <c r="BC567">
        <f>_xlfn.NORM.S.INV(BA567/BC$4)</f>
        <v>0.48250414758025056</v>
      </c>
      <c r="BD567">
        <f>STANDARDIZE(BB567,BB$5,BB$6)</f>
        <v>0.29497876557200403</v>
      </c>
      <c r="BF567">
        <f>BF566+2</f>
        <v>1117</v>
      </c>
      <c r="BG567">
        <v>15</v>
      </c>
      <c r="BH567">
        <f>_xlfn.NORM.S.INV(BF567/BH$4)</f>
        <v>0.48250414758025056</v>
      </c>
      <c r="BI567">
        <f>STANDARDIZE(BG567,BG$5,BG$6)</f>
        <v>0.62253520134999496</v>
      </c>
    </row>
    <row r="568" spans="2:61" x14ac:dyDescent="0.2">
      <c r="B568" s="6"/>
      <c r="E568" t="str">
        <f>IF(COUNTIF(C568:D568,"&gt;=2,5")+COUNTIF(C568:D568,"&lt;=-2,5")&gt;0,"*","")</f>
        <v/>
      </c>
      <c r="BA568">
        <f>BA567+2</f>
        <v>1119</v>
      </c>
      <c r="BB568">
        <v>1115</v>
      </c>
      <c r="BC568">
        <f>_xlfn.NORM.S.INV(BA568/BC$4)</f>
        <v>0.48596234334713478</v>
      </c>
      <c r="BD568">
        <f>STANDARDIZE(BB568,BB$5,BB$6)</f>
        <v>0.30478262108562698</v>
      </c>
      <c r="BF568">
        <f>BF567+2</f>
        <v>1119</v>
      </c>
      <c r="BG568">
        <v>15</v>
      </c>
      <c r="BH568">
        <f>_xlfn.NORM.S.INV(BF568/BH$4)</f>
        <v>0.48596234334713478</v>
      </c>
      <c r="BI568">
        <f>STANDARDIZE(BG568,BG$5,BG$6)</f>
        <v>0.62253520134999496</v>
      </c>
    </row>
    <row r="569" spans="2:61" x14ac:dyDescent="0.2">
      <c r="B569" s="6"/>
      <c r="E569" t="str">
        <f>IF(COUNTIF(C569:D569,"&gt;=2,5")+COUNTIF(C569:D569,"&lt;=-2,5")&gt;0,"*","")</f>
        <v/>
      </c>
      <c r="BA569">
        <f>BA568+2</f>
        <v>1121</v>
      </c>
      <c r="BB569">
        <v>1122</v>
      </c>
      <c r="BC569">
        <f>_xlfn.NORM.S.INV(BA569/BC$4)</f>
        <v>0.48942636059712513</v>
      </c>
      <c r="BD569">
        <f>STANDARDIZE(BB569,BB$5,BB$6)</f>
        <v>0.32193936823446712</v>
      </c>
      <c r="BF569">
        <f>BF568+2</f>
        <v>1121</v>
      </c>
      <c r="BG569">
        <v>15</v>
      </c>
      <c r="BH569">
        <f>_xlfn.NORM.S.INV(BF569/BH$4)</f>
        <v>0.48942636059712513</v>
      </c>
      <c r="BI569">
        <f>STANDARDIZE(BG569,BG$5,BG$6)</f>
        <v>0.62253520134999496</v>
      </c>
    </row>
    <row r="570" spans="2:61" x14ac:dyDescent="0.2">
      <c r="B570" s="6"/>
      <c r="E570" t="str">
        <f>IF(COUNTIF(C570:D570,"&gt;=2,5")+COUNTIF(C570:D570,"&lt;=-2,5")&gt;0,"*","")</f>
        <v/>
      </c>
      <c r="BA570">
        <f>BA569+2</f>
        <v>1123</v>
      </c>
      <c r="BB570">
        <v>1122</v>
      </c>
      <c r="BC570">
        <f>_xlfn.NORM.S.INV(BA570/BC$4)</f>
        <v>0.49289626067009462</v>
      </c>
      <c r="BD570">
        <f>STANDARDIZE(BB570,BB$5,BB$6)</f>
        <v>0.32193936823446712</v>
      </c>
      <c r="BF570">
        <f>BF569+2</f>
        <v>1123</v>
      </c>
      <c r="BG570">
        <v>15</v>
      </c>
      <c r="BH570">
        <f>_xlfn.NORM.S.INV(BF570/BH$4)</f>
        <v>0.49289626067009462</v>
      </c>
      <c r="BI570">
        <f>STANDARDIZE(BG570,BG$5,BG$6)</f>
        <v>0.62253520134999496</v>
      </c>
    </row>
    <row r="571" spans="2:61" x14ac:dyDescent="0.2">
      <c r="B571" s="6"/>
      <c r="E571" t="str">
        <f>IF(COUNTIF(C571:D571,"&gt;=2,5")+COUNTIF(C571:D571,"&lt;=-2,5")&gt;0,"*","")</f>
        <v/>
      </c>
      <c r="BA571">
        <f>BA570+2</f>
        <v>1125</v>
      </c>
      <c r="BB571">
        <v>1122</v>
      </c>
      <c r="BC571">
        <f>_xlfn.NORM.S.INV(BA571/BC$4)</f>
        <v>0.4963721055025368</v>
      </c>
      <c r="BD571">
        <f>STANDARDIZE(BB571,BB$5,BB$6)</f>
        <v>0.32193936823446712</v>
      </c>
      <c r="BF571">
        <f>BF570+2</f>
        <v>1125</v>
      </c>
      <c r="BG571">
        <v>15</v>
      </c>
      <c r="BH571">
        <f>_xlfn.NORM.S.INV(BF571/BH$4)</f>
        <v>0.4963721055025368</v>
      </c>
      <c r="BI571">
        <f>STANDARDIZE(BG571,BG$5,BG$6)</f>
        <v>0.62253520134999496</v>
      </c>
    </row>
    <row r="572" spans="2:61" x14ac:dyDescent="0.2">
      <c r="B572" s="6"/>
      <c r="E572" t="str">
        <f>IF(COUNTIF(C572:D572,"&gt;=2,5")+COUNTIF(C572:D572,"&lt;=-2,5")&gt;0,"*","")</f>
        <v/>
      </c>
      <c r="BA572">
        <f>BA571+2</f>
        <v>1127</v>
      </c>
      <c r="BB572">
        <v>1126</v>
      </c>
      <c r="BC572">
        <f>_xlfn.NORM.S.INV(BA572/BC$4)</f>
        <v>0.49985395763737256</v>
      </c>
      <c r="BD572">
        <f>STANDARDIZE(BB572,BB$5,BB$6)</f>
        <v>0.33174322374809007</v>
      </c>
      <c r="BF572">
        <f>BF571+2</f>
        <v>1127</v>
      </c>
      <c r="BG572">
        <v>15</v>
      </c>
      <c r="BH572">
        <f>_xlfn.NORM.S.INV(BF572/BH$4)</f>
        <v>0.49985395763737256</v>
      </c>
      <c r="BI572">
        <f>STANDARDIZE(BG572,BG$5,BG$6)</f>
        <v>0.62253520134999496</v>
      </c>
    </row>
    <row r="573" spans="2:61" x14ac:dyDescent="0.2">
      <c r="B573" s="6"/>
      <c r="E573" t="str">
        <f>IF(COUNTIF(C573:D573,"&gt;=2,5")+COUNTIF(C573:D573,"&lt;=-2,5")&gt;0,"*","")</f>
        <v/>
      </c>
      <c r="BA573">
        <f>BA572+2</f>
        <v>1129</v>
      </c>
      <c r="BB573">
        <v>1126</v>
      </c>
      <c r="BC573">
        <f>_xlfn.NORM.S.INV(BA573/BC$4)</f>
        <v>0.50334188023394211</v>
      </c>
      <c r="BD573">
        <f>STANDARDIZE(BB573,BB$5,BB$6)</f>
        <v>0.33174322374809007</v>
      </c>
      <c r="BF573">
        <f>BF572+2</f>
        <v>1129</v>
      </c>
      <c r="BG573">
        <v>15</v>
      </c>
      <c r="BH573">
        <f>_xlfn.NORM.S.INV(BF573/BH$4)</f>
        <v>0.50334188023394211</v>
      </c>
      <c r="BI573">
        <f>STANDARDIZE(BG573,BG$5,BG$6)</f>
        <v>0.62253520134999496</v>
      </c>
    </row>
    <row r="574" spans="2:61" x14ac:dyDescent="0.2">
      <c r="B574" s="6"/>
      <c r="E574" t="str">
        <f>IF(COUNTIF(C574:D574,"&gt;=2,5")+COUNTIF(C574:D574,"&lt;=-2,5")&gt;0,"*","")</f>
        <v/>
      </c>
      <c r="BA574">
        <f>BA573+2</f>
        <v>1131</v>
      </c>
      <c r="BB574">
        <v>1127</v>
      </c>
      <c r="BC574">
        <f>_xlfn.NORM.S.INV(BA574/BC$4)</f>
        <v>0.50683593707818375</v>
      </c>
      <c r="BD574">
        <f>STANDARDIZE(BB574,BB$5,BB$6)</f>
        <v>0.33419418762649583</v>
      </c>
      <c r="BF574">
        <f>BF573+2</f>
        <v>1131</v>
      </c>
      <c r="BG574">
        <v>15</v>
      </c>
      <c r="BH574">
        <f>_xlfn.NORM.S.INV(BF574/BH$4)</f>
        <v>0.50683593707818375</v>
      </c>
      <c r="BI574">
        <f>STANDARDIZE(BG574,BG$5,BG$6)</f>
        <v>0.62253520134999496</v>
      </c>
    </row>
    <row r="575" spans="2:61" x14ac:dyDescent="0.2">
      <c r="B575" s="6"/>
      <c r="E575" t="str">
        <f>IF(COUNTIF(C575:D575,"&gt;=2,5")+COUNTIF(C575:D575,"&lt;=-2,5")&gt;0,"*","")</f>
        <v/>
      </c>
      <c r="BA575">
        <f>BA574+2</f>
        <v>1133</v>
      </c>
      <c r="BB575">
        <v>1130</v>
      </c>
      <c r="BC575">
        <f>_xlfn.NORM.S.INV(BA575/BC$4)</f>
        <v>0.51033619259300733</v>
      </c>
      <c r="BD575">
        <f>STANDARDIZE(BB575,BB$5,BB$6)</f>
        <v>0.34154707926171302</v>
      </c>
      <c r="BF575">
        <f>BF574+2</f>
        <v>1133</v>
      </c>
      <c r="BG575">
        <v>15</v>
      </c>
      <c r="BH575">
        <f>_xlfn.NORM.S.INV(BF575/BH$4)</f>
        <v>0.51033619259300733</v>
      </c>
      <c r="BI575">
        <f>STANDARDIZE(BG575,BG$5,BG$6)</f>
        <v>0.62253520134999496</v>
      </c>
    </row>
    <row r="576" spans="2:61" x14ac:dyDescent="0.2">
      <c r="B576" s="6"/>
      <c r="E576" t="str">
        <f>IF(COUNTIF(C576:D576,"&gt;=2,5")+COUNTIF(C576:D576,"&lt;=-2,5")&gt;0,"*","")</f>
        <v/>
      </c>
      <c r="BA576">
        <f>BA575+2</f>
        <v>1135</v>
      </c>
      <c r="BB576">
        <v>1130</v>
      </c>
      <c r="BC576">
        <f>_xlfn.NORM.S.INV(BA576/BC$4)</f>
        <v>0.51384271184886621</v>
      </c>
      <c r="BD576">
        <f>STANDARDIZE(BB576,BB$5,BB$6)</f>
        <v>0.34154707926171302</v>
      </c>
      <c r="BF576">
        <f>BF575+2</f>
        <v>1135</v>
      </c>
      <c r="BG576">
        <v>15</v>
      </c>
      <c r="BH576">
        <f>_xlfn.NORM.S.INV(BF576/BH$4)</f>
        <v>0.51384271184886621</v>
      </c>
      <c r="BI576">
        <f>STANDARDIZE(BG576,BG$5,BG$6)</f>
        <v>0.62253520134999496</v>
      </c>
    </row>
    <row r="577" spans="2:61" x14ac:dyDescent="0.2">
      <c r="B577" s="6"/>
      <c r="E577" t="str">
        <f>IF(COUNTIF(C577:D577,"&gt;=2,5")+COUNTIF(C577:D577,"&lt;=-2,5")&gt;0,"*","")</f>
        <v/>
      </c>
      <c r="BA577">
        <f>BA576+2</f>
        <v>1137</v>
      </c>
      <c r="BB577">
        <v>1133</v>
      </c>
      <c r="BC577">
        <f>_xlfn.NORM.S.INV(BA577/BC$4)</f>
        <v>0.51735556057453003</v>
      </c>
      <c r="BD577">
        <f>STANDARDIZE(BB577,BB$5,BB$6)</f>
        <v>0.3488999708969302</v>
      </c>
      <c r="BF577">
        <f>BF576+2</f>
        <v>1137</v>
      </c>
      <c r="BG577">
        <v>15</v>
      </c>
      <c r="BH577">
        <f>_xlfn.NORM.S.INV(BF577/BH$4)</f>
        <v>0.51735556057453003</v>
      </c>
      <c r="BI577">
        <f>STANDARDIZE(BG577,BG$5,BG$6)</f>
        <v>0.62253520134999496</v>
      </c>
    </row>
    <row r="578" spans="2:61" x14ac:dyDescent="0.2">
      <c r="B578" s="6"/>
      <c r="E578" t="str">
        <f>IF(COUNTIF(C578:D578,"&gt;=2,5")+COUNTIF(C578:D578,"&lt;=-2,5")&gt;0,"*","")</f>
        <v/>
      </c>
      <c r="BA578">
        <f>BA577+2</f>
        <v>1139</v>
      </c>
      <c r="BB578">
        <v>1136</v>
      </c>
      <c r="BC578">
        <f>_xlfn.NORM.S.INV(BA578/BC$4)</f>
        <v>0.52087480516806783</v>
      </c>
      <c r="BD578">
        <f>STANDARDIZE(BB578,BB$5,BB$6)</f>
        <v>0.35625286253214744</v>
      </c>
      <c r="BF578">
        <f>BF577+2</f>
        <v>1139</v>
      </c>
      <c r="BG578">
        <v>15</v>
      </c>
      <c r="BH578">
        <f>_xlfn.NORM.S.INV(BF578/BH$4)</f>
        <v>0.52087480516806783</v>
      </c>
      <c r="BI578">
        <f>STANDARDIZE(BG578,BG$5,BG$6)</f>
        <v>0.62253520134999496</v>
      </c>
    </row>
    <row r="579" spans="2:61" x14ac:dyDescent="0.2">
      <c r="B579" s="6"/>
      <c r="E579" t="str">
        <f>IF(COUNTIF(C579:D579,"&gt;=2,5")+COUNTIF(C579:D579,"&lt;=-2,5")&gt;0,"*","")</f>
        <v/>
      </c>
      <c r="BA579">
        <f>BA578+2</f>
        <v>1141</v>
      </c>
      <c r="BB579">
        <v>1140</v>
      </c>
      <c r="BC579">
        <f>_xlfn.NORM.S.INV(BA579/BC$4)</f>
        <v>0.52440051270804078</v>
      </c>
      <c r="BD579">
        <f>STANDARDIZE(BB579,BB$5,BB$6)</f>
        <v>0.36605671804577034</v>
      </c>
      <c r="BF579">
        <f>BF578+2</f>
        <v>1141</v>
      </c>
      <c r="BG579">
        <v>15</v>
      </c>
      <c r="BH579">
        <f>_xlfn.NORM.S.INV(BF579/BH$4)</f>
        <v>0.52440051270804078</v>
      </c>
      <c r="BI579">
        <f>STANDARDIZE(BG579,BG$5,BG$6)</f>
        <v>0.62253520134999496</v>
      </c>
    </row>
    <row r="580" spans="2:61" x14ac:dyDescent="0.2">
      <c r="B580" s="6"/>
      <c r="E580" t="str">
        <f>IF(COUNTIF(C580:D580,"&gt;=2,5")+COUNTIF(C580:D580,"&lt;=-2,5")&gt;0,"*","")</f>
        <v/>
      </c>
      <c r="BA580">
        <f>BA579+2</f>
        <v>1143</v>
      </c>
      <c r="BB580">
        <v>1143</v>
      </c>
      <c r="BC580">
        <f>_xlfn.NORM.S.INV(BA580/BC$4)</f>
        <v>0.5279327509649161</v>
      </c>
      <c r="BD580">
        <f>STANDARDIZE(BB580,BB$5,BB$6)</f>
        <v>0.37340960968098758</v>
      </c>
      <c r="BF580">
        <f>BF579+2</f>
        <v>1143</v>
      </c>
      <c r="BG580">
        <v>15</v>
      </c>
      <c r="BH580">
        <f>_xlfn.NORM.S.INV(BF580/BH$4)</f>
        <v>0.5279327509649161</v>
      </c>
      <c r="BI580">
        <f>STANDARDIZE(BG580,BG$5,BG$6)</f>
        <v>0.62253520134999496</v>
      </c>
    </row>
    <row r="581" spans="2:61" x14ac:dyDescent="0.2">
      <c r="B581" s="6"/>
      <c r="E581" t="str">
        <f>IF(COUNTIF(C581:D581,"&gt;=2,5")+COUNTIF(C581:D581,"&lt;=-2,5")&gt;0,"*","")</f>
        <v/>
      </c>
      <c r="BA581">
        <f>BA580+2</f>
        <v>1145</v>
      </c>
      <c r="BB581">
        <v>1151</v>
      </c>
      <c r="BC581">
        <f>_xlfn.NORM.S.INV(BA581/BC$4)</f>
        <v>0.53147158841270126</v>
      </c>
      <c r="BD581">
        <f>STANDARDIZE(BB581,BB$5,BB$6)</f>
        <v>0.39301732070823342</v>
      </c>
      <c r="BF581">
        <f>BF580+2</f>
        <v>1145</v>
      </c>
      <c r="BG581">
        <v>15</v>
      </c>
      <c r="BH581">
        <f>_xlfn.NORM.S.INV(BF581/BH$4)</f>
        <v>0.53147158841270126</v>
      </c>
      <c r="BI581">
        <f>STANDARDIZE(BG581,BG$5,BG$6)</f>
        <v>0.62253520134999496</v>
      </c>
    </row>
    <row r="582" spans="2:61" x14ac:dyDescent="0.2">
      <c r="B582" s="6"/>
      <c r="E582" t="str">
        <f>IF(COUNTIF(C582:D582,"&gt;=2,5")+COUNTIF(C582:D582,"&lt;=-2,5")&gt;0,"*","")</f>
        <v/>
      </c>
      <c r="BA582">
        <f>BA581+2</f>
        <v>1147</v>
      </c>
      <c r="BB582">
        <v>1151</v>
      </c>
      <c r="BC582">
        <f>_xlfn.NORM.S.INV(BA582/BC$4)</f>
        <v>0.53501709424080846</v>
      </c>
      <c r="BD582">
        <f>STANDARDIZE(BB582,BB$5,BB$6)</f>
        <v>0.39301732070823342</v>
      </c>
      <c r="BF582">
        <f>BF581+2</f>
        <v>1147</v>
      </c>
      <c r="BG582">
        <v>15</v>
      </c>
      <c r="BH582">
        <f>_xlfn.NORM.S.INV(BF582/BH$4)</f>
        <v>0.53501709424080846</v>
      </c>
      <c r="BI582">
        <f>STANDARDIZE(BG582,BG$5,BG$6)</f>
        <v>0.62253520134999496</v>
      </c>
    </row>
    <row r="583" spans="2:61" x14ac:dyDescent="0.2">
      <c r="B583" s="6"/>
      <c r="E583" t="str">
        <f>IF(COUNTIF(C583:D583,"&gt;=2,5")+COUNTIF(C583:D583,"&lt;=-2,5")&gt;0,"*","")</f>
        <v/>
      </c>
      <c r="BA583">
        <f>BA582+2</f>
        <v>1149</v>
      </c>
      <c r="BB583">
        <v>1151</v>
      </c>
      <c r="BC583">
        <f>_xlfn.NORM.S.INV(BA583/BC$4)</f>
        <v>0.53856933836615295</v>
      </c>
      <c r="BD583">
        <f>STANDARDIZE(BB583,BB$5,BB$6)</f>
        <v>0.39301732070823342</v>
      </c>
      <c r="BF583">
        <f>BF582+2</f>
        <v>1149</v>
      </c>
      <c r="BG583">
        <v>15</v>
      </c>
      <c r="BH583">
        <f>_xlfn.NORM.S.INV(BF583/BH$4)</f>
        <v>0.53856933836615295</v>
      </c>
      <c r="BI583">
        <f>STANDARDIZE(BG583,BG$5,BG$6)</f>
        <v>0.62253520134999496</v>
      </c>
    </row>
    <row r="584" spans="2:61" x14ac:dyDescent="0.2">
      <c r="B584" s="6"/>
      <c r="E584" t="str">
        <f>IF(COUNTIF(C584:D584,"&gt;=2,5")+COUNTIF(C584:D584,"&lt;=-2,5")&gt;0,"*","")</f>
        <v/>
      </c>
      <c r="BA584">
        <f>BA583+2</f>
        <v>1151</v>
      </c>
      <c r="BB584">
        <v>1154</v>
      </c>
      <c r="BC584">
        <f>_xlfn.NORM.S.INV(BA584/BC$4)</f>
        <v>0.54212839144549219</v>
      </c>
      <c r="BD584">
        <f>STANDARDIZE(BB584,BB$5,BB$6)</f>
        <v>0.40037021234345066</v>
      </c>
      <c r="BF584">
        <f>BF583+2</f>
        <v>1151</v>
      </c>
      <c r="BG584">
        <v>15</v>
      </c>
      <c r="BH584">
        <f>_xlfn.NORM.S.INV(BF584/BH$4)</f>
        <v>0.54212839144549219</v>
      </c>
      <c r="BI584">
        <f>STANDARDIZE(BG584,BG$5,BG$6)</f>
        <v>0.62253520134999496</v>
      </c>
    </row>
    <row r="585" spans="2:61" x14ac:dyDescent="0.2">
      <c r="B585" s="6"/>
      <c r="E585" t="str">
        <f>IF(COUNTIF(C585:D585,"&gt;=2,5")+COUNTIF(C585:D585,"&lt;=-2,5")&gt;0,"*","")</f>
        <v/>
      </c>
      <c r="BA585">
        <f>BA584+2</f>
        <v>1153</v>
      </c>
      <c r="BB585">
        <v>1154</v>
      </c>
      <c r="BC585">
        <f>_xlfn.NORM.S.INV(BA585/BC$4)</f>
        <v>0.54569432488800906</v>
      </c>
      <c r="BD585">
        <f>STANDARDIZE(BB585,BB$5,BB$6)</f>
        <v>0.40037021234345066</v>
      </c>
      <c r="BF585">
        <f>BF584+2</f>
        <v>1153</v>
      </c>
      <c r="BG585">
        <v>15</v>
      </c>
      <c r="BH585">
        <f>_xlfn.NORM.S.INV(BF585/BH$4)</f>
        <v>0.54569432488800906</v>
      </c>
      <c r="BI585">
        <f>STANDARDIZE(BG585,BG$5,BG$6)</f>
        <v>0.62253520134999496</v>
      </c>
    </row>
    <row r="586" spans="2:61" x14ac:dyDescent="0.2">
      <c r="B586" s="6"/>
      <c r="E586" t="str">
        <f>IF(COUNTIF(C586:D586,"&gt;=2,5")+COUNTIF(C586:D586,"&lt;=-2,5")&gt;0,"*","")</f>
        <v/>
      </c>
      <c r="BA586">
        <f>BA585+2</f>
        <v>1155</v>
      </c>
      <c r="BB586">
        <v>1154</v>
      </c>
      <c r="BC586">
        <f>_xlfn.NORM.S.INV(BA586/BC$4)</f>
        <v>0.54926721086814945</v>
      </c>
      <c r="BD586">
        <f>STANDARDIZE(BB586,BB$5,BB$6)</f>
        <v>0.40037021234345066</v>
      </c>
      <c r="BF586">
        <f>BF585+2</f>
        <v>1155</v>
      </c>
      <c r="BG586">
        <v>15</v>
      </c>
      <c r="BH586">
        <f>_xlfn.NORM.S.INV(BF586/BH$4)</f>
        <v>0.54926721086814945</v>
      </c>
      <c r="BI586">
        <f>STANDARDIZE(BG586,BG$5,BG$6)</f>
        <v>0.62253520134999496</v>
      </c>
    </row>
    <row r="587" spans="2:61" x14ac:dyDescent="0.2">
      <c r="B587" s="6"/>
      <c r="E587" t="str">
        <f>IF(COUNTIF(C587:D587,"&gt;=2,5")+COUNTIF(C587:D587,"&lt;=-2,5")&gt;0,"*","")</f>
        <v/>
      </c>
      <c r="BA587">
        <f>BA586+2</f>
        <v>1157</v>
      </c>
      <c r="BB587">
        <v>1154</v>
      </c>
      <c r="BC587">
        <f>_xlfn.NORM.S.INV(BA587/BC$4)</f>
        <v>0.55284712233871669</v>
      </c>
      <c r="BD587">
        <f>STANDARDIZE(BB587,BB$5,BB$6)</f>
        <v>0.40037021234345066</v>
      </c>
      <c r="BF587">
        <f>BF586+2</f>
        <v>1157</v>
      </c>
      <c r="BG587">
        <v>15</v>
      </c>
      <c r="BH587">
        <f>_xlfn.NORM.S.INV(BF587/BH$4)</f>
        <v>0.55284712233871669</v>
      </c>
      <c r="BI587">
        <f>STANDARDIZE(BG587,BG$5,BG$6)</f>
        <v>0.62253520134999496</v>
      </c>
    </row>
    <row r="588" spans="2:61" x14ac:dyDescent="0.2">
      <c r="B588" s="6"/>
      <c r="E588" t="str">
        <f>IF(COUNTIF(C588:D588,"&gt;=2,5")+COUNTIF(C588:D588,"&lt;=-2,5")&gt;0,"*","")</f>
        <v/>
      </c>
      <c r="BA588">
        <f>BA587+2</f>
        <v>1159</v>
      </c>
      <c r="BB588">
        <v>1154</v>
      </c>
      <c r="BC588">
        <f>_xlfn.NORM.S.INV(BA588/BC$4)</f>
        <v>0.5564341330442325</v>
      </c>
      <c r="BD588">
        <f>STANDARDIZE(BB588,BB$5,BB$6)</f>
        <v>0.40037021234345066</v>
      </c>
      <c r="BF588">
        <f>BF587+2</f>
        <v>1159</v>
      </c>
      <c r="BG588">
        <v>16</v>
      </c>
      <c r="BH588">
        <f>_xlfn.NORM.S.INV(BF588/BH$4)</f>
        <v>0.5564341330442325</v>
      </c>
      <c r="BI588">
        <f>STANDARDIZE(BG588,BG$5,BG$6)</f>
        <v>1.0735273694391023</v>
      </c>
    </row>
    <row r="589" spans="2:61" x14ac:dyDescent="0.2">
      <c r="B589" s="6"/>
      <c r="E589" t="str">
        <f>IF(COUNTIF(C589:D589,"&gt;=2,5")+COUNTIF(C589:D589,"&lt;=-2,5")&gt;0,"*","")</f>
        <v/>
      </c>
      <c r="BA589">
        <f>BA588+2</f>
        <v>1161</v>
      </c>
      <c r="BB589">
        <v>1154</v>
      </c>
      <c r="BC589">
        <f>_xlfn.NORM.S.INV(BA589/BC$4)</f>
        <v>0.56002831753456761</v>
      </c>
      <c r="BD589">
        <f>STANDARDIZE(BB589,BB$5,BB$6)</f>
        <v>0.40037021234345066</v>
      </c>
      <c r="BF589">
        <f>BF588+2</f>
        <v>1161</v>
      </c>
      <c r="BG589">
        <v>16</v>
      </c>
      <c r="BH589">
        <f>_xlfn.NORM.S.INV(BF589/BH$4)</f>
        <v>0.56002831753456761</v>
      </c>
      <c r="BI589">
        <f>STANDARDIZE(BG589,BG$5,BG$6)</f>
        <v>1.0735273694391023</v>
      </c>
    </row>
    <row r="590" spans="2:61" x14ac:dyDescent="0.2">
      <c r="B590" s="6"/>
      <c r="E590" t="str">
        <f>IF(COUNTIF(C590:D590,"&gt;=2,5")+COUNTIF(C590:D590,"&lt;=-2,5")&gt;0,"*","")</f>
        <v/>
      </c>
      <c r="BA590">
        <f>BA589+2</f>
        <v>1163</v>
      </c>
      <c r="BB590">
        <v>1154</v>
      </c>
      <c r="BC590">
        <f>_xlfn.NORM.S.INV(BA590/BC$4)</f>
        <v>0.56362975117885283</v>
      </c>
      <c r="BD590">
        <f>STANDARDIZE(BB590,BB$5,BB$6)</f>
        <v>0.40037021234345066</v>
      </c>
      <c r="BF590">
        <f>BF589+2</f>
        <v>1163</v>
      </c>
      <c r="BG590">
        <v>16</v>
      </c>
      <c r="BH590">
        <f>_xlfn.NORM.S.INV(BF590/BH$4)</f>
        <v>0.56362975117885283</v>
      </c>
      <c r="BI590">
        <f>STANDARDIZE(BG590,BG$5,BG$6)</f>
        <v>1.0735273694391023</v>
      </c>
    </row>
    <row r="591" spans="2:61" x14ac:dyDescent="0.2">
      <c r="B591" s="6"/>
      <c r="E591" t="str">
        <f>IF(COUNTIF(C591:D591,"&gt;=2,5")+COUNTIF(C591:D591,"&lt;=-2,5")&gt;0,"*","")</f>
        <v/>
      </c>
      <c r="BA591">
        <f>BA590+2</f>
        <v>1165</v>
      </c>
      <c r="BB591">
        <v>1154</v>
      </c>
      <c r="BC591">
        <f>_xlfn.NORM.S.INV(BA591/BC$4)</f>
        <v>0.56723851017967342</v>
      </c>
      <c r="BD591">
        <f>STANDARDIZE(BB591,BB$5,BB$6)</f>
        <v>0.40037021234345066</v>
      </c>
      <c r="BF591">
        <f>BF590+2</f>
        <v>1165</v>
      </c>
      <c r="BG591">
        <v>16</v>
      </c>
      <c r="BH591">
        <f>_xlfn.NORM.S.INV(BF591/BH$4)</f>
        <v>0.56723851017967342</v>
      </c>
      <c r="BI591">
        <f>STANDARDIZE(BG591,BG$5,BG$6)</f>
        <v>1.0735273694391023</v>
      </c>
    </row>
    <row r="592" spans="2:61" x14ac:dyDescent="0.2">
      <c r="B592" s="6"/>
      <c r="E592" t="str">
        <f>IF(COUNTIF(C592:D592,"&gt;=2,5")+COUNTIF(C592:D592,"&lt;=-2,5")&gt;0,"*","")</f>
        <v/>
      </c>
      <c r="BA592">
        <f>BA591+2</f>
        <v>1167</v>
      </c>
      <c r="BB592">
        <v>1154</v>
      </c>
      <c r="BC592">
        <f>_xlfn.NORM.S.INV(BA592/BC$4)</f>
        <v>0.57085467158755943</v>
      </c>
      <c r="BD592">
        <f>STANDARDIZE(BB592,BB$5,BB$6)</f>
        <v>0.40037021234345066</v>
      </c>
      <c r="BF592">
        <f>BF591+2</f>
        <v>1167</v>
      </c>
      <c r="BG592">
        <v>16</v>
      </c>
      <c r="BH592">
        <f>_xlfn.NORM.S.INV(BF592/BH$4)</f>
        <v>0.57085467158755943</v>
      </c>
      <c r="BI592">
        <f>STANDARDIZE(BG592,BG$5,BG$6)</f>
        <v>1.0735273694391023</v>
      </c>
    </row>
    <row r="593" spans="2:61" x14ac:dyDescent="0.2">
      <c r="B593" s="6"/>
      <c r="E593" t="str">
        <f>IF(COUNTIF(C593:D593,"&gt;=2,5")+COUNTIF(C593:D593,"&lt;=-2,5")&gt;0,"*","")</f>
        <v/>
      </c>
      <c r="BA593">
        <f>BA592+2</f>
        <v>1169</v>
      </c>
      <c r="BB593">
        <v>1155</v>
      </c>
      <c r="BC593">
        <f>_xlfn.NORM.S.INV(BA593/BC$4)</f>
        <v>0.57447831331577215</v>
      </c>
      <c r="BD593">
        <f>STANDARDIZE(BB593,BB$5,BB$6)</f>
        <v>0.40282117622185637</v>
      </c>
      <c r="BF593">
        <f>BF592+2</f>
        <v>1169</v>
      </c>
      <c r="BG593">
        <v>16</v>
      </c>
      <c r="BH593">
        <f>_xlfn.NORM.S.INV(BF593/BH$4)</f>
        <v>0.57447831331577215</v>
      </c>
      <c r="BI593">
        <f>STANDARDIZE(BG593,BG$5,BG$6)</f>
        <v>1.0735273694391023</v>
      </c>
    </row>
    <row r="594" spans="2:61" x14ac:dyDescent="0.2">
      <c r="B594" s="6"/>
      <c r="E594" t="str">
        <f>IF(COUNTIF(C594:D594,"&gt;=2,5")+COUNTIF(C594:D594,"&lt;=-2,5")&gt;0,"*","")</f>
        <v/>
      </c>
      <c r="BA594">
        <f>BA593+2</f>
        <v>1171</v>
      </c>
      <c r="BB594">
        <v>1155</v>
      </c>
      <c r="BC594">
        <f>_xlfn.NORM.S.INV(BA594/BC$4)</f>
        <v>0.57810951415540313</v>
      </c>
      <c r="BD594">
        <f>STANDARDIZE(BB594,BB$5,BB$6)</f>
        <v>0.40282117622185637</v>
      </c>
      <c r="BF594">
        <f>BF593+2</f>
        <v>1171</v>
      </c>
      <c r="BG594">
        <v>16</v>
      </c>
      <c r="BH594">
        <f>_xlfn.NORM.S.INV(BF594/BH$4)</f>
        <v>0.57810951415540313</v>
      </c>
      <c r="BI594">
        <f>STANDARDIZE(BG594,BG$5,BG$6)</f>
        <v>1.0735273694391023</v>
      </c>
    </row>
    <row r="595" spans="2:61" x14ac:dyDescent="0.2">
      <c r="B595" s="6"/>
      <c r="E595" t="str">
        <f>IF(COUNTIF(C595:D595,"&gt;=2,5")+COUNTIF(C595:D595,"&lt;=-2,5")&gt;0,"*","")</f>
        <v/>
      </c>
      <c r="BA595">
        <f>BA594+2</f>
        <v>1173</v>
      </c>
      <c r="BB595">
        <v>1155</v>
      </c>
      <c r="BC595">
        <f>_xlfn.NORM.S.INV(BA595/BC$4)</f>
        <v>0.58174835379078615</v>
      </c>
      <c r="BD595">
        <f>STANDARDIZE(BB595,BB$5,BB$6)</f>
        <v>0.40282117622185637</v>
      </c>
      <c r="BF595">
        <f>BF594+2</f>
        <v>1173</v>
      </c>
      <c r="BG595">
        <v>16</v>
      </c>
      <c r="BH595">
        <f>_xlfn.NORM.S.INV(BF595/BH$4)</f>
        <v>0.58174835379078615</v>
      </c>
      <c r="BI595">
        <f>STANDARDIZE(BG595,BG$5,BG$6)</f>
        <v>1.0735273694391023</v>
      </c>
    </row>
    <row r="596" spans="2:61" x14ac:dyDescent="0.2">
      <c r="B596" s="6"/>
      <c r="E596" t="str">
        <f>IF(COUNTIF(C596:D596,"&gt;=2,5")+COUNTIF(C596:D596,"&lt;=-2,5")&gt;0,"*","")</f>
        <v/>
      </c>
      <c r="BA596">
        <f>BA595+2</f>
        <v>1175</v>
      </c>
      <c r="BB596">
        <v>1155</v>
      </c>
      <c r="BC596">
        <f>_xlfn.NORM.S.INV(BA596/BC$4)</f>
        <v>0.58539491281523426</v>
      </c>
      <c r="BD596">
        <f>STANDARDIZE(BB596,BB$5,BB$6)</f>
        <v>0.40282117622185637</v>
      </c>
      <c r="BF596">
        <f>BF595+2</f>
        <v>1175</v>
      </c>
      <c r="BG596">
        <v>16</v>
      </c>
      <c r="BH596">
        <f>_xlfn.NORM.S.INV(BF596/BH$4)</f>
        <v>0.58539491281523426</v>
      </c>
      <c r="BI596">
        <f>STANDARDIZE(BG596,BG$5,BG$6)</f>
        <v>1.0735273694391023</v>
      </c>
    </row>
    <row r="597" spans="2:61" x14ac:dyDescent="0.2">
      <c r="B597" s="6"/>
      <c r="E597" t="str">
        <f>IF(COUNTIF(C597:D597,"&gt;=2,5")+COUNTIF(C597:D597,"&lt;=-2,5")&gt;0,"*","")</f>
        <v/>
      </c>
      <c r="BA597">
        <f>BA596+2</f>
        <v>1177</v>
      </c>
      <c r="BB597">
        <v>1155</v>
      </c>
      <c r="BC597">
        <f>_xlfn.NORM.S.INV(BA597/BC$4)</f>
        <v>0.58904927274710939</v>
      </c>
      <c r="BD597">
        <f>STANDARDIZE(BB597,BB$5,BB$6)</f>
        <v>0.40282117622185637</v>
      </c>
      <c r="BF597">
        <f>BF596+2</f>
        <v>1177</v>
      </c>
      <c r="BG597">
        <v>16</v>
      </c>
      <c r="BH597">
        <f>_xlfn.NORM.S.INV(BF597/BH$4)</f>
        <v>0.58904927274710939</v>
      </c>
      <c r="BI597">
        <f>STANDARDIZE(BG597,BG$5,BG$6)</f>
        <v>1.0735273694391023</v>
      </c>
    </row>
    <row r="598" spans="2:61" x14ac:dyDescent="0.2">
      <c r="B598" s="6"/>
      <c r="E598" t="str">
        <f>IF(COUNTIF(C598:D598,"&gt;=2,5")+COUNTIF(C598:D598,"&lt;=-2,5")&gt;0,"*","")</f>
        <v/>
      </c>
      <c r="BA598">
        <f>BA597+2</f>
        <v>1179</v>
      </c>
      <c r="BB598">
        <v>1160</v>
      </c>
      <c r="BC598">
        <f>_xlfn.NORM.S.INV(BA598/BC$4)</f>
        <v>0.59271151604623273</v>
      </c>
      <c r="BD598">
        <f>STANDARDIZE(BB598,BB$5,BB$6)</f>
        <v>0.41507599561388508</v>
      </c>
      <c r="BF598">
        <f>BF597+2</f>
        <v>1179</v>
      </c>
      <c r="BG598">
        <v>16</v>
      </c>
      <c r="BH598">
        <f>_xlfn.NORM.S.INV(BF598/BH$4)</f>
        <v>0.59271151604623273</v>
      </c>
      <c r="BI598">
        <f>STANDARDIZE(BG598,BG$5,BG$6)</f>
        <v>1.0735273694391023</v>
      </c>
    </row>
    <row r="599" spans="2:61" x14ac:dyDescent="0.2">
      <c r="B599" s="6"/>
      <c r="E599" t="str">
        <f>IF(COUNTIF(C599:D599,"&gt;=2,5")+COUNTIF(C599:D599,"&lt;=-2,5")&gt;0,"*","")</f>
        <v/>
      </c>
      <c r="BA599">
        <f>BA598+2</f>
        <v>1181</v>
      </c>
      <c r="BB599">
        <v>1160</v>
      </c>
      <c r="BC599">
        <f>_xlfn.NORM.S.INV(BA599/BC$4)</f>
        <v>0.59638172613064744</v>
      </c>
      <c r="BD599">
        <f>STANDARDIZE(BB599,BB$5,BB$6)</f>
        <v>0.41507599561388508</v>
      </c>
      <c r="BF599">
        <f>BF598+2</f>
        <v>1181</v>
      </c>
      <c r="BG599">
        <v>16</v>
      </c>
      <c r="BH599">
        <f>_xlfn.NORM.S.INV(BF599/BH$4)</f>
        <v>0.59638172613064744</v>
      </c>
      <c r="BI599">
        <f>STANDARDIZE(BG599,BG$5,BG$6)</f>
        <v>1.0735273694391023</v>
      </c>
    </row>
    <row r="600" spans="2:61" x14ac:dyDescent="0.2">
      <c r="B600" s="6"/>
      <c r="E600" t="str">
        <f>IF(COUNTIF(C600:D600,"&gt;=2,5")+COUNTIF(C600:D600,"&lt;=-2,5")&gt;0,"*","")</f>
        <v/>
      </c>
      <c r="BA600">
        <f>BA599+2</f>
        <v>1183</v>
      </c>
      <c r="BB600">
        <v>1161</v>
      </c>
      <c r="BC600">
        <f>_xlfn.NORM.S.INV(BA600/BC$4)</f>
        <v>0.60005998739373778</v>
      </c>
      <c r="BD600">
        <f>STANDARDIZE(BB600,BB$5,BB$6)</f>
        <v>0.41752695949229079</v>
      </c>
      <c r="BF600">
        <f>BF599+2</f>
        <v>1183</v>
      </c>
      <c r="BG600">
        <v>16</v>
      </c>
      <c r="BH600">
        <f>_xlfn.NORM.S.INV(BF600/BH$4)</f>
        <v>0.60005998739373778</v>
      </c>
      <c r="BI600">
        <f>STANDARDIZE(BG600,BG$5,BG$6)</f>
        <v>1.0735273694391023</v>
      </c>
    </row>
    <row r="601" spans="2:61" x14ac:dyDescent="0.2">
      <c r="B601" s="6"/>
      <c r="E601" t="str">
        <f>IF(COUNTIF(C601:D601,"&gt;=2,5")+COUNTIF(C601:D601,"&lt;=-2,5")&gt;0,"*","")</f>
        <v/>
      </c>
      <c r="BA601">
        <f>BA600+2</f>
        <v>1185</v>
      </c>
      <c r="BB601">
        <v>1161</v>
      </c>
      <c r="BC601">
        <f>_xlfn.NORM.S.INV(BA601/BC$4)</f>
        <v>0.60374638522172075</v>
      </c>
      <c r="BD601">
        <f>STANDARDIZE(BB601,BB$5,BB$6)</f>
        <v>0.41752695949229079</v>
      </c>
      <c r="BF601">
        <f>BF600+2</f>
        <v>1185</v>
      </c>
      <c r="BG601">
        <v>16</v>
      </c>
      <c r="BH601">
        <f>_xlfn.NORM.S.INV(BF601/BH$4)</f>
        <v>0.60374638522172075</v>
      </c>
      <c r="BI601">
        <f>STANDARDIZE(BG601,BG$5,BG$6)</f>
        <v>1.0735273694391023</v>
      </c>
    </row>
    <row r="602" spans="2:61" x14ac:dyDescent="0.2">
      <c r="B602" s="6"/>
      <c r="E602" t="str">
        <f>IF(COUNTIF(C602:D602,"&gt;=2,5")+COUNTIF(C602:D602,"&lt;=-2,5")&gt;0,"*","")</f>
        <v/>
      </c>
      <c r="BA602">
        <f>BA601+2</f>
        <v>1187</v>
      </c>
      <c r="BB602">
        <v>1162</v>
      </c>
      <c r="BC602">
        <f>_xlfn.NORM.S.INV(BA602/BC$4)</f>
        <v>0.60744100601151207</v>
      </c>
      <c r="BD602">
        <f>STANDARDIZE(BB602,BB$5,BB$6)</f>
        <v>0.4199779233706965</v>
      </c>
      <c r="BF602">
        <f>BF601+2</f>
        <v>1187</v>
      </c>
      <c r="BG602">
        <v>16</v>
      </c>
      <c r="BH602">
        <f>_xlfn.NORM.S.INV(BF602/BH$4)</f>
        <v>0.60744100601151207</v>
      </c>
      <c r="BI602">
        <f>STANDARDIZE(BG602,BG$5,BG$6)</f>
        <v>1.0735273694391023</v>
      </c>
    </row>
    <row r="603" spans="2:61" x14ac:dyDescent="0.2">
      <c r="B603" s="6"/>
      <c r="E603" t="str">
        <f>IF(COUNTIF(C603:D603,"&gt;=2,5")+COUNTIF(C603:D603,"&lt;=-2,5")&gt;0,"*","")</f>
        <v/>
      </c>
      <c r="BA603">
        <f>BA602+2</f>
        <v>1189</v>
      </c>
      <c r="BB603">
        <v>1162</v>
      </c>
      <c r="BC603">
        <f>_xlfn.NORM.S.INV(BA603/BC$4)</f>
        <v>0.61114393718898619</v>
      </c>
      <c r="BD603">
        <f>STANDARDIZE(BB603,BB$5,BB$6)</f>
        <v>0.4199779233706965</v>
      </c>
      <c r="BF603">
        <f>BF602+2</f>
        <v>1189</v>
      </c>
      <c r="BG603">
        <v>16</v>
      </c>
      <c r="BH603">
        <f>_xlfn.NORM.S.INV(BF603/BH$4)</f>
        <v>0.61114393718898619</v>
      </c>
      <c r="BI603">
        <f>STANDARDIZE(BG603,BG$5,BG$6)</f>
        <v>1.0735273694391023</v>
      </c>
    </row>
    <row r="604" spans="2:61" x14ac:dyDescent="0.2">
      <c r="B604" s="6"/>
      <c r="E604" t="str">
        <f>IF(COUNTIF(C604:D604,"&gt;=2,5")+COUNTIF(C604:D604,"&lt;=-2,5")&gt;0,"*","")</f>
        <v/>
      </c>
      <c r="BA604">
        <f>BA603+2</f>
        <v>1191</v>
      </c>
      <c r="BB604">
        <v>1170</v>
      </c>
      <c r="BC604">
        <f>_xlfn.NORM.S.INV(BA604/BC$4)</f>
        <v>0.6148552672276314</v>
      </c>
      <c r="BD604">
        <f>STANDARDIZE(BB604,BB$5,BB$6)</f>
        <v>0.4395856343979424</v>
      </c>
      <c r="BF604">
        <f>BF603+2</f>
        <v>1191</v>
      </c>
      <c r="BG604">
        <v>16</v>
      </c>
      <c r="BH604">
        <f>_xlfn.NORM.S.INV(BF604/BH$4)</f>
        <v>0.6148552672276314</v>
      </c>
      <c r="BI604">
        <f>STANDARDIZE(BG604,BG$5,BG$6)</f>
        <v>1.0735273694391023</v>
      </c>
    </row>
    <row r="605" spans="2:61" x14ac:dyDescent="0.2">
      <c r="B605" s="6"/>
      <c r="E605" t="str">
        <f>IF(COUNTIF(C605:D605,"&gt;=2,5")+COUNTIF(C605:D605,"&lt;=-2,5")&gt;0,"*","")</f>
        <v/>
      </c>
      <c r="BA605">
        <f>BA604+2</f>
        <v>1193</v>
      </c>
      <c r="BB605">
        <v>1175</v>
      </c>
      <c r="BC605">
        <f>_xlfn.NORM.S.INV(BA605/BC$4)</f>
        <v>0.61857508566761832</v>
      </c>
      <c r="BD605">
        <f>STANDARDIZE(BB605,BB$5,BB$6)</f>
        <v>0.45184045378997106</v>
      </c>
      <c r="BF605">
        <f>BF604+2</f>
        <v>1193</v>
      </c>
      <c r="BG605">
        <v>16</v>
      </c>
      <c r="BH605">
        <f>_xlfn.NORM.S.INV(BF605/BH$4)</f>
        <v>0.61857508566761832</v>
      </c>
      <c r="BI605">
        <f>STANDARDIZE(BG605,BG$5,BG$6)</f>
        <v>1.0735273694391023</v>
      </c>
    </row>
    <row r="606" spans="2:61" x14ac:dyDescent="0.2">
      <c r="B606" s="6"/>
      <c r="E606" t="str">
        <f>IF(COUNTIF(C606:D606,"&gt;=2,5")+COUNTIF(C606:D606,"&lt;=-2,5")&gt;0,"*","")</f>
        <v/>
      </c>
      <c r="BA606">
        <f>BA605+2</f>
        <v>1195</v>
      </c>
      <c r="BB606">
        <v>1186</v>
      </c>
      <c r="BC606">
        <f>_xlfn.NORM.S.INV(BA606/BC$4)</f>
        <v>0.62230348313528627</v>
      </c>
      <c r="BD606">
        <f>STANDARDIZE(BB606,BB$5,BB$6)</f>
        <v>0.47880105645243415</v>
      </c>
      <c r="BF606">
        <f>BF605+2</f>
        <v>1195</v>
      </c>
      <c r="BG606">
        <v>16</v>
      </c>
      <c r="BH606">
        <f>_xlfn.NORM.S.INV(BF606/BH$4)</f>
        <v>0.62230348313528627</v>
      </c>
      <c r="BI606">
        <f>STANDARDIZE(BG606,BG$5,BG$6)</f>
        <v>1.0735273694391023</v>
      </c>
    </row>
    <row r="607" spans="2:61" x14ac:dyDescent="0.2">
      <c r="B607" s="6"/>
      <c r="E607" t="str">
        <f>IF(COUNTIF(C607:D607,"&gt;=2,5")+COUNTIF(C607:D607,"&lt;=-2,5")&gt;0,"*","")</f>
        <v/>
      </c>
      <c r="BA607">
        <f>BA606+2</f>
        <v>1197</v>
      </c>
      <c r="BB607">
        <v>1188</v>
      </c>
      <c r="BC607">
        <f>_xlfn.NORM.S.INV(BA607/BC$4)</f>
        <v>0.62604055136306602</v>
      </c>
      <c r="BD607">
        <f>STANDARDIZE(BB607,BB$5,BB$6)</f>
        <v>0.48370298420924562</v>
      </c>
      <c r="BF607">
        <f>BF606+2</f>
        <v>1197</v>
      </c>
      <c r="BG607">
        <v>16</v>
      </c>
      <c r="BH607">
        <f>_xlfn.NORM.S.INV(BF607/BH$4)</f>
        <v>0.62604055136306602</v>
      </c>
      <c r="BI607">
        <f>STANDARDIZE(BG607,BG$5,BG$6)</f>
        <v>1.0735273694391023</v>
      </c>
    </row>
    <row r="608" spans="2:61" x14ac:dyDescent="0.2">
      <c r="B608" s="6"/>
      <c r="E608" t="str">
        <f>IF(COUNTIF(C608:D608,"&gt;=2,5")+COUNTIF(C608:D608,"&lt;=-2,5")&gt;0,"*","")</f>
        <v/>
      </c>
      <c r="BA608">
        <f>BA607+2</f>
        <v>1199</v>
      </c>
      <c r="BB608">
        <v>1188</v>
      </c>
      <c r="BC608">
        <f>_xlfn.NORM.S.INV(BA608/BC$4)</f>
        <v>0.62978638320984492</v>
      </c>
      <c r="BD608">
        <f>STANDARDIZE(BB608,BB$5,BB$6)</f>
        <v>0.48370298420924562</v>
      </c>
      <c r="BF608">
        <f>BF607+2</f>
        <v>1199</v>
      </c>
      <c r="BG608">
        <v>16</v>
      </c>
      <c r="BH608">
        <f>_xlfn.NORM.S.INV(BF608/BH$4)</f>
        <v>0.62978638320984492</v>
      </c>
      <c r="BI608">
        <f>STANDARDIZE(BG608,BG$5,BG$6)</f>
        <v>1.0735273694391023</v>
      </c>
    </row>
    <row r="609" spans="2:61" x14ac:dyDescent="0.2">
      <c r="B609" s="6"/>
      <c r="E609" t="str">
        <f>IF(COUNTIF(C609:D609,"&gt;=2,5")+COUNTIF(C609:D609,"&lt;=-2,5")&gt;0,"*","")</f>
        <v/>
      </c>
      <c r="BA609">
        <f>BA608+2</f>
        <v>1201</v>
      </c>
      <c r="BB609">
        <v>1190</v>
      </c>
      <c r="BC609">
        <f>_xlfn.NORM.S.INV(BA609/BC$4)</f>
        <v>0.63354107268178717</v>
      </c>
      <c r="BD609">
        <f>STANDARDIZE(BB609,BB$5,BB$6)</f>
        <v>0.4886049119660571</v>
      </c>
      <c r="BF609">
        <f>BF608+2</f>
        <v>1201</v>
      </c>
      <c r="BG609">
        <v>16</v>
      </c>
      <c r="BH609">
        <f>_xlfn.NORM.S.INV(BF609/BH$4)</f>
        <v>0.63354107268178717</v>
      </c>
      <c r="BI609">
        <f>STANDARDIZE(BG609,BG$5,BG$6)</f>
        <v>1.0735273694391023</v>
      </c>
    </row>
    <row r="610" spans="2:61" x14ac:dyDescent="0.2">
      <c r="B610" s="6"/>
      <c r="E610" t="str">
        <f>IF(COUNTIF(C610:D610,"&gt;=2,5")+COUNTIF(C610:D610,"&lt;=-2,5")&gt;0,"*","")</f>
        <v/>
      </c>
      <c r="BA610">
        <f>BA609+2</f>
        <v>1203</v>
      </c>
      <c r="BB610">
        <v>1193</v>
      </c>
      <c r="BC610">
        <f>_xlfn.NORM.S.INV(BA610/BC$4)</f>
        <v>0.63730471495362739</v>
      </c>
      <c r="BD610">
        <f>STANDARDIZE(BB610,BB$5,BB$6)</f>
        <v>0.49595780360127434</v>
      </c>
      <c r="BF610">
        <f>BF609+2</f>
        <v>1203</v>
      </c>
      <c r="BG610">
        <v>16</v>
      </c>
      <c r="BH610">
        <f>_xlfn.NORM.S.INV(BF610/BH$4)</f>
        <v>0.63730471495362739</v>
      </c>
      <c r="BI610">
        <f>STANDARDIZE(BG610,BG$5,BG$6)</f>
        <v>1.0735273694391023</v>
      </c>
    </row>
    <row r="611" spans="2:61" x14ac:dyDescent="0.2">
      <c r="B611" s="6"/>
      <c r="E611" t="str">
        <f>IF(COUNTIF(C611:D611,"&gt;=2,5")+COUNTIF(C611:D611,"&lt;=-2,5")&gt;0,"*","")</f>
        <v/>
      </c>
      <c r="BA611">
        <f>BA610+2</f>
        <v>1205</v>
      </c>
      <c r="BB611">
        <v>1196</v>
      </c>
      <c r="BC611">
        <f>_xlfn.NORM.S.INV(BA611/BC$4)</f>
        <v>0.64107740639044342</v>
      </c>
      <c r="BD611">
        <f>STANDARDIZE(BB611,BB$5,BB$6)</f>
        <v>0.50331069523649152</v>
      </c>
      <c r="BF611">
        <f>BF610+2</f>
        <v>1205</v>
      </c>
      <c r="BG611">
        <v>16</v>
      </c>
      <c r="BH611">
        <f>_xlfn.NORM.S.INV(BF611/BH$4)</f>
        <v>0.64107740639044342</v>
      </c>
      <c r="BI611">
        <f>STANDARDIZE(BG611,BG$5,BG$6)</f>
        <v>1.0735273694391023</v>
      </c>
    </row>
    <row r="612" spans="2:61" x14ac:dyDescent="0.2">
      <c r="B612" s="6"/>
      <c r="E612" t="str">
        <f>IF(COUNTIF(C612:D612,"&gt;=2,5")+COUNTIF(C612:D612,"&lt;=-2,5")&gt;0,"*","")</f>
        <v/>
      </c>
      <c r="BA612">
        <f>BA611+2</f>
        <v>1207</v>
      </c>
      <c r="BB612">
        <v>1198</v>
      </c>
      <c r="BC612">
        <f>_xlfn.NORM.S.INV(BA612/BC$4)</f>
        <v>0.64485924456992516</v>
      </c>
      <c r="BD612">
        <f>STANDARDIZE(BB612,BB$5,BB$6)</f>
        <v>0.50821262299330294</v>
      </c>
      <c r="BF612">
        <f>BF611+2</f>
        <v>1207</v>
      </c>
      <c r="BG612">
        <v>16</v>
      </c>
      <c r="BH612">
        <f>_xlfn.NORM.S.INV(BF612/BH$4)</f>
        <v>0.64485924456992516</v>
      </c>
      <c r="BI612">
        <f>STANDARDIZE(BG612,BG$5,BG$6)</f>
        <v>1.0735273694391023</v>
      </c>
    </row>
    <row r="613" spans="2:61" x14ac:dyDescent="0.2">
      <c r="B613" s="6"/>
      <c r="E613" t="str">
        <f>IF(COUNTIF(C613:D613,"&gt;=2,5")+COUNTIF(C613:D613,"&lt;=-2,5")&gt;0,"*","")</f>
        <v/>
      </c>
      <c r="BA613">
        <f>BA612+2</f>
        <v>1209</v>
      </c>
      <c r="BB613">
        <v>1200</v>
      </c>
      <c r="BC613">
        <f>_xlfn.NORM.S.INV(BA613/BC$4)</f>
        <v>0.64865032830515235</v>
      </c>
      <c r="BD613">
        <f>STANDARDIZE(BB613,BB$5,BB$6)</f>
        <v>0.51311455075011447</v>
      </c>
      <c r="BF613">
        <f>BF612+2</f>
        <v>1209</v>
      </c>
      <c r="BG613">
        <v>16</v>
      </c>
      <c r="BH613">
        <f>_xlfn.NORM.S.INV(BF613/BH$4)</f>
        <v>0.64865032830515235</v>
      </c>
      <c r="BI613">
        <f>STANDARDIZE(BG613,BG$5,BG$6)</f>
        <v>1.0735273694391023</v>
      </c>
    </row>
    <row r="614" spans="2:61" x14ac:dyDescent="0.2">
      <c r="B614" s="6"/>
      <c r="E614" t="str">
        <f>IF(COUNTIF(C614:D614,"&gt;=2,5")+COUNTIF(C614:D614,"&lt;=-2,5")&gt;0,"*","")</f>
        <v/>
      </c>
      <c r="BA614">
        <f>BA613+2</f>
        <v>1211</v>
      </c>
      <c r="BB614">
        <v>1200</v>
      </c>
      <c r="BC614">
        <f>_xlfn.NORM.S.INV(BA614/BC$4)</f>
        <v>0.65245075766789962</v>
      </c>
      <c r="BD614">
        <f>STANDARDIZE(BB614,BB$5,BB$6)</f>
        <v>0.51311455075011447</v>
      </c>
      <c r="BF614">
        <f>BF613+2</f>
        <v>1211</v>
      </c>
      <c r="BG614">
        <v>16</v>
      </c>
      <c r="BH614">
        <f>_xlfn.NORM.S.INV(BF614/BH$4)</f>
        <v>0.65245075766789962</v>
      </c>
      <c r="BI614">
        <f>STANDARDIZE(BG614,BG$5,BG$6)</f>
        <v>1.0735273694391023</v>
      </c>
    </row>
    <row r="615" spans="2:61" x14ac:dyDescent="0.2">
      <c r="B615" s="6"/>
      <c r="E615" t="str">
        <f>IF(COUNTIF(C615:D615,"&gt;=2,5")+COUNTIF(C615:D615,"&lt;=-2,5")&gt;0,"*","")</f>
        <v/>
      </c>
      <c r="BA615">
        <f>BA614+2</f>
        <v>1213</v>
      </c>
      <c r="BB615">
        <v>1200</v>
      </c>
      <c r="BC615">
        <f>_xlfn.NORM.S.INV(BA615/BC$4)</f>
        <v>0.65626063401247559</v>
      </c>
      <c r="BD615">
        <f>STANDARDIZE(BB615,BB$5,BB$6)</f>
        <v>0.51311455075011447</v>
      </c>
      <c r="BF615">
        <f>BF614+2</f>
        <v>1213</v>
      </c>
      <c r="BG615">
        <v>16</v>
      </c>
      <c r="BH615">
        <f>_xlfn.NORM.S.INV(BF615/BH$4)</f>
        <v>0.65626063401247559</v>
      </c>
      <c r="BI615">
        <f>STANDARDIZE(BG615,BG$5,BG$6)</f>
        <v>1.0735273694391023</v>
      </c>
    </row>
    <row r="616" spans="2:61" x14ac:dyDescent="0.2">
      <c r="B616" s="6"/>
      <c r="E616" t="str">
        <f>IF(COUNTIF(C616:D616,"&gt;=2,5")+COUNTIF(C616:D616,"&lt;=-2,5")&gt;0,"*","")</f>
        <v/>
      </c>
      <c r="BA616">
        <f>BA615+2</f>
        <v>1215</v>
      </c>
      <c r="BB616">
        <v>1200</v>
      </c>
      <c r="BC616">
        <f>_xlfn.NORM.S.INV(BA616/BC$4)</f>
        <v>0.6600800600001181</v>
      </c>
      <c r="BD616">
        <f>STANDARDIZE(BB616,BB$5,BB$6)</f>
        <v>0.51311455075011447</v>
      </c>
      <c r="BF616">
        <f>BF615+2</f>
        <v>1215</v>
      </c>
      <c r="BG616">
        <v>16</v>
      </c>
      <c r="BH616">
        <f>_xlfn.NORM.S.INV(BF616/BH$4)</f>
        <v>0.6600800600001181</v>
      </c>
      <c r="BI616">
        <f>STANDARDIZE(BG616,BG$5,BG$6)</f>
        <v>1.0735273694391023</v>
      </c>
    </row>
    <row r="617" spans="2:61" x14ac:dyDescent="0.2">
      <c r="B617" s="6"/>
      <c r="E617" t="str">
        <f>IF(COUNTIF(C617:D617,"&gt;=2,5")+COUNTIF(C617:D617,"&lt;=-2,5")&gt;0,"*","")</f>
        <v/>
      </c>
      <c r="BA617">
        <f>BA616+2</f>
        <v>1217</v>
      </c>
      <c r="BB617">
        <v>1200</v>
      </c>
      <c r="BC617">
        <f>_xlfn.NORM.S.INV(BA617/BC$4)</f>
        <v>0.66390913962395959</v>
      </c>
      <c r="BD617">
        <f>STANDARDIZE(BB617,BB$5,BB$6)</f>
        <v>0.51311455075011447</v>
      </c>
      <c r="BF617">
        <f>BF616+2</f>
        <v>1217</v>
      </c>
      <c r="BG617">
        <v>16</v>
      </c>
      <c r="BH617">
        <f>_xlfn.NORM.S.INV(BF617/BH$4)</f>
        <v>0.66390913962395959</v>
      </c>
      <c r="BI617">
        <f>STANDARDIZE(BG617,BG$5,BG$6)</f>
        <v>1.0735273694391023</v>
      </c>
    </row>
    <row r="618" spans="2:61" x14ac:dyDescent="0.2">
      <c r="B618" s="6"/>
      <c r="E618" t="str">
        <f>IF(COUNTIF(C618:D618,"&gt;=2,5")+COUNTIF(C618:D618,"&lt;=-2,5")&gt;0,"*","")</f>
        <v/>
      </c>
      <c r="BA618">
        <f>BA617+2</f>
        <v>1219</v>
      </c>
      <c r="BB618">
        <v>1200</v>
      </c>
      <c r="BC618">
        <f>_xlfn.NORM.S.INV(BA618/BC$4)</f>
        <v>0.66774797823457399</v>
      </c>
      <c r="BD618">
        <f>STANDARDIZE(BB618,BB$5,BB$6)</f>
        <v>0.51311455075011447</v>
      </c>
      <c r="BF618">
        <f>BF617+2</f>
        <v>1219</v>
      </c>
      <c r="BG618">
        <v>16</v>
      </c>
      <c r="BH618">
        <f>_xlfn.NORM.S.INV(BF618/BH$4)</f>
        <v>0.66774797823457399</v>
      </c>
      <c r="BI618">
        <f>STANDARDIZE(BG618,BG$5,BG$6)</f>
        <v>1.0735273694391023</v>
      </c>
    </row>
    <row r="619" spans="2:61" x14ac:dyDescent="0.2">
      <c r="B619" s="6"/>
      <c r="E619" t="str">
        <f>IF(COUNTIF(C619:D619,"&gt;=2,5")+COUNTIF(C619:D619,"&lt;=-2,5")&gt;0,"*","")</f>
        <v/>
      </c>
      <c r="BA619">
        <f>BA618+2</f>
        <v>1221</v>
      </c>
      <c r="BB619">
        <v>1200</v>
      </c>
      <c r="BC619">
        <f>_xlfn.NORM.S.INV(BA619/BC$4)</f>
        <v>0.67159668256613492</v>
      </c>
      <c r="BD619">
        <f>STANDARDIZE(BB619,BB$5,BB$6)</f>
        <v>0.51311455075011447</v>
      </c>
      <c r="BF619">
        <f>BF618+2</f>
        <v>1221</v>
      </c>
      <c r="BG619">
        <v>16</v>
      </c>
      <c r="BH619">
        <f>_xlfn.NORM.S.INV(BF619/BH$4)</f>
        <v>0.67159668256613492</v>
      </c>
      <c r="BI619">
        <f>STANDARDIZE(BG619,BG$5,BG$6)</f>
        <v>1.0735273694391023</v>
      </c>
    </row>
    <row r="620" spans="2:61" x14ac:dyDescent="0.2">
      <c r="B620" s="6"/>
      <c r="E620" t="str">
        <f>IF(COUNTIF(C620:D620,"&gt;=2,5")+COUNTIF(C620:D620,"&lt;=-2,5")&gt;0,"*","")</f>
        <v/>
      </c>
      <c r="BA620">
        <f>BA619+2</f>
        <v>1223</v>
      </c>
      <c r="BB620">
        <v>1200</v>
      </c>
      <c r="BC620">
        <f>_xlfn.NORM.S.INV(BA620/BC$4)</f>
        <v>0.67545536076318391</v>
      </c>
      <c r="BD620">
        <f>STANDARDIZE(BB620,BB$5,BB$6)</f>
        <v>0.51311455075011447</v>
      </c>
      <c r="BF620">
        <f>BF619+2</f>
        <v>1223</v>
      </c>
      <c r="BG620">
        <v>16</v>
      </c>
      <c r="BH620">
        <f>_xlfn.NORM.S.INV(BF620/BH$4)</f>
        <v>0.67545536076318391</v>
      </c>
      <c r="BI620">
        <f>STANDARDIZE(BG620,BG$5,BG$6)</f>
        <v>1.0735273694391023</v>
      </c>
    </row>
    <row r="621" spans="2:61" x14ac:dyDescent="0.2">
      <c r="B621" s="6"/>
      <c r="E621" t="str">
        <f>IF(COUNTIF(C621:D621,"&gt;=2,5")+COUNTIF(C621:D621,"&lt;=-2,5")&gt;0,"*","")</f>
        <v/>
      </c>
      <c r="BA621">
        <f>BA620+2</f>
        <v>1225</v>
      </c>
      <c r="BB621">
        <v>1200</v>
      </c>
      <c r="BC621">
        <f>_xlfn.NORM.S.INV(BA621/BC$4)</f>
        <v>0.67932412240804407</v>
      </c>
      <c r="BD621">
        <f>STANDARDIZE(BB621,BB$5,BB$6)</f>
        <v>0.51311455075011447</v>
      </c>
      <c r="BF621">
        <f>BF620+2</f>
        <v>1225</v>
      </c>
      <c r="BG621">
        <v>16</v>
      </c>
      <c r="BH621">
        <f>_xlfn.NORM.S.INV(BF621/BH$4)</f>
        <v>0.67932412240804407</v>
      </c>
      <c r="BI621">
        <f>STANDARDIZE(BG621,BG$5,BG$6)</f>
        <v>1.0735273694391023</v>
      </c>
    </row>
    <row r="622" spans="2:61" x14ac:dyDescent="0.2">
      <c r="B622" s="6"/>
      <c r="E622" t="str">
        <f>IF(COUNTIF(C622:D622,"&gt;=2,5")+COUNTIF(C622:D622,"&lt;=-2,5")&gt;0,"*","")</f>
        <v/>
      </c>
      <c r="BA622">
        <f>BA621+2</f>
        <v>1227</v>
      </c>
      <c r="BB622">
        <v>1200</v>
      </c>
      <c r="BC622">
        <f>_xlfn.NORM.S.INV(BA622/BC$4)</f>
        <v>0.68320307854888629</v>
      </c>
      <c r="BD622">
        <f>STANDARDIZE(BB622,BB$5,BB$6)</f>
        <v>0.51311455075011447</v>
      </c>
      <c r="BF622">
        <f>BF621+2</f>
        <v>1227</v>
      </c>
      <c r="BG622">
        <v>16</v>
      </c>
      <c r="BH622">
        <f>_xlfn.NORM.S.INV(BF622/BH$4)</f>
        <v>0.68320307854888629</v>
      </c>
      <c r="BI622">
        <f>STANDARDIZE(BG622,BG$5,BG$6)</f>
        <v>1.0735273694391023</v>
      </c>
    </row>
    <row r="623" spans="2:61" x14ac:dyDescent="0.2">
      <c r="B623" s="6"/>
      <c r="E623" t="str">
        <f>IF(COUNTIF(C623:D623,"&gt;=2,5")+COUNTIF(C623:D623,"&lt;=-2,5")&gt;0,"*","")</f>
        <v/>
      </c>
      <c r="BA623">
        <f>BA622+2</f>
        <v>1229</v>
      </c>
      <c r="BB623">
        <v>1201</v>
      </c>
      <c r="BC623">
        <f>_xlfn.NORM.S.INV(BA623/BC$4)</f>
        <v>0.687092341728474</v>
      </c>
      <c r="BD623">
        <f>STANDARDIZE(BB623,BB$5,BB$6)</f>
        <v>0.51556551462852018</v>
      </c>
      <c r="BF623">
        <f>BF622+2</f>
        <v>1229</v>
      </c>
      <c r="BG623">
        <v>16</v>
      </c>
      <c r="BH623">
        <f>_xlfn.NORM.S.INV(BF623/BH$4)</f>
        <v>0.687092341728474</v>
      </c>
      <c r="BI623">
        <f>STANDARDIZE(BG623,BG$5,BG$6)</f>
        <v>1.0735273694391023</v>
      </c>
    </row>
    <row r="624" spans="2:61" x14ac:dyDescent="0.2">
      <c r="B624" s="6"/>
      <c r="E624" t="str">
        <f>IF(COUNTIF(C624:D624,"&gt;=2,5")+COUNTIF(C624:D624,"&lt;=-2,5")&gt;0,"*","")</f>
        <v/>
      </c>
      <c r="BA624">
        <f>BA623+2</f>
        <v>1231</v>
      </c>
      <c r="BB624">
        <v>1202</v>
      </c>
      <c r="BC624">
        <f>_xlfn.NORM.S.INV(BA624/BC$4)</f>
        <v>0.69099202601360332</v>
      </c>
      <c r="BD624">
        <f>STANDARDIZE(BB624,BB$5,BB$6)</f>
        <v>0.51801647850692589</v>
      </c>
      <c r="BF624">
        <f>BF623+2</f>
        <v>1231</v>
      </c>
      <c r="BG624">
        <v>16</v>
      </c>
      <c r="BH624">
        <f>_xlfn.NORM.S.INV(BF624/BH$4)</f>
        <v>0.69099202601360332</v>
      </c>
      <c r="BI624">
        <f>STANDARDIZE(BG624,BG$5,BG$6)</f>
        <v>1.0735273694391023</v>
      </c>
    </row>
    <row r="625" spans="2:61" x14ac:dyDescent="0.2">
      <c r="B625" s="6"/>
      <c r="E625" t="str">
        <f>IF(COUNTIF(C625:D625,"&gt;=2,5")+COUNTIF(C625:D625,"&lt;=-2,5")&gt;0,"*","")</f>
        <v/>
      </c>
      <c r="BA625">
        <f>BA624+2</f>
        <v>1233</v>
      </c>
      <c r="BB625">
        <v>1202</v>
      </c>
      <c r="BC625">
        <f>_xlfn.NORM.S.INV(BA625/BC$4)</f>
        <v>0.69490224702525438</v>
      </c>
      <c r="BD625">
        <f>STANDARDIZE(BB625,BB$5,BB$6)</f>
        <v>0.51801647850692589</v>
      </c>
      <c r="BF625">
        <f>BF624+2</f>
        <v>1233</v>
      </c>
      <c r="BG625">
        <v>16</v>
      </c>
      <c r="BH625">
        <f>_xlfn.NORM.S.INV(BF625/BH$4)</f>
        <v>0.69490224702525438</v>
      </c>
      <c r="BI625">
        <f>STANDARDIZE(BG625,BG$5,BG$6)</f>
        <v>1.0735273694391023</v>
      </c>
    </row>
    <row r="626" spans="2:61" x14ac:dyDescent="0.2">
      <c r="B626" s="6"/>
      <c r="E626" t="str">
        <f>IF(COUNTIF(C626:D626,"&gt;=2,5")+COUNTIF(C626:D626,"&lt;=-2,5")&gt;0,"*","")</f>
        <v/>
      </c>
      <c r="BA626">
        <f>BA625+2</f>
        <v>1235</v>
      </c>
      <c r="BB626">
        <v>1202</v>
      </c>
      <c r="BC626">
        <f>_xlfn.NORM.S.INV(BA626/BC$4)</f>
        <v>0.69882312196949103</v>
      </c>
      <c r="BD626">
        <f>STANDARDIZE(BB626,BB$5,BB$6)</f>
        <v>0.51801647850692589</v>
      </c>
      <c r="BF626">
        <f>BF625+2</f>
        <v>1235</v>
      </c>
      <c r="BG626">
        <v>16</v>
      </c>
      <c r="BH626">
        <f>_xlfn.NORM.S.INV(BF626/BH$4)</f>
        <v>0.69882312196949103</v>
      </c>
      <c r="BI626">
        <f>STANDARDIZE(BG626,BG$5,BG$6)</f>
        <v>1.0735273694391023</v>
      </c>
    </row>
    <row r="627" spans="2:61" x14ac:dyDescent="0.2">
      <c r="B627" s="6"/>
      <c r="E627" t="str">
        <f>IF(COUNTIF(C627:D627,"&gt;=2,5")+COUNTIF(C627:D627,"&lt;=-2,5")&gt;0,"*","")</f>
        <v/>
      </c>
      <c r="BA627">
        <f>BA626+2</f>
        <v>1237</v>
      </c>
      <c r="BB627">
        <v>1202</v>
      </c>
      <c r="BC627">
        <f>_xlfn.NORM.S.INV(BA627/BC$4)</f>
        <v>0.70275476966910944</v>
      </c>
      <c r="BD627">
        <f>STANDARDIZE(BB627,BB$5,BB$6)</f>
        <v>0.51801647850692589</v>
      </c>
      <c r="BF627">
        <f>BF626+2</f>
        <v>1237</v>
      </c>
      <c r="BG627">
        <v>16</v>
      </c>
      <c r="BH627">
        <f>_xlfn.NORM.S.INV(BF627/BH$4)</f>
        <v>0.70275476966910944</v>
      </c>
      <c r="BI627">
        <f>STANDARDIZE(BG627,BG$5,BG$6)</f>
        <v>1.0735273694391023</v>
      </c>
    </row>
    <row r="628" spans="2:61" x14ac:dyDescent="0.2">
      <c r="B628" s="6"/>
      <c r="E628" t="str">
        <f>IF(COUNTIF(C628:D628,"&gt;=2,5")+COUNTIF(C628:D628,"&lt;=-2,5")&gt;0,"*","")</f>
        <v/>
      </c>
      <c r="BA628">
        <f>BA627+2</f>
        <v>1239</v>
      </c>
      <c r="BB628">
        <v>1202</v>
      </c>
      <c r="BC628">
        <f>_xlfn.NORM.S.INV(BA628/BC$4)</f>
        <v>0.7066973105960751</v>
      </c>
      <c r="BD628">
        <f>STANDARDIZE(BB628,BB$5,BB$6)</f>
        <v>0.51801647850692589</v>
      </c>
      <c r="BF628">
        <f>BF627+2</f>
        <v>1239</v>
      </c>
      <c r="BG628">
        <v>16</v>
      </c>
      <c r="BH628">
        <f>_xlfn.NORM.S.INV(BF628/BH$4)</f>
        <v>0.7066973105960751</v>
      </c>
      <c r="BI628">
        <f>STANDARDIZE(BG628,BG$5,BG$6)</f>
        <v>1.0735273694391023</v>
      </c>
    </row>
    <row r="629" spans="2:61" x14ac:dyDescent="0.2">
      <c r="B629" s="6"/>
      <c r="E629" t="str">
        <f>IF(COUNTIF(C629:D629,"&gt;=2,5")+COUNTIF(C629:D629,"&lt;=-2,5")&gt;0,"*","")</f>
        <v/>
      </c>
      <c r="BA629">
        <f>BA628+2</f>
        <v>1241</v>
      </c>
      <c r="BB629">
        <v>1202</v>
      </c>
      <c r="BC629">
        <f>_xlfn.NORM.S.INV(BA629/BC$4)</f>
        <v>0.71065086690476431</v>
      </c>
      <c r="BD629">
        <f>STANDARDIZE(BB629,BB$5,BB$6)</f>
        <v>0.51801647850692589</v>
      </c>
      <c r="BF629">
        <f>BF628+2</f>
        <v>1241</v>
      </c>
      <c r="BG629">
        <v>16</v>
      </c>
      <c r="BH629">
        <f>_xlfn.NORM.S.INV(BF629/BH$4)</f>
        <v>0.71065086690476431</v>
      </c>
      <c r="BI629">
        <f>STANDARDIZE(BG629,BG$5,BG$6)</f>
        <v>1.0735273694391023</v>
      </c>
    </row>
    <row r="630" spans="2:61" x14ac:dyDescent="0.2">
      <c r="B630" s="6"/>
      <c r="E630" t="str">
        <f>IF(COUNTIF(C630:D630,"&gt;=2,5")+COUNTIF(C630:D630,"&lt;=-2,5")&gt;0,"*","")</f>
        <v/>
      </c>
      <c r="BA630">
        <f>BA629+2</f>
        <v>1243</v>
      </c>
      <c r="BB630">
        <v>1202</v>
      </c>
      <c r="BC630">
        <f>_xlfn.NORM.S.INV(BA630/BC$4)</f>
        <v>0.71461556246603664</v>
      </c>
      <c r="BD630">
        <f>STANDARDIZE(BB630,BB$5,BB$6)</f>
        <v>0.51801647850692589</v>
      </c>
      <c r="BF630">
        <f>BF629+2</f>
        <v>1243</v>
      </c>
      <c r="BG630">
        <v>16</v>
      </c>
      <c r="BH630">
        <f>_xlfn.NORM.S.INV(BF630/BH$4)</f>
        <v>0.71461556246603664</v>
      </c>
      <c r="BI630">
        <f>STANDARDIZE(BG630,BG$5,BG$6)</f>
        <v>1.0735273694391023</v>
      </c>
    </row>
    <row r="631" spans="2:61" x14ac:dyDescent="0.2">
      <c r="B631" s="6"/>
      <c r="E631" t="str">
        <f>IF(COUNTIF(C631:D631,"&gt;=2,5")+COUNTIF(C631:D631,"&lt;=-2,5")&gt;0,"*","")</f>
        <v/>
      </c>
      <c r="BA631">
        <f>BA630+2</f>
        <v>1245</v>
      </c>
      <c r="BB631">
        <v>1206</v>
      </c>
      <c r="BC631">
        <f>_xlfn.NORM.S.INV(BA631/BC$4)</f>
        <v>0.7185915229021651</v>
      </c>
      <c r="BD631">
        <f>STANDARDIZE(BB631,BB$5,BB$6)</f>
        <v>0.52782033402054884</v>
      </c>
      <c r="BF631">
        <f>BF630+2</f>
        <v>1245</v>
      </c>
      <c r="BG631">
        <v>16</v>
      </c>
      <c r="BH631">
        <f>_xlfn.NORM.S.INV(BF631/BH$4)</f>
        <v>0.7185915229021651</v>
      </c>
      <c r="BI631">
        <f>STANDARDIZE(BG631,BG$5,BG$6)</f>
        <v>1.0735273694391023</v>
      </c>
    </row>
    <row r="632" spans="2:61" x14ac:dyDescent="0.2">
      <c r="B632" s="6"/>
      <c r="E632" t="str">
        <f>IF(COUNTIF(C632:D632,"&gt;=2,5")+COUNTIF(C632:D632,"&lt;=-2,5")&gt;0,"*","")</f>
        <v/>
      </c>
      <c r="BA632">
        <f>BA631+2</f>
        <v>1247</v>
      </c>
      <c r="BB632">
        <v>1211</v>
      </c>
      <c r="BC632">
        <f>_xlfn.NORM.S.INV(BA632/BC$4)</f>
        <v>0.72257887562264123</v>
      </c>
      <c r="BD632">
        <f>STANDARDIZE(BB632,BB$5,BB$6)</f>
        <v>0.5400751534125775</v>
      </c>
      <c r="BF632">
        <f>BF631+2</f>
        <v>1247</v>
      </c>
      <c r="BG632">
        <v>16</v>
      </c>
      <c r="BH632">
        <f>_xlfn.NORM.S.INV(BF632/BH$4)</f>
        <v>0.72257887562264123</v>
      </c>
      <c r="BI632">
        <f>STANDARDIZE(BG632,BG$5,BG$6)</f>
        <v>1.0735273694391023</v>
      </c>
    </row>
    <row r="633" spans="2:61" x14ac:dyDescent="0.2">
      <c r="B633" s="6"/>
      <c r="E633" t="str">
        <f>IF(COUNTIF(C633:D633,"&gt;=2,5")+COUNTIF(C633:D633,"&lt;=-2,5")&gt;0,"*","")</f>
        <v/>
      </c>
      <c r="BA633">
        <f>BA632+2</f>
        <v>1249</v>
      </c>
      <c r="BB633">
        <v>1212</v>
      </c>
      <c r="BC633">
        <f>_xlfn.NORM.S.INV(BA633/BC$4)</f>
        <v>0.72657774986090107</v>
      </c>
      <c r="BD633">
        <f>STANDARDIZE(BB633,BB$5,BB$6)</f>
        <v>0.54252611729098332</v>
      </c>
      <c r="BF633">
        <f>BF632+2</f>
        <v>1249</v>
      </c>
      <c r="BG633">
        <v>16</v>
      </c>
      <c r="BH633">
        <f>_xlfn.NORM.S.INV(BF633/BH$4)</f>
        <v>0.72657774986090107</v>
      </c>
      <c r="BI633">
        <f>STANDARDIZE(BG633,BG$5,BG$6)</f>
        <v>1.0735273694391023</v>
      </c>
    </row>
    <row r="634" spans="2:61" x14ac:dyDescent="0.2">
      <c r="B634" s="6"/>
      <c r="E634" t="str">
        <f>IF(COUNTIF(C634:D634,"&gt;=2,5")+COUNTIF(C634:D634,"&lt;=-2,5")&gt;0,"*","")</f>
        <v/>
      </c>
      <c r="BA634">
        <f>BA633+2</f>
        <v>1251</v>
      </c>
      <c r="BB634">
        <v>1212</v>
      </c>
      <c r="BC634">
        <f>_xlfn.NORM.S.INV(BA634/BC$4)</f>
        <v>0.73058827671197912</v>
      </c>
      <c r="BD634">
        <f>STANDARDIZE(BB634,BB$5,BB$6)</f>
        <v>0.54252611729098332</v>
      </c>
      <c r="BF634">
        <f>BF633+2</f>
        <v>1251</v>
      </c>
      <c r="BG634">
        <v>16</v>
      </c>
      <c r="BH634">
        <f>_xlfn.NORM.S.INV(BF634/BH$4)</f>
        <v>0.73058827671197912</v>
      </c>
      <c r="BI634">
        <f>STANDARDIZE(BG634,BG$5,BG$6)</f>
        <v>1.0735273694391023</v>
      </c>
    </row>
    <row r="635" spans="2:61" x14ac:dyDescent="0.2">
      <c r="B635" s="6"/>
      <c r="E635" t="str">
        <f>IF(COUNTIF(C635:D635,"&gt;=2,5")+COUNTIF(C635:D635,"&lt;=-2,5")&gt;0,"*","")</f>
        <v/>
      </c>
      <c r="BA635">
        <f>BA634+2</f>
        <v>1253</v>
      </c>
      <c r="BB635">
        <v>1212</v>
      </c>
      <c r="BC635">
        <f>_xlfn.NORM.S.INV(BA635/BC$4)</f>
        <v>0.73461058917113187</v>
      </c>
      <c r="BD635">
        <f>STANDARDIZE(BB635,BB$5,BB$6)</f>
        <v>0.54252611729098332</v>
      </c>
      <c r="BF635">
        <f>BF634+2</f>
        <v>1253</v>
      </c>
      <c r="BG635">
        <v>16</v>
      </c>
      <c r="BH635">
        <f>_xlfn.NORM.S.INV(BF635/BH$4)</f>
        <v>0.73461058917113187</v>
      </c>
      <c r="BI635">
        <f>STANDARDIZE(BG635,BG$5,BG$6)</f>
        <v>1.0735273694391023</v>
      </c>
    </row>
    <row r="636" spans="2:61" x14ac:dyDescent="0.2">
      <c r="B636" s="6"/>
      <c r="E636" t="str">
        <f>IF(COUNTIF(C636:D636,"&gt;=2,5")+COUNTIF(C636:D636,"&lt;=-2,5")&gt;0,"*","")</f>
        <v/>
      </c>
      <c r="BA636">
        <f>BA635+2</f>
        <v>1255</v>
      </c>
      <c r="BB636">
        <v>1223</v>
      </c>
      <c r="BC636">
        <f>_xlfn.NORM.S.INV(BA636/BC$4)</f>
        <v>0.73864482217345984</v>
      </c>
      <c r="BD636">
        <f>STANDARDIZE(BB636,BB$5,BB$6)</f>
        <v>0.56948671995344635</v>
      </c>
      <c r="BF636">
        <f>BF635+2</f>
        <v>1255</v>
      </c>
      <c r="BG636">
        <v>16</v>
      </c>
      <c r="BH636">
        <f>_xlfn.NORM.S.INV(BF636/BH$4)</f>
        <v>0.73864482217345984</v>
      </c>
      <c r="BI636">
        <f>STANDARDIZE(BG636,BG$5,BG$6)</f>
        <v>1.0735273694391023</v>
      </c>
    </row>
    <row r="637" spans="2:61" x14ac:dyDescent="0.2">
      <c r="B637" s="6"/>
      <c r="E637" t="str">
        <f>IF(COUNTIF(C637:D637,"&gt;=2,5")+COUNTIF(C637:D637,"&lt;=-2,5")&gt;0,"*","")</f>
        <v/>
      </c>
      <c r="BA637">
        <f>BA636+2</f>
        <v>1257</v>
      </c>
      <c r="BB637">
        <v>1225</v>
      </c>
      <c r="BC637">
        <f>_xlfn.NORM.S.INV(BA637/BC$4)</f>
        <v>0.742691112634557</v>
      </c>
      <c r="BD637">
        <f>STANDARDIZE(BB637,BB$5,BB$6)</f>
        <v>0.57438864771025788</v>
      </c>
      <c r="BF637">
        <f>BF636+2</f>
        <v>1257</v>
      </c>
      <c r="BG637">
        <v>16</v>
      </c>
      <c r="BH637">
        <f>_xlfn.NORM.S.INV(BF637/BH$4)</f>
        <v>0.742691112634557</v>
      </c>
      <c r="BI637">
        <f>STANDARDIZE(BG637,BG$5,BG$6)</f>
        <v>1.0735273694391023</v>
      </c>
    </row>
    <row r="638" spans="2:61" x14ac:dyDescent="0.2">
      <c r="B638" s="6"/>
      <c r="E638" t="str">
        <f>IF(COUNTIF(C638:D638,"&gt;=2,5")+COUNTIF(C638:D638,"&lt;=-2,5")&gt;0,"*","")</f>
        <v/>
      </c>
      <c r="BA638">
        <f>BA637+2</f>
        <v>1259</v>
      </c>
      <c r="BB638">
        <v>1230</v>
      </c>
      <c r="BC638">
        <f>_xlfn.NORM.S.INV(BA638/BC$4)</f>
        <v>0.74674959949221709</v>
      </c>
      <c r="BD638">
        <f>STANDARDIZE(BB638,BB$5,BB$6)</f>
        <v>0.58664346710228654</v>
      </c>
      <c r="BF638">
        <f>BF637+2</f>
        <v>1259</v>
      </c>
      <c r="BG638">
        <v>16</v>
      </c>
      <c r="BH638">
        <f>_xlfn.NORM.S.INV(BF638/BH$4)</f>
        <v>0.74674959949221709</v>
      </c>
      <c r="BI638">
        <f>STANDARDIZE(BG638,BG$5,BG$6)</f>
        <v>1.0735273694391023</v>
      </c>
    </row>
    <row r="639" spans="2:61" x14ac:dyDescent="0.2">
      <c r="B639" s="6"/>
      <c r="E639" t="str">
        <f>IF(COUNTIF(C639:D639,"&gt;=2,5")+COUNTIF(C639:D639,"&lt;=-2,5")&gt;0,"*","")</f>
        <v/>
      </c>
      <c r="BA639">
        <f>BA638+2</f>
        <v>1261</v>
      </c>
      <c r="BB639">
        <v>1235</v>
      </c>
      <c r="BC639">
        <f>_xlfn.NORM.S.INV(BA639/BC$4)</f>
        <v>0.75082042374924363</v>
      </c>
      <c r="BD639">
        <f>STANDARDIZE(BB639,BB$5,BB$6)</f>
        <v>0.5988982864943152</v>
      </c>
      <c r="BF639">
        <f>BF638+2</f>
        <v>1261</v>
      </c>
      <c r="BG639">
        <v>16</v>
      </c>
      <c r="BH639">
        <f>_xlfn.NORM.S.INV(BF639/BH$4)</f>
        <v>0.75082042374924363</v>
      </c>
      <c r="BI639">
        <f>STANDARDIZE(BG639,BG$5,BG$6)</f>
        <v>1.0735273694391023</v>
      </c>
    </row>
    <row r="640" spans="2:61" x14ac:dyDescent="0.2">
      <c r="B640" s="6"/>
      <c r="E640" t="str">
        <f>IF(COUNTIF(C640:D640,"&gt;=2,5")+COUNTIF(C640:D640,"&lt;=-2,5")&gt;0,"*","")</f>
        <v/>
      </c>
      <c r="BA640">
        <f>BA639+2</f>
        <v>1263</v>
      </c>
      <c r="BB640">
        <v>1239</v>
      </c>
      <c r="BC640">
        <f>_xlfn.NORM.S.INV(BA640/BC$4)</f>
        <v>0.75490372851737897</v>
      </c>
      <c r="BD640">
        <f>STANDARDIZE(BB640,BB$5,BB$6)</f>
        <v>0.60870214200793815</v>
      </c>
      <c r="BF640">
        <f>BF639+2</f>
        <v>1263</v>
      </c>
      <c r="BG640">
        <v>16</v>
      </c>
      <c r="BH640">
        <f>_xlfn.NORM.S.INV(BF640/BH$4)</f>
        <v>0.75490372851737897</v>
      </c>
      <c r="BI640">
        <f>STANDARDIZE(BG640,BG$5,BG$6)</f>
        <v>1.0735273694391023</v>
      </c>
    </row>
    <row r="641" spans="2:61" x14ac:dyDescent="0.2">
      <c r="B641" s="6"/>
      <c r="E641" t="str">
        <f>IF(COUNTIF(C641:D641,"&gt;=2,5")+COUNTIF(C641:D641,"&lt;=-2,5")&gt;0,"*","")</f>
        <v/>
      </c>
      <c r="BA641">
        <f>BA640+2</f>
        <v>1265</v>
      </c>
      <c r="BB641">
        <v>1241</v>
      </c>
      <c r="BC641">
        <f>_xlfn.NORM.S.INV(BA641/BC$4)</f>
        <v>0.75899965906240552</v>
      </c>
      <c r="BD641">
        <f>STANDARDIZE(BB641,BB$5,BB$6)</f>
        <v>0.61360406976474957</v>
      </c>
      <c r="BF641">
        <f>BF640+2</f>
        <v>1265</v>
      </c>
      <c r="BG641">
        <v>16</v>
      </c>
      <c r="BH641">
        <f>_xlfn.NORM.S.INV(BF641/BH$4)</f>
        <v>0.75899965906240552</v>
      </c>
      <c r="BI641">
        <f>STANDARDIZE(BG641,BG$5,BG$6)</f>
        <v>1.0735273694391023</v>
      </c>
    </row>
    <row r="642" spans="2:61" x14ac:dyDescent="0.2">
      <c r="B642" s="6"/>
      <c r="E642" t="str">
        <f>IF(COUNTIF(C642:D642,"&gt;=2,5")+COUNTIF(C642:D642,"&lt;=-2,5")&gt;0,"*","")</f>
        <v/>
      </c>
      <c r="BA642">
        <f>BA641+2</f>
        <v>1267</v>
      </c>
      <c r="BB642">
        <v>1250</v>
      </c>
      <c r="BC642">
        <f>_xlfn.NORM.S.INV(BA642/BC$4)</f>
        <v>0.7631083628504528</v>
      </c>
      <c r="BD642">
        <f>STANDARDIZE(BB642,BB$5,BB$6)</f>
        <v>0.63566274467040118</v>
      </c>
      <c r="BF642">
        <f>BF641+2</f>
        <v>1267</v>
      </c>
      <c r="BG642">
        <v>16</v>
      </c>
      <c r="BH642">
        <f>_xlfn.NORM.S.INV(BF642/BH$4)</f>
        <v>0.7631083628504528</v>
      </c>
      <c r="BI642">
        <f>STANDARDIZE(BG642,BG$5,BG$6)</f>
        <v>1.0735273694391023</v>
      </c>
    </row>
    <row r="643" spans="2:61" x14ac:dyDescent="0.2">
      <c r="B643" s="6"/>
      <c r="E643" t="str">
        <f>IF(COUNTIF(C643:D643,"&gt;=2,5")+COUNTIF(C643:D643,"&lt;=-2,5")&gt;0,"*","")</f>
        <v/>
      </c>
      <c r="BA643">
        <f>BA642+2</f>
        <v>1269</v>
      </c>
      <c r="BB643">
        <v>1250</v>
      </c>
      <c r="BC643">
        <f>_xlfn.NORM.S.INV(BA643/BC$4)</f>
        <v>0.76722998959553723</v>
      </c>
      <c r="BD643">
        <f>STANDARDIZE(BB643,BB$5,BB$6)</f>
        <v>0.63566274467040118</v>
      </c>
      <c r="BF643">
        <f>BF642+2</f>
        <v>1269</v>
      </c>
      <c r="BG643">
        <v>16</v>
      </c>
      <c r="BH643">
        <f>_xlfn.NORM.S.INV(BF643/BH$4)</f>
        <v>0.76722998959553723</v>
      </c>
      <c r="BI643">
        <f>STANDARDIZE(BG643,BG$5,BG$6)</f>
        <v>1.0735273694391023</v>
      </c>
    </row>
    <row r="644" spans="2:61" x14ac:dyDescent="0.2">
      <c r="B644" s="6"/>
      <c r="E644" t="str">
        <f>IF(COUNTIF(C644:D644,"&gt;=2,5")+COUNTIF(C644:D644,"&lt;=-2,5")&gt;0,"*","")</f>
        <v/>
      </c>
      <c r="BA644">
        <f>BA643+2</f>
        <v>1271</v>
      </c>
      <c r="BB644">
        <v>1250</v>
      </c>
      <c r="BC644">
        <f>_xlfn.NORM.S.INV(BA644/BC$4)</f>
        <v>0.77136469130839236</v>
      </c>
      <c r="BD644">
        <f>STANDARDIZE(BB644,BB$5,BB$6)</f>
        <v>0.63566274467040118</v>
      </c>
      <c r="BF644">
        <f>BF643+2</f>
        <v>1271</v>
      </c>
      <c r="BG644">
        <v>16</v>
      </c>
      <c r="BH644">
        <f>_xlfn.NORM.S.INV(BF644/BH$4)</f>
        <v>0.77136469130839236</v>
      </c>
      <c r="BI644">
        <f>STANDARDIZE(BG644,BG$5,BG$6)</f>
        <v>1.0735273694391023</v>
      </c>
    </row>
    <row r="645" spans="2:61" x14ac:dyDescent="0.2">
      <c r="B645" s="6"/>
      <c r="E645" t="str">
        <f>IF(COUNTIF(C645:D645,"&gt;=2,5")+COUNTIF(C645:D645,"&lt;=-2,5")&gt;0,"*","")</f>
        <v/>
      </c>
      <c r="BA645">
        <f>BA644+2</f>
        <v>1273</v>
      </c>
      <c r="BB645">
        <v>1250</v>
      </c>
      <c r="BC645">
        <f>_xlfn.NORM.S.INV(BA645/BC$4)</f>
        <v>0.77551262234662777</v>
      </c>
      <c r="BD645">
        <f>STANDARDIZE(BB645,BB$5,BB$6)</f>
        <v>0.63566274467040118</v>
      </c>
      <c r="BF645">
        <f>BF644+2</f>
        <v>1273</v>
      </c>
      <c r="BG645">
        <v>16</v>
      </c>
      <c r="BH645">
        <f>_xlfn.NORM.S.INV(BF645/BH$4)</f>
        <v>0.77551262234662777</v>
      </c>
      <c r="BI645">
        <f>STANDARDIZE(BG645,BG$5,BG$6)</f>
        <v>1.0735273694391023</v>
      </c>
    </row>
    <row r="646" spans="2:61" x14ac:dyDescent="0.2">
      <c r="B646" s="6"/>
      <c r="E646" t="str">
        <f>IF(COUNTIF(C646:D646,"&gt;=2,5")+COUNTIF(C646:D646,"&lt;=-2,5")&gt;0,"*","")</f>
        <v/>
      </c>
      <c r="BA646">
        <f>BA645+2</f>
        <v>1275</v>
      </c>
      <c r="BB646">
        <v>1250</v>
      </c>
      <c r="BC646">
        <f>_xlfn.NORM.S.INV(BA646/BC$4)</f>
        <v>0.77967393946624908</v>
      </c>
      <c r="BD646">
        <f>STANDARDIZE(BB646,BB$5,BB$6)</f>
        <v>0.63566274467040118</v>
      </c>
      <c r="BF646">
        <f>BF645+2</f>
        <v>1275</v>
      </c>
      <c r="BG646">
        <v>16</v>
      </c>
      <c r="BH646">
        <f>_xlfn.NORM.S.INV(BF646/BH$4)</f>
        <v>0.77967393946624908</v>
      </c>
      <c r="BI646">
        <f>STANDARDIZE(BG646,BG$5,BG$6)</f>
        <v>1.0735273694391023</v>
      </c>
    </row>
    <row r="647" spans="2:61" x14ac:dyDescent="0.2">
      <c r="B647" s="6"/>
      <c r="E647" t="str">
        <f>IF(COUNTIF(C647:D647,"&gt;=2,5")+COUNTIF(C647:D647,"&lt;=-2,5")&gt;0,"*","")</f>
        <v/>
      </c>
      <c r="BA647">
        <f>BA646+2</f>
        <v>1277</v>
      </c>
      <c r="BB647">
        <v>1250</v>
      </c>
      <c r="BC647">
        <f>_xlfn.NORM.S.INV(BA647/BC$4)</f>
        <v>0.78384880187459749</v>
      </c>
      <c r="BD647">
        <f>STANDARDIZE(BB647,BB$5,BB$6)</f>
        <v>0.63566274467040118</v>
      </c>
      <c r="BF647">
        <f>BF646+2</f>
        <v>1277</v>
      </c>
      <c r="BG647">
        <v>16</v>
      </c>
      <c r="BH647">
        <f>_xlfn.NORM.S.INV(BF647/BH$4)</f>
        <v>0.78384880187459749</v>
      </c>
      <c r="BI647">
        <f>STANDARDIZE(BG647,BG$5,BG$6)</f>
        <v>1.0735273694391023</v>
      </c>
    </row>
    <row r="648" spans="2:61" x14ac:dyDescent="0.2">
      <c r="B648" s="6"/>
      <c r="E648" t="str">
        <f>IF(COUNTIF(C648:D648,"&gt;=2,5")+COUNTIF(C648:D648,"&lt;=-2,5")&gt;0,"*","")</f>
        <v/>
      </c>
      <c r="BA648">
        <f>BA647+2</f>
        <v>1279</v>
      </c>
      <c r="BB648">
        <v>1250</v>
      </c>
      <c r="BC648">
        <f>_xlfn.NORM.S.INV(BA648/BC$4)</f>
        <v>0.78803737128474893</v>
      </c>
      <c r="BD648">
        <f>STANDARDIZE(BB648,BB$5,BB$6)</f>
        <v>0.63566274467040118</v>
      </c>
      <c r="BF648">
        <f>BF647+2</f>
        <v>1279</v>
      </c>
      <c r="BG648">
        <v>16</v>
      </c>
      <c r="BH648">
        <f>_xlfn.NORM.S.INV(BF648/BH$4)</f>
        <v>0.78803737128474893</v>
      </c>
      <c r="BI648">
        <f>STANDARDIZE(BG648,BG$5,BG$6)</f>
        <v>1.0735273694391023</v>
      </c>
    </row>
    <row r="649" spans="2:61" x14ac:dyDescent="0.2">
      <c r="B649" s="6"/>
      <c r="E649" t="str">
        <f>IF(COUNTIF(C649:D649,"&gt;=2,5")+COUNTIF(C649:D649,"&lt;=-2,5")&gt;0,"*","")</f>
        <v/>
      </c>
      <c r="BA649">
        <f>BA648+2</f>
        <v>1281</v>
      </c>
      <c r="BB649">
        <v>1250</v>
      </c>
      <c r="BC649">
        <f>_xlfn.NORM.S.INV(BA649/BC$4)</f>
        <v>0.79223981197142646</v>
      </c>
      <c r="BD649">
        <f>STANDARDIZE(BB649,BB$5,BB$6)</f>
        <v>0.63566274467040118</v>
      </c>
      <c r="BF649">
        <f>BF648+2</f>
        <v>1281</v>
      </c>
      <c r="BG649">
        <v>16</v>
      </c>
      <c r="BH649">
        <f>_xlfn.NORM.S.INV(BF649/BH$4)</f>
        <v>0.79223981197142646</v>
      </c>
      <c r="BI649">
        <f>STANDARDIZE(BG649,BG$5,BG$6)</f>
        <v>1.0735273694391023</v>
      </c>
    </row>
    <row r="650" spans="2:61" x14ac:dyDescent="0.2">
      <c r="B650" s="6"/>
      <c r="E650" t="str">
        <f>IF(COUNTIF(C650:D650,"&gt;=2,5")+COUNTIF(C650:D650,"&lt;=-2,5")&gt;0,"*","")</f>
        <v/>
      </c>
      <c r="BA650">
        <f>BA649+2</f>
        <v>1283</v>
      </c>
      <c r="BB650">
        <v>1250</v>
      </c>
      <c r="BC650">
        <f>_xlfn.NORM.S.INV(BA650/BC$4)</f>
        <v>0.79645629082847613</v>
      </c>
      <c r="BD650">
        <f>STANDARDIZE(BB650,BB$5,BB$6)</f>
        <v>0.63566274467040118</v>
      </c>
      <c r="BF650">
        <f>BF649+2</f>
        <v>1283</v>
      </c>
      <c r="BG650">
        <v>16</v>
      </c>
      <c r="BH650">
        <f>_xlfn.NORM.S.INV(BF650/BH$4)</f>
        <v>0.79645629082847613</v>
      </c>
      <c r="BI650">
        <f>STANDARDIZE(BG650,BG$5,BG$6)</f>
        <v>1.0735273694391023</v>
      </c>
    </row>
    <row r="651" spans="2:61" x14ac:dyDescent="0.2">
      <c r="B651" s="6"/>
      <c r="E651" t="str">
        <f>IF(COUNTIF(C651:D651,"&gt;=2,5")+COUNTIF(C651:D651,"&lt;=-2,5")&gt;0,"*","")</f>
        <v/>
      </c>
      <c r="BA651">
        <f>BA650+2</f>
        <v>1285</v>
      </c>
      <c r="BB651">
        <v>1250</v>
      </c>
      <c r="BC651">
        <f>_xlfn.NORM.S.INV(BA651/BC$4)</f>
        <v>0.80068697742794936</v>
      </c>
      <c r="BD651">
        <f>STANDARDIZE(BB651,BB$5,BB$6)</f>
        <v>0.63566274467040118</v>
      </c>
      <c r="BF651">
        <f>BF650+2</f>
        <v>1285</v>
      </c>
      <c r="BG651">
        <v>16</v>
      </c>
      <c r="BH651">
        <f>_xlfn.NORM.S.INV(BF651/BH$4)</f>
        <v>0.80068697742794936</v>
      </c>
      <c r="BI651">
        <f>STANDARDIZE(BG651,BG$5,BG$6)</f>
        <v>1.0735273694391023</v>
      </c>
    </row>
    <row r="652" spans="2:61" x14ac:dyDescent="0.2">
      <c r="B652" s="6"/>
      <c r="E652" t="str">
        <f>IF(COUNTIF(C652:D652,"&gt;=2,5")+COUNTIF(C652:D652,"&lt;=-2,5")&gt;0,"*","")</f>
        <v/>
      </c>
      <c r="BA652">
        <f>BA651+2</f>
        <v>1287</v>
      </c>
      <c r="BB652">
        <v>1250</v>
      </c>
      <c r="BC652">
        <f>_xlfn.NORM.S.INV(BA652/BC$4)</f>
        <v>0.80493204408087038</v>
      </c>
      <c r="BD652">
        <f>STANDARDIZE(BB652,BB$5,BB$6)</f>
        <v>0.63566274467040118</v>
      </c>
      <c r="BF652">
        <f>BF651+2</f>
        <v>1287</v>
      </c>
      <c r="BG652">
        <v>16</v>
      </c>
      <c r="BH652">
        <f>_xlfn.NORM.S.INV(BF652/BH$4)</f>
        <v>0.80493204408087038</v>
      </c>
      <c r="BI652">
        <f>STANDARDIZE(BG652,BG$5,BG$6)</f>
        <v>1.0735273694391023</v>
      </c>
    </row>
    <row r="653" spans="2:61" x14ac:dyDescent="0.2">
      <c r="B653" s="6"/>
      <c r="E653" t="str">
        <f>IF(COUNTIF(C653:D653,"&gt;=2,5")+COUNTIF(C653:D653,"&lt;=-2,5")&gt;0,"*","")</f>
        <v/>
      </c>
      <c r="BA653">
        <f>BA652+2</f>
        <v>1289</v>
      </c>
      <c r="BB653">
        <v>1250</v>
      </c>
      <c r="BC653">
        <f>_xlfn.NORM.S.INV(BA653/BC$4)</f>
        <v>0.80919166589971758</v>
      </c>
      <c r="BD653">
        <f>STANDARDIZE(BB653,BB$5,BB$6)</f>
        <v>0.63566274467040118</v>
      </c>
      <c r="BF653">
        <f>BF652+2</f>
        <v>1289</v>
      </c>
      <c r="BG653">
        <v>16</v>
      </c>
      <c r="BH653">
        <f>_xlfn.NORM.S.INV(BF653/BH$4)</f>
        <v>0.80919166589971758</v>
      </c>
      <c r="BI653">
        <f>STANDARDIZE(BG653,BG$5,BG$6)</f>
        <v>1.0735273694391023</v>
      </c>
    </row>
    <row r="654" spans="2:61" x14ac:dyDescent="0.2">
      <c r="B654" s="6"/>
      <c r="E654" t="str">
        <f>IF(COUNTIF(C654:D654,"&gt;=2,5")+COUNTIF(C654:D654,"&lt;=-2,5")&gt;0,"*","")</f>
        <v/>
      </c>
      <c r="BA654">
        <f>BA653+2</f>
        <v>1291</v>
      </c>
      <c r="BB654">
        <v>1250</v>
      </c>
      <c r="BC654">
        <f>_xlfn.NORM.S.INV(BA654/BC$4)</f>
        <v>0.81346602086270015</v>
      </c>
      <c r="BD654">
        <f>STANDARDIZE(BB654,BB$5,BB$6)</f>
        <v>0.63566274467040118</v>
      </c>
      <c r="BF654">
        <f>BF653+2</f>
        <v>1291</v>
      </c>
      <c r="BG654">
        <v>16</v>
      </c>
      <c r="BH654">
        <f>_xlfn.NORM.S.INV(BF654/BH$4)</f>
        <v>0.81346602086270015</v>
      </c>
      <c r="BI654">
        <f>STANDARDIZE(BG654,BG$5,BG$6)</f>
        <v>1.0735273694391023</v>
      </c>
    </row>
    <row r="655" spans="2:61" x14ac:dyDescent="0.2">
      <c r="B655" s="6"/>
      <c r="E655" t="str">
        <f>IF(COUNTIF(C655:D655,"&gt;=2,5")+COUNTIF(C655:D655,"&lt;=-2,5")&gt;0,"*","")</f>
        <v/>
      </c>
      <c r="BA655">
        <f>BA654+2</f>
        <v>1293</v>
      </c>
      <c r="BB655">
        <v>1250</v>
      </c>
      <c r="BC655">
        <f>_xlfn.NORM.S.INV(BA655/BC$4)</f>
        <v>0.81775528987988888</v>
      </c>
      <c r="BD655">
        <f>STANDARDIZE(BB655,BB$5,BB$6)</f>
        <v>0.63566274467040118</v>
      </c>
      <c r="BF655">
        <f>BF654+2</f>
        <v>1293</v>
      </c>
      <c r="BG655">
        <v>16</v>
      </c>
      <c r="BH655">
        <f>_xlfn.NORM.S.INV(BF655/BH$4)</f>
        <v>0.81775528987988888</v>
      </c>
      <c r="BI655">
        <f>STANDARDIZE(BG655,BG$5,BG$6)</f>
        <v>1.0735273694391023</v>
      </c>
    </row>
    <row r="656" spans="2:61" x14ac:dyDescent="0.2">
      <c r="B656" s="6"/>
      <c r="E656" t="str">
        <f>IF(COUNTIF(C656:D656,"&gt;=2,5")+COUNTIF(C656:D656,"&lt;=-2,5")&gt;0,"*","")</f>
        <v/>
      </c>
      <c r="BA656">
        <f>BA655+2</f>
        <v>1295</v>
      </c>
      <c r="BB656">
        <v>1250</v>
      </c>
      <c r="BC656">
        <f>_xlfn.NORM.S.INV(BA656/BC$4)</f>
        <v>0.82205965686124294</v>
      </c>
      <c r="BD656">
        <f>STANDARDIZE(BB656,BB$5,BB$6)</f>
        <v>0.63566274467040118</v>
      </c>
      <c r="BF656">
        <f>BF655+2</f>
        <v>1295</v>
      </c>
      <c r="BG656">
        <v>16</v>
      </c>
      <c r="BH656">
        <f>_xlfn.NORM.S.INV(BF656/BH$4)</f>
        <v>0.82205965686124294</v>
      </c>
      <c r="BI656">
        <f>STANDARDIZE(BG656,BG$5,BG$6)</f>
        <v>1.0735273694391023</v>
      </c>
    </row>
    <row r="657" spans="2:61" x14ac:dyDescent="0.2">
      <c r="B657" s="6"/>
      <c r="E657" t="str">
        <f>IF(COUNTIF(C657:D657,"&gt;=2,5")+COUNTIF(C657:D657,"&lt;=-2,5")&gt;0,"*","")</f>
        <v/>
      </c>
      <c r="BA657">
        <f>BA656+2</f>
        <v>1297</v>
      </c>
      <c r="BB657">
        <v>1250</v>
      </c>
      <c r="BC657">
        <f>_xlfn.NORM.S.INV(BA657/BC$4)</f>
        <v>0.82637930878664356</v>
      </c>
      <c r="BD657">
        <f>STANDARDIZE(BB657,BB$5,BB$6)</f>
        <v>0.63566274467040118</v>
      </c>
      <c r="BF657">
        <f>BF656+2</f>
        <v>1297</v>
      </c>
      <c r="BG657">
        <v>16</v>
      </c>
      <c r="BH657">
        <f>_xlfn.NORM.S.INV(BF657/BH$4)</f>
        <v>0.82637930878664356</v>
      </c>
      <c r="BI657">
        <f>STANDARDIZE(BG657,BG$5,BG$6)</f>
        <v>1.0735273694391023</v>
      </c>
    </row>
    <row r="658" spans="2:61" x14ac:dyDescent="0.2">
      <c r="B658" s="6"/>
      <c r="E658" t="str">
        <f>IF(COUNTIF(C658:D658,"&gt;=2,5")+COUNTIF(C658:D658,"&lt;=-2,5")&gt;0,"*","")</f>
        <v/>
      </c>
      <c r="BA658">
        <f>BA657+2</f>
        <v>1299</v>
      </c>
      <c r="BB658">
        <v>1250</v>
      </c>
      <c r="BC658">
        <f>_xlfn.NORM.S.INV(BA658/BC$4)</f>
        <v>0.83071443577796578</v>
      </c>
      <c r="BD658">
        <f>STANDARDIZE(BB658,BB$5,BB$6)</f>
        <v>0.63566274467040118</v>
      </c>
      <c r="BF658">
        <f>BF657+2</f>
        <v>1299</v>
      </c>
      <c r="BG658">
        <v>16</v>
      </c>
      <c r="BH658">
        <f>_xlfn.NORM.S.INV(BF658/BH$4)</f>
        <v>0.83071443577796578</v>
      </c>
      <c r="BI658">
        <f>STANDARDIZE(BG658,BG$5,BG$6)</f>
        <v>1.0735273694391023</v>
      </c>
    </row>
    <row r="659" spans="2:61" x14ac:dyDescent="0.2">
      <c r="B659" s="6"/>
      <c r="E659" t="str">
        <f>IF(COUNTIF(C659:D659,"&gt;=2,5")+COUNTIF(C659:D659,"&lt;=-2,5")&gt;0,"*","")</f>
        <v/>
      </c>
      <c r="BA659">
        <f>BA658+2</f>
        <v>1301</v>
      </c>
      <c r="BB659">
        <v>1260</v>
      </c>
      <c r="BC659">
        <f>_xlfn.NORM.S.INV(BA659/BC$4)</f>
        <v>0.83506523117327547</v>
      </c>
      <c r="BD659">
        <f>STANDARDIZE(BB659,BB$5,BB$6)</f>
        <v>0.66017238345445861</v>
      </c>
      <c r="BF659">
        <f>BF658+2</f>
        <v>1301</v>
      </c>
      <c r="BG659">
        <v>16</v>
      </c>
      <c r="BH659">
        <f>_xlfn.NORM.S.INV(BF659/BH$4)</f>
        <v>0.83506523117327547</v>
      </c>
      <c r="BI659">
        <f>STANDARDIZE(BG659,BG$5,BG$6)</f>
        <v>1.0735273694391023</v>
      </c>
    </row>
    <row r="660" spans="2:61" x14ac:dyDescent="0.2">
      <c r="B660" s="6"/>
      <c r="E660" t="str">
        <f>IF(COUNTIF(C660:D660,"&gt;=2,5")+COUNTIF(C660:D660,"&lt;=-2,5")&gt;0,"*","")</f>
        <v/>
      </c>
      <c r="BA660">
        <f>BA659+2</f>
        <v>1303</v>
      </c>
      <c r="BB660">
        <v>1260</v>
      </c>
      <c r="BC660">
        <f>_xlfn.NORM.S.INV(BA660/BC$4)</f>
        <v>0.83943189160323051</v>
      </c>
      <c r="BD660">
        <f>STANDARDIZE(BB660,BB$5,BB$6)</f>
        <v>0.66017238345445861</v>
      </c>
      <c r="BF660">
        <f>BF659+2</f>
        <v>1303</v>
      </c>
      <c r="BG660">
        <v>16</v>
      </c>
      <c r="BH660">
        <f>_xlfn.NORM.S.INV(BF660/BH$4)</f>
        <v>0.83943189160323051</v>
      </c>
      <c r="BI660">
        <f>STANDARDIZE(BG660,BG$5,BG$6)</f>
        <v>1.0735273694391023</v>
      </c>
    </row>
    <row r="661" spans="2:61" x14ac:dyDescent="0.2">
      <c r="B661" s="6"/>
      <c r="E661" t="str">
        <f>IF(COUNTIF(C661:D661,"&gt;=2,5")+COUNTIF(C661:D661,"&lt;=-2,5")&gt;0,"*","")</f>
        <v/>
      </c>
      <c r="BA661">
        <f>BA660+2</f>
        <v>1305</v>
      </c>
      <c r="BB661">
        <v>1261</v>
      </c>
      <c r="BC661">
        <f>_xlfn.NORM.S.INV(BA661/BC$4)</f>
        <v>0.84381461706976546</v>
      </c>
      <c r="BD661">
        <f>STANDARDIZE(BB661,BB$5,BB$6)</f>
        <v>0.66262334733286432</v>
      </c>
      <c r="BF661">
        <f>BF660+2</f>
        <v>1305</v>
      </c>
      <c r="BG661">
        <v>16</v>
      </c>
      <c r="BH661">
        <f>_xlfn.NORM.S.INV(BF661/BH$4)</f>
        <v>0.84381461706976546</v>
      </c>
      <c r="BI661">
        <f>STANDARDIZE(BG661,BG$5,BG$6)</f>
        <v>1.0735273694391023</v>
      </c>
    </row>
    <row r="662" spans="2:61" x14ac:dyDescent="0.2">
      <c r="B662" s="6"/>
      <c r="E662" t="str">
        <f>IF(COUNTIF(C662:D662,"&gt;=2,5")+COUNTIF(C662:D662,"&lt;=-2,5")&gt;0,"*","")</f>
        <v/>
      </c>
      <c r="BA662">
        <f>BA661+2</f>
        <v>1307</v>
      </c>
      <c r="BB662">
        <v>1270</v>
      </c>
      <c r="BC662">
        <f>_xlfn.NORM.S.INV(BA662/BC$4)</f>
        <v>0.84821361102713799</v>
      </c>
      <c r="BD662">
        <f>STANDARDIZE(BB662,BB$5,BB$6)</f>
        <v>0.68468202223851593</v>
      </c>
      <c r="BF662">
        <f>BF661+2</f>
        <v>1307</v>
      </c>
      <c r="BG662">
        <v>16</v>
      </c>
      <c r="BH662">
        <f>_xlfn.NORM.S.INV(BF662/BH$4)</f>
        <v>0.84821361102713799</v>
      </c>
      <c r="BI662">
        <f>STANDARDIZE(BG662,BG$5,BG$6)</f>
        <v>1.0735273694391023</v>
      </c>
    </row>
    <row r="663" spans="2:61" x14ac:dyDescent="0.2">
      <c r="B663" s="6"/>
      <c r="E663" t="str">
        <f>IF(COUNTIF(C663:D663,"&gt;=2,5")+COUNTIF(C663:D663,"&lt;=-2,5")&gt;0,"*","")</f>
        <v/>
      </c>
      <c r="BA663">
        <f>BA662+2</f>
        <v>1309</v>
      </c>
      <c r="BB663">
        <v>1270</v>
      </c>
      <c r="BC663">
        <f>_xlfn.NORM.S.INV(BA663/BC$4)</f>
        <v>0.85262908046542496</v>
      </c>
      <c r="BD663">
        <f>STANDARDIZE(BB663,BB$5,BB$6)</f>
        <v>0.68468202223851593</v>
      </c>
      <c r="BF663">
        <f>BF662+2</f>
        <v>1309</v>
      </c>
      <c r="BG663">
        <v>16</v>
      </c>
      <c r="BH663">
        <f>_xlfn.NORM.S.INV(BF663/BH$4)</f>
        <v>0.85262908046542496</v>
      </c>
      <c r="BI663">
        <f>STANDARDIZE(BG663,BG$5,BG$6)</f>
        <v>1.0735273694391023</v>
      </c>
    </row>
    <row r="664" spans="2:61" x14ac:dyDescent="0.2">
      <c r="B664" s="6"/>
      <c r="E664" t="str">
        <f>IF(COUNTIF(C664:D664,"&gt;=2,5")+COUNTIF(C664:D664,"&lt;=-2,5")&gt;0,"*","")</f>
        <v/>
      </c>
      <c r="BA664">
        <f>BA663+2</f>
        <v>1311</v>
      </c>
      <c r="BB664">
        <v>1270</v>
      </c>
      <c r="BC664">
        <f>_xlfn.NORM.S.INV(BA664/BC$4)</f>
        <v>0.85706123599656059</v>
      </c>
      <c r="BD664">
        <f>STANDARDIZE(BB664,BB$5,BB$6)</f>
        <v>0.68468202223851593</v>
      </c>
      <c r="BF664">
        <f>BF663+2</f>
        <v>1311</v>
      </c>
      <c r="BG664">
        <v>16</v>
      </c>
      <c r="BH664">
        <f>_xlfn.NORM.S.INV(BF664/BH$4)</f>
        <v>0.85706123599656059</v>
      </c>
      <c r="BI664">
        <f>STANDARDIZE(BG664,BG$5,BG$6)</f>
        <v>1.0735273694391023</v>
      </c>
    </row>
    <row r="665" spans="2:61" x14ac:dyDescent="0.2">
      <c r="B665" s="6"/>
      <c r="E665" t="str">
        <f>IF(COUNTIF(C665:D665,"&gt;=2,5")+COUNTIF(C665:D665,"&lt;=-2,5")&gt;0,"*","")</f>
        <v/>
      </c>
      <c r="BA665">
        <f>BA664+2</f>
        <v>1313</v>
      </c>
      <c r="BB665">
        <v>1272</v>
      </c>
      <c r="BC665">
        <f>_xlfn.NORM.S.INV(BA665/BC$4)</f>
        <v>0.86151029194300499</v>
      </c>
      <c r="BD665">
        <f>STANDARDIZE(BB665,BB$5,BB$6)</f>
        <v>0.68958394999532735</v>
      </c>
      <c r="BF665">
        <f>BF664+2</f>
        <v>1313</v>
      </c>
      <c r="BG665">
        <v>16</v>
      </c>
      <c r="BH665">
        <f>_xlfn.NORM.S.INV(BF665/BH$4)</f>
        <v>0.86151029194300499</v>
      </c>
      <c r="BI665">
        <f>STANDARDIZE(BG665,BG$5,BG$6)</f>
        <v>1.0735273694391023</v>
      </c>
    </row>
    <row r="666" spans="2:61" x14ac:dyDescent="0.2">
      <c r="B666" s="6"/>
      <c r="E666" t="str">
        <f>IF(COUNTIF(C666:D666,"&gt;=2,5")+COUNTIF(C666:D666,"&lt;=-2,5")&gt;0,"*","")</f>
        <v/>
      </c>
      <c r="BA666">
        <f>BA665+2</f>
        <v>1315</v>
      </c>
      <c r="BB666">
        <v>1273</v>
      </c>
      <c r="BC666">
        <f>_xlfn.NORM.S.INV(BA666/BC$4)</f>
        <v>0.86597646642915238</v>
      </c>
      <c r="BD666">
        <f>STANDARDIZE(BB666,BB$5,BB$6)</f>
        <v>0.69203491387373317</v>
      </c>
      <c r="BF666">
        <f>BF665+2</f>
        <v>1315</v>
      </c>
      <c r="BG666">
        <v>16</v>
      </c>
      <c r="BH666">
        <f>_xlfn.NORM.S.INV(BF666/BH$4)</f>
        <v>0.86597646642915238</v>
      </c>
      <c r="BI666">
        <f>STANDARDIZE(BG666,BG$5,BG$6)</f>
        <v>1.0735273694391023</v>
      </c>
    </row>
    <row r="667" spans="2:61" x14ac:dyDescent="0.2">
      <c r="B667" s="6"/>
      <c r="E667" t="str">
        <f>IF(COUNTIF(C667:D667,"&gt;=2,5")+COUNTIF(C667:D667,"&lt;=-2,5")&gt;0,"*","")</f>
        <v/>
      </c>
      <c r="BA667">
        <f>BA666+2</f>
        <v>1317</v>
      </c>
      <c r="BB667">
        <v>1273</v>
      </c>
      <c r="BC667">
        <f>_xlfn.NORM.S.INV(BA667/BC$4)</f>
        <v>0.87045998147556836</v>
      </c>
      <c r="BD667">
        <f>STANDARDIZE(BB667,BB$5,BB$6)</f>
        <v>0.69203491387373317</v>
      </c>
      <c r="BF667">
        <f>BF666+2</f>
        <v>1317</v>
      </c>
      <c r="BG667">
        <v>16</v>
      </c>
      <c r="BH667">
        <f>_xlfn.NORM.S.INV(BF667/BH$4)</f>
        <v>0.87045998147556836</v>
      </c>
      <c r="BI667">
        <f>STANDARDIZE(BG667,BG$5,BG$6)</f>
        <v>1.0735273694391023</v>
      </c>
    </row>
    <row r="668" spans="2:61" x14ac:dyDescent="0.2">
      <c r="B668" s="6"/>
      <c r="E668" t="str">
        <f>IF(COUNTIF(C668:D668,"&gt;=2,5")+COUNTIF(C668:D668,"&lt;=-2,5")&gt;0,"*","")</f>
        <v/>
      </c>
      <c r="BA668">
        <f>BA667+2</f>
        <v>1319</v>
      </c>
      <c r="BB668">
        <v>1274</v>
      </c>
      <c r="BC668">
        <f>_xlfn.NORM.S.INV(BA668/BC$4)</f>
        <v>0.87496106309616506</v>
      </c>
      <c r="BD668">
        <f>STANDARDIZE(BB668,BB$5,BB$6)</f>
        <v>0.69448587775213888</v>
      </c>
      <c r="BF668">
        <f>BF667+2</f>
        <v>1319</v>
      </c>
      <c r="BG668">
        <v>16</v>
      </c>
      <c r="BH668">
        <f>_xlfn.NORM.S.INV(BF668/BH$4)</f>
        <v>0.87496106309616506</v>
      </c>
      <c r="BI668">
        <f>STANDARDIZE(BG668,BG$5,BG$6)</f>
        <v>1.0735273694391023</v>
      </c>
    </row>
    <row r="669" spans="2:61" x14ac:dyDescent="0.2">
      <c r="B669" s="6"/>
      <c r="E669" t="str">
        <f>IF(COUNTIF(C669:D669,"&gt;=2,5")+COUNTIF(C669:D669,"&lt;=-2,5")&gt;0,"*","")</f>
        <v/>
      </c>
      <c r="BA669">
        <f>BA668+2</f>
        <v>1321</v>
      </c>
      <c r="BB669">
        <v>1275</v>
      </c>
      <c r="BC669">
        <f>_xlfn.NORM.S.INV(BA669/BC$4)</f>
        <v>0.87947994139844399</v>
      </c>
      <c r="BD669">
        <f>STANDARDIZE(BB669,BB$5,BB$6)</f>
        <v>0.69693684163054459</v>
      </c>
      <c r="BF669">
        <f>BF668+2</f>
        <v>1321</v>
      </c>
      <c r="BG669">
        <v>16</v>
      </c>
      <c r="BH669">
        <f>_xlfn.NORM.S.INV(BF669/BH$4)</f>
        <v>0.87947994139844399</v>
      </c>
      <c r="BI669">
        <f>STANDARDIZE(BG669,BG$5,BG$6)</f>
        <v>1.0735273694391023</v>
      </c>
    </row>
    <row r="670" spans="2:61" x14ac:dyDescent="0.2">
      <c r="B670" s="6"/>
      <c r="E670" t="str">
        <f>IF(COUNTIF(C670:D670,"&gt;=2,5")+COUNTIF(C670:D670,"&lt;=-2,5")&gt;0,"*","")</f>
        <v/>
      </c>
      <c r="BA670">
        <f>BA669+2</f>
        <v>1323</v>
      </c>
      <c r="BB670">
        <v>1282</v>
      </c>
      <c r="BC670">
        <f>_xlfn.NORM.S.INV(BA670/BC$4)</f>
        <v>0.88401685068688962</v>
      </c>
      <c r="BD670">
        <f>STANDARDIZE(BB670,BB$5,BB$6)</f>
        <v>0.71409358877938478</v>
      </c>
      <c r="BF670">
        <f>BF669+2</f>
        <v>1323</v>
      </c>
      <c r="BG670">
        <v>16</v>
      </c>
      <c r="BH670">
        <f>_xlfn.NORM.S.INV(BF670/BH$4)</f>
        <v>0.88401685068688962</v>
      </c>
      <c r="BI670">
        <f>STANDARDIZE(BG670,BG$5,BG$6)</f>
        <v>1.0735273694391023</v>
      </c>
    </row>
    <row r="671" spans="2:61" x14ac:dyDescent="0.2">
      <c r="B671" s="6"/>
      <c r="E671" t="str">
        <f>IF(COUNTIF(C671:D671,"&gt;=2,5")+COUNTIF(C671:D671,"&lt;=-2,5")&gt;0,"*","")</f>
        <v/>
      </c>
      <c r="BA671">
        <f>BA670+2</f>
        <v>1325</v>
      </c>
      <c r="BB671">
        <v>1282</v>
      </c>
      <c r="BC671">
        <f>_xlfn.NORM.S.INV(BA671/BC$4)</f>
        <v>0.88857202956966963</v>
      </c>
      <c r="BD671">
        <f>STANDARDIZE(BB671,BB$5,BB$6)</f>
        <v>0.71409358877938478</v>
      </c>
      <c r="BF671">
        <f>BF670+2</f>
        <v>1325</v>
      </c>
      <c r="BG671">
        <v>16</v>
      </c>
      <c r="BH671">
        <f>_xlfn.NORM.S.INV(BF671/BH$4)</f>
        <v>0.88857202956966963</v>
      </c>
      <c r="BI671">
        <f>STANDARDIZE(BG671,BG$5,BG$6)</f>
        <v>1.0735273694391023</v>
      </c>
    </row>
    <row r="672" spans="2:61" x14ac:dyDescent="0.2">
      <c r="B672" s="6"/>
      <c r="E672" t="str">
        <f>IF(COUNTIF(C672:D672,"&gt;=2,5")+COUNTIF(C672:D672,"&lt;=-2,5")&gt;0,"*","")</f>
        <v/>
      </c>
      <c r="BA672">
        <f>BA671+2</f>
        <v>1327</v>
      </c>
      <c r="BB672">
        <v>1282</v>
      </c>
      <c r="BC672">
        <f>_xlfn.NORM.S.INV(BA672/BC$4)</f>
        <v>0.89314572106875045</v>
      </c>
      <c r="BD672">
        <f>STANDARDIZE(BB672,BB$5,BB$6)</f>
        <v>0.71409358877938478</v>
      </c>
      <c r="BF672">
        <f>BF671+2</f>
        <v>1327</v>
      </c>
      <c r="BG672">
        <v>16</v>
      </c>
      <c r="BH672">
        <f>_xlfn.NORM.S.INV(BF672/BH$4)</f>
        <v>0.89314572106875045</v>
      </c>
      <c r="BI672">
        <f>STANDARDIZE(BG672,BG$5,BG$6)</f>
        <v>1.0735273694391023</v>
      </c>
    </row>
    <row r="673" spans="2:61" x14ac:dyDescent="0.2">
      <c r="B673" s="6"/>
      <c r="E673" t="str">
        <f>IF(COUNTIF(C673:D673,"&gt;=2,5")+COUNTIF(C673:D673,"&lt;=-2,5")&gt;0,"*","")</f>
        <v/>
      </c>
      <c r="BA673">
        <f>BA672+2</f>
        <v>1329</v>
      </c>
      <c r="BB673">
        <v>1282</v>
      </c>
      <c r="BC673">
        <f>_xlfn.NORM.S.INV(BA673/BC$4)</f>
        <v>0.89773817273355239</v>
      </c>
      <c r="BD673">
        <f>STANDARDIZE(BB673,BB$5,BB$6)</f>
        <v>0.71409358877938478</v>
      </c>
      <c r="BF673">
        <f>BF672+2</f>
        <v>1329</v>
      </c>
      <c r="BG673">
        <v>16</v>
      </c>
      <c r="BH673">
        <f>_xlfn.NORM.S.INV(BF673/BH$4)</f>
        <v>0.89773817273355239</v>
      </c>
      <c r="BI673">
        <f>STANDARDIZE(BG673,BG$5,BG$6)</f>
        <v>1.0735273694391023</v>
      </c>
    </row>
    <row r="674" spans="2:61" x14ac:dyDescent="0.2">
      <c r="B674" s="6"/>
      <c r="E674" t="str">
        <f>IF(COUNTIF(C674:D674,"&gt;=2,5")+COUNTIF(C674:D674,"&lt;=-2,5")&gt;0,"*","")</f>
        <v/>
      </c>
      <c r="BA674">
        <f>BA673+2</f>
        <v>1331</v>
      </c>
      <c r="BB674">
        <v>1299</v>
      </c>
      <c r="BC674">
        <f>_xlfn.NORM.S.INV(BA674/BC$4)</f>
        <v>0.90234963675832391</v>
      </c>
      <c r="BD674">
        <f>STANDARDIZE(BB674,BB$5,BB$6)</f>
        <v>0.75575997471228218</v>
      </c>
      <c r="BF674">
        <f>BF673+2</f>
        <v>1331</v>
      </c>
      <c r="BG674">
        <v>16</v>
      </c>
      <c r="BH674">
        <f>_xlfn.NORM.S.INV(BF674/BH$4)</f>
        <v>0.90234963675832391</v>
      </c>
      <c r="BI674">
        <f>STANDARDIZE(BG674,BG$5,BG$6)</f>
        <v>1.0735273694391023</v>
      </c>
    </row>
    <row r="675" spans="2:61" x14ac:dyDescent="0.2">
      <c r="B675" s="6"/>
      <c r="E675" t="str">
        <f>IF(COUNTIF(C675:D675,"&gt;=2,5")+COUNTIF(C675:D675,"&lt;=-2,5")&gt;0,"*","")</f>
        <v/>
      </c>
      <c r="BA675">
        <f>BA674+2</f>
        <v>1333</v>
      </c>
      <c r="BB675">
        <v>1300</v>
      </c>
      <c r="BC675">
        <f>_xlfn.NORM.S.INV(BA675/BC$4)</f>
        <v>0.90698037010331689</v>
      </c>
      <c r="BD675">
        <f>STANDARDIZE(BB675,BB$5,BB$6)</f>
        <v>0.758210938590688</v>
      </c>
      <c r="BF675">
        <f>BF674+2</f>
        <v>1333</v>
      </c>
      <c r="BG675">
        <v>16</v>
      </c>
      <c r="BH675">
        <f>_xlfn.NORM.S.INV(BF675/BH$4)</f>
        <v>0.90698037010331689</v>
      </c>
      <c r="BI675">
        <f>STANDARDIZE(BG675,BG$5,BG$6)</f>
        <v>1.0735273694391023</v>
      </c>
    </row>
    <row r="676" spans="2:61" x14ac:dyDescent="0.2">
      <c r="B676" s="6"/>
      <c r="E676" t="str">
        <f>IF(COUNTIF(C676:D676,"&gt;=2,5")+COUNTIF(C676:D676,"&lt;=-2,5")&gt;0,"*","")</f>
        <v/>
      </c>
      <c r="BA676">
        <f>BA675+2</f>
        <v>1335</v>
      </c>
      <c r="BB676">
        <v>1300</v>
      </c>
      <c r="BC676">
        <f>_xlfn.NORM.S.INV(BA676/BC$4)</f>
        <v>0.91163063461998439</v>
      </c>
      <c r="BD676">
        <f>STANDARDIZE(BB676,BB$5,BB$6)</f>
        <v>0.758210938590688</v>
      </c>
      <c r="BF676">
        <f>BF675+2</f>
        <v>1335</v>
      </c>
      <c r="BG676">
        <v>16</v>
      </c>
      <c r="BH676">
        <f>_xlfn.NORM.S.INV(BF676/BH$4)</f>
        <v>0.91163063461998439</v>
      </c>
      <c r="BI676">
        <f>STANDARDIZE(BG676,BG$5,BG$6)</f>
        <v>1.0735273694391023</v>
      </c>
    </row>
    <row r="677" spans="2:61" x14ac:dyDescent="0.2">
      <c r="B677" s="6"/>
      <c r="E677" t="str">
        <f>IF(COUNTIF(C677:D677,"&gt;=2,5")+COUNTIF(C677:D677,"&lt;=-2,5")&gt;0,"*","")</f>
        <v/>
      </c>
      <c r="BA677">
        <f>BA676+2</f>
        <v>1337</v>
      </c>
      <c r="BB677">
        <v>1304</v>
      </c>
      <c r="BC677">
        <f>_xlfn.NORM.S.INV(BA677/BC$4)</f>
        <v>0.91630069718030527</v>
      </c>
      <c r="BD677">
        <f>STANDARDIZE(BB677,BB$5,BB$6)</f>
        <v>0.76801479410431095</v>
      </c>
      <c r="BF677">
        <f>BF676+2</f>
        <v>1337</v>
      </c>
      <c r="BG677">
        <v>16</v>
      </c>
      <c r="BH677">
        <f>_xlfn.NORM.S.INV(BF677/BH$4)</f>
        <v>0.91630069718030527</v>
      </c>
      <c r="BI677">
        <f>STANDARDIZE(BG677,BG$5,BG$6)</f>
        <v>1.0735273694391023</v>
      </c>
    </row>
    <row r="678" spans="2:61" x14ac:dyDescent="0.2">
      <c r="B678" s="6"/>
      <c r="E678" t="str">
        <f>IF(COUNTIF(C678:D678,"&gt;=2,5")+COUNTIF(C678:D678,"&lt;=-2,5")&gt;0,"*","")</f>
        <v/>
      </c>
      <c r="BA678">
        <f>BA677+2</f>
        <v>1339</v>
      </c>
      <c r="BB678">
        <v>1312</v>
      </c>
      <c r="BC678">
        <f>_xlfn.NORM.S.INV(BA678/BC$4)</f>
        <v>0.92099082981044245</v>
      </c>
      <c r="BD678">
        <f>STANDARDIZE(BB678,BB$5,BB$6)</f>
        <v>0.78762250513155674</v>
      </c>
      <c r="BF678">
        <f>BF677+2</f>
        <v>1339</v>
      </c>
      <c r="BG678">
        <v>16</v>
      </c>
      <c r="BH678">
        <f>_xlfn.NORM.S.INV(BF678/BH$4)</f>
        <v>0.92099082981044245</v>
      </c>
      <c r="BI678">
        <f>STANDARDIZE(BG678,BG$5,BG$6)</f>
        <v>1.0735273694391023</v>
      </c>
    </row>
    <row r="679" spans="2:61" x14ac:dyDescent="0.2">
      <c r="B679" s="6"/>
      <c r="E679" t="str">
        <f>IF(COUNTIF(C679:D679,"&gt;=2,5")+COUNTIF(C679:D679,"&lt;=-2,5")&gt;0,"*","")</f>
        <v/>
      </c>
      <c r="BA679">
        <f>BA678+2</f>
        <v>1341</v>
      </c>
      <c r="BB679">
        <v>1313</v>
      </c>
      <c r="BC679">
        <f>_xlfn.NORM.S.INV(BA679/BC$4)</f>
        <v>0.92570130982887744</v>
      </c>
      <c r="BD679">
        <f>STANDARDIZE(BB679,BB$5,BB$6)</f>
        <v>0.79007346900996256</v>
      </c>
      <c r="BF679">
        <f>BF678+2</f>
        <v>1341</v>
      </c>
      <c r="BG679">
        <v>16</v>
      </c>
      <c r="BH679">
        <f>_xlfn.NORM.S.INV(BF679/BH$4)</f>
        <v>0.92570130982887744</v>
      </c>
      <c r="BI679">
        <f>STANDARDIZE(BG679,BG$5,BG$6)</f>
        <v>1.0735273694391023</v>
      </c>
    </row>
    <row r="680" spans="2:61" x14ac:dyDescent="0.2">
      <c r="B680" s="6"/>
      <c r="E680" t="str">
        <f>IF(COUNTIF(C680:D680,"&gt;=2,5")+COUNTIF(C680:D680,"&lt;=-2,5")&gt;0,"*","")</f>
        <v/>
      </c>
      <c r="BA680">
        <f>BA679+2</f>
        <v>1343</v>
      </c>
      <c r="BB680">
        <v>1318</v>
      </c>
      <c r="BC680">
        <f>_xlfn.NORM.S.INV(BA680/BC$4)</f>
        <v>0.93043241998921322</v>
      </c>
      <c r="BD680">
        <f>STANDARDIZE(BB680,BB$5,BB$6)</f>
        <v>0.80232828840199122</v>
      </c>
      <c r="BF680">
        <f>BF679+2</f>
        <v>1343</v>
      </c>
      <c r="BG680">
        <v>16</v>
      </c>
      <c r="BH680">
        <f>_xlfn.NORM.S.INV(BF680/BH$4)</f>
        <v>0.93043241998921322</v>
      </c>
      <c r="BI680">
        <f>STANDARDIZE(BG680,BG$5,BG$6)</f>
        <v>1.0735273694391023</v>
      </c>
    </row>
    <row r="681" spans="2:61" x14ac:dyDescent="0.2">
      <c r="B681" s="6"/>
      <c r="E681" t="str">
        <f>IF(COUNTIF(C681:D681,"&gt;=2,5")+COUNTIF(C681:D681,"&lt;=-2,5")&gt;0,"*","")</f>
        <v/>
      </c>
      <c r="BA681">
        <f>BA680+2</f>
        <v>1345</v>
      </c>
      <c r="BB681">
        <v>1318</v>
      </c>
      <c r="BC681">
        <f>_xlfn.NORM.S.INV(BA681/BC$4)</f>
        <v>0.9351844486278883</v>
      </c>
      <c r="BD681">
        <f>STANDARDIZE(BB681,BB$5,BB$6)</f>
        <v>0.80232828840199122</v>
      </c>
      <c r="BF681">
        <f>BF680+2</f>
        <v>1345</v>
      </c>
      <c r="BG681">
        <v>16</v>
      </c>
      <c r="BH681">
        <f>_xlfn.NORM.S.INV(BF681/BH$4)</f>
        <v>0.9351844486278883</v>
      </c>
      <c r="BI681">
        <f>STANDARDIZE(BG681,BG$5,BG$6)</f>
        <v>1.0735273694391023</v>
      </c>
    </row>
    <row r="682" spans="2:61" x14ac:dyDescent="0.2">
      <c r="B682" s="6"/>
      <c r="E682" t="str">
        <f>IF(COUNTIF(C682:D682,"&gt;=2,5")+COUNTIF(C682:D682,"&lt;=-2,5")&gt;0,"*","")</f>
        <v/>
      </c>
      <c r="BA682">
        <f>BA681+2</f>
        <v>1347</v>
      </c>
      <c r="BB682">
        <v>1318</v>
      </c>
      <c r="BC682">
        <f>_xlfn.NORM.S.INV(BA682/BC$4)</f>
        <v>0.93995768981689387</v>
      </c>
      <c r="BD682">
        <f>STANDARDIZE(BB682,BB$5,BB$6)</f>
        <v>0.80232828840199122</v>
      </c>
      <c r="BF682">
        <f>BF681+2</f>
        <v>1347</v>
      </c>
      <c r="BG682">
        <v>16</v>
      </c>
      <c r="BH682">
        <f>_xlfn.NORM.S.INV(BF682/BH$4)</f>
        <v>0.93995768981689387</v>
      </c>
      <c r="BI682">
        <f>STANDARDIZE(BG682,BG$5,BG$6)</f>
        <v>1.0735273694391023</v>
      </c>
    </row>
    <row r="683" spans="2:61" x14ac:dyDescent="0.2">
      <c r="B683" s="6"/>
      <c r="E683" t="str">
        <f>IF(COUNTIF(C683:D683,"&gt;=2,5")+COUNTIF(C683:D683,"&lt;=-2,5")&gt;0,"*","")</f>
        <v/>
      </c>
      <c r="BA683">
        <f>BA682+2</f>
        <v>1349</v>
      </c>
      <c r="BB683">
        <v>1322</v>
      </c>
      <c r="BC683">
        <f>_xlfn.NORM.S.INV(BA683/BC$4)</f>
        <v>0.94475244352182386</v>
      </c>
      <c r="BD683">
        <f>STANDARDIZE(BB683,BB$5,BB$6)</f>
        <v>0.81213214391561417</v>
      </c>
      <c r="BF683">
        <f>BF682+2</f>
        <v>1349</v>
      </c>
      <c r="BG683">
        <v>16</v>
      </c>
      <c r="BH683">
        <f>_xlfn.NORM.S.INV(BF683/BH$4)</f>
        <v>0.94475244352182386</v>
      </c>
      <c r="BI683">
        <f>STANDARDIZE(BG683,BG$5,BG$6)</f>
        <v>1.0735273694391023</v>
      </c>
    </row>
    <row r="684" spans="2:61" x14ac:dyDescent="0.2">
      <c r="B684" s="6"/>
      <c r="E684" t="str">
        <f>IF(COUNTIF(C684:D684,"&gt;=2,5")+COUNTIF(C684:D684,"&lt;=-2,5")&gt;0,"*","")</f>
        <v/>
      </c>
      <c r="BA684">
        <f>BA683+2</f>
        <v>1351</v>
      </c>
      <c r="BB684">
        <v>1325</v>
      </c>
      <c r="BC684">
        <f>_xlfn.NORM.S.INV(BA684/BC$4)</f>
        <v>0.94956901576540953</v>
      </c>
      <c r="BD684">
        <f>STANDARDIZE(BB684,BB$5,BB$6)</f>
        <v>0.8194850355508313</v>
      </c>
      <c r="BF684">
        <f>BF683+2</f>
        <v>1351</v>
      </c>
      <c r="BG684">
        <v>16</v>
      </c>
      <c r="BH684">
        <f>_xlfn.NORM.S.INV(BF684/BH$4)</f>
        <v>0.94956901576540953</v>
      </c>
      <c r="BI684">
        <f>STANDARDIZE(BG684,BG$5,BG$6)</f>
        <v>1.0735273694391023</v>
      </c>
    </row>
    <row r="685" spans="2:61" x14ac:dyDescent="0.2">
      <c r="B685" s="6"/>
      <c r="E685" t="str">
        <f>IF(COUNTIF(C685:D685,"&gt;=2,5")+COUNTIF(C685:D685,"&lt;=-2,5")&gt;0,"*","")</f>
        <v/>
      </c>
      <c r="BA685">
        <f>BA684+2</f>
        <v>1353</v>
      </c>
      <c r="BB685">
        <v>1329</v>
      </c>
      <c r="BC685">
        <f>_xlfn.NORM.S.INV(BA685/BC$4)</f>
        <v>0.95440771879677244</v>
      </c>
      <c r="BD685">
        <f>STANDARDIZE(BB685,BB$5,BB$6)</f>
        <v>0.82928889106445425</v>
      </c>
      <c r="BF685">
        <f>BF684+2</f>
        <v>1353</v>
      </c>
      <c r="BG685">
        <v>16</v>
      </c>
      <c r="BH685">
        <f>_xlfn.NORM.S.INV(BF685/BH$4)</f>
        <v>0.95440771879677244</v>
      </c>
      <c r="BI685">
        <f>STANDARDIZE(BG685,BG$5,BG$6)</f>
        <v>1.0735273694391023</v>
      </c>
    </row>
    <row r="686" spans="2:61" x14ac:dyDescent="0.2">
      <c r="B686" s="6"/>
      <c r="E686" t="str">
        <f>IF(COUNTIF(C686:D686,"&gt;=2,5")+COUNTIF(C686:D686,"&lt;=-2,5")&gt;0,"*","")</f>
        <v/>
      </c>
      <c r="BA686">
        <f>BA685+2</f>
        <v>1355</v>
      </c>
      <c r="BB686">
        <v>1333</v>
      </c>
      <c r="BC686">
        <f>_xlfn.NORM.S.INV(BA686/BC$4)</f>
        <v>0.95926887126668225</v>
      </c>
      <c r="BD686">
        <f>STANDARDIZE(BB686,BB$5,BB$6)</f>
        <v>0.8390927465780772</v>
      </c>
      <c r="BF686">
        <f>BF685+2</f>
        <v>1355</v>
      </c>
      <c r="BG686">
        <v>16</v>
      </c>
      <c r="BH686">
        <f>_xlfn.NORM.S.INV(BF686/BH$4)</f>
        <v>0.95926887126668225</v>
      </c>
      <c r="BI686">
        <f>STANDARDIZE(BG686,BG$5,BG$6)</f>
        <v>1.0735273694391023</v>
      </c>
    </row>
    <row r="687" spans="2:61" x14ac:dyDescent="0.2">
      <c r="B687" s="6"/>
      <c r="E687" t="str">
        <f>IF(COUNTIF(C687:D687,"&gt;=2,5")+COUNTIF(C687:D687,"&lt;=-2,5")&gt;0,"*","")</f>
        <v/>
      </c>
      <c r="BA687">
        <f>BA686+2</f>
        <v>1357</v>
      </c>
      <c r="BB687">
        <v>1333</v>
      </c>
      <c r="BC687">
        <f>_xlfn.NORM.S.INV(BA687/BC$4)</f>
        <v>0.96415279840904233</v>
      </c>
      <c r="BD687">
        <f>STANDARDIZE(BB687,BB$5,BB$6)</f>
        <v>0.8390927465780772</v>
      </c>
      <c r="BF687">
        <f>BF686+2</f>
        <v>1357</v>
      </c>
      <c r="BG687">
        <v>16</v>
      </c>
      <c r="BH687">
        <f>_xlfn.NORM.S.INV(BF687/BH$4)</f>
        <v>0.96415279840904233</v>
      </c>
      <c r="BI687">
        <f>STANDARDIZE(BG687,BG$5,BG$6)</f>
        <v>1.0735273694391023</v>
      </c>
    </row>
    <row r="688" spans="2:61" x14ac:dyDescent="0.2">
      <c r="B688" s="6"/>
      <c r="E688" t="str">
        <f>IF(COUNTIF(C688:D688,"&gt;=2,5")+COUNTIF(C688:D688,"&lt;=-2,5")&gt;0,"*","")</f>
        <v/>
      </c>
      <c r="BA688">
        <f>BA687+2</f>
        <v>1359</v>
      </c>
      <c r="BB688">
        <v>1333</v>
      </c>
      <c r="BC688">
        <f>_xlfn.NORM.S.INV(BA688/BC$4)</f>
        <v>0.96905983222886305</v>
      </c>
      <c r="BD688">
        <f>STANDARDIZE(BB688,BB$5,BB$6)</f>
        <v>0.8390927465780772</v>
      </c>
      <c r="BF688">
        <f>BF687+2</f>
        <v>1359</v>
      </c>
      <c r="BG688">
        <v>16</v>
      </c>
      <c r="BH688">
        <f>_xlfn.NORM.S.INV(BF688/BH$4)</f>
        <v>0.96905983222886305</v>
      </c>
      <c r="BI688">
        <f>STANDARDIZE(BG688,BG$5,BG$6)</f>
        <v>1.0735273694391023</v>
      </c>
    </row>
    <row r="689" spans="2:61" x14ac:dyDescent="0.2">
      <c r="B689" s="6"/>
      <c r="E689" t="str">
        <f>IF(COUNTIF(C689:D689,"&gt;=2,5")+COUNTIF(C689:D689,"&lt;=-2,5")&gt;0,"*","")</f>
        <v/>
      </c>
      <c r="BA689">
        <f>BA688+2</f>
        <v>1361</v>
      </c>
      <c r="BB689">
        <v>1339</v>
      </c>
      <c r="BC689">
        <f>_xlfn.NORM.S.INV(BA689/BC$4)</f>
        <v>0.97399031169705041</v>
      </c>
      <c r="BD689">
        <f>STANDARDIZE(BB689,BB$5,BB$6)</f>
        <v>0.85379852984851168</v>
      </c>
      <c r="BF689">
        <f>BF688+2</f>
        <v>1361</v>
      </c>
      <c r="BG689">
        <v>16</v>
      </c>
      <c r="BH689">
        <f>_xlfn.NORM.S.INV(BF689/BH$4)</f>
        <v>0.97399031169705041</v>
      </c>
      <c r="BI689">
        <f>STANDARDIZE(BG689,BG$5,BG$6)</f>
        <v>1.0735273694391023</v>
      </c>
    </row>
    <row r="690" spans="2:61" x14ac:dyDescent="0.2">
      <c r="B690" s="6"/>
      <c r="E690" t="str">
        <f>IF(COUNTIF(C690:D690,"&gt;=2,5")+COUNTIF(C690:D690,"&lt;=-2,5")&gt;0,"*","")</f>
        <v/>
      </c>
      <c r="BA690">
        <f>BA689+2</f>
        <v>1363</v>
      </c>
      <c r="BB690">
        <v>1346</v>
      </c>
      <c r="BC690">
        <f>_xlfn.NORM.S.INV(BA690/BC$4)</f>
        <v>0.97894458295226994</v>
      </c>
      <c r="BD690">
        <f>STANDARDIZE(BB690,BB$5,BB$6)</f>
        <v>0.87095527699735176</v>
      </c>
      <c r="BF690">
        <f>BF689+2</f>
        <v>1363</v>
      </c>
      <c r="BG690">
        <v>16</v>
      </c>
      <c r="BH690">
        <f>_xlfn.NORM.S.INV(BF690/BH$4)</f>
        <v>0.97894458295226994</v>
      </c>
      <c r="BI690">
        <f>STANDARDIZE(BG690,BG$5,BG$6)</f>
        <v>1.0735273694391023</v>
      </c>
    </row>
    <row r="691" spans="2:61" x14ac:dyDescent="0.2">
      <c r="B691" s="6"/>
      <c r="E691" t="str">
        <f>IF(COUNTIF(C691:D691,"&gt;=2,5")+COUNTIF(C691:D691,"&lt;=-2,5")&gt;0,"*","")</f>
        <v/>
      </c>
      <c r="BA691">
        <f>BA690+2</f>
        <v>1365</v>
      </c>
      <c r="BB691">
        <v>1346</v>
      </c>
      <c r="BC691">
        <f>_xlfn.NORM.S.INV(BA691/BC$4)</f>
        <v>0.98392299951020368</v>
      </c>
      <c r="BD691">
        <f>STANDARDIZE(BB691,BB$5,BB$6)</f>
        <v>0.87095527699735176</v>
      </c>
      <c r="BF691">
        <f>BF690+2</f>
        <v>1365</v>
      </c>
      <c r="BG691">
        <v>16</v>
      </c>
      <c r="BH691">
        <f>_xlfn.NORM.S.INV(BF691/BH$4)</f>
        <v>0.98392299951020368</v>
      </c>
      <c r="BI691">
        <f>STANDARDIZE(BG691,BG$5,BG$6)</f>
        <v>1.0735273694391023</v>
      </c>
    </row>
    <row r="692" spans="2:61" x14ac:dyDescent="0.2">
      <c r="B692" s="6"/>
      <c r="E692" t="str">
        <f>IF(COUNTIF(C692:D692,"&gt;=2,5")+COUNTIF(C692:D692,"&lt;=-2,5")&gt;0,"*","")</f>
        <v/>
      </c>
      <c r="BA692">
        <f>BA691+2</f>
        <v>1367</v>
      </c>
      <c r="BB692">
        <v>1346</v>
      </c>
      <c r="BC692">
        <f>_xlfn.NORM.S.INV(BA692/BC$4)</f>
        <v>0.98892592248055078</v>
      </c>
      <c r="BD692">
        <f>STANDARDIZE(BB692,BB$5,BB$6)</f>
        <v>0.87095527699735176</v>
      </c>
      <c r="BF692">
        <f>BF691+2</f>
        <v>1367</v>
      </c>
      <c r="BG692">
        <v>16</v>
      </c>
      <c r="BH692">
        <f>_xlfn.NORM.S.INV(BF692/BH$4)</f>
        <v>0.98892592248055078</v>
      </c>
      <c r="BI692">
        <f>STANDARDIZE(BG692,BG$5,BG$6)</f>
        <v>1.0735273694391023</v>
      </c>
    </row>
    <row r="693" spans="2:61" x14ac:dyDescent="0.2">
      <c r="B693" s="6"/>
      <c r="E693" t="str">
        <f>IF(COUNTIF(C693:D693,"&gt;=2,5")+COUNTIF(C693:D693,"&lt;=-2,5")&gt;0,"*","")</f>
        <v/>
      </c>
      <c r="BA693">
        <f>BA692+2</f>
        <v>1369</v>
      </c>
      <c r="BB693">
        <v>1346</v>
      </c>
      <c r="BC693">
        <f>_xlfn.NORM.S.INV(BA693/BC$4)</f>
        <v>0.99395372079209077</v>
      </c>
      <c r="BD693">
        <f>STANDARDIZE(BB693,BB$5,BB$6)</f>
        <v>0.87095527699735176</v>
      </c>
      <c r="BF693">
        <f>BF692+2</f>
        <v>1369</v>
      </c>
      <c r="BG693">
        <v>16</v>
      </c>
      <c r="BH693">
        <f>_xlfn.NORM.S.INV(BF693/BH$4)</f>
        <v>0.99395372079209077</v>
      </c>
      <c r="BI693">
        <f>STANDARDIZE(BG693,BG$5,BG$6)</f>
        <v>1.0735273694391023</v>
      </c>
    </row>
    <row r="694" spans="2:61" x14ac:dyDescent="0.2">
      <c r="B694" s="6"/>
      <c r="E694" t="str">
        <f>IF(COUNTIF(C694:D694,"&gt;=2,5")+COUNTIF(C694:D694,"&lt;=-2,5")&gt;0,"*","")</f>
        <v/>
      </c>
      <c r="BA694">
        <f>BA693+2</f>
        <v>1371</v>
      </c>
      <c r="BB694">
        <v>1346</v>
      </c>
      <c r="BC694">
        <f>_xlfn.NORM.S.INV(BA694/BC$4)</f>
        <v>0.99900677142621341</v>
      </c>
      <c r="BD694">
        <f>STANDARDIZE(BB694,BB$5,BB$6)</f>
        <v>0.87095527699735176</v>
      </c>
      <c r="BF694">
        <f>BF693+2</f>
        <v>1371</v>
      </c>
      <c r="BG694">
        <v>16</v>
      </c>
      <c r="BH694">
        <f>_xlfn.NORM.S.INV(BF694/BH$4)</f>
        <v>0.99900677142621341</v>
      </c>
      <c r="BI694">
        <f>STANDARDIZE(BG694,BG$5,BG$6)</f>
        <v>1.0735273694391023</v>
      </c>
    </row>
    <row r="695" spans="2:61" x14ac:dyDescent="0.2">
      <c r="B695" s="6"/>
      <c r="E695" t="str">
        <f>IF(COUNTIF(C695:D695,"&gt;=2,5")+COUNTIF(C695:D695,"&lt;=-2,5")&gt;0,"*","")</f>
        <v/>
      </c>
      <c r="BA695">
        <f>BA694+2</f>
        <v>1373</v>
      </c>
      <c r="BB695">
        <v>1346</v>
      </c>
      <c r="BC695">
        <f>_xlfn.NORM.S.INV(BA695/BC$4)</f>
        <v>1.0040854596592395</v>
      </c>
      <c r="BD695">
        <f>STANDARDIZE(BB695,BB$5,BB$6)</f>
        <v>0.87095527699735176</v>
      </c>
      <c r="BF695">
        <f>BF694+2</f>
        <v>1373</v>
      </c>
      <c r="BG695">
        <v>16</v>
      </c>
      <c r="BH695">
        <f>_xlfn.NORM.S.INV(BF695/BH$4)</f>
        <v>1.0040854596592395</v>
      </c>
      <c r="BI695">
        <f>STANDARDIZE(BG695,BG$5,BG$6)</f>
        <v>1.0735273694391023</v>
      </c>
    </row>
    <row r="696" spans="2:61" x14ac:dyDescent="0.2">
      <c r="B696" s="6"/>
      <c r="E696" t="str">
        <f>IF(COUNTIF(C696:D696,"&gt;=2,5")+COUNTIF(C696:D696,"&lt;=-2,5")&gt;0,"*","")</f>
        <v/>
      </c>
      <c r="BA696">
        <f>BA695+2</f>
        <v>1375</v>
      </c>
      <c r="BB696">
        <v>1346</v>
      </c>
      <c r="BC696">
        <f>_xlfn.NORM.S.INV(BA696/BC$4)</f>
        <v>1.009190179314011</v>
      </c>
      <c r="BD696">
        <f>STANDARDIZE(BB696,BB$5,BB$6)</f>
        <v>0.87095527699735176</v>
      </c>
      <c r="BF696">
        <f>BF695+2</f>
        <v>1375</v>
      </c>
      <c r="BG696">
        <v>16</v>
      </c>
      <c r="BH696">
        <f>_xlfn.NORM.S.INV(BF696/BH$4)</f>
        <v>1.009190179314011</v>
      </c>
      <c r="BI696">
        <f>STANDARDIZE(BG696,BG$5,BG$6)</f>
        <v>1.0735273694391023</v>
      </c>
    </row>
    <row r="697" spans="2:61" x14ac:dyDescent="0.2">
      <c r="B697" s="6"/>
      <c r="E697" t="str">
        <f>IF(COUNTIF(C697:D697,"&gt;=2,5")+COUNTIF(C697:D697,"&lt;=-2,5")&gt;0,"*","")</f>
        <v/>
      </c>
      <c r="BA697">
        <f>BA696+2</f>
        <v>1377</v>
      </c>
      <c r="BB697">
        <v>1346</v>
      </c>
      <c r="BC697">
        <f>_xlfn.NORM.S.INV(BA697/BC$4)</f>
        <v>1.0143213330211203</v>
      </c>
      <c r="BD697">
        <f>STANDARDIZE(BB697,BB$5,BB$6)</f>
        <v>0.87095527699735176</v>
      </c>
      <c r="BF697">
        <f>BF696+2</f>
        <v>1377</v>
      </c>
      <c r="BG697">
        <v>16</v>
      </c>
      <c r="BH697">
        <f>_xlfn.NORM.S.INV(BF697/BH$4)</f>
        <v>1.0143213330211203</v>
      </c>
      <c r="BI697">
        <f>STANDARDIZE(BG697,BG$5,BG$6)</f>
        <v>1.0735273694391023</v>
      </c>
    </row>
    <row r="698" spans="2:61" x14ac:dyDescent="0.2">
      <c r="B698" s="6"/>
      <c r="E698" t="str">
        <f>IF(COUNTIF(C698:D698,"&gt;=2,5")+COUNTIF(C698:D698,"&lt;=-2,5")&gt;0,"*","")</f>
        <v/>
      </c>
      <c r="BA698">
        <f>BA697+2</f>
        <v>1379</v>
      </c>
      <c r="BB698">
        <v>1350</v>
      </c>
      <c r="BC698">
        <f>_xlfn.NORM.S.INV(BA698/BC$4)</f>
        <v>1.0194793324902631</v>
      </c>
      <c r="BD698">
        <f>STANDARDIZE(BB698,BB$5,BB$6)</f>
        <v>0.88075913251097471</v>
      </c>
      <c r="BF698">
        <f>BF697+2</f>
        <v>1379</v>
      </c>
      <c r="BG698">
        <v>16</v>
      </c>
      <c r="BH698">
        <f>_xlfn.NORM.S.INV(BF698/BH$4)</f>
        <v>1.0194793324902631</v>
      </c>
      <c r="BI698">
        <f>STANDARDIZE(BG698,BG$5,BG$6)</f>
        <v>1.0735273694391023</v>
      </c>
    </row>
    <row r="699" spans="2:61" x14ac:dyDescent="0.2">
      <c r="B699" s="6"/>
      <c r="E699" t="str">
        <f>IF(COUNTIF(C699:D699,"&gt;=2,5")+COUNTIF(C699:D699,"&lt;=-2,5")&gt;0,"*","")</f>
        <v/>
      </c>
      <c r="BA699">
        <f>BA698+2</f>
        <v>1381</v>
      </c>
      <c r="BB699">
        <v>1354</v>
      </c>
      <c r="BC699">
        <f>_xlfn.NORM.S.INV(BA699/BC$4)</f>
        <v>1.0246645987921732</v>
      </c>
      <c r="BD699">
        <f>STANDARDIZE(BB699,BB$5,BB$6)</f>
        <v>0.89056298802459766</v>
      </c>
      <c r="BF699">
        <f>BF698+2</f>
        <v>1381</v>
      </c>
      <c r="BG699">
        <v>16</v>
      </c>
      <c r="BH699">
        <f>_xlfn.NORM.S.INV(BF699/BH$4)</f>
        <v>1.0246645987921732</v>
      </c>
      <c r="BI699">
        <f>STANDARDIZE(BG699,BG$5,BG$6)</f>
        <v>1.0735273694391023</v>
      </c>
    </row>
    <row r="700" spans="2:61" x14ac:dyDescent="0.2">
      <c r="B700" s="6"/>
      <c r="E700" t="str">
        <f>IF(COUNTIF(C700:D700,"&gt;=2,5")+COUNTIF(C700:D700,"&lt;=-2,5")&gt;0,"*","")</f>
        <v/>
      </c>
      <c r="BA700">
        <f>BA699+2</f>
        <v>1383</v>
      </c>
      <c r="BB700">
        <v>1360</v>
      </c>
      <c r="BC700">
        <f>_xlfn.NORM.S.INV(BA700/BC$4)</f>
        <v>1.0298775626516372</v>
      </c>
      <c r="BD700">
        <f>STANDARDIZE(BB700,BB$5,BB$6)</f>
        <v>0.90526877129503203</v>
      </c>
      <c r="BF700">
        <f>BF699+2</f>
        <v>1383</v>
      </c>
      <c r="BG700">
        <v>16</v>
      </c>
      <c r="BH700">
        <f>_xlfn.NORM.S.INV(BF700/BH$4)</f>
        <v>1.0298775626516372</v>
      </c>
      <c r="BI700">
        <f>STANDARDIZE(BG700,BG$5,BG$6)</f>
        <v>1.0735273694391023</v>
      </c>
    </row>
    <row r="701" spans="2:61" x14ac:dyDescent="0.2">
      <c r="B701" s="6"/>
      <c r="E701" t="str">
        <f>IF(COUNTIF(C701:D701,"&gt;=2,5")+COUNTIF(C701:D701,"&lt;=-2,5")&gt;0,"*","")</f>
        <v/>
      </c>
      <c r="BA701">
        <f>BA700+2</f>
        <v>1385</v>
      </c>
      <c r="BB701">
        <v>1366</v>
      </c>
      <c r="BC701">
        <f>_xlfn.NORM.S.INV(BA701/BC$4)</f>
        <v>1.0351186647521606</v>
      </c>
      <c r="BD701">
        <f>STANDARDIZE(BB701,BB$5,BB$6)</f>
        <v>0.91997455456546651</v>
      </c>
      <c r="BF701">
        <f>BF700+2</f>
        <v>1385</v>
      </c>
      <c r="BG701">
        <v>16</v>
      </c>
      <c r="BH701">
        <f>_xlfn.NORM.S.INV(BF701/BH$4)</f>
        <v>1.0351186647521606</v>
      </c>
      <c r="BI701">
        <f>STANDARDIZE(BG701,BG$5,BG$6)</f>
        <v>1.0735273694391023</v>
      </c>
    </row>
    <row r="702" spans="2:61" x14ac:dyDescent="0.2">
      <c r="B702" s="6"/>
      <c r="E702" t="str">
        <f>IF(COUNTIF(C702:D702,"&gt;=2,5")+COUNTIF(C702:D702,"&lt;=-2,5")&gt;0,"*","")</f>
        <v/>
      </c>
      <c r="BA702">
        <f>BA701+2</f>
        <v>1387</v>
      </c>
      <c r="BB702">
        <v>1366</v>
      </c>
      <c r="BC702">
        <f>_xlfn.NORM.S.INV(BA702/BC$4)</f>
        <v>1.0403883560527927</v>
      </c>
      <c r="BD702">
        <f>STANDARDIZE(BB702,BB$5,BB$6)</f>
        <v>0.91997455456546651</v>
      </c>
      <c r="BF702">
        <f>BF701+2</f>
        <v>1387</v>
      </c>
      <c r="BG702">
        <v>16</v>
      </c>
      <c r="BH702">
        <f>_xlfn.NORM.S.INV(BF702/BH$4)</f>
        <v>1.0403883560527927</v>
      </c>
      <c r="BI702">
        <f>STANDARDIZE(BG702,BG$5,BG$6)</f>
        <v>1.0735273694391023</v>
      </c>
    </row>
    <row r="703" spans="2:61" x14ac:dyDescent="0.2">
      <c r="B703" s="6"/>
      <c r="E703" t="str">
        <f>IF(COUNTIF(C703:D703,"&gt;=2,5")+COUNTIF(C703:D703,"&lt;=-2,5")&gt;0,"*","")</f>
        <v/>
      </c>
      <c r="BA703">
        <f>BA702+2</f>
        <v>1389</v>
      </c>
      <c r="BB703">
        <v>1368</v>
      </c>
      <c r="BC703">
        <f>_xlfn.NORM.S.INV(BA703/BC$4)</f>
        <v>1.0456870981177129</v>
      </c>
      <c r="BD703">
        <f>STANDARDIZE(BB703,BB$5,BB$6)</f>
        <v>0.92487648232227793</v>
      </c>
      <c r="BF703">
        <f>BF702+2</f>
        <v>1389</v>
      </c>
      <c r="BG703">
        <v>16</v>
      </c>
      <c r="BH703">
        <f>_xlfn.NORM.S.INV(BF703/BH$4)</f>
        <v>1.0456870981177129</v>
      </c>
      <c r="BI703">
        <f>STANDARDIZE(BG703,BG$5,BG$6)</f>
        <v>1.0735273694391023</v>
      </c>
    </row>
    <row r="704" spans="2:61" x14ac:dyDescent="0.2">
      <c r="B704" s="6"/>
      <c r="E704" t="str">
        <f>IF(COUNTIF(C704:D704,"&gt;=2,5")+COUNTIF(C704:D704,"&lt;=-2,5")&gt;0,"*","")</f>
        <v/>
      </c>
      <c r="BA704">
        <f>BA703+2</f>
        <v>1391</v>
      </c>
      <c r="BB704">
        <v>1371</v>
      </c>
      <c r="BC704">
        <f>_xlfn.NORM.S.INV(BA704/BC$4)</f>
        <v>1.0510153634592434</v>
      </c>
      <c r="BD704">
        <f>STANDARDIZE(BB704,BB$5,BB$6)</f>
        <v>0.93222937395749517</v>
      </c>
      <c r="BF704">
        <f>BF703+2</f>
        <v>1391</v>
      </c>
      <c r="BG704">
        <v>16</v>
      </c>
      <c r="BH704">
        <f>_xlfn.NORM.S.INV(BF704/BH$4)</f>
        <v>1.0510153634592434</v>
      </c>
      <c r="BI704">
        <f>STANDARDIZE(BG704,BG$5,BG$6)</f>
        <v>1.0735273694391023</v>
      </c>
    </row>
    <row r="705" spans="2:61" x14ac:dyDescent="0.2">
      <c r="B705" s="6"/>
      <c r="E705" t="str">
        <f>IF(COUNTIF(C705:D705,"&gt;=2,5")+COUNTIF(C705:D705,"&lt;=-2,5")&gt;0,"*","")</f>
        <v/>
      </c>
      <c r="BA705">
        <f>BA704+2</f>
        <v>1393</v>
      </c>
      <c r="BB705">
        <v>1375</v>
      </c>
      <c r="BC705">
        <f>_xlfn.NORM.S.INV(BA705/BC$4)</f>
        <v>1.0563736358949209</v>
      </c>
      <c r="BD705">
        <f>STANDARDIZE(BB705,BB$5,BB$6)</f>
        <v>0.94203322947111812</v>
      </c>
      <c r="BF705">
        <f>BF704+2</f>
        <v>1393</v>
      </c>
      <c r="BG705">
        <v>16</v>
      </c>
      <c r="BH705">
        <f>_xlfn.NORM.S.INV(BF705/BH$4)</f>
        <v>1.0563736358949209</v>
      </c>
      <c r="BI705">
        <f>STANDARDIZE(BG705,BG$5,BG$6)</f>
        <v>1.0735273694391023</v>
      </c>
    </row>
    <row r="706" spans="2:61" x14ac:dyDescent="0.2">
      <c r="B706" s="6"/>
      <c r="E706" t="str">
        <f>IF(COUNTIF(C706:D706,"&gt;=2,5")+COUNTIF(C706:D706,"&lt;=-2,5")&gt;0,"*","")</f>
        <v/>
      </c>
      <c r="BA706">
        <f>BA705+2</f>
        <v>1395</v>
      </c>
      <c r="BB706">
        <v>1375</v>
      </c>
      <c r="BC706">
        <f>_xlfn.NORM.S.INV(BA706/BC$4)</f>
        <v>1.0617624109193045</v>
      </c>
      <c r="BD706">
        <f>STANDARDIZE(BB706,BB$5,BB$6)</f>
        <v>0.94203322947111812</v>
      </c>
      <c r="BF706">
        <f>BF705+2</f>
        <v>1395</v>
      </c>
      <c r="BG706">
        <v>16</v>
      </c>
      <c r="BH706">
        <f>_xlfn.NORM.S.INV(BF706/BH$4)</f>
        <v>1.0617624109193045</v>
      </c>
      <c r="BI706">
        <f>STANDARDIZE(BG706,BG$5,BG$6)</f>
        <v>1.0735273694391023</v>
      </c>
    </row>
    <row r="707" spans="2:61" x14ac:dyDescent="0.2">
      <c r="B707" s="6"/>
      <c r="E707" t="str">
        <f>IF(COUNTIF(C707:D707,"&gt;=2,5")+COUNTIF(C707:D707,"&lt;=-2,5")&gt;0,"*","")</f>
        <v/>
      </c>
      <c r="BA707">
        <f>BA706+2</f>
        <v>1397</v>
      </c>
      <c r="BB707">
        <v>1377</v>
      </c>
      <c r="BC707">
        <f>_xlfn.NORM.S.INV(BA707/BC$4)</f>
        <v>1.0671821960913215</v>
      </c>
      <c r="BD707">
        <f>STANDARDIZE(BB707,BB$5,BB$6)</f>
        <v>0.94693515722792954</v>
      </c>
      <c r="BF707">
        <f>BF706+2</f>
        <v>1397</v>
      </c>
      <c r="BG707">
        <v>16</v>
      </c>
      <c r="BH707">
        <f>_xlfn.NORM.S.INV(BF707/BH$4)</f>
        <v>1.0671821960913215</v>
      </c>
      <c r="BI707">
        <f>STANDARDIZE(BG707,BG$5,BG$6)</f>
        <v>1.0735273694391023</v>
      </c>
    </row>
    <row r="708" spans="2:61" x14ac:dyDescent="0.2">
      <c r="B708" s="6"/>
      <c r="E708" t="str">
        <f>IF(COUNTIF(C708:D708,"&gt;=2,5")+COUNTIF(C708:D708,"&lt;=-2,5")&gt;0,"*","")</f>
        <v/>
      </c>
      <c r="BA708">
        <f>BA707+2</f>
        <v>1399</v>
      </c>
      <c r="BB708">
        <v>1384</v>
      </c>
      <c r="BC708">
        <f>_xlfn.NORM.S.INV(BA708/BC$4)</f>
        <v>1.0726335114378887</v>
      </c>
      <c r="BD708">
        <f>STANDARDIZE(BB708,BB$5,BB$6)</f>
        <v>0.96409190437676973</v>
      </c>
      <c r="BF708">
        <f>BF707+2</f>
        <v>1399</v>
      </c>
      <c r="BG708">
        <v>16</v>
      </c>
      <c r="BH708">
        <f>_xlfn.NORM.S.INV(BF708/BH$4)</f>
        <v>1.0726335114378887</v>
      </c>
      <c r="BI708">
        <f>STANDARDIZE(BG708,BG$5,BG$6)</f>
        <v>1.0735273694391023</v>
      </c>
    </row>
    <row r="709" spans="2:61" x14ac:dyDescent="0.2">
      <c r="B709" s="6"/>
      <c r="E709" t="str">
        <f>IF(COUNTIF(C709:D709,"&gt;=2,5")+COUNTIF(C709:D709,"&lt;=-2,5")&gt;0,"*","")</f>
        <v/>
      </c>
      <c r="BA709">
        <f>BA708+2</f>
        <v>1401</v>
      </c>
      <c r="BB709">
        <v>1384</v>
      </c>
      <c r="BC709">
        <f>_xlfn.NORM.S.INV(BA709/BC$4)</f>
        <v>1.0781168898746634</v>
      </c>
      <c r="BD709">
        <f>STANDARDIZE(BB709,BB$5,BB$6)</f>
        <v>0.96409190437676973</v>
      </c>
      <c r="BF709">
        <f>BF708+2</f>
        <v>1401</v>
      </c>
      <c r="BG709">
        <v>16</v>
      </c>
      <c r="BH709">
        <f>_xlfn.NORM.S.INV(BF709/BH$4)</f>
        <v>1.0781168898746634</v>
      </c>
      <c r="BI709">
        <f>STANDARDIZE(BG709,BG$5,BG$6)</f>
        <v>1.0735273694391023</v>
      </c>
    </row>
    <row r="710" spans="2:61" x14ac:dyDescent="0.2">
      <c r="B710" s="6"/>
      <c r="E710" t="str">
        <f>IF(COUNTIF(C710:D710,"&gt;=2,5")+COUNTIF(C710:D710,"&lt;=-2,5")&gt;0,"*","")</f>
        <v/>
      </c>
      <c r="BA710">
        <f>BA709+2</f>
        <v>1403</v>
      </c>
      <c r="BB710">
        <v>1386</v>
      </c>
      <c r="BC710">
        <f>_xlfn.NORM.S.INV(BA710/BC$4)</f>
        <v>1.0836328776448028</v>
      </c>
      <c r="BD710">
        <f>STANDARDIZE(BB710,BB$5,BB$6)</f>
        <v>0.96899383213358115</v>
      </c>
      <c r="BF710">
        <f>BF709+2</f>
        <v>1403</v>
      </c>
      <c r="BG710">
        <v>16</v>
      </c>
      <c r="BH710">
        <f>_xlfn.NORM.S.INV(BF710/BH$4)</f>
        <v>1.0836328776448028</v>
      </c>
      <c r="BI710">
        <f>STANDARDIZE(BG710,BG$5,BG$6)</f>
        <v>1.0735273694391023</v>
      </c>
    </row>
    <row r="711" spans="2:61" x14ac:dyDescent="0.2">
      <c r="B711" s="6"/>
      <c r="E711" t="str">
        <f>IF(COUNTIF(C711:D711,"&gt;=2,5")+COUNTIF(C711:D711,"&lt;=-2,5")&gt;0,"*","")</f>
        <v/>
      </c>
      <c r="BA711">
        <f>BA710+2</f>
        <v>1405</v>
      </c>
      <c r="BB711">
        <v>1386</v>
      </c>
      <c r="BC711">
        <f>_xlfn.NORM.S.INV(BA711/BC$4)</f>
        <v>1.0891820347766696</v>
      </c>
      <c r="BD711">
        <f>STANDARDIZE(BB711,BB$5,BB$6)</f>
        <v>0.96899383213358115</v>
      </c>
      <c r="BF711">
        <f>BF710+2</f>
        <v>1405</v>
      </c>
      <c r="BG711">
        <v>16</v>
      </c>
      <c r="BH711">
        <f>_xlfn.NORM.S.INV(BF711/BH$4)</f>
        <v>1.0891820347766696</v>
      </c>
      <c r="BI711">
        <f>STANDARDIZE(BG711,BG$5,BG$6)</f>
        <v>1.0735273694391023</v>
      </c>
    </row>
    <row r="712" spans="2:61" x14ac:dyDescent="0.2">
      <c r="B712" s="6"/>
      <c r="E712" t="str">
        <f>IF(COUNTIF(C712:D712,"&gt;=2,5")+COUNTIF(C712:D712,"&lt;=-2,5")&gt;0,"*","")</f>
        <v/>
      </c>
      <c r="BA712">
        <f>BA711+2</f>
        <v>1407</v>
      </c>
      <c r="BB712">
        <v>1394</v>
      </c>
      <c r="BC712">
        <f>_xlfn.NORM.S.INV(BA712/BC$4)</f>
        <v>1.0947649355614864</v>
      </c>
      <c r="BD712">
        <f>STANDARDIZE(BB712,BB$5,BB$6)</f>
        <v>0.98860154316082705</v>
      </c>
      <c r="BF712">
        <f>BF711+2</f>
        <v>1407</v>
      </c>
      <c r="BG712">
        <v>16</v>
      </c>
      <c r="BH712">
        <f>_xlfn.NORM.S.INV(BF712/BH$4)</f>
        <v>1.0947649355614864</v>
      </c>
      <c r="BI712">
        <f>STANDARDIZE(BG712,BG$5,BG$6)</f>
        <v>1.0735273694391023</v>
      </c>
    </row>
    <row r="713" spans="2:61" x14ac:dyDescent="0.2">
      <c r="B713" s="6"/>
      <c r="E713" t="str">
        <f>IF(COUNTIF(C713:D713,"&gt;=2,5")+COUNTIF(C713:D713,"&lt;=-2,5")&gt;0,"*","")</f>
        <v/>
      </c>
      <c r="BA713">
        <f>BA712+2</f>
        <v>1409</v>
      </c>
      <c r="BB713">
        <v>1400</v>
      </c>
      <c r="BC713">
        <f>_xlfn.NORM.S.INV(BA713/BC$4)</f>
        <v>1.1003821690519855</v>
      </c>
      <c r="BD713">
        <f>STANDARDIZE(BB713,BB$5,BB$6)</f>
        <v>1.0033073264312615</v>
      </c>
      <c r="BF713">
        <f>BF712+2</f>
        <v>1409</v>
      </c>
      <c r="BG713">
        <v>16</v>
      </c>
      <c r="BH713">
        <f>_xlfn.NORM.S.INV(BF713/BH$4)</f>
        <v>1.1003821690519855</v>
      </c>
      <c r="BI713">
        <f>STANDARDIZE(BG713,BG$5,BG$6)</f>
        <v>1.0735273694391023</v>
      </c>
    </row>
    <row r="714" spans="2:61" x14ac:dyDescent="0.2">
      <c r="B714" s="6"/>
      <c r="E714" t="str">
        <f>IF(COUNTIF(C714:D714,"&gt;=2,5")+COUNTIF(C714:D714,"&lt;=-2,5")&gt;0,"*","")</f>
        <v/>
      </c>
      <c r="BA714">
        <f>BA713+2</f>
        <v>1411</v>
      </c>
      <c r="BB714">
        <v>1400</v>
      </c>
      <c r="BC714">
        <f>_xlfn.NORM.S.INV(BA714/BC$4)</f>
        <v>1.1060343395831795</v>
      </c>
      <c r="BD714">
        <f>STANDARDIZE(BB714,BB$5,BB$6)</f>
        <v>1.0033073264312615</v>
      </c>
      <c r="BF714">
        <f>BF713+2</f>
        <v>1411</v>
      </c>
      <c r="BG714">
        <v>16</v>
      </c>
      <c r="BH714">
        <f>_xlfn.NORM.S.INV(BF714/BH$4)</f>
        <v>1.1060343395831795</v>
      </c>
      <c r="BI714">
        <f>STANDARDIZE(BG714,BG$5,BG$6)</f>
        <v>1.0735273694391023</v>
      </c>
    </row>
    <row r="715" spans="2:61" x14ac:dyDescent="0.2">
      <c r="B715" s="6"/>
      <c r="E715" t="str">
        <f>IF(COUNTIF(C715:D715,"&gt;=2,5")+COUNTIF(C715:D715,"&lt;=-2,5")&gt;0,"*","")</f>
        <v/>
      </c>
      <c r="BA715">
        <f>BA714+2</f>
        <v>1413</v>
      </c>
      <c r="BB715">
        <v>1411</v>
      </c>
      <c r="BC715">
        <f>_xlfn.NORM.S.INV(BA715/BC$4)</f>
        <v>1.1117220673164609</v>
      </c>
      <c r="BD715">
        <f>STANDARDIZE(BB715,BB$5,BB$6)</f>
        <v>1.0302679290937244</v>
      </c>
      <c r="BF715">
        <f>BF714+2</f>
        <v>1413</v>
      </c>
      <c r="BG715">
        <v>16</v>
      </c>
      <c r="BH715">
        <f>_xlfn.NORM.S.INV(BF715/BH$4)</f>
        <v>1.1117220673164609</v>
      </c>
      <c r="BI715">
        <f>STANDARDIZE(BG715,BG$5,BG$6)</f>
        <v>1.0735273694391023</v>
      </c>
    </row>
    <row r="716" spans="2:61" x14ac:dyDescent="0.2">
      <c r="B716" s="6"/>
      <c r="E716" t="str">
        <f>IF(COUNTIF(C716:D716,"&gt;=2,5")+COUNTIF(C716:D716,"&lt;=-2,5")&gt;0,"*","")</f>
        <v/>
      </c>
      <c r="BA716">
        <f>BA715+2</f>
        <v>1415</v>
      </c>
      <c r="BB716">
        <v>1411</v>
      </c>
      <c r="BC716">
        <f>_xlfn.NORM.S.INV(BA716/BC$4)</f>
        <v>1.1174459888082759</v>
      </c>
      <c r="BD716">
        <f>STANDARDIZE(BB716,BB$5,BB$6)</f>
        <v>1.0302679290937244</v>
      </c>
      <c r="BF716">
        <f>BF715+2</f>
        <v>1415</v>
      </c>
      <c r="BG716">
        <v>16</v>
      </c>
      <c r="BH716">
        <f>_xlfn.NORM.S.INV(BF716/BH$4)</f>
        <v>1.1174459888082759</v>
      </c>
      <c r="BI716">
        <f>STANDARDIZE(BG716,BG$5,BG$6)</f>
        <v>1.0735273694391023</v>
      </c>
    </row>
    <row r="717" spans="2:61" x14ac:dyDescent="0.2">
      <c r="B717" s="6"/>
      <c r="E717" t="str">
        <f>IF(COUNTIF(C717:D717,"&gt;=2,5")+COUNTIF(C717:D717,"&lt;=-2,5")&gt;0,"*","")</f>
        <v/>
      </c>
      <c r="BA717">
        <f>BA716+2</f>
        <v>1417</v>
      </c>
      <c r="BB717">
        <v>1417</v>
      </c>
      <c r="BC717">
        <f>_xlfn.NORM.S.INV(BA717/BC$4)</f>
        <v>1.1232067576047491</v>
      </c>
      <c r="BD717">
        <f>STANDARDIZE(BB717,BB$5,BB$6)</f>
        <v>1.0449737123641589</v>
      </c>
      <c r="BF717">
        <f>BF716+2</f>
        <v>1417</v>
      </c>
      <c r="BG717">
        <v>16</v>
      </c>
      <c r="BH717">
        <f>_xlfn.NORM.S.INV(BF717/BH$4)</f>
        <v>1.1232067576047491</v>
      </c>
      <c r="BI717">
        <f>STANDARDIZE(BG717,BG$5,BG$6)</f>
        <v>1.0735273694391023</v>
      </c>
    </row>
    <row r="718" spans="2:61" x14ac:dyDescent="0.2">
      <c r="B718" s="6"/>
      <c r="E718" t="str">
        <f>IF(COUNTIF(C718:D718,"&gt;=2,5")+COUNTIF(C718:D718,"&lt;=-2,5")&gt;0,"*","")</f>
        <v/>
      </c>
      <c r="BA718">
        <f>BA717+2</f>
        <v>1419</v>
      </c>
      <c r="BB718">
        <v>1417</v>
      </c>
      <c r="BC718">
        <f>_xlfn.NORM.S.INV(BA718/BC$4)</f>
        <v>1.1290050448636884</v>
      </c>
      <c r="BD718">
        <f>STANDARDIZE(BB718,BB$5,BB$6)</f>
        <v>1.0449737123641589</v>
      </c>
      <c r="BF718">
        <f>BF717+2</f>
        <v>1419</v>
      </c>
      <c r="BG718">
        <v>16</v>
      </c>
      <c r="BH718">
        <f>_xlfn.NORM.S.INV(BF718/BH$4)</f>
        <v>1.1290050448636884</v>
      </c>
      <c r="BI718">
        <f>STANDARDIZE(BG718,BG$5,BG$6)</f>
        <v>1.0735273694391023</v>
      </c>
    </row>
    <row r="719" spans="2:61" x14ac:dyDescent="0.2">
      <c r="B719" s="6"/>
      <c r="E719" t="str">
        <f>IF(COUNTIF(C719:D719,"&gt;=2,5")+COUNTIF(C719:D719,"&lt;=-2,5")&gt;0,"*","")</f>
        <v/>
      </c>
      <c r="BA719">
        <f>BA718+2</f>
        <v>1421</v>
      </c>
      <c r="BB719">
        <v>1418</v>
      </c>
      <c r="BC719">
        <f>_xlfn.NORM.S.INV(BA719/BC$4)</f>
        <v>1.134841540005501</v>
      </c>
      <c r="BD719">
        <f>STANDARDIZE(BB719,BB$5,BB$6)</f>
        <v>1.0474246762425647</v>
      </c>
      <c r="BF719">
        <f>BF718+2</f>
        <v>1421</v>
      </c>
      <c r="BG719">
        <v>16</v>
      </c>
      <c r="BH719">
        <f>_xlfn.NORM.S.INV(BF719/BH$4)</f>
        <v>1.134841540005501</v>
      </c>
      <c r="BI719">
        <f>STANDARDIZE(BG719,BG$5,BG$6)</f>
        <v>1.0735273694391023</v>
      </c>
    </row>
    <row r="720" spans="2:61" x14ac:dyDescent="0.2">
      <c r="B720" s="6"/>
      <c r="E720" t="str">
        <f>IF(COUNTIF(C720:D720,"&gt;=2,5")+COUNTIF(C720:D720,"&lt;=-2,5")&gt;0,"*","")</f>
        <v/>
      </c>
      <c r="BA720">
        <f>BA719+2</f>
        <v>1423</v>
      </c>
      <c r="BB720">
        <v>1424</v>
      </c>
      <c r="BC720">
        <f>_xlfn.NORM.S.INV(BA720/BC$4)</f>
        <v>1.1407169513946658</v>
      </c>
      <c r="BD720">
        <f>STANDARDIZE(BB720,BB$5,BB$6)</f>
        <v>1.062130459512999</v>
      </c>
      <c r="BF720">
        <f>BF719+2</f>
        <v>1423</v>
      </c>
      <c r="BG720">
        <v>16</v>
      </c>
      <c r="BH720">
        <f>_xlfn.NORM.S.INV(BF720/BH$4)</f>
        <v>1.1407169513946658</v>
      </c>
      <c r="BI720">
        <f>STANDARDIZE(BG720,BG$5,BG$6)</f>
        <v>1.0735273694391023</v>
      </c>
    </row>
    <row r="721" spans="2:61" x14ac:dyDescent="0.2">
      <c r="B721" s="6"/>
      <c r="E721" t="str">
        <f>IF(COUNTIF(C721:D721,"&gt;=2,5")+COUNTIF(C721:D721,"&lt;=-2,5")&gt;0,"*","")</f>
        <v/>
      </c>
      <c r="BA721">
        <f>BA720+2</f>
        <v>1425</v>
      </c>
      <c r="BB721">
        <v>1424</v>
      </c>
      <c r="BC721">
        <f>_xlfn.NORM.S.INV(BA721/BC$4)</f>
        <v>1.1466320070535001</v>
      </c>
      <c r="BD721">
        <f>STANDARDIZE(BB721,BB$5,BB$6)</f>
        <v>1.062130459512999</v>
      </c>
      <c r="BF721">
        <f>BF720+2</f>
        <v>1425</v>
      </c>
      <c r="BG721">
        <v>16</v>
      </c>
      <c r="BH721">
        <f>_xlfn.NORM.S.INV(BF721/BH$4)</f>
        <v>1.1466320070535001</v>
      </c>
      <c r="BI721">
        <f>STANDARDIZE(BG721,BG$5,BG$6)</f>
        <v>1.0735273694391023</v>
      </c>
    </row>
    <row r="722" spans="2:61" x14ac:dyDescent="0.2">
      <c r="B722" s="6"/>
      <c r="E722" t="str">
        <f>IF(COUNTIF(C722:D722,"&gt;=2,5")+COUNTIF(C722:D722,"&lt;=-2,5")&gt;0,"*","")</f>
        <v/>
      </c>
      <c r="BA722">
        <f>BA721+2</f>
        <v>1427</v>
      </c>
      <c r="BB722">
        <v>1442</v>
      </c>
      <c r="BC722">
        <f>_xlfn.NORM.S.INV(BA722/BC$4)</f>
        <v>1.1525874554100961</v>
      </c>
      <c r="BD722">
        <f>STANDARDIZE(BB722,BB$5,BB$6)</f>
        <v>1.1062478093243024</v>
      </c>
      <c r="BF722">
        <f>BF721+2</f>
        <v>1427</v>
      </c>
      <c r="BG722">
        <v>16</v>
      </c>
      <c r="BH722">
        <f>_xlfn.NORM.S.INV(BF722/BH$4)</f>
        <v>1.1525874554100961</v>
      </c>
      <c r="BI722">
        <f>STANDARDIZE(BG722,BG$5,BG$6)</f>
        <v>1.0735273694391023</v>
      </c>
    </row>
    <row r="723" spans="2:61" x14ac:dyDescent="0.2">
      <c r="B723" s="6"/>
      <c r="E723" t="str">
        <f>IF(COUNTIF(C723:D723,"&gt;=2,5")+COUNTIF(C723:D723,"&lt;=-2,5")&gt;0,"*","")</f>
        <v/>
      </c>
      <c r="BA723">
        <f>BA722+2</f>
        <v>1429</v>
      </c>
      <c r="BB723">
        <v>1442</v>
      </c>
      <c r="BC723">
        <f>_xlfn.NORM.S.INV(BA723/BC$4)</f>
        <v>1.1585840660823943</v>
      </c>
      <c r="BD723">
        <f>STANDARDIZE(BB723,BB$5,BB$6)</f>
        <v>1.1062478093243024</v>
      </c>
      <c r="BF723">
        <f>BF722+2</f>
        <v>1429</v>
      </c>
      <c r="BG723">
        <v>16</v>
      </c>
      <c r="BH723">
        <f>_xlfn.NORM.S.INV(BF723/BH$4)</f>
        <v>1.1585840660823943</v>
      </c>
      <c r="BI723">
        <f>STANDARDIZE(BG723,BG$5,BG$6)</f>
        <v>1.0735273694391023</v>
      </c>
    </row>
    <row r="724" spans="2:61" x14ac:dyDescent="0.2">
      <c r="B724" s="6"/>
      <c r="E724" t="str">
        <f>IF(COUNTIF(C724:D724,"&gt;=2,5")+COUNTIF(C724:D724,"&lt;=-2,5")&gt;0,"*","")</f>
        <v/>
      </c>
      <c r="BA724">
        <f>BA723+2</f>
        <v>1431</v>
      </c>
      <c r="BB724">
        <v>1442</v>
      </c>
      <c r="BC724">
        <f>_xlfn.NORM.S.INV(BA724/BC$4)</f>
        <v>1.1646226307005552</v>
      </c>
      <c r="BD724">
        <f>STANDARDIZE(BB724,BB$5,BB$6)</f>
        <v>1.1062478093243024</v>
      </c>
      <c r="BF724">
        <f>BF723+2</f>
        <v>1431</v>
      </c>
      <c r="BG724">
        <v>16</v>
      </c>
      <c r="BH724">
        <f>_xlfn.NORM.S.INV(BF724/BH$4)</f>
        <v>1.1646226307005552</v>
      </c>
      <c r="BI724">
        <f>STANDARDIZE(BG724,BG$5,BG$6)</f>
        <v>1.0735273694391023</v>
      </c>
    </row>
    <row r="725" spans="2:61" x14ac:dyDescent="0.2">
      <c r="B725" s="6"/>
      <c r="E725" t="str">
        <f>IF(COUNTIF(C725:D725,"&gt;=2,5")+COUNTIF(C725:D725,"&lt;=-2,5")&gt;0,"*","")</f>
        <v/>
      </c>
      <c r="BA725">
        <f>BA724+2</f>
        <v>1433</v>
      </c>
      <c r="BB725">
        <v>1442</v>
      </c>
      <c r="BC725">
        <f>_xlfn.NORM.S.INV(BA725/BC$4)</f>
        <v>1.1707039637698737</v>
      </c>
      <c r="BD725">
        <f>STANDARDIZE(BB725,BB$5,BB$6)</f>
        <v>1.1062478093243024</v>
      </c>
      <c r="BF725">
        <f>BF724+2</f>
        <v>1433</v>
      </c>
      <c r="BG725">
        <v>16</v>
      </c>
      <c r="BH725">
        <f>_xlfn.NORM.S.INV(BF725/BH$4)</f>
        <v>1.1707039637698737</v>
      </c>
      <c r="BI725">
        <f>STANDARDIZE(BG725,BG$5,BG$6)</f>
        <v>1.0735273694391023</v>
      </c>
    </row>
    <row r="726" spans="2:61" x14ac:dyDescent="0.2">
      <c r="B726" s="6"/>
      <c r="E726" t="str">
        <f>IF(COUNTIF(C726:D726,"&gt;=2,5")+COUNTIF(C726:D726,"&lt;=-2,5")&gt;0,"*","")</f>
        <v/>
      </c>
      <c r="BA726">
        <f>BA725+2</f>
        <v>1435</v>
      </c>
      <c r="BB726">
        <v>1442</v>
      </c>
      <c r="BC726">
        <f>_xlfn.NORM.S.INV(BA726/BC$4)</f>
        <v>1.1768289035766897</v>
      </c>
      <c r="BD726">
        <f>STANDARDIZE(BB726,BB$5,BB$6)</f>
        <v>1.1062478093243024</v>
      </c>
      <c r="BF726">
        <f>BF725+2</f>
        <v>1435</v>
      </c>
      <c r="BG726">
        <v>16</v>
      </c>
      <c r="BH726">
        <f>_xlfn.NORM.S.INV(BF726/BH$4)</f>
        <v>1.1768289035766897</v>
      </c>
      <c r="BI726">
        <f>STANDARDIZE(BG726,BG$5,BG$6)</f>
        <v>1.0735273694391023</v>
      </c>
    </row>
    <row r="727" spans="2:61" x14ac:dyDescent="0.2">
      <c r="B727" s="6"/>
      <c r="E727" t="str">
        <f>IF(COUNTIF(C727:D727,"&gt;=2,5")+COUNTIF(C727:D727,"&lt;=-2,5")&gt;0,"*","")</f>
        <v/>
      </c>
      <c r="BA727">
        <f>BA726+2</f>
        <v>1437</v>
      </c>
      <c r="BB727">
        <v>1442</v>
      </c>
      <c r="BC727">
        <f>_xlfn.NORM.S.INV(BA727/BC$4)</f>
        <v>1.1829983131399027</v>
      </c>
      <c r="BD727">
        <f>STANDARDIZE(BB727,BB$5,BB$6)</f>
        <v>1.1062478093243024</v>
      </c>
      <c r="BF727">
        <f>BF726+2</f>
        <v>1437</v>
      </c>
      <c r="BG727">
        <v>16</v>
      </c>
      <c r="BH727">
        <f>_xlfn.NORM.S.INV(BF727/BH$4)</f>
        <v>1.1829983131399027</v>
      </c>
      <c r="BI727">
        <f>STANDARDIZE(BG727,BG$5,BG$6)</f>
        <v>1.0735273694391023</v>
      </c>
    </row>
    <row r="728" spans="2:61" x14ac:dyDescent="0.2">
      <c r="B728" s="6"/>
      <c r="E728" t="str">
        <f>IF(COUNTIF(C728:D728,"&gt;=2,5")+COUNTIF(C728:D728,"&lt;=-2,5")&gt;0,"*","")</f>
        <v/>
      </c>
      <c r="BA728">
        <f>BA727+2</f>
        <v>1439</v>
      </c>
      <c r="BB728">
        <v>1442</v>
      </c>
      <c r="BC728">
        <f>_xlfn.NORM.S.INV(BA728/BC$4)</f>
        <v>1.1892130812108794</v>
      </c>
      <c r="BD728">
        <f>STANDARDIZE(BB728,BB$5,BB$6)</f>
        <v>1.1062478093243024</v>
      </c>
      <c r="BF728">
        <f>BF727+2</f>
        <v>1439</v>
      </c>
      <c r="BG728">
        <v>16</v>
      </c>
      <c r="BH728">
        <f>_xlfn.NORM.S.INV(BF728/BH$4)</f>
        <v>1.1892130812108794</v>
      </c>
      <c r="BI728">
        <f>STANDARDIZE(BG728,BG$5,BG$6)</f>
        <v>1.0735273694391023</v>
      </c>
    </row>
    <row r="729" spans="2:61" x14ac:dyDescent="0.2">
      <c r="B729" s="6"/>
      <c r="E729" t="str">
        <f>IF(COUNTIF(C729:D729,"&gt;=2,5")+COUNTIF(C729:D729,"&lt;=-2,5")&gt;0,"*","")</f>
        <v/>
      </c>
      <c r="BA729">
        <f>BA728+2</f>
        <v>1441</v>
      </c>
      <c r="BB729">
        <v>1442</v>
      </c>
      <c r="BC729">
        <f>_xlfn.NORM.S.INV(BA729/BC$4)</f>
        <v>1.1954741233247586</v>
      </c>
      <c r="BD729">
        <f>STANDARDIZE(BB729,BB$5,BB$6)</f>
        <v>1.1062478093243024</v>
      </c>
      <c r="BF729">
        <f>BF728+2</f>
        <v>1441</v>
      </c>
      <c r="BG729">
        <v>17</v>
      </c>
      <c r="BH729">
        <f>_xlfn.NORM.S.INV(BF729/BH$4)</f>
        <v>1.1954741233247586</v>
      </c>
      <c r="BI729">
        <f>STANDARDIZE(BG729,BG$5,BG$6)</f>
        <v>1.5245195375282097</v>
      </c>
    </row>
    <row r="730" spans="2:61" x14ac:dyDescent="0.2">
      <c r="B730" s="6"/>
      <c r="E730" t="str">
        <f>IF(COUNTIF(C730:D730,"&gt;=2,5")+COUNTIF(C730:D730,"&lt;=-2,5")&gt;0,"*","")</f>
        <v/>
      </c>
      <c r="BA730">
        <f>BA729+2</f>
        <v>1443</v>
      </c>
      <c r="BB730">
        <v>1442</v>
      </c>
      <c r="BC730">
        <f>_xlfn.NORM.S.INV(BA730/BC$4)</f>
        <v>1.2017823829063699</v>
      </c>
      <c r="BD730">
        <f>STANDARDIZE(BB730,BB$5,BB$6)</f>
        <v>1.1062478093243024</v>
      </c>
      <c r="BF730">
        <f>BF729+2</f>
        <v>1443</v>
      </c>
      <c r="BG730">
        <v>17</v>
      </c>
      <c r="BH730">
        <f>_xlfn.NORM.S.INV(BF730/BH$4)</f>
        <v>1.2017823829063699</v>
      </c>
      <c r="BI730">
        <f>STANDARDIZE(BG730,BG$5,BG$6)</f>
        <v>1.5245195375282097</v>
      </c>
    </row>
    <row r="731" spans="2:61" x14ac:dyDescent="0.2">
      <c r="B731" s="6"/>
      <c r="E731" t="str">
        <f>IF(COUNTIF(C731:D731,"&gt;=2,5")+COUNTIF(C731:D731,"&lt;=-2,5")&gt;0,"*","")</f>
        <v/>
      </c>
      <c r="BA731">
        <f>BA730+2</f>
        <v>1445</v>
      </c>
      <c r="BB731">
        <v>1442</v>
      </c>
      <c r="BC731">
        <f>_xlfn.NORM.S.INV(BA731/BC$4)</f>
        <v>1.2081388324342255</v>
      </c>
      <c r="BD731">
        <f>STANDARDIZE(BB731,BB$5,BB$6)</f>
        <v>1.1062478093243024</v>
      </c>
      <c r="BF731">
        <f>BF730+2</f>
        <v>1445</v>
      </c>
      <c r="BG731">
        <v>17</v>
      </c>
      <c r="BH731">
        <f>_xlfn.NORM.S.INV(BF731/BH$4)</f>
        <v>1.2081388324342255</v>
      </c>
      <c r="BI731">
        <f>STANDARDIZE(BG731,BG$5,BG$6)</f>
        <v>1.5245195375282097</v>
      </c>
    </row>
    <row r="732" spans="2:61" x14ac:dyDescent="0.2">
      <c r="B732" s="6"/>
      <c r="E732" t="str">
        <f>IF(COUNTIF(C732:D732,"&gt;=2,5")+COUNTIF(C732:D732,"&lt;=-2,5")&gt;0,"*","")</f>
        <v/>
      </c>
      <c r="BA732">
        <f>BA731+2</f>
        <v>1447</v>
      </c>
      <c r="BB732">
        <v>1442</v>
      </c>
      <c r="BC732">
        <f>_xlfn.NORM.S.INV(BA732/BC$4)</f>
        <v>1.2145444746662992</v>
      </c>
      <c r="BD732">
        <f>STANDARDIZE(BB732,BB$5,BB$6)</f>
        <v>1.1062478093243024</v>
      </c>
      <c r="BF732">
        <f>BF731+2</f>
        <v>1447</v>
      </c>
      <c r="BG732">
        <v>17</v>
      </c>
      <c r="BH732">
        <f>_xlfn.NORM.S.INV(BF732/BH$4)</f>
        <v>1.2145444746662992</v>
      </c>
      <c r="BI732">
        <f>STANDARDIZE(BG732,BG$5,BG$6)</f>
        <v>1.5245195375282097</v>
      </c>
    </row>
    <row r="733" spans="2:61" x14ac:dyDescent="0.2">
      <c r="B733" s="6"/>
      <c r="E733" t="str">
        <f>IF(COUNTIF(C733:D733,"&gt;=2,5")+COUNTIF(C733:D733,"&lt;=-2,5")&gt;0,"*","")</f>
        <v/>
      </c>
      <c r="BA733">
        <f>BA732+2</f>
        <v>1449</v>
      </c>
      <c r="BB733">
        <v>1444</v>
      </c>
      <c r="BC733">
        <f>_xlfn.NORM.S.INV(BA733/BC$4)</f>
        <v>1.2210003439315891</v>
      </c>
      <c r="BD733">
        <f>STANDARDIZE(BB733,BB$5,BB$6)</f>
        <v>1.1111497370811139</v>
      </c>
      <c r="BF733">
        <f>BF732+2</f>
        <v>1449</v>
      </c>
      <c r="BG733">
        <v>17</v>
      </c>
      <c r="BH733">
        <f>_xlfn.NORM.S.INV(BF733/BH$4)</f>
        <v>1.2210003439315891</v>
      </c>
      <c r="BI733">
        <f>STANDARDIZE(BG733,BG$5,BG$6)</f>
        <v>1.5245195375282097</v>
      </c>
    </row>
    <row r="734" spans="2:61" x14ac:dyDescent="0.2">
      <c r="B734" s="6"/>
      <c r="E734" t="str">
        <f>IF(COUNTIF(C734:D734,"&gt;=2,5")+COUNTIF(C734:D734,"&lt;=-2,5")&gt;0,"*","")</f>
        <v/>
      </c>
      <c r="BA734">
        <f>BA733+2</f>
        <v>1451</v>
      </c>
      <c r="BB734">
        <v>1444</v>
      </c>
      <c r="BC734">
        <f>_xlfn.NORM.S.INV(BA734/BC$4)</f>
        <v>1.2275075074917674</v>
      </c>
      <c r="BD734">
        <f>STANDARDIZE(BB734,BB$5,BB$6)</f>
        <v>1.1111497370811139</v>
      </c>
      <c r="BF734">
        <f>BF733+2</f>
        <v>1451</v>
      </c>
      <c r="BG734">
        <v>17</v>
      </c>
      <c r="BH734">
        <f>_xlfn.NORM.S.INV(BF734/BH$4)</f>
        <v>1.2275075074917674</v>
      </c>
      <c r="BI734">
        <f>STANDARDIZE(BG734,BG$5,BG$6)</f>
        <v>1.5245195375282097</v>
      </c>
    </row>
    <row r="735" spans="2:61" x14ac:dyDescent="0.2">
      <c r="B735" s="6"/>
      <c r="E735" t="str">
        <f>IF(COUNTIF(C735:D735,"&gt;=2,5")+COUNTIF(C735:D735,"&lt;=-2,5")&gt;0,"*","")</f>
        <v/>
      </c>
      <c r="BA735">
        <f>BA734+2</f>
        <v>1453</v>
      </c>
      <c r="BB735">
        <v>1452</v>
      </c>
      <c r="BC735">
        <f>_xlfn.NORM.S.INV(BA735/BC$4)</f>
        <v>1.2340670669775615</v>
      </c>
      <c r="BD735">
        <f>STANDARDIZE(BB735,BB$5,BB$6)</f>
        <v>1.1307574481083598</v>
      </c>
      <c r="BF735">
        <f>BF734+2</f>
        <v>1453</v>
      </c>
      <c r="BG735">
        <v>17</v>
      </c>
      <c r="BH735">
        <f>_xlfn.NORM.S.INV(BF735/BH$4)</f>
        <v>1.2340670669775615</v>
      </c>
      <c r="BI735">
        <f>STANDARDIZE(BG735,BG$5,BG$6)</f>
        <v>1.5245195375282097</v>
      </c>
    </row>
    <row r="736" spans="2:61" x14ac:dyDescent="0.2">
      <c r="B736" s="6"/>
      <c r="E736" t="str">
        <f>IF(COUNTIF(C736:D736,"&gt;=2,5")+COUNTIF(C736:D736,"&lt;=-2,5")&gt;0,"*","")</f>
        <v/>
      </c>
      <c r="BA736">
        <f>BA735+2</f>
        <v>1455</v>
      </c>
      <c r="BB736">
        <v>1455</v>
      </c>
      <c r="BC736">
        <f>_xlfn.NORM.S.INV(BA736/BC$4)</f>
        <v>1.2406801599048516</v>
      </c>
      <c r="BD736">
        <f>STANDARDIZE(BB736,BB$5,BB$6)</f>
        <v>1.138110339743577</v>
      </c>
      <c r="BF736">
        <f>BF735+2</f>
        <v>1455</v>
      </c>
      <c r="BG736">
        <v>17</v>
      </c>
      <c r="BH736">
        <f>_xlfn.NORM.S.INV(BF736/BH$4)</f>
        <v>1.2406801599048516</v>
      </c>
      <c r="BI736">
        <f>STANDARDIZE(BG736,BG$5,BG$6)</f>
        <v>1.5245195375282097</v>
      </c>
    </row>
    <row r="737" spans="2:61" x14ac:dyDescent="0.2">
      <c r="B737" s="6"/>
      <c r="E737" t="str">
        <f>IF(COUNTIF(C737:D737,"&gt;=2,5")+COUNTIF(C737:D737,"&lt;=-2,5")&gt;0,"*","")</f>
        <v/>
      </c>
      <c r="BA737">
        <f>BA736+2</f>
        <v>1457</v>
      </c>
      <c r="BB737">
        <v>1463</v>
      </c>
      <c r="BC737">
        <f>_xlfn.NORM.S.INV(BA737/BC$4)</f>
        <v>1.2473479612758893</v>
      </c>
      <c r="BD737">
        <f>STANDARDIZE(BB737,BB$5,BB$6)</f>
        <v>1.1577180507708227</v>
      </c>
      <c r="BF737">
        <f>BF736+2</f>
        <v>1457</v>
      </c>
      <c r="BG737">
        <v>17</v>
      </c>
      <c r="BH737">
        <f>_xlfn.NORM.S.INV(BF737/BH$4)</f>
        <v>1.2473479612758893</v>
      </c>
      <c r="BI737">
        <f>STANDARDIZE(BG737,BG$5,BG$6)</f>
        <v>1.5245195375282097</v>
      </c>
    </row>
    <row r="738" spans="2:61" x14ac:dyDescent="0.2">
      <c r="B738" s="6"/>
      <c r="E738" t="str">
        <f>IF(COUNTIF(C738:D738,"&gt;=2,5")+COUNTIF(C738:D738,"&lt;=-2,5")&gt;0,"*","")</f>
        <v/>
      </c>
      <c r="BA738">
        <f>BA737+2</f>
        <v>1459</v>
      </c>
      <c r="BB738">
        <v>1473</v>
      </c>
      <c r="BC738">
        <f>_xlfn.NORM.S.INV(BA738/BC$4)</f>
        <v>1.2540716852714671</v>
      </c>
      <c r="BD738">
        <f>STANDARDIZE(BB738,BB$5,BB$6)</f>
        <v>1.1822276895548802</v>
      </c>
      <c r="BF738">
        <f>BF737+2</f>
        <v>1459</v>
      </c>
      <c r="BG738">
        <v>17</v>
      </c>
      <c r="BH738">
        <f>_xlfn.NORM.S.INV(BF738/BH$4)</f>
        <v>1.2540716852714671</v>
      </c>
      <c r="BI738">
        <f>STANDARDIZE(BG738,BG$5,BG$6)</f>
        <v>1.5245195375282097</v>
      </c>
    </row>
    <row r="739" spans="2:61" x14ac:dyDescent="0.2">
      <c r="B739" s="6"/>
      <c r="E739" t="str">
        <f>IF(COUNTIF(C739:D739,"&gt;=2,5")+COUNTIF(C739:D739,"&lt;=-2,5")&gt;0,"*","")</f>
        <v/>
      </c>
      <c r="BA739">
        <f>BA738+2</f>
        <v>1461</v>
      </c>
      <c r="BB739">
        <v>1495</v>
      </c>
      <c r="BC739">
        <f>_xlfn.NORM.S.INV(BA739/BC$4)</f>
        <v>1.2608525870403302</v>
      </c>
      <c r="BD739">
        <f>STANDARDIZE(BB739,BB$5,BB$6)</f>
        <v>1.2361488948798063</v>
      </c>
      <c r="BF739">
        <f>BF738+2</f>
        <v>1461</v>
      </c>
      <c r="BG739">
        <v>17</v>
      </c>
      <c r="BH739">
        <f>_xlfn.NORM.S.INV(BF739/BH$4)</f>
        <v>1.2608525870403302</v>
      </c>
      <c r="BI739">
        <f>STANDARDIZE(BG739,BG$5,BG$6)</f>
        <v>1.5245195375282097</v>
      </c>
    </row>
    <row r="740" spans="2:61" x14ac:dyDescent="0.2">
      <c r="B740" s="6"/>
      <c r="E740" t="str">
        <f>IF(COUNTIF(C740:D740,"&gt;=2,5")+COUNTIF(C740:D740,"&lt;=-2,5")&gt;0,"*","")</f>
        <v/>
      </c>
      <c r="BA740">
        <f>BA739+2</f>
        <v>1463</v>
      </c>
      <c r="BB740">
        <v>1495</v>
      </c>
      <c r="BC740">
        <f>_xlfn.NORM.S.INV(BA740/BC$4)</f>
        <v>1.267691964592659</v>
      </c>
      <c r="BD740">
        <f>STANDARDIZE(BB740,BB$5,BB$6)</f>
        <v>1.2361488948798063</v>
      </c>
      <c r="BF740">
        <f>BF739+2</f>
        <v>1463</v>
      </c>
      <c r="BG740">
        <v>17</v>
      </c>
      <c r="BH740">
        <f>_xlfn.NORM.S.INV(BF740/BH$4)</f>
        <v>1.267691964592659</v>
      </c>
      <c r="BI740">
        <f>STANDARDIZE(BG740,BG$5,BG$6)</f>
        <v>1.5245195375282097</v>
      </c>
    </row>
    <row r="741" spans="2:61" x14ac:dyDescent="0.2">
      <c r="B741" s="6"/>
      <c r="E741" t="str">
        <f>IF(COUNTIF(C741:D741,"&gt;=2,5")+COUNTIF(C741:D741,"&lt;=-2,5")&gt;0,"*","")</f>
        <v/>
      </c>
      <c r="BA741">
        <f>BA740+2</f>
        <v>1465</v>
      </c>
      <c r="BB741">
        <v>1500</v>
      </c>
      <c r="BC741">
        <f>_xlfn.NORM.S.INV(BA741/BC$4)</f>
        <v>1.2745911608049918</v>
      </c>
      <c r="BD741">
        <f>STANDARDIZE(BB741,BB$5,BB$6)</f>
        <v>1.2484037142718349</v>
      </c>
      <c r="BF741">
        <f>BF740+2</f>
        <v>1465</v>
      </c>
      <c r="BG741">
        <v>17</v>
      </c>
      <c r="BH741">
        <f>_xlfn.NORM.S.INV(BF741/BH$4)</f>
        <v>1.2745911608049918</v>
      </c>
      <c r="BI741">
        <f>STANDARDIZE(BG741,BG$5,BG$6)</f>
        <v>1.5245195375282097</v>
      </c>
    </row>
    <row r="742" spans="2:61" x14ac:dyDescent="0.2">
      <c r="B742" s="6"/>
      <c r="E742" t="str">
        <f>IF(COUNTIF(C742:D742,"&gt;=2,5")+COUNTIF(C742:D742,"&lt;=-2,5")&gt;0,"*","")</f>
        <v/>
      </c>
      <c r="BA742">
        <f>BA741+2</f>
        <v>1467</v>
      </c>
      <c r="BB742">
        <v>1500</v>
      </c>
      <c r="BC742">
        <f>_xlfn.NORM.S.INV(BA742/BC$4)</f>
        <v>1.2815515655446006</v>
      </c>
      <c r="BD742">
        <f>STANDARDIZE(BB742,BB$5,BB$6)</f>
        <v>1.2484037142718349</v>
      </c>
      <c r="BF742">
        <f>BF741+2</f>
        <v>1467</v>
      </c>
      <c r="BG742">
        <v>17</v>
      </c>
      <c r="BH742">
        <f>_xlfn.NORM.S.INV(BF742/BH$4)</f>
        <v>1.2815515655446006</v>
      </c>
      <c r="BI742">
        <f>STANDARDIZE(BG742,BG$5,BG$6)</f>
        <v>1.5245195375282097</v>
      </c>
    </row>
    <row r="743" spans="2:61" x14ac:dyDescent="0.2">
      <c r="B743" s="6"/>
      <c r="E743" t="str">
        <f>IF(COUNTIF(C743:D743,"&gt;=2,5")+COUNTIF(C743:D743,"&lt;=-2,5")&gt;0,"*","")</f>
        <v/>
      </c>
      <c r="BA743">
        <f>BA742+2</f>
        <v>1469</v>
      </c>
      <c r="BB743">
        <v>1500</v>
      </c>
      <c r="BC743">
        <f>_xlfn.NORM.S.INV(BA743/BC$4)</f>
        <v>1.288574617922005</v>
      </c>
      <c r="BD743">
        <f>STANDARDIZE(BB743,BB$5,BB$6)</f>
        <v>1.2484037142718349</v>
      </c>
      <c r="BF743">
        <f>BF742+2</f>
        <v>1469</v>
      </c>
      <c r="BG743">
        <v>17</v>
      </c>
      <c r="BH743">
        <f>_xlfn.NORM.S.INV(BF743/BH$4)</f>
        <v>1.288574617922005</v>
      </c>
      <c r="BI743">
        <f>STANDARDIZE(BG743,BG$5,BG$6)</f>
        <v>1.5245195375282097</v>
      </c>
    </row>
    <row r="744" spans="2:61" x14ac:dyDescent="0.2">
      <c r="B744" s="6"/>
      <c r="E744" t="str">
        <f>IF(COUNTIF(C744:D744,"&gt;=2,5")+COUNTIF(C744:D744,"&lt;=-2,5")&gt;0,"*","")</f>
        <v/>
      </c>
      <c r="BA744">
        <f>BA743+2</f>
        <v>1471</v>
      </c>
      <c r="BB744">
        <v>1500</v>
      </c>
      <c r="BC744">
        <f>_xlfn.NORM.S.INV(BA744/BC$4)</f>
        <v>1.2956618086810425</v>
      </c>
      <c r="BD744">
        <f>STANDARDIZE(BB744,BB$5,BB$6)</f>
        <v>1.2484037142718349</v>
      </c>
      <c r="BF744">
        <f>BF743+2</f>
        <v>1471</v>
      </c>
      <c r="BG744">
        <v>17</v>
      </c>
      <c r="BH744">
        <f>_xlfn.NORM.S.INV(BF744/BH$4)</f>
        <v>1.2956618086810425</v>
      </c>
      <c r="BI744">
        <f>STANDARDIZE(BG744,BG$5,BG$6)</f>
        <v>1.5245195375282097</v>
      </c>
    </row>
    <row r="745" spans="2:61" x14ac:dyDescent="0.2">
      <c r="B745" s="6"/>
      <c r="E745" t="str">
        <f>IF(COUNTIF(C745:D745,"&gt;=2,5")+COUNTIF(C745:D745,"&lt;=-2,5")&gt;0,"*","")</f>
        <v/>
      </c>
      <c r="BA745">
        <f>BA744+2</f>
        <v>1473</v>
      </c>
      <c r="BB745">
        <v>1500</v>
      </c>
      <c r="BC745">
        <f>_xlfn.NORM.S.INV(BA745/BC$4)</f>
        <v>1.3028146827367795</v>
      </c>
      <c r="BD745">
        <f>STANDARDIZE(BB745,BB$5,BB$6)</f>
        <v>1.2484037142718349</v>
      </c>
      <c r="BF745">
        <f>BF744+2</f>
        <v>1473</v>
      </c>
      <c r="BG745">
        <v>17</v>
      </c>
      <c r="BH745">
        <f>_xlfn.NORM.S.INV(BF745/BH$4)</f>
        <v>1.3028146827367795</v>
      </c>
      <c r="BI745">
        <f>STANDARDIZE(BG745,BG$5,BG$6)</f>
        <v>1.5245195375282097</v>
      </c>
    </row>
    <row r="746" spans="2:61" x14ac:dyDescent="0.2">
      <c r="B746" s="6"/>
      <c r="E746" t="str">
        <f>IF(COUNTIF(C746:D746,"&gt;=2,5")+COUNTIF(C746:D746,"&lt;=-2,5")&gt;0,"*","")</f>
        <v/>
      </c>
      <c r="BA746">
        <f>BA745+2</f>
        <v>1475</v>
      </c>
      <c r="BB746">
        <v>1522</v>
      </c>
      <c r="BC746">
        <f>_xlfn.NORM.S.INV(BA746/BC$4)</f>
        <v>1.3100348418723786</v>
      </c>
      <c r="BD746">
        <f>STANDARDIZE(BB746,BB$5,BB$6)</f>
        <v>1.3023249195967612</v>
      </c>
      <c r="BF746">
        <f>BF745+2</f>
        <v>1475</v>
      </c>
      <c r="BG746">
        <v>17</v>
      </c>
      <c r="BH746">
        <f>_xlfn.NORM.S.INV(BF746/BH$4)</f>
        <v>1.3100348418723786</v>
      </c>
      <c r="BI746">
        <f>STANDARDIZE(BG746,BG$5,BG$6)</f>
        <v>1.5245195375282097</v>
      </c>
    </row>
    <row r="747" spans="2:61" x14ac:dyDescent="0.2">
      <c r="B747" s="6"/>
      <c r="E747" t="str">
        <f>IF(COUNTIF(C747:D747,"&gt;=2,5")+COUNTIF(C747:D747,"&lt;=-2,5")&gt;0,"*","")</f>
        <v/>
      </c>
      <c r="BA747">
        <f>BA746+2</f>
        <v>1477</v>
      </c>
      <c r="BB747">
        <v>1539</v>
      </c>
      <c r="BC747">
        <f>_xlfn.NORM.S.INV(BA747/BC$4)</f>
        <v>1.3173239476071348</v>
      </c>
      <c r="BD747">
        <f>STANDARDIZE(BB747,BB$5,BB$6)</f>
        <v>1.3439913055296586</v>
      </c>
      <c r="BF747">
        <f>BF746+2</f>
        <v>1477</v>
      </c>
      <c r="BG747">
        <v>17</v>
      </c>
      <c r="BH747">
        <f>_xlfn.NORM.S.INV(BF747/BH$4)</f>
        <v>1.3173239476071348</v>
      </c>
      <c r="BI747">
        <f>STANDARDIZE(BG747,BG$5,BG$6)</f>
        <v>1.5245195375282097</v>
      </c>
    </row>
    <row r="748" spans="2:61" x14ac:dyDescent="0.2">
      <c r="B748" s="6"/>
      <c r="E748" t="str">
        <f>IF(COUNTIF(C748:D748,"&gt;=2,5")+COUNTIF(C748:D748,"&lt;=-2,5")&gt;0,"*","")</f>
        <v/>
      </c>
      <c r="BA748">
        <f>BA747+2</f>
        <v>1479</v>
      </c>
      <c r="BB748">
        <v>1539</v>
      </c>
      <c r="BC748">
        <f>_xlfn.NORM.S.INV(BA748/BC$4)</f>
        <v>1.3246837242489025</v>
      </c>
      <c r="BD748">
        <f>STANDARDIZE(BB748,BB$5,BB$6)</f>
        <v>1.3439913055296586</v>
      </c>
      <c r="BF748">
        <f>BF747+2</f>
        <v>1479</v>
      </c>
      <c r="BG748">
        <v>17</v>
      </c>
      <c r="BH748">
        <f>_xlfn.NORM.S.INV(BF748/BH$4)</f>
        <v>1.3246837242489025</v>
      </c>
      <c r="BI748">
        <f>STANDARDIZE(BG748,BG$5,BG$6)</f>
        <v>1.5245195375282097</v>
      </c>
    </row>
    <row r="749" spans="2:61" x14ac:dyDescent="0.2">
      <c r="B749" s="6"/>
      <c r="E749" t="str">
        <f>IF(COUNTIF(C749:D749,"&gt;=2,5")+COUNTIF(C749:D749,"&lt;=-2,5")&gt;0,"*","")</f>
        <v/>
      </c>
      <c r="BA749">
        <f>BA748+2</f>
        <v>1481</v>
      </c>
      <c r="BB749">
        <v>1539</v>
      </c>
      <c r="BC749">
        <f>_xlfn.NORM.S.INV(BA749/BC$4)</f>
        <v>1.3321159621454124</v>
      </c>
      <c r="BD749">
        <f>STANDARDIZE(BB749,BB$5,BB$6)</f>
        <v>1.3439913055296586</v>
      </c>
      <c r="BF749">
        <f>BF748+2</f>
        <v>1481</v>
      </c>
      <c r="BG749">
        <v>17</v>
      </c>
      <c r="BH749">
        <f>_xlfn.NORM.S.INV(BF749/BH$4)</f>
        <v>1.3321159621454124</v>
      </c>
      <c r="BI749">
        <f>STANDARDIZE(BG749,BG$5,BG$6)</f>
        <v>1.5245195375282097</v>
      </c>
    </row>
    <row r="750" spans="2:61" x14ac:dyDescent="0.2">
      <c r="B750" s="6"/>
      <c r="E750" t="str">
        <f>IF(COUNTIF(C750:D750,"&gt;=2,5")+COUNTIF(C750:D750,"&lt;=-2,5")&gt;0,"*","")</f>
        <v/>
      </c>
      <c r="BA750">
        <f>BA749+2</f>
        <v>1483</v>
      </c>
      <c r="BB750">
        <v>1539</v>
      </c>
      <c r="BC750">
        <f>_xlfn.NORM.S.INV(BA750/BC$4)</f>
        <v>1.3396225211503123</v>
      </c>
      <c r="BD750">
        <f>STANDARDIZE(BB750,BB$5,BB$6)</f>
        <v>1.3439913055296586</v>
      </c>
      <c r="BF750">
        <f>BF749+2</f>
        <v>1483</v>
      </c>
      <c r="BG750">
        <v>17</v>
      </c>
      <c r="BH750">
        <f>_xlfn.NORM.S.INV(BF750/BH$4)</f>
        <v>1.3396225211503123</v>
      </c>
      <c r="BI750">
        <f>STANDARDIZE(BG750,BG$5,BG$6)</f>
        <v>1.5245195375282097</v>
      </c>
    </row>
    <row r="751" spans="2:61" x14ac:dyDescent="0.2">
      <c r="B751" s="6"/>
      <c r="E751" t="str">
        <f>IF(COUNTIF(C751:D751,"&gt;=2,5")+COUNTIF(C751:D751,"&lt;=-2,5")&gt;0,"*","")</f>
        <v/>
      </c>
      <c r="BA751">
        <f>BA750+2</f>
        <v>1485</v>
      </c>
      <c r="BB751">
        <v>1541</v>
      </c>
      <c r="BC751">
        <f>_xlfn.NORM.S.INV(BA751/BC$4)</f>
        <v>1.3472053343212378</v>
      </c>
      <c r="BD751">
        <f>STANDARDIZE(BB751,BB$5,BB$6)</f>
        <v>1.34889323328647</v>
      </c>
      <c r="BF751">
        <f>BF750+2</f>
        <v>1485</v>
      </c>
      <c r="BG751">
        <v>17</v>
      </c>
      <c r="BH751">
        <f>_xlfn.NORM.S.INV(BF751/BH$4)</f>
        <v>1.3472053343212378</v>
      </c>
      <c r="BI751">
        <f>STANDARDIZE(BG751,BG$5,BG$6)</f>
        <v>1.5245195375282097</v>
      </c>
    </row>
    <row r="752" spans="2:61" x14ac:dyDescent="0.2">
      <c r="B752" s="6"/>
      <c r="E752" t="str">
        <f>IF(COUNTIF(C752:D752,"&gt;=2,5")+COUNTIF(C752:D752,"&lt;=-2,5")&gt;0,"*","")</f>
        <v/>
      </c>
      <c r="BA752">
        <f>BA751+2</f>
        <v>1487</v>
      </c>
      <c r="BB752">
        <v>1550</v>
      </c>
      <c r="BC752">
        <f>_xlfn.NORM.S.INV(BA752/BC$4)</f>
        <v>1.3548664118689282</v>
      </c>
      <c r="BD752">
        <f>STANDARDIZE(BB752,BB$5,BB$6)</f>
        <v>1.3709519081921218</v>
      </c>
      <c r="BF752">
        <f>BF751+2</f>
        <v>1487</v>
      </c>
      <c r="BG752">
        <v>17</v>
      </c>
      <c r="BH752">
        <f>_xlfn.NORM.S.INV(BF752/BH$4)</f>
        <v>1.3548664118689282</v>
      </c>
      <c r="BI752">
        <f>STANDARDIZE(BG752,BG$5,BG$6)</f>
        <v>1.5245195375282097</v>
      </c>
    </row>
    <row r="753" spans="2:61" x14ac:dyDescent="0.2">
      <c r="B753" s="6"/>
      <c r="E753" t="str">
        <f>IF(COUNTIF(C753:D753,"&gt;=2,5")+COUNTIF(C753:D753,"&lt;=-2,5")&gt;0,"*","")</f>
        <v/>
      </c>
      <c r="BA753">
        <f>BA752+2</f>
        <v>1489</v>
      </c>
      <c r="BB753">
        <v>1559</v>
      </c>
      <c r="BC753">
        <f>_xlfn.NORM.S.INV(BA753/BC$4)</f>
        <v>1.3626078453781763</v>
      </c>
      <c r="BD753">
        <f>STANDARDIZE(BB753,BB$5,BB$6)</f>
        <v>1.3930105830977733</v>
      </c>
      <c r="BF753">
        <f>BF752+2</f>
        <v>1489</v>
      </c>
      <c r="BG753">
        <v>17</v>
      </c>
      <c r="BH753">
        <f>_xlfn.NORM.S.INV(BF753/BH$4)</f>
        <v>1.3626078453781763</v>
      </c>
      <c r="BI753">
        <f>STANDARDIZE(BG753,BG$5,BG$6)</f>
        <v>1.5245195375282097</v>
      </c>
    </row>
    <row r="754" spans="2:61" x14ac:dyDescent="0.2">
      <c r="B754" s="6"/>
      <c r="E754" t="str">
        <f>IF(COUNTIF(C754:D754,"&gt;=2,5")+COUNTIF(C754:D754,"&lt;=-2,5")&gt;0,"*","")</f>
        <v/>
      </c>
      <c r="BA754">
        <f>BA753+2</f>
        <v>1491</v>
      </c>
      <c r="BB754">
        <v>1562</v>
      </c>
      <c r="BC754">
        <f>_xlfn.NORM.S.INV(BA754/BC$4)</f>
        <v>1.3704318123235197</v>
      </c>
      <c r="BD754">
        <f>STANDARDIZE(BB754,BB$5,BB$6)</f>
        <v>1.4003634747329905</v>
      </c>
      <c r="BF754">
        <f>BF753+2</f>
        <v>1491</v>
      </c>
      <c r="BG754">
        <v>17</v>
      </c>
      <c r="BH754">
        <f>_xlfn.NORM.S.INV(BF754/BH$4)</f>
        <v>1.3704318123235197</v>
      </c>
      <c r="BI754">
        <f>STANDARDIZE(BG754,BG$5,BG$6)</f>
        <v>1.5245195375282097</v>
      </c>
    </row>
    <row r="755" spans="2:61" x14ac:dyDescent="0.2">
      <c r="B755" s="6"/>
      <c r="E755" t="str">
        <f>IF(COUNTIF(C755:D755,"&gt;=2,5")+COUNTIF(C755:D755,"&lt;=-2,5")&gt;0,"*","")</f>
        <v/>
      </c>
      <c r="BA755">
        <f>BA754+2</f>
        <v>1493</v>
      </c>
      <c r="BB755">
        <v>1566</v>
      </c>
      <c r="BC755">
        <f>_xlfn.NORM.S.INV(BA755/BC$4)</f>
        <v>1.3783405809048275</v>
      </c>
      <c r="BD755">
        <f>STANDARDIZE(BB755,BB$5,BB$6)</f>
        <v>1.4101673302466136</v>
      </c>
      <c r="BF755">
        <f>BF754+2</f>
        <v>1493</v>
      </c>
      <c r="BG755">
        <v>17</v>
      </c>
      <c r="BH755">
        <f>_xlfn.NORM.S.INV(BF755/BH$4)</f>
        <v>1.3783405809048275</v>
      </c>
      <c r="BI755">
        <f>STANDARDIZE(BG755,BG$5,BG$6)</f>
        <v>1.5245195375282097</v>
      </c>
    </row>
    <row r="756" spans="2:61" x14ac:dyDescent="0.2">
      <c r="B756" s="6"/>
      <c r="E756" t="str">
        <f>IF(COUNTIF(C756:D756,"&gt;=2,5")+COUNTIF(C756:D756,"&lt;=-2,5")&gt;0,"*","")</f>
        <v/>
      </c>
      <c r="BA756">
        <f>BA755+2</f>
        <v>1495</v>
      </c>
      <c r="BB756">
        <v>1573</v>
      </c>
      <c r="BC756">
        <f>_xlfn.NORM.S.INV(BA756/BC$4)</f>
        <v>1.3863365152304821</v>
      </c>
      <c r="BD756">
        <f>STANDARDIZE(BB756,BB$5,BB$6)</f>
        <v>1.4273240773954536</v>
      </c>
      <c r="BF756">
        <f>BF755+2</f>
        <v>1495</v>
      </c>
      <c r="BG756">
        <v>17</v>
      </c>
      <c r="BH756">
        <f>_xlfn.NORM.S.INV(BF756/BH$4)</f>
        <v>1.3863365152304821</v>
      </c>
      <c r="BI756">
        <f>STANDARDIZE(BG756,BG$5,BG$6)</f>
        <v>1.5245195375282097</v>
      </c>
    </row>
    <row r="757" spans="2:61" x14ac:dyDescent="0.2">
      <c r="B757" s="6"/>
      <c r="E757" t="str">
        <f>IF(COUNTIF(C757:D757,"&gt;=2,5")+COUNTIF(C757:D757,"&lt;=-2,5")&gt;0,"*","")</f>
        <v/>
      </c>
      <c r="BA757">
        <f>BA756+2</f>
        <v>1497</v>
      </c>
      <c r="BB757">
        <v>1573</v>
      </c>
      <c r="BC757">
        <f>_xlfn.NORM.S.INV(BA757/BC$4)</f>
        <v>1.3944220808787504</v>
      </c>
      <c r="BD757">
        <f>STANDARDIZE(BB757,BB$5,BB$6)</f>
        <v>1.4273240773954536</v>
      </c>
      <c r="BF757">
        <f>BF756+2</f>
        <v>1497</v>
      </c>
      <c r="BG757">
        <v>17</v>
      </c>
      <c r="BH757">
        <f>_xlfn.NORM.S.INV(BF757/BH$4)</f>
        <v>1.3944220808787504</v>
      </c>
      <c r="BI757">
        <f>STANDARDIZE(BG757,BG$5,BG$6)</f>
        <v>1.5245195375282097</v>
      </c>
    </row>
    <row r="758" spans="2:61" x14ac:dyDescent="0.2">
      <c r="B758" s="6"/>
      <c r="E758" t="str">
        <f>IF(COUNTIF(C758:D758,"&gt;=2,5")+COUNTIF(C758:D758,"&lt;=-2,5")&gt;0,"*","")</f>
        <v/>
      </c>
      <c r="BA758">
        <f>BA757+2</f>
        <v>1499</v>
      </c>
      <c r="BB758">
        <v>1575</v>
      </c>
      <c r="BC758">
        <f>_xlfn.NORM.S.INV(BA758/BC$4)</f>
        <v>1.4025998508710666</v>
      </c>
      <c r="BD758">
        <f>STANDARDIZE(BB758,BB$5,BB$6)</f>
        <v>1.4322260051522651</v>
      </c>
      <c r="BF758">
        <f>BF757+2</f>
        <v>1499</v>
      </c>
      <c r="BG758">
        <v>17</v>
      </c>
      <c r="BH758">
        <f>_xlfn.NORM.S.INV(BF758/BH$4)</f>
        <v>1.4025998508710666</v>
      </c>
      <c r="BI758">
        <f>STANDARDIZE(BG758,BG$5,BG$6)</f>
        <v>1.5245195375282097</v>
      </c>
    </row>
    <row r="759" spans="2:61" x14ac:dyDescent="0.2">
      <c r="B759" s="6"/>
      <c r="E759" t="str">
        <f>IF(COUNTIF(C759:D759,"&gt;=2,5")+COUNTIF(C759:D759,"&lt;=-2,5")&gt;0,"*","")</f>
        <v/>
      </c>
      <c r="BA759">
        <f>BA758+2</f>
        <v>1501</v>
      </c>
      <c r="BB759">
        <v>1586</v>
      </c>
      <c r="BC759">
        <f>_xlfn.NORM.S.INV(BA759/BC$4)</f>
        <v>1.4108725120946026</v>
      </c>
      <c r="BD759">
        <f>STANDARDIZE(BB759,BB$5,BB$6)</f>
        <v>1.4591866078147282</v>
      </c>
      <c r="BF759">
        <f>BF758+2</f>
        <v>1501</v>
      </c>
      <c r="BG759">
        <v>17</v>
      </c>
      <c r="BH759">
        <f>_xlfn.NORM.S.INV(BF759/BH$4)</f>
        <v>1.4108725120946026</v>
      </c>
      <c r="BI759">
        <f>STANDARDIZE(BG759,BG$5,BG$6)</f>
        <v>1.5245195375282097</v>
      </c>
    </row>
    <row r="760" spans="2:61" x14ac:dyDescent="0.2">
      <c r="B760" s="6"/>
      <c r="E760" t="str">
        <f>IF(COUNTIF(C760:D760,"&gt;=2,5")+COUNTIF(C760:D760,"&lt;=-2,5")&gt;0,"*","")</f>
        <v/>
      </c>
      <c r="BA760">
        <f>BA759+2</f>
        <v>1503</v>
      </c>
      <c r="BB760">
        <v>1586</v>
      </c>
      <c r="BC760">
        <f>_xlfn.NORM.S.INV(BA760/BC$4)</f>
        <v>1.4192428722154418</v>
      </c>
      <c r="BD760">
        <f>STANDARDIZE(BB760,BB$5,BB$6)</f>
        <v>1.4591866078147282</v>
      </c>
      <c r="BF760">
        <f>BF759+2</f>
        <v>1503</v>
      </c>
      <c r="BG760">
        <v>17</v>
      </c>
      <c r="BH760">
        <f>_xlfn.NORM.S.INV(BF760/BH$4)</f>
        <v>1.4192428722154418</v>
      </c>
      <c r="BI760">
        <f>STANDARDIZE(BG760,BG$5,BG$6)</f>
        <v>1.5245195375282097</v>
      </c>
    </row>
    <row r="761" spans="2:61" x14ac:dyDescent="0.2">
      <c r="B761" s="6"/>
      <c r="E761" t="str">
        <f>IF(COUNTIF(C761:D761,"&gt;=2,5")+COUNTIF(C761:D761,"&lt;=-2,5")&gt;0,"*","")</f>
        <v/>
      </c>
      <c r="BA761">
        <f>BA760+2</f>
        <v>1505</v>
      </c>
      <c r="BB761">
        <v>1600</v>
      </c>
      <c r="BC761">
        <f>_xlfn.NORM.S.INV(BA761/BC$4)</f>
        <v>1.4277138671282978</v>
      </c>
      <c r="BD761">
        <f>STANDARDIZE(BB761,BB$5,BB$6)</f>
        <v>1.4935001021124086</v>
      </c>
      <c r="BF761">
        <f>BF760+2</f>
        <v>1505</v>
      </c>
      <c r="BG761">
        <v>17</v>
      </c>
      <c r="BH761">
        <f>_xlfn.NORM.S.INV(BF761/BH$4)</f>
        <v>1.4277138671282978</v>
      </c>
      <c r="BI761">
        <f>STANDARDIZE(BG761,BG$5,BG$6)</f>
        <v>1.5245195375282097</v>
      </c>
    </row>
    <row r="762" spans="2:61" x14ac:dyDescent="0.2">
      <c r="B762" s="6"/>
      <c r="E762" t="str">
        <f>IF(COUNTIF(C762:D762,"&gt;=2,5")+COUNTIF(C762:D762,"&lt;=-2,5")&gt;0,"*","")</f>
        <v/>
      </c>
      <c r="BA762">
        <f>BA761+2</f>
        <v>1507</v>
      </c>
      <c r="BB762">
        <v>1602</v>
      </c>
      <c r="BC762">
        <f>_xlfn.NORM.S.INV(BA762/BC$4)</f>
        <v>1.4362885689937137</v>
      </c>
      <c r="BD762">
        <f>STANDARDIZE(BB762,BB$5,BB$6)</f>
        <v>1.49840202986922</v>
      </c>
      <c r="BF762">
        <f>BF761+2</f>
        <v>1507</v>
      </c>
      <c r="BG762">
        <v>17</v>
      </c>
      <c r="BH762">
        <f>_xlfn.NORM.S.INV(BF762/BH$4)</f>
        <v>1.4362885689937137</v>
      </c>
      <c r="BI762">
        <f>STANDARDIZE(BG762,BG$5,BG$6)</f>
        <v>1.5245195375282097</v>
      </c>
    </row>
    <row r="763" spans="2:61" x14ac:dyDescent="0.2">
      <c r="B763" s="6"/>
      <c r="E763" t="str">
        <f>IF(COUNTIF(C763:D763,"&gt;=2,5")+COUNTIF(C763:D763,"&lt;=-2,5")&gt;0,"*","")</f>
        <v/>
      </c>
      <c r="BA763">
        <f>BA762+2</f>
        <v>1509</v>
      </c>
      <c r="BB763">
        <v>1602</v>
      </c>
      <c r="BC763">
        <f>_xlfn.NORM.S.INV(BA763/BC$4)</f>
        <v>1.4449701949195259</v>
      </c>
      <c r="BD763">
        <f>STANDARDIZE(BB763,BB$5,BB$6)</f>
        <v>1.49840202986922</v>
      </c>
      <c r="BF763">
        <f>BF762+2</f>
        <v>1509</v>
      </c>
      <c r="BG763">
        <v>17</v>
      </c>
      <c r="BH763">
        <f>_xlfn.NORM.S.INV(BF763/BH$4)</f>
        <v>1.4449701949195259</v>
      </c>
      <c r="BI763">
        <f>STANDARDIZE(BG763,BG$5,BG$6)</f>
        <v>1.5245195375282097</v>
      </c>
    </row>
    <row r="764" spans="2:61" x14ac:dyDescent="0.2">
      <c r="B764" s="6"/>
      <c r="E764" t="str">
        <f>IF(COUNTIF(C764:D764,"&gt;=2,5")+COUNTIF(C764:D764,"&lt;=-2,5")&gt;0,"*","")</f>
        <v/>
      </c>
      <c r="BA764">
        <f>BA763+2</f>
        <v>1511</v>
      </c>
      <c r="BB764">
        <v>1602</v>
      </c>
      <c r="BC764">
        <f>_xlfn.NORM.S.INV(BA764/BC$4)</f>
        <v>1.4537621163498538</v>
      </c>
      <c r="BD764">
        <f>STANDARDIZE(BB764,BB$5,BB$6)</f>
        <v>1.49840202986922</v>
      </c>
      <c r="BF764">
        <f>BF763+2</f>
        <v>1511</v>
      </c>
      <c r="BG764">
        <v>17</v>
      </c>
      <c r="BH764">
        <f>_xlfn.NORM.S.INV(BF764/BH$4)</f>
        <v>1.4537621163498538</v>
      </c>
      <c r="BI764">
        <f>STANDARDIZE(BG764,BG$5,BG$6)</f>
        <v>1.5245195375282097</v>
      </c>
    </row>
    <row r="765" spans="2:61" x14ac:dyDescent="0.2">
      <c r="B765" s="6"/>
      <c r="E765" t="str">
        <f>IF(COUNTIF(C765:D765,"&gt;=2,5")+COUNTIF(C765:D765,"&lt;=-2,5")&gt;0,"*","")</f>
        <v/>
      </c>
      <c r="BA765">
        <f>BA764+2</f>
        <v>1513</v>
      </c>
      <c r="BB765">
        <v>1602</v>
      </c>
      <c r="BC765">
        <f>_xlfn.NORM.S.INV(BA765/BC$4)</f>
        <v>1.4626678692322994</v>
      </c>
      <c r="BD765">
        <f>STANDARDIZE(BB765,BB$5,BB$6)</f>
        <v>1.49840202986922</v>
      </c>
      <c r="BF765">
        <f>BF764+2</f>
        <v>1513</v>
      </c>
      <c r="BG765">
        <v>17</v>
      </c>
      <c r="BH765">
        <f>_xlfn.NORM.S.INV(BF765/BH$4)</f>
        <v>1.4626678692322994</v>
      </c>
      <c r="BI765">
        <f>STANDARDIZE(BG765,BG$5,BG$6)</f>
        <v>1.5245195375282097</v>
      </c>
    </row>
    <row r="766" spans="2:61" x14ac:dyDescent="0.2">
      <c r="B766" s="6"/>
      <c r="E766" t="str">
        <f>IF(COUNTIF(C766:D766,"&gt;=2,5")+COUNTIF(C766:D766,"&lt;=-2,5")&gt;0,"*","")</f>
        <v/>
      </c>
      <c r="BA766">
        <f>BA765+2</f>
        <v>1515</v>
      </c>
      <c r="BB766">
        <v>1602</v>
      </c>
      <c r="BC766">
        <f>_xlfn.NORM.S.INV(BA766/BC$4)</f>
        <v>1.4716911650424045</v>
      </c>
      <c r="BD766">
        <f>STANDARDIZE(BB766,BB$5,BB$6)</f>
        <v>1.49840202986922</v>
      </c>
      <c r="BF766">
        <f>BF765+2</f>
        <v>1515</v>
      </c>
      <c r="BG766">
        <v>17</v>
      </c>
      <c r="BH766">
        <f>_xlfn.NORM.S.INV(BF766/BH$4)</f>
        <v>1.4716911650424045</v>
      </c>
      <c r="BI766">
        <f>STANDARDIZE(BG766,BG$5,BG$6)</f>
        <v>1.5245195375282097</v>
      </c>
    </row>
    <row r="767" spans="2:61" x14ac:dyDescent="0.2">
      <c r="B767" s="6"/>
      <c r="E767" t="str">
        <f>IF(COUNTIF(C767:D767,"&gt;=2,5")+COUNTIF(C767:D767,"&lt;=-2,5")&gt;0,"*","")</f>
        <v/>
      </c>
      <c r="BA767">
        <f>BA766+2</f>
        <v>1517</v>
      </c>
      <c r="BB767">
        <v>1607</v>
      </c>
      <c r="BC767">
        <f>_xlfn.NORM.S.INV(BA767/BC$4)</f>
        <v>1.4808359027540108</v>
      </c>
      <c r="BD767">
        <f>STANDARDIZE(BB767,BB$5,BB$6)</f>
        <v>1.5106568492612487</v>
      </c>
      <c r="BF767">
        <f>BF766+2</f>
        <v>1517</v>
      </c>
      <c r="BG767">
        <v>17</v>
      </c>
      <c r="BH767">
        <f>_xlfn.NORM.S.INV(BF767/BH$4)</f>
        <v>1.4808359027540108</v>
      </c>
      <c r="BI767">
        <f>STANDARDIZE(BG767,BG$5,BG$6)</f>
        <v>1.5245195375282097</v>
      </c>
    </row>
    <row r="768" spans="2:61" x14ac:dyDescent="0.2">
      <c r="B768" s="6"/>
      <c r="E768" t="str">
        <f>IF(COUNTIF(C768:D768,"&gt;=2,5")+COUNTIF(C768:D768,"&lt;=-2,5")&gt;0,"*","")</f>
        <v/>
      </c>
      <c r="BA768">
        <f>BA767+2</f>
        <v>1519</v>
      </c>
      <c r="BB768">
        <v>1615</v>
      </c>
      <c r="BC768">
        <f>_xlfn.NORM.S.INV(BA768/BC$4)</f>
        <v>1.4901061818550838</v>
      </c>
      <c r="BD768">
        <f>STANDARDIZE(BB768,BB$5,BB$6)</f>
        <v>1.5302645602884946</v>
      </c>
      <c r="BF768">
        <f>BF767+2</f>
        <v>1519</v>
      </c>
      <c r="BG768">
        <v>18</v>
      </c>
      <c r="BH768">
        <f>_xlfn.NORM.S.INV(BF768/BH$4)</f>
        <v>1.4901061818550838</v>
      </c>
      <c r="BI768">
        <f>STANDARDIZE(BG768,BG$5,BG$6)</f>
        <v>1.9755117056173168</v>
      </c>
    </row>
    <row r="769" spans="2:61" x14ac:dyDescent="0.2">
      <c r="B769" s="6"/>
      <c r="E769" t="str">
        <f>IF(COUNTIF(C769:D769,"&gt;=2,5")+COUNTIF(C769:D769,"&lt;=-2,5")&gt;0,"*","")</f>
        <v/>
      </c>
      <c r="BA769">
        <f>BA768+2</f>
        <v>1521</v>
      </c>
      <c r="BB769">
        <v>1620</v>
      </c>
      <c r="BC769">
        <f>_xlfn.NORM.S.INV(BA769/BC$4)</f>
        <v>1.4995063165210158</v>
      </c>
      <c r="BD769">
        <f>STANDARDIZE(BB769,BB$5,BB$6)</f>
        <v>1.5425193796805232</v>
      </c>
      <c r="BF769">
        <f>BF768+2</f>
        <v>1521</v>
      </c>
      <c r="BG769">
        <v>18</v>
      </c>
      <c r="BH769">
        <f>_xlfn.NORM.S.INV(BF769/BH$4)</f>
        <v>1.4995063165210158</v>
      </c>
      <c r="BI769">
        <f>STANDARDIZE(BG769,BG$5,BG$6)</f>
        <v>1.9755117056173168</v>
      </c>
    </row>
    <row r="770" spans="2:61" x14ac:dyDescent="0.2">
      <c r="B770" s="6"/>
      <c r="E770" t="str">
        <f>IF(COUNTIF(C770:D770,"&gt;=2,5")+COUNTIF(C770:D770,"&lt;=-2,5")&gt;0,"*","")</f>
        <v/>
      </c>
      <c r="BA770">
        <f>BA769+2</f>
        <v>1523</v>
      </c>
      <c r="BB770">
        <v>1634</v>
      </c>
      <c r="BC770">
        <f>_xlfn.NORM.S.INV(BA770/BC$4)</f>
        <v>1.5090408510717483</v>
      </c>
      <c r="BD770">
        <f>STANDARDIZE(BB770,BB$5,BB$6)</f>
        <v>1.5768328739782034</v>
      </c>
      <c r="BF770">
        <f>BF769+2</f>
        <v>1523</v>
      </c>
      <c r="BG770">
        <v>18</v>
      </c>
      <c r="BH770">
        <f>_xlfn.NORM.S.INV(BF770/BH$4)</f>
        <v>1.5090408510717483</v>
      </c>
      <c r="BI770">
        <f>STANDARDIZE(BG770,BG$5,BG$6)</f>
        <v>1.9755117056173168</v>
      </c>
    </row>
    <row r="771" spans="2:61" x14ac:dyDescent="0.2">
      <c r="B771" s="6"/>
      <c r="E771" t="str">
        <f>IF(COUNTIF(C771:D771,"&gt;=2,5")+COUNTIF(C771:D771,"&lt;=-2,5")&gt;0,"*","")</f>
        <v/>
      </c>
      <c r="BA771">
        <f>BA770+2</f>
        <v>1525</v>
      </c>
      <c r="BB771">
        <v>1634</v>
      </c>
      <c r="BC771">
        <f>_xlfn.NORM.S.INV(BA771/BC$4)</f>
        <v>1.518714576855509</v>
      </c>
      <c r="BD771">
        <f>STANDARDIZE(BB771,BB$5,BB$6)</f>
        <v>1.5768328739782034</v>
      </c>
      <c r="BF771">
        <f>BF770+2</f>
        <v>1525</v>
      </c>
      <c r="BG771">
        <v>18</v>
      </c>
      <c r="BH771">
        <f>_xlfn.NORM.S.INV(BF771/BH$4)</f>
        <v>1.518714576855509</v>
      </c>
      <c r="BI771">
        <f>STANDARDIZE(BG771,BG$5,BG$6)</f>
        <v>1.9755117056173168</v>
      </c>
    </row>
    <row r="772" spans="2:61" x14ac:dyDescent="0.2">
      <c r="B772" s="6"/>
      <c r="E772" t="str">
        <f>IF(COUNTIF(C772:D772,"&gt;=2,5")+COUNTIF(C772:D772,"&lt;=-2,5")&gt;0,"*","")</f>
        <v/>
      </c>
      <c r="BA772">
        <f>BA771+2</f>
        <v>1527</v>
      </c>
      <c r="BB772">
        <v>1643</v>
      </c>
      <c r="BC772">
        <f>_xlfn.NORM.S.INV(BA772/BC$4)</f>
        <v>1.5285325507208549</v>
      </c>
      <c r="BD772">
        <f>STANDARDIZE(BB772,BB$5,BB$6)</f>
        <v>1.5988915488838551</v>
      </c>
      <c r="BF772">
        <f>BF771+2</f>
        <v>1527</v>
      </c>
      <c r="BG772">
        <v>18</v>
      </c>
      <c r="BH772">
        <f>_xlfn.NORM.S.INV(BF772/BH$4)</f>
        <v>1.5285325507208549</v>
      </c>
      <c r="BI772">
        <f>STANDARDIZE(BG772,BG$5,BG$6)</f>
        <v>1.9755117056173168</v>
      </c>
    </row>
    <row r="773" spans="2:61" x14ac:dyDescent="0.2">
      <c r="B773" s="6"/>
      <c r="E773" t="str">
        <f>IF(COUNTIF(C773:D773,"&gt;=2,5")+COUNTIF(C773:D773,"&lt;=-2,5")&gt;0,"*","")</f>
        <v/>
      </c>
      <c r="BA773">
        <f>BA772+2</f>
        <v>1529</v>
      </c>
      <c r="BB773">
        <v>1679</v>
      </c>
      <c r="BC773">
        <f>_xlfn.NORM.S.INV(BA773/BC$4)</f>
        <v>1.5385001152606195</v>
      </c>
      <c r="BD773">
        <f>STANDARDIZE(BB773,BB$5,BB$6)</f>
        <v>1.6871262485064615</v>
      </c>
      <c r="BF773">
        <f>BF772+2</f>
        <v>1529</v>
      </c>
      <c r="BG773">
        <v>18</v>
      </c>
      <c r="BH773">
        <f>_xlfn.NORM.S.INV(BF773/BH$4)</f>
        <v>1.5385001152606195</v>
      </c>
      <c r="BI773">
        <f>STANDARDIZE(BG773,BG$5,BG$6)</f>
        <v>1.9755117056173168</v>
      </c>
    </row>
    <row r="774" spans="2:61" x14ac:dyDescent="0.2">
      <c r="B774" s="6"/>
      <c r="E774" t="str">
        <f>IF(COUNTIF(C774:D774,"&gt;=2,5")+COUNTIF(C774:D774,"&lt;=-2,5")&gt;0,"*","")</f>
        <v/>
      </c>
      <c r="BA774">
        <f>BA773+2</f>
        <v>1531</v>
      </c>
      <c r="BB774">
        <v>1682</v>
      </c>
      <c r="BC774">
        <f>_xlfn.NORM.S.INV(BA774/BC$4)</f>
        <v>1.5486229210366671</v>
      </c>
      <c r="BD774">
        <f>STANDARDIZE(BB774,BB$5,BB$6)</f>
        <v>1.6944791401416788</v>
      </c>
      <c r="BF774">
        <f>BF773+2</f>
        <v>1531</v>
      </c>
      <c r="BG774">
        <v>18</v>
      </c>
      <c r="BH774">
        <f>_xlfn.NORM.S.INV(BF774/BH$4)</f>
        <v>1.5486229210366671</v>
      </c>
      <c r="BI774">
        <f>STANDARDIZE(BG774,BG$5,BG$6)</f>
        <v>1.9755117056173168</v>
      </c>
    </row>
    <row r="775" spans="2:61" x14ac:dyDescent="0.2">
      <c r="B775" s="6"/>
      <c r="E775" t="str">
        <f>IF(COUNTIF(C775:D775,"&gt;=2,5")+COUNTIF(C775:D775,"&lt;=-2,5")&gt;0,"*","")</f>
        <v/>
      </c>
      <c r="BA775">
        <f>BA774+2</f>
        <v>1533</v>
      </c>
      <c r="BB775">
        <v>1682</v>
      </c>
      <c r="BC775">
        <f>_xlfn.NORM.S.INV(BA775/BC$4)</f>
        <v>1.5589069510237668</v>
      </c>
      <c r="BD775">
        <f>STANDARDIZE(BB775,BB$5,BB$6)</f>
        <v>1.6944791401416788</v>
      </c>
      <c r="BF775">
        <f>BF774+2</f>
        <v>1533</v>
      </c>
      <c r="BG775">
        <v>18</v>
      </c>
      <c r="BH775">
        <f>_xlfn.NORM.S.INV(BF775/BH$4)</f>
        <v>1.5589069510237668</v>
      </c>
      <c r="BI775">
        <f>STANDARDIZE(BG775,BG$5,BG$6)</f>
        <v>1.9755117056173168</v>
      </c>
    </row>
    <row r="776" spans="2:61" x14ac:dyDescent="0.2">
      <c r="B776" s="6"/>
      <c r="E776" t="str">
        <f>IF(COUNTIF(C776:D776,"&gt;=2,5")+COUNTIF(C776:D776,"&lt;=-2,5")&gt;0,"*","")</f>
        <v/>
      </c>
      <c r="BA776">
        <f>BA775+2</f>
        <v>1535</v>
      </c>
      <c r="BB776">
        <v>1682</v>
      </c>
      <c r="BC776">
        <f>_xlfn.NORM.S.INV(BA776/BC$4)</f>
        <v>1.5693585475451444</v>
      </c>
      <c r="BD776">
        <f>STANDARDIZE(BB776,BB$5,BB$6)</f>
        <v>1.6944791401416788</v>
      </c>
      <c r="BF776">
        <f>BF775+2</f>
        <v>1535</v>
      </c>
      <c r="BG776">
        <v>18</v>
      </c>
      <c r="BH776">
        <f>_xlfn.NORM.S.INV(BF776/BH$4)</f>
        <v>1.5693585475451444</v>
      </c>
      <c r="BI776">
        <f>STANDARDIZE(BG776,BG$5,BG$6)</f>
        <v>1.9755117056173168</v>
      </c>
    </row>
    <row r="777" spans="2:61" x14ac:dyDescent="0.2">
      <c r="B777" s="6"/>
      <c r="E777" t="str">
        <f>IF(COUNTIF(C777:D777,"&gt;=2,5")+COUNTIF(C777:D777,"&lt;=-2,5")&gt;0,"*","")</f>
        <v/>
      </c>
      <c r="BA777">
        <f>BA776+2</f>
        <v>1537</v>
      </c>
      <c r="BB777">
        <v>1694</v>
      </c>
      <c r="BC777">
        <f>_xlfn.NORM.S.INV(BA777/BC$4)</f>
        <v>1.5799844420122791</v>
      </c>
      <c r="BD777">
        <f>STANDARDIZE(BB777,BB$5,BB$6)</f>
        <v>1.7238907066825475</v>
      </c>
      <c r="BF777">
        <f>BF776+2</f>
        <v>1537</v>
      </c>
      <c r="BG777">
        <v>18</v>
      </c>
      <c r="BH777">
        <f>_xlfn.NORM.S.INV(BF777/BH$4)</f>
        <v>1.5799844420122791</v>
      </c>
      <c r="BI777">
        <f>STANDARDIZE(BG777,BG$5,BG$6)</f>
        <v>1.9755117056173168</v>
      </c>
    </row>
    <row r="778" spans="2:61" x14ac:dyDescent="0.2">
      <c r="B778" s="6"/>
      <c r="E778" t="str">
        <f>IF(COUNTIF(C778:D778,"&gt;=2,5")+COUNTIF(C778:D778,"&lt;=-2,5")&gt;0,"*","")</f>
        <v/>
      </c>
      <c r="BA778">
        <f>BA777+2</f>
        <v>1539</v>
      </c>
      <c r="BB778">
        <v>1699</v>
      </c>
      <c r="BC778">
        <f>_xlfn.NORM.S.INV(BA778/BC$4)</f>
        <v>1.5907917878283622</v>
      </c>
      <c r="BD778">
        <f>STANDARDIZE(BB778,BB$5,BB$6)</f>
        <v>1.7361455260745762</v>
      </c>
      <c r="BF778">
        <f>BF777+2</f>
        <v>1539</v>
      </c>
      <c r="BG778">
        <v>18</v>
      </c>
      <c r="BH778">
        <f>_xlfn.NORM.S.INV(BF778/BH$4)</f>
        <v>1.5907917878283622</v>
      </c>
      <c r="BI778">
        <f>STANDARDIZE(BG778,BG$5,BG$6)</f>
        <v>1.9755117056173168</v>
      </c>
    </row>
    <row r="779" spans="2:61" x14ac:dyDescent="0.2">
      <c r="B779" s="6"/>
      <c r="E779" t="str">
        <f>IF(COUNTIF(C779:D779,"&gt;=2,5")+COUNTIF(C779:D779,"&lt;=-2,5")&gt;0,"*","")</f>
        <v/>
      </c>
      <c r="BA779">
        <f>BA778+2</f>
        <v>1541</v>
      </c>
      <c r="BB779">
        <v>1699</v>
      </c>
      <c r="BC779">
        <f>_xlfn.NORM.S.INV(BA779/BC$4)</f>
        <v>1.601788196869963</v>
      </c>
      <c r="BD779">
        <f>STANDARDIZE(BB779,BB$5,BB$6)</f>
        <v>1.7361455260745762</v>
      </c>
      <c r="BF779">
        <f>BF778+2</f>
        <v>1541</v>
      </c>
      <c r="BG779">
        <v>18</v>
      </c>
      <c r="BH779">
        <f>_xlfn.NORM.S.INV(BF779/BH$4)</f>
        <v>1.601788196869963</v>
      </c>
      <c r="BI779">
        <f>STANDARDIZE(BG779,BG$5,BG$6)</f>
        <v>1.9755117056173168</v>
      </c>
    </row>
    <row r="780" spans="2:61" x14ac:dyDescent="0.2">
      <c r="B780" s="6"/>
      <c r="E780" t="str">
        <f>IF(COUNTIF(C780:D780,"&gt;=2,5")+COUNTIF(C780:D780,"&lt;=-2,5")&gt;0,"*","")</f>
        <v/>
      </c>
      <c r="BA780">
        <f>BA779+2</f>
        <v>1543</v>
      </c>
      <c r="BB780">
        <v>1710</v>
      </c>
      <c r="BC780">
        <f>_xlfn.NORM.S.INV(BA780/BC$4)</f>
        <v>1.6129817800264121</v>
      </c>
      <c r="BD780">
        <f>STANDARDIZE(BB780,BB$5,BB$6)</f>
        <v>1.7631061287370393</v>
      </c>
      <c r="BF780">
        <f>BF779+2</f>
        <v>1543</v>
      </c>
      <c r="BG780">
        <v>18</v>
      </c>
      <c r="BH780">
        <f>_xlfn.NORM.S.INV(BF780/BH$4)</f>
        <v>1.6129817800264121</v>
      </c>
      <c r="BI780">
        <f>STANDARDIZE(BG780,BG$5,BG$6)</f>
        <v>1.9755117056173168</v>
      </c>
    </row>
    <row r="781" spans="2:61" x14ac:dyDescent="0.2">
      <c r="B781" s="6"/>
      <c r="E781" t="str">
        <f>IF(COUNTIF(C781:D781,"&gt;=2,5")+COUNTIF(C781:D781,"&lt;=-2,5")&gt;0,"*","")</f>
        <v/>
      </c>
      <c r="BA781">
        <f>BA780+2</f>
        <v>1545</v>
      </c>
      <c r="BB781">
        <v>1710</v>
      </c>
      <c r="BC781">
        <f>_xlfn.NORM.S.INV(BA781/BC$4)</f>
        <v>1.6243811923533691</v>
      </c>
      <c r="BD781">
        <f>STANDARDIZE(BB781,BB$5,BB$6)</f>
        <v>1.7631061287370393</v>
      </c>
      <c r="BF781">
        <f>BF780+2</f>
        <v>1545</v>
      </c>
      <c r="BG781">
        <v>18</v>
      </c>
      <c r="BH781">
        <f>_xlfn.NORM.S.INV(BF781/BH$4)</f>
        <v>1.6243811923533691</v>
      </c>
      <c r="BI781">
        <f>STANDARDIZE(BG781,BG$5,BG$6)</f>
        <v>1.9755117056173168</v>
      </c>
    </row>
    <row r="782" spans="2:61" x14ac:dyDescent="0.2">
      <c r="B782" s="6"/>
      <c r="E782" t="str">
        <f>IF(COUNTIF(C782:D782,"&gt;=2,5")+COUNTIF(C782:D782,"&lt;=-2,5")&gt;0,"*","")</f>
        <v/>
      </c>
      <c r="BA782">
        <f>BA781+2</f>
        <v>1547</v>
      </c>
      <c r="BB782">
        <v>1730</v>
      </c>
      <c r="BC782">
        <f>_xlfn.NORM.S.INV(BA782/BC$4)</f>
        <v>1.6359956834884231</v>
      </c>
      <c r="BD782">
        <f>STANDARDIZE(BB782,BB$5,BB$6)</f>
        <v>1.812125406305154</v>
      </c>
      <c r="BF782">
        <f>BF781+2</f>
        <v>1547</v>
      </c>
      <c r="BG782">
        <v>18</v>
      </c>
      <c r="BH782">
        <f>_xlfn.NORM.S.INV(BF782/BH$4)</f>
        <v>1.6359956834884231</v>
      </c>
      <c r="BI782">
        <f>STANDARDIZE(BG782,BG$5,BG$6)</f>
        <v>1.9755117056173168</v>
      </c>
    </row>
    <row r="783" spans="2:61" x14ac:dyDescent="0.2">
      <c r="B783" s="6"/>
      <c r="E783" t="str">
        <f>IF(COUNTIF(C783:D783,"&gt;=2,5")+COUNTIF(C783:D783,"&lt;=-2,5")&gt;0,"*","")</f>
        <v/>
      </c>
      <c r="BA783">
        <f>BA782+2</f>
        <v>1549</v>
      </c>
      <c r="BB783">
        <v>1744</v>
      </c>
      <c r="BC783">
        <f>_xlfn.NORM.S.INV(BA783/BC$4)</f>
        <v>1.6478351540856238</v>
      </c>
      <c r="BD783">
        <f>STANDARDIZE(BB783,BB$5,BB$6)</f>
        <v>1.8464389006028343</v>
      </c>
      <c r="BF783">
        <f>BF782+2</f>
        <v>1549</v>
      </c>
      <c r="BG783">
        <v>18</v>
      </c>
      <c r="BH783">
        <f>_xlfn.NORM.S.INV(BF783/BH$4)</f>
        <v>1.6478351540856238</v>
      </c>
      <c r="BI783">
        <f>STANDARDIZE(BG783,BG$5,BG$6)</f>
        <v>1.9755117056173168</v>
      </c>
    </row>
    <row r="784" spans="2:61" x14ac:dyDescent="0.2">
      <c r="B784" s="6"/>
      <c r="E784" t="str">
        <f>IF(COUNTIF(C784:D784,"&gt;=2,5")+COUNTIF(C784:D784,"&lt;=-2,5")&gt;0,"*","")</f>
        <v/>
      </c>
      <c r="BA784">
        <f>BA783+2</f>
        <v>1551</v>
      </c>
      <c r="BB784">
        <v>1746</v>
      </c>
      <c r="BC784">
        <f>_xlfn.NORM.S.INV(BA784/BC$4)</f>
        <v>1.6599102191563726</v>
      </c>
      <c r="BD784">
        <f>STANDARDIZE(BB784,BB$5,BB$6)</f>
        <v>1.8513408283596458</v>
      </c>
      <c r="BF784">
        <f>BF783+2</f>
        <v>1551</v>
      </c>
      <c r="BG784">
        <v>18</v>
      </c>
      <c r="BH784">
        <f>_xlfn.NORM.S.INV(BF784/BH$4)</f>
        <v>1.6599102191563726</v>
      </c>
      <c r="BI784">
        <f>STANDARDIZE(BG784,BG$5,BG$6)</f>
        <v>1.9755117056173168</v>
      </c>
    </row>
    <row r="785" spans="2:61" x14ac:dyDescent="0.2">
      <c r="B785" s="6"/>
      <c r="E785" t="str">
        <f>IF(COUNTIF(C785:D785,"&gt;=2,5")+COUNTIF(C785:D785,"&lt;=-2,5")&gt;0,"*","")</f>
        <v/>
      </c>
      <c r="BA785">
        <f>BA784+2</f>
        <v>1553</v>
      </c>
      <c r="BB785">
        <v>1748</v>
      </c>
      <c r="BC785">
        <f>_xlfn.NORM.S.INV(BA785/BC$4)</f>
        <v>1.6722322793611226</v>
      </c>
      <c r="BD785">
        <f>STANDARDIZE(BB785,BB$5,BB$6)</f>
        <v>1.8562427561164572</v>
      </c>
      <c r="BF785">
        <f>BF784+2</f>
        <v>1553</v>
      </c>
      <c r="BG785">
        <v>18</v>
      </c>
      <c r="BH785">
        <f>_xlfn.NORM.S.INV(BF785/BH$4)</f>
        <v>1.6722322793611226</v>
      </c>
      <c r="BI785">
        <f>STANDARDIZE(BG785,BG$5,BG$6)</f>
        <v>1.9755117056173168</v>
      </c>
    </row>
    <row r="786" spans="2:61" x14ac:dyDescent="0.2">
      <c r="B786" s="6"/>
      <c r="E786" t="str">
        <f>IF(COUNTIF(C786:D786,"&gt;=2,5")+COUNTIF(C786:D786,"&lt;=-2,5")&gt;0,"*","")</f>
        <v/>
      </c>
      <c r="BA786">
        <f>BA785+2</f>
        <v>1555</v>
      </c>
      <c r="BB786">
        <v>1748</v>
      </c>
      <c r="BC786">
        <f>_xlfn.NORM.S.INV(BA786/BC$4)</f>
        <v>1.6848136014859847</v>
      </c>
      <c r="BD786">
        <f>STANDARDIZE(BB786,BB$5,BB$6)</f>
        <v>1.8562427561164572</v>
      </c>
      <c r="BF786">
        <f>BF785+2</f>
        <v>1555</v>
      </c>
      <c r="BG786">
        <v>18</v>
      </c>
      <c r="BH786">
        <f>_xlfn.NORM.S.INV(BF786/BH$4)</f>
        <v>1.6848136014859847</v>
      </c>
      <c r="BI786">
        <f>STANDARDIZE(BG786,BG$5,BG$6)</f>
        <v>1.9755117056173168</v>
      </c>
    </row>
    <row r="787" spans="2:61" x14ac:dyDescent="0.2">
      <c r="B787" s="6"/>
      <c r="E787" t="str">
        <f>IF(COUNTIF(C787:D787,"&gt;=2,5")+COUNTIF(C787:D787,"&lt;=-2,5")&gt;0,"*","")</f>
        <v/>
      </c>
      <c r="BA787">
        <f>BA786+2</f>
        <v>1557</v>
      </c>
      <c r="BB787">
        <v>1749</v>
      </c>
      <c r="BC787">
        <f>_xlfn.NORM.S.INV(BA787/BC$4)</f>
        <v>1.6976674095685245</v>
      </c>
      <c r="BD787">
        <f>STANDARDIZE(BB787,BB$5,BB$6)</f>
        <v>1.858693719994863</v>
      </c>
      <c r="BF787">
        <f>BF786+2</f>
        <v>1557</v>
      </c>
      <c r="BG787">
        <v>18</v>
      </c>
      <c r="BH787">
        <f>_xlfn.NORM.S.INV(BF787/BH$4)</f>
        <v>1.6976674095685245</v>
      </c>
      <c r="BI787">
        <f>STANDARDIZE(BG787,BG$5,BG$6)</f>
        <v>1.9755117056173168</v>
      </c>
    </row>
    <row r="788" spans="2:61" x14ac:dyDescent="0.2">
      <c r="B788" s="6"/>
      <c r="E788" t="str">
        <f>IF(COUNTIF(C788:D788,"&gt;=2,5")+COUNTIF(C788:D788,"&lt;=-2,5")&gt;0,"*","")</f>
        <v/>
      </c>
      <c r="BA788">
        <f>BA787+2</f>
        <v>1559</v>
      </c>
      <c r="BB788">
        <v>1749</v>
      </c>
      <c r="BC788">
        <f>_xlfn.NORM.S.INV(BA788/BC$4)</f>
        <v>1.7108079884176768</v>
      </c>
      <c r="BD788">
        <f>STANDARDIZE(BB788,BB$5,BB$6)</f>
        <v>1.858693719994863</v>
      </c>
      <c r="BF788">
        <f>BF787+2</f>
        <v>1559</v>
      </c>
      <c r="BG788">
        <v>18</v>
      </c>
      <c r="BH788">
        <f>_xlfn.NORM.S.INV(BF788/BH$4)</f>
        <v>1.7108079884176768</v>
      </c>
      <c r="BI788">
        <f>STANDARDIZE(BG788,BG$5,BG$6)</f>
        <v>1.9755117056173168</v>
      </c>
    </row>
    <row r="789" spans="2:61" x14ac:dyDescent="0.2">
      <c r="B789" s="6"/>
      <c r="E789" t="str">
        <f>IF(COUNTIF(C789:D789,"&gt;=2,5")+COUNTIF(C789:D789,"&lt;=-2,5")&gt;0,"*","")</f>
        <v/>
      </c>
      <c r="BA789">
        <f>BA788+2</f>
        <v>1561</v>
      </c>
      <c r="BB789">
        <v>1778</v>
      </c>
      <c r="BC789">
        <f>_xlfn.NORM.S.INV(BA789/BC$4)</f>
        <v>1.7242508016168165</v>
      </c>
      <c r="BD789">
        <f>STANDARDIZE(BB789,BB$5,BB$6)</f>
        <v>1.9297716724686294</v>
      </c>
      <c r="BF789">
        <f>BF788+2</f>
        <v>1561</v>
      </c>
      <c r="BG789">
        <v>18</v>
      </c>
      <c r="BH789">
        <f>_xlfn.NORM.S.INV(BF789/BH$4)</f>
        <v>1.7242508016168165</v>
      </c>
      <c r="BI789">
        <f>STANDARDIZE(BG789,BG$5,BG$6)</f>
        <v>1.9755117056173168</v>
      </c>
    </row>
    <row r="790" spans="2:61" x14ac:dyDescent="0.2">
      <c r="B790" s="6"/>
      <c r="E790" t="str">
        <f>IF(COUNTIF(C790:D790,"&gt;=2,5")+COUNTIF(C790:D790,"&lt;=-2,5")&gt;0,"*","")</f>
        <v/>
      </c>
      <c r="BA790">
        <f>BA789+2</f>
        <v>1563</v>
      </c>
      <c r="BB790">
        <v>1779</v>
      </c>
      <c r="BC790">
        <f>_xlfn.NORM.S.INV(BA790/BC$4)</f>
        <v>1.7380126265230409</v>
      </c>
      <c r="BD790">
        <f>STANDARDIZE(BB790,BB$5,BB$6)</f>
        <v>1.9322226363470349</v>
      </c>
      <c r="BF790">
        <f>BF789+2</f>
        <v>1563</v>
      </c>
      <c r="BG790">
        <v>18</v>
      </c>
      <c r="BH790">
        <f>_xlfn.NORM.S.INV(BF790/BH$4)</f>
        <v>1.7380126265230409</v>
      </c>
      <c r="BI790">
        <f>STANDARDIZE(BG790,BG$5,BG$6)</f>
        <v>1.9755117056173168</v>
      </c>
    </row>
    <row r="791" spans="2:61" x14ac:dyDescent="0.2">
      <c r="B791" s="6"/>
      <c r="E791" t="str">
        <f>IF(COUNTIF(C791:D791,"&gt;=2,5")+COUNTIF(C791:D791,"&lt;=-2,5")&gt;0,"*","")</f>
        <v/>
      </c>
      <c r="BA791">
        <f>BA790+2</f>
        <v>1565</v>
      </c>
      <c r="BB791">
        <v>1792</v>
      </c>
      <c r="BC791">
        <f>_xlfn.NORM.S.INV(BA791/BC$4)</f>
        <v>1.7521117093013296</v>
      </c>
      <c r="BD791">
        <f>STANDARDIZE(BB791,BB$5,BB$6)</f>
        <v>1.9640851667663095</v>
      </c>
      <c r="BF791">
        <f>BF790+2</f>
        <v>1565</v>
      </c>
      <c r="BG791">
        <v>18</v>
      </c>
      <c r="BH791">
        <f>_xlfn.NORM.S.INV(BF791/BH$4)</f>
        <v>1.7521117093013296</v>
      </c>
      <c r="BI791">
        <f>STANDARDIZE(BG791,BG$5,BG$6)</f>
        <v>1.9755117056173168</v>
      </c>
    </row>
    <row r="792" spans="2:61" x14ac:dyDescent="0.2">
      <c r="B792" s="6"/>
      <c r="E792" t="str">
        <f>IF(COUNTIF(C792:D792,"&gt;=2,5")+COUNTIF(C792:D792,"&lt;=-2,5")&gt;0,"*","")</f>
        <v/>
      </c>
      <c r="BA792">
        <f>BA791+2</f>
        <v>1567</v>
      </c>
      <c r="BB792">
        <v>1832</v>
      </c>
      <c r="BC792">
        <f>_xlfn.NORM.S.INV(BA792/BC$4)</f>
        <v>1.76656794368769</v>
      </c>
      <c r="BD792">
        <f>STANDARDIZE(BB792,BB$5,BB$6)</f>
        <v>2.0621237219025388</v>
      </c>
      <c r="BF792">
        <f>BF791+2</f>
        <v>1567</v>
      </c>
      <c r="BG792">
        <v>18</v>
      </c>
      <c r="BH792">
        <f>_xlfn.NORM.S.INV(BF792/BH$4)</f>
        <v>1.76656794368769</v>
      </c>
      <c r="BI792">
        <f>STANDARDIZE(BG792,BG$5,BG$6)</f>
        <v>1.9755117056173168</v>
      </c>
    </row>
    <row r="793" spans="2:61" x14ac:dyDescent="0.2">
      <c r="B793" s="6"/>
      <c r="E793" t="str">
        <f>IF(COUNTIF(C793:D793,"&gt;=2,5")+COUNTIF(C793:D793,"&lt;=-2,5")&gt;0,"*","")</f>
        <v/>
      </c>
      <c r="BA793">
        <f>BA792+2</f>
        <v>1569</v>
      </c>
      <c r="BB793">
        <v>1843</v>
      </c>
      <c r="BC793">
        <f>_xlfn.NORM.S.INV(BA793/BC$4)</f>
        <v>1.7814030779979215</v>
      </c>
      <c r="BD793">
        <f>STANDARDIZE(BB793,BB$5,BB$6)</f>
        <v>2.0890843245650021</v>
      </c>
      <c r="BF793">
        <f>BF792+2</f>
        <v>1569</v>
      </c>
      <c r="BG793">
        <v>18</v>
      </c>
      <c r="BH793">
        <f>_xlfn.NORM.S.INV(BF793/BH$4)</f>
        <v>1.7814030779979215</v>
      </c>
      <c r="BI793">
        <f>STANDARDIZE(BG793,BG$5,BG$6)</f>
        <v>1.9755117056173168</v>
      </c>
    </row>
    <row r="794" spans="2:61" x14ac:dyDescent="0.2">
      <c r="B794" s="6"/>
      <c r="E794" t="str">
        <f>IF(COUNTIF(C794:D794,"&gt;=2,5")+COUNTIF(C794:D794,"&lt;=-2,5")&gt;0,"*","")</f>
        <v/>
      </c>
      <c r="BA794">
        <f>BA793+2</f>
        <v>1571</v>
      </c>
      <c r="BB794">
        <v>1850</v>
      </c>
      <c r="BC794">
        <f>_xlfn.NORM.S.INV(BA794/BC$4)</f>
        <v>1.7966409559379632</v>
      </c>
      <c r="BD794">
        <f>STANDARDIZE(BB794,BB$5,BB$6)</f>
        <v>2.1062410717138422</v>
      </c>
      <c r="BF794">
        <f>BF793+2</f>
        <v>1571</v>
      </c>
      <c r="BG794">
        <v>18</v>
      </c>
      <c r="BH794">
        <f>_xlfn.NORM.S.INV(BF794/BH$4)</f>
        <v>1.7966409559379632</v>
      </c>
      <c r="BI794">
        <f>STANDARDIZE(BG794,BG$5,BG$6)</f>
        <v>1.9755117056173168</v>
      </c>
    </row>
    <row r="795" spans="2:61" x14ac:dyDescent="0.2">
      <c r="B795" s="6"/>
      <c r="E795" t="str">
        <f>IF(COUNTIF(C795:D795,"&gt;=2,5")+COUNTIF(C795:D795,"&lt;=-2,5")&gt;0,"*","")</f>
        <v/>
      </c>
      <c r="BA795">
        <f>BA794+2</f>
        <v>1573</v>
      </c>
      <c r="BB795">
        <v>1899</v>
      </c>
      <c r="BC795">
        <f>_xlfn.NORM.S.INV(BA795/BC$4)</f>
        <v>1.8123077980943518</v>
      </c>
      <c r="BD795">
        <f>STANDARDIZE(BB795,BB$5,BB$6)</f>
        <v>2.2263383017557232</v>
      </c>
      <c r="BF795">
        <f>BF794+2</f>
        <v>1573</v>
      </c>
      <c r="BG795">
        <v>18</v>
      </c>
      <c r="BH795">
        <f>_xlfn.NORM.S.INV(BF795/BH$4)</f>
        <v>1.8123077980943518</v>
      </c>
      <c r="BI795">
        <f>STANDARDIZE(BG795,BG$5,BG$6)</f>
        <v>1.9755117056173168</v>
      </c>
    </row>
    <row r="796" spans="2:61" x14ac:dyDescent="0.2">
      <c r="B796" s="6"/>
      <c r="E796" t="str">
        <f>IF(COUNTIF(C796:D796,"&gt;=2,5")+COUNTIF(C796:D796,"&lt;=-2,5")&gt;0,"*","")</f>
        <v/>
      </c>
      <c r="BA796">
        <f>BA795+2</f>
        <v>1575</v>
      </c>
      <c r="BB796">
        <v>1903</v>
      </c>
      <c r="BC796">
        <f>_xlfn.NORM.S.INV(BA796/BC$4)</f>
        <v>1.8284325326793889</v>
      </c>
      <c r="BD796">
        <f>STANDARDIZE(BB796,BB$5,BB$6)</f>
        <v>2.2361421572693461</v>
      </c>
      <c r="BF796">
        <f>BF795+2</f>
        <v>1575</v>
      </c>
      <c r="BG796">
        <v>18</v>
      </c>
      <c r="BH796">
        <f>_xlfn.NORM.S.INV(BF796/BH$4)</f>
        <v>1.8284325326793889</v>
      </c>
      <c r="BI796">
        <f>STANDARDIZE(BG796,BG$5,BG$6)</f>
        <v>1.9755117056173168</v>
      </c>
    </row>
    <row r="797" spans="2:61" x14ac:dyDescent="0.2">
      <c r="B797" s="6"/>
      <c r="E797" t="str">
        <f>IF(COUNTIF(C797:D797,"&gt;=2,5")+COUNTIF(C797:D797,"&lt;=-2,5")&gt;0,"*","")</f>
        <v/>
      </c>
      <c r="BA797">
        <f>BA796+2</f>
        <v>1577</v>
      </c>
      <c r="BB797">
        <v>1920</v>
      </c>
      <c r="BC797">
        <f>_xlfn.NORM.S.INV(BA797/BC$4)</f>
        <v>1.8450471862982809</v>
      </c>
      <c r="BD797">
        <f>STANDARDIZE(BB797,BB$5,BB$6)</f>
        <v>2.2778085432022435</v>
      </c>
      <c r="BF797">
        <f>BF796+2</f>
        <v>1577</v>
      </c>
      <c r="BG797">
        <v>18</v>
      </c>
      <c r="BH797">
        <f>_xlfn.NORM.S.INV(BF797/BH$4)</f>
        <v>1.8450471862982809</v>
      </c>
      <c r="BI797">
        <f>STANDARDIZE(BG797,BG$5,BG$6)</f>
        <v>1.9755117056173168</v>
      </c>
    </row>
    <row r="798" spans="2:61" x14ac:dyDescent="0.2">
      <c r="B798" s="6"/>
      <c r="E798" t="str">
        <f>IF(COUNTIF(C798:D798,"&gt;=2,5")+COUNTIF(C798:D798,"&lt;=-2,5")&gt;0,"*","")</f>
        <v/>
      </c>
      <c r="BA798">
        <f>BA797+2</f>
        <v>1579</v>
      </c>
      <c r="BB798">
        <v>1924</v>
      </c>
      <c r="BC798">
        <f>_xlfn.NORM.S.INV(BA798/BC$4)</f>
        <v>1.8621873483650302</v>
      </c>
      <c r="BD798">
        <f>STANDARDIZE(BB798,BB$5,BB$6)</f>
        <v>2.2876123987158667</v>
      </c>
      <c r="BF798">
        <f>BF797+2</f>
        <v>1579</v>
      </c>
      <c r="BG798">
        <v>18</v>
      </c>
      <c r="BH798">
        <f>_xlfn.NORM.S.INV(BF798/BH$4)</f>
        <v>1.8621873483650302</v>
      </c>
      <c r="BI798">
        <f>STANDARDIZE(BG798,BG$5,BG$6)</f>
        <v>1.9755117056173168</v>
      </c>
    </row>
    <row r="799" spans="2:61" x14ac:dyDescent="0.2">
      <c r="B799" s="6"/>
      <c r="E799" t="str">
        <f>IF(COUNTIF(C799:D799,"&gt;=2,5")+COUNTIF(C799:D799,"&lt;=-2,5")&gt;0,"*","")</f>
        <v/>
      </c>
      <c r="BA799">
        <f>BA798+2</f>
        <v>1581</v>
      </c>
      <c r="BB799">
        <v>1924</v>
      </c>
      <c r="BC799">
        <f>_xlfn.NORM.S.INV(BA799/BC$4)</f>
        <v>1.87989272655782</v>
      </c>
      <c r="BD799">
        <f>STANDARDIZE(BB799,BB$5,BB$6)</f>
        <v>2.2876123987158667</v>
      </c>
      <c r="BF799">
        <f>BF798+2</f>
        <v>1581</v>
      </c>
      <c r="BG799">
        <v>18</v>
      </c>
      <c r="BH799">
        <f>_xlfn.NORM.S.INV(BF799/BH$4)</f>
        <v>1.87989272655782</v>
      </c>
      <c r="BI799">
        <f>STANDARDIZE(BG799,BG$5,BG$6)</f>
        <v>1.9755117056173168</v>
      </c>
    </row>
    <row r="800" spans="2:61" x14ac:dyDescent="0.2">
      <c r="B800" s="6"/>
      <c r="E800" t="str">
        <f>IF(COUNTIF(C800:D800,"&gt;=2,5")+COUNTIF(C800:D800,"&lt;=-2,5")&gt;0,"*","")</f>
        <v/>
      </c>
      <c r="BA800">
        <f>BA799+2</f>
        <v>1583</v>
      </c>
      <c r="BB800">
        <v>1924</v>
      </c>
      <c r="BC800">
        <f>_xlfn.NORM.S.INV(BA800/BC$4)</f>
        <v>1.8982078157088487</v>
      </c>
      <c r="BD800">
        <f>STANDARDIZE(BB800,BB$5,BB$6)</f>
        <v>2.2876123987158667</v>
      </c>
      <c r="BF800">
        <f>BF799+2</f>
        <v>1583</v>
      </c>
      <c r="BG800">
        <v>18</v>
      </c>
      <c r="BH800">
        <f>_xlfn.NORM.S.INV(BF800/BH$4)</f>
        <v>1.8982078157088487</v>
      </c>
      <c r="BI800">
        <f>STANDARDIZE(BG800,BG$5,BG$6)</f>
        <v>1.9755117056173168</v>
      </c>
    </row>
    <row r="801" spans="2:61" x14ac:dyDescent="0.2">
      <c r="B801" s="6"/>
      <c r="E801" t="str">
        <f>IF(COUNTIF(C801:D801,"&gt;=2,5")+COUNTIF(C801:D801,"&lt;=-2,5")&gt;0,"*","")</f>
        <v/>
      </c>
      <c r="BA801">
        <f>BA800+2</f>
        <v>1585</v>
      </c>
      <c r="BB801">
        <v>1924</v>
      </c>
      <c r="BC801">
        <f>_xlfn.NORM.S.INV(BA801/BC$4)</f>
        <v>1.9171827092485092</v>
      </c>
      <c r="BD801">
        <f>STANDARDIZE(BB801,BB$5,BB$6)</f>
        <v>2.2876123987158667</v>
      </c>
      <c r="BF801">
        <f>BF800+2</f>
        <v>1585</v>
      </c>
      <c r="BG801">
        <v>18</v>
      </c>
      <c r="BH801">
        <f>_xlfn.NORM.S.INV(BF801/BH$4)</f>
        <v>1.9171827092485092</v>
      </c>
      <c r="BI801">
        <f>STANDARDIZE(BG801,BG$5,BG$6)</f>
        <v>1.9755117056173168</v>
      </c>
    </row>
    <row r="802" spans="2:61" x14ac:dyDescent="0.2">
      <c r="B802" s="6"/>
      <c r="E802" t="str">
        <f>IF(COUNTIF(C802:D802,"&gt;=2,5")+COUNTIF(C802:D802,"&lt;=-2,5")&gt;0,"*","")</f>
        <v/>
      </c>
      <c r="BA802">
        <f>BA801+2</f>
        <v>1587</v>
      </c>
      <c r="BB802">
        <v>1924</v>
      </c>
      <c r="BC802">
        <f>_xlfn.NORM.S.INV(BA802/BC$4)</f>
        <v>1.9368740914666533</v>
      </c>
      <c r="BD802">
        <f>STANDARDIZE(BB802,BB$5,BB$6)</f>
        <v>2.2876123987158667</v>
      </c>
      <c r="BF802">
        <f>BF801+2</f>
        <v>1587</v>
      </c>
      <c r="BG802">
        <v>18</v>
      </c>
      <c r="BH802">
        <f>_xlfn.NORM.S.INV(BF802/BH$4)</f>
        <v>1.9368740914666533</v>
      </c>
      <c r="BI802">
        <f>STANDARDIZE(BG802,BG$5,BG$6)</f>
        <v>1.9755117056173168</v>
      </c>
    </row>
    <row r="803" spans="2:61" x14ac:dyDescent="0.2">
      <c r="B803" s="6"/>
      <c r="E803" t="str">
        <f>IF(COUNTIF(C803:D803,"&gt;=2,5")+COUNTIF(C803:D803,"&lt;=-2,5")&gt;0,"*","")</f>
        <v/>
      </c>
      <c r="BA803">
        <f>BA802+2</f>
        <v>1589</v>
      </c>
      <c r="BB803">
        <v>1924</v>
      </c>
      <c r="BC803">
        <f>_xlfn.NORM.S.INV(BA803/BC$4)</f>
        <v>1.9573464614403249</v>
      </c>
      <c r="BD803">
        <f>STANDARDIZE(BB803,BB$5,BB$6)</f>
        <v>2.2876123987158667</v>
      </c>
      <c r="BF803">
        <f>BF802+2</f>
        <v>1589</v>
      </c>
      <c r="BG803">
        <v>18</v>
      </c>
      <c r="BH803">
        <f>_xlfn.NORM.S.INV(BF803/BH$4)</f>
        <v>1.9573464614403249</v>
      </c>
      <c r="BI803">
        <f>STANDARDIZE(BG803,BG$5,BG$6)</f>
        <v>1.9755117056173168</v>
      </c>
    </row>
    <row r="804" spans="2:61" x14ac:dyDescent="0.2">
      <c r="B804" s="6"/>
      <c r="E804" t="str">
        <f>IF(COUNTIF(C804:D804,"&gt;=2,5")+COUNTIF(C804:D804,"&lt;=-2,5")&gt;0,"*","")</f>
        <v/>
      </c>
      <c r="BA804">
        <f>BA803+2</f>
        <v>1591</v>
      </c>
      <c r="BB804">
        <v>2004</v>
      </c>
      <c r="BC804">
        <f>_xlfn.NORM.S.INV(BA804/BC$4)</f>
        <v>1.9786736570431247</v>
      </c>
      <c r="BD804">
        <f>STANDARDIZE(BB804,BB$5,BB$6)</f>
        <v>2.4836895089883253</v>
      </c>
      <c r="BF804">
        <f>BF803+2</f>
        <v>1591</v>
      </c>
      <c r="BG804">
        <v>18</v>
      </c>
      <c r="BH804">
        <f>_xlfn.NORM.S.INV(BF804/BH$4)</f>
        <v>1.9786736570431247</v>
      </c>
      <c r="BI804">
        <f>STANDARDIZE(BG804,BG$5,BG$6)</f>
        <v>1.9755117056173168</v>
      </c>
    </row>
    <row r="805" spans="2:61" x14ac:dyDescent="0.2">
      <c r="B805" s="6"/>
      <c r="E805" t="str">
        <f>IF(COUNTIF(C805:D805,"&gt;=2,5")+COUNTIF(C805:D805,"&lt;=-2,5")&gt;0,"*","")</f>
        <v/>
      </c>
      <c r="BA805">
        <f>BA804+2</f>
        <v>1593</v>
      </c>
      <c r="BB805">
        <v>2067</v>
      </c>
      <c r="BC805">
        <f>_xlfn.NORM.S.INV(BA805/BC$4)</f>
        <v>2.0009407723321599</v>
      </c>
      <c r="BD805">
        <f>STANDARDIZE(BB805,BB$5,BB$6)</f>
        <v>2.6381002333278869</v>
      </c>
      <c r="BF805">
        <f>BF804+2</f>
        <v>1593</v>
      </c>
      <c r="BG805">
        <v>18</v>
      </c>
      <c r="BH805">
        <f>_xlfn.NORM.S.INV(BF805/BH$4)</f>
        <v>2.0009407723321599</v>
      </c>
      <c r="BI805">
        <f>STANDARDIZE(BG805,BG$5,BG$6)</f>
        <v>1.9755117056173168</v>
      </c>
    </row>
    <row r="806" spans="2:61" x14ac:dyDescent="0.2">
      <c r="B806" s="6"/>
      <c r="E806" t="str">
        <f>IF(COUNTIF(C806:D806,"&gt;=2,5")+COUNTIF(C806:D806,"&lt;=-2,5")&gt;0,"*","")</f>
        <v/>
      </c>
      <c r="BA806">
        <f>BA805+2</f>
        <v>1595</v>
      </c>
      <c r="BB806">
        <v>2099</v>
      </c>
      <c r="BC806">
        <f>_xlfn.NORM.S.INV(BA806/BC$4)</f>
        <v>2.0242465974282271</v>
      </c>
      <c r="BD806">
        <f>STANDARDIZE(BB806,BB$5,BB$6)</f>
        <v>2.7165310774368701</v>
      </c>
      <c r="BF806">
        <f>BF805+2</f>
        <v>1595</v>
      </c>
      <c r="BG806">
        <v>18</v>
      </c>
      <c r="BH806">
        <f>_xlfn.NORM.S.INV(BF806/BH$4)</f>
        <v>2.0242465974282271</v>
      </c>
      <c r="BI806">
        <f>STANDARDIZE(BG806,BG$5,BG$6)</f>
        <v>1.9755117056173168</v>
      </c>
    </row>
    <row r="807" spans="2:61" x14ac:dyDescent="0.2">
      <c r="B807" s="6"/>
      <c r="E807" t="str">
        <f>IF(COUNTIF(C807:D807,"&gt;=2,5")+COUNTIF(C807:D807,"&lt;=-2,5")&gt;0,"*","")</f>
        <v/>
      </c>
      <c r="BA807">
        <f>BA806+2</f>
        <v>1597</v>
      </c>
      <c r="BB807">
        <v>2137</v>
      </c>
      <c r="BC807">
        <f>_xlfn.NORM.S.INV(BA807/BC$4)</f>
        <v>2.0487067625019555</v>
      </c>
      <c r="BD807">
        <f>STANDARDIZE(BB807,BB$5,BB$6)</f>
        <v>2.8096677048162881</v>
      </c>
      <c r="BF807">
        <f>BF806+2</f>
        <v>1597</v>
      </c>
      <c r="BG807">
        <v>18</v>
      </c>
      <c r="BH807">
        <f>_xlfn.NORM.S.INV(BF807/BH$4)</f>
        <v>2.0487067625019555</v>
      </c>
      <c r="BI807">
        <f>STANDARDIZE(BG807,BG$5,BG$6)</f>
        <v>1.9755117056173168</v>
      </c>
    </row>
    <row r="808" spans="2:61" x14ac:dyDescent="0.2">
      <c r="B808" s="6"/>
      <c r="E808" t="str">
        <f>IF(COUNTIF(C808:D808,"&gt;=2,5")+COUNTIF(C808:D808,"&lt;=-2,5")&gt;0,"*","")</f>
        <v/>
      </c>
      <c r="BA808">
        <f>BA807+2</f>
        <v>1599</v>
      </c>
      <c r="BB808">
        <v>2137</v>
      </c>
      <c r="BC808">
        <f>_xlfn.NORM.S.INV(BA808/BC$4)</f>
        <v>2.0744578459509686</v>
      </c>
      <c r="BD808">
        <f>STANDARDIZE(BB808,BB$5,BB$6)</f>
        <v>2.8096677048162881</v>
      </c>
      <c r="BF808">
        <f>BF807+2</f>
        <v>1599</v>
      </c>
      <c r="BG808">
        <v>18</v>
      </c>
      <c r="BH808">
        <f>_xlfn.NORM.S.INV(BF808/BH$4)</f>
        <v>2.0744578459509686</v>
      </c>
      <c r="BI808">
        <f>STANDARDIZE(BG808,BG$5,BG$6)</f>
        <v>1.9755117056173168</v>
      </c>
    </row>
    <row r="809" spans="2:61" x14ac:dyDescent="0.2">
      <c r="B809" s="6"/>
      <c r="E809" t="str">
        <f>IF(COUNTIF(C809:D809,"&gt;=2,5")+COUNTIF(C809:D809,"&lt;=-2,5")&gt;0,"*","")</f>
        <v/>
      </c>
      <c r="BA809">
        <f>BA808+2</f>
        <v>1601</v>
      </c>
      <c r="BB809">
        <v>2137</v>
      </c>
      <c r="BC809">
        <f>_xlfn.NORM.S.INV(BA809/BC$4)</f>
        <v>2.1016628267515505</v>
      </c>
      <c r="BD809">
        <f>STANDARDIZE(BB809,BB$5,BB$6)</f>
        <v>2.8096677048162881</v>
      </c>
      <c r="BF809">
        <f>BF808+2</f>
        <v>1601</v>
      </c>
      <c r="BG809">
        <v>18</v>
      </c>
      <c r="BH809">
        <f>_xlfn.NORM.S.INV(BF809/BH$4)</f>
        <v>2.1016628267515505</v>
      </c>
      <c r="BI809">
        <f>STANDARDIZE(BG809,BG$5,BG$6)</f>
        <v>1.9755117056173168</v>
      </c>
    </row>
    <row r="810" spans="2:61" x14ac:dyDescent="0.2">
      <c r="B810" s="6"/>
      <c r="E810" t="str">
        <f>IF(COUNTIF(C810:D810,"&gt;=2,5")+COUNTIF(C810:D810,"&lt;=-2,5")&gt;0,"*","")</f>
        <v/>
      </c>
      <c r="BA810">
        <f>BA809+2</f>
        <v>1603</v>
      </c>
      <c r="BB810">
        <v>2137</v>
      </c>
      <c r="BC810">
        <f>_xlfn.NORM.S.INV(BA810/BC$4)</f>
        <v>2.1305184487025883</v>
      </c>
      <c r="BD810">
        <f>STANDARDIZE(BB810,BB$5,BB$6)</f>
        <v>2.8096677048162881</v>
      </c>
      <c r="BF810">
        <f>BF809+2</f>
        <v>1603</v>
      </c>
      <c r="BG810">
        <v>18</v>
      </c>
      <c r="BH810">
        <f>_xlfn.NORM.S.INV(BF810/BH$4)</f>
        <v>2.1305184487025883</v>
      </c>
      <c r="BI810">
        <f>STANDARDIZE(BG810,BG$5,BG$6)</f>
        <v>1.9755117056173168</v>
      </c>
    </row>
    <row r="811" spans="2:61" x14ac:dyDescent="0.2">
      <c r="B811" s="6"/>
      <c r="E811" t="str">
        <f>IF(COUNTIF(C811:D811,"&gt;=2,5")+COUNTIF(C811:D811,"&lt;=-2,5")&gt;0,"*","")</f>
        <v/>
      </c>
      <c r="BA811">
        <f>BA810+2</f>
        <v>1605</v>
      </c>
      <c r="BB811">
        <v>2162</v>
      </c>
      <c r="BC811">
        <f>_xlfn.NORM.S.INV(BA811/BC$4)</f>
        <v>2.1612653664398422</v>
      </c>
      <c r="BD811">
        <f>STANDARDIZE(BB811,BB$5,BB$6)</f>
        <v>2.8709418017764317</v>
      </c>
      <c r="BF811">
        <f>BF810+2</f>
        <v>1605</v>
      </c>
      <c r="BG811">
        <v>18</v>
      </c>
      <c r="BH811">
        <f>_xlfn.NORM.S.INV(BF811/BH$4)</f>
        <v>2.1612653664398422</v>
      </c>
      <c r="BI811">
        <f>STANDARDIZE(BG811,BG$5,BG$6)</f>
        <v>1.9755117056173168</v>
      </c>
    </row>
    <row r="812" spans="2:61" x14ac:dyDescent="0.2">
      <c r="B812" s="6"/>
      <c r="E812" t="str">
        <f>IF(COUNTIF(C812:D812,"&gt;=2,5")+COUNTIF(C812:D812,"&lt;=-2,5")&gt;0,"*","")</f>
        <v/>
      </c>
      <c r="BA812">
        <f>BA811+2</f>
        <v>1607</v>
      </c>
      <c r="BB812">
        <v>2162</v>
      </c>
      <c r="BC812">
        <f>_xlfn.NORM.S.INV(BA812/BC$4)</f>
        <v>2.1942024448615274</v>
      </c>
      <c r="BD812">
        <f>STANDARDIZE(BB812,BB$5,BB$6)</f>
        <v>2.8709418017764317</v>
      </c>
      <c r="BF812">
        <f>BF811+2</f>
        <v>1607</v>
      </c>
      <c r="BG812">
        <v>18</v>
      </c>
      <c r="BH812">
        <f>_xlfn.NORM.S.INV(BF812/BH$4)</f>
        <v>2.1942024448615274</v>
      </c>
      <c r="BI812">
        <f>STANDARDIZE(BG812,BG$5,BG$6)</f>
        <v>1.9755117056173168</v>
      </c>
    </row>
    <row r="813" spans="2:61" x14ac:dyDescent="0.2">
      <c r="B813" s="6"/>
      <c r="E813" t="str">
        <f>IF(COUNTIF(C813:D813,"&gt;=2,5")+COUNTIF(C813:D813,"&lt;=-2,5")&gt;0,"*","")</f>
        <v/>
      </c>
      <c r="BA813">
        <f>BA812+2</f>
        <v>1609</v>
      </c>
      <c r="BB813">
        <v>2162</v>
      </c>
      <c r="BC813">
        <f>_xlfn.NORM.S.INV(BA813/BC$4)</f>
        <v>2.2297074471530309</v>
      </c>
      <c r="BD813">
        <f>STANDARDIZE(BB813,BB$5,BB$6)</f>
        <v>2.8709418017764317</v>
      </c>
      <c r="BF813">
        <f>BF812+2</f>
        <v>1609</v>
      </c>
      <c r="BG813">
        <v>18</v>
      </c>
      <c r="BH813">
        <f>_xlfn.NORM.S.INV(BF813/BH$4)</f>
        <v>2.2297074471530309</v>
      </c>
      <c r="BI813">
        <f>STANDARDIZE(BG813,BG$5,BG$6)</f>
        <v>1.9755117056173168</v>
      </c>
    </row>
    <row r="814" spans="2:61" x14ac:dyDescent="0.2">
      <c r="B814" s="6"/>
      <c r="E814" t="str">
        <f>IF(COUNTIF(C814:D814,"&gt;=2,5")+COUNTIF(C814:D814,"&lt;=-2,5")&gt;0,"*","")</f>
        <v/>
      </c>
      <c r="BA814">
        <f>BA813+2</f>
        <v>1611</v>
      </c>
      <c r="BB814">
        <v>2308</v>
      </c>
      <c r="BC814">
        <f>_xlfn.NORM.S.INV(BA814/BC$4)</f>
        <v>2.2682678955208586</v>
      </c>
      <c r="BD814">
        <f>STANDARDIZE(BB814,BB$5,BB$6)</f>
        <v>3.2287825280236691</v>
      </c>
      <c r="BF814">
        <f>BF813+2</f>
        <v>1611</v>
      </c>
      <c r="BG814">
        <v>18</v>
      </c>
      <c r="BH814">
        <f>_xlfn.NORM.S.INV(BF814/BH$4)</f>
        <v>2.2682678955208586</v>
      </c>
      <c r="BI814">
        <f>STANDARDIZE(BG814,BG$5,BG$6)</f>
        <v>1.9755117056173168</v>
      </c>
    </row>
    <row r="815" spans="2:61" x14ac:dyDescent="0.2">
      <c r="B815" s="6"/>
      <c r="E815" t="str">
        <f>IF(COUNTIF(C815:D815,"&gt;=2,5")+COUNTIF(C815:D815,"&lt;=-2,5")&gt;0,"*","")</f>
        <v/>
      </c>
      <c r="BA815">
        <f>BA814+2</f>
        <v>1613</v>
      </c>
      <c r="BB815">
        <v>2310</v>
      </c>
      <c r="BC815">
        <f>_xlfn.NORM.S.INV(BA815/BC$4)</f>
        <v>2.3105288048429165</v>
      </c>
      <c r="BD815">
        <f>STANDARDIZE(BB815,BB$5,BB$6)</f>
        <v>3.2336844557804802</v>
      </c>
      <c r="BF815">
        <f>BF814+2</f>
        <v>1613</v>
      </c>
      <c r="BG815">
        <v>18</v>
      </c>
      <c r="BH815">
        <f>_xlfn.NORM.S.INV(BF815/BH$4)</f>
        <v>2.3105288048429165</v>
      </c>
      <c r="BI815">
        <f>STANDARDIZE(BG815,BG$5,BG$6)</f>
        <v>1.9755117056173168</v>
      </c>
    </row>
    <row r="816" spans="2:61" x14ac:dyDescent="0.2">
      <c r="B816" s="6"/>
      <c r="E816" t="str">
        <f>IF(COUNTIF(C816:D816,"&gt;=2,5")+COUNTIF(C816:D816,"&lt;=-2,5")&gt;0,"*","")</f>
        <v/>
      </c>
      <c r="BA816">
        <f>BA815+2</f>
        <v>1615</v>
      </c>
      <c r="BB816">
        <v>2404</v>
      </c>
      <c r="BC816">
        <f>_xlfn.NORM.S.INV(BA816/BC$4)</f>
        <v>2.357369804784168</v>
      </c>
      <c r="BD816">
        <f>STANDARDIZE(BB816,BB$5,BB$6)</f>
        <v>3.4640750603506194</v>
      </c>
      <c r="BF816">
        <f>BF815+2</f>
        <v>1615</v>
      </c>
      <c r="BG816">
        <v>18</v>
      </c>
      <c r="BH816">
        <f>_xlfn.NORM.S.INV(BF816/BH$4)</f>
        <v>2.357369804784168</v>
      </c>
      <c r="BI816">
        <f>STANDARDIZE(BG816,BG$5,BG$6)</f>
        <v>1.9755117056173168</v>
      </c>
    </row>
    <row r="817" spans="2:61" x14ac:dyDescent="0.2">
      <c r="B817" s="6"/>
      <c r="E817" t="str">
        <f>IF(COUNTIF(C817:D817,"&gt;=2,5")+COUNTIF(C817:D817,"&lt;=-2,5")&gt;0,"*","")</f>
        <v/>
      </c>
      <c r="BA817">
        <f>BA816+2</f>
        <v>1617</v>
      </c>
      <c r="BB817">
        <v>2404</v>
      </c>
      <c r="BC817">
        <f>_xlfn.NORM.S.INV(BA817/BC$4)</f>
        <v>2.4100366004894576</v>
      </c>
      <c r="BD817">
        <f>STANDARDIZE(BB817,BB$5,BB$6)</f>
        <v>3.4640750603506194</v>
      </c>
      <c r="BF817">
        <f>BF816+2</f>
        <v>1617</v>
      </c>
      <c r="BG817">
        <v>18</v>
      </c>
      <c r="BH817">
        <f>_xlfn.NORM.S.INV(BF817/BH$4)</f>
        <v>2.4100366004894576</v>
      </c>
      <c r="BI817">
        <f>STANDARDIZE(BG817,BG$5,BG$6)</f>
        <v>1.9755117056173168</v>
      </c>
    </row>
    <row r="818" spans="2:61" x14ac:dyDescent="0.2">
      <c r="B818" s="6"/>
      <c r="E818" t="str">
        <f>IF(COUNTIF(C818:D818,"&gt;=2,5")+COUNTIF(C818:D818,"&lt;=-2,5")&gt;0,"*","")</f>
        <v/>
      </c>
      <c r="BA818">
        <f>BA817+2</f>
        <v>1619</v>
      </c>
      <c r="BB818">
        <v>2500</v>
      </c>
      <c r="BC818">
        <f>_xlfn.NORM.S.INV(BA818/BC$4)</f>
        <v>2.4703807115566061</v>
      </c>
      <c r="BD818">
        <f>STANDARDIZE(BB818,BB$5,BB$6)</f>
        <v>3.6993675926775702</v>
      </c>
      <c r="BF818">
        <f>BF817+2</f>
        <v>1619</v>
      </c>
      <c r="BG818">
        <v>18</v>
      </c>
      <c r="BH818">
        <f>_xlfn.NORM.S.INV(BF818/BH$4)</f>
        <v>2.4703807115566061</v>
      </c>
      <c r="BI818">
        <f>STANDARDIZE(BG818,BG$5,BG$6)</f>
        <v>1.9755117056173168</v>
      </c>
    </row>
    <row r="819" spans="2:61" x14ac:dyDescent="0.2">
      <c r="B819" s="6"/>
      <c r="E819" t="str">
        <f>IF(COUNTIF(C819:D819,"&gt;=2,5")+COUNTIF(C819:D819,"&lt;=-2,5")&gt;0,"*","")</f>
        <v/>
      </c>
      <c r="BA819">
        <f>BA818+2</f>
        <v>1621</v>
      </c>
      <c r="BB819">
        <v>2500</v>
      </c>
      <c r="BC819">
        <f>_xlfn.NORM.S.INV(BA819/BC$4)</f>
        <v>2.5413369227715763</v>
      </c>
      <c r="BD819">
        <f>STANDARDIZE(BB819,BB$5,BB$6)</f>
        <v>3.6993675926775702</v>
      </c>
      <c r="BF819">
        <f>BF818+2</f>
        <v>1621</v>
      </c>
      <c r="BG819">
        <v>18</v>
      </c>
      <c r="BH819">
        <f>_xlfn.NORM.S.INV(BF819/BH$4)</f>
        <v>2.5413369227715763</v>
      </c>
      <c r="BI819">
        <f>STANDARDIZE(BG819,BG$5,BG$6)</f>
        <v>1.9755117056173168</v>
      </c>
    </row>
    <row r="820" spans="2:61" x14ac:dyDescent="0.2">
      <c r="B820" s="6"/>
      <c r="E820" t="str">
        <f>IF(COUNTIF(C820:D820,"&gt;=2,5")+COUNTIF(C820:D820,"&lt;=-2,5")&gt;0,"*","")</f>
        <v/>
      </c>
      <c r="BA820">
        <f>BA819+2</f>
        <v>1623</v>
      </c>
      <c r="BB820">
        <v>2668</v>
      </c>
      <c r="BC820">
        <f>_xlfn.NORM.S.INV(BA820/BC$4)</f>
        <v>2.6279958222247344</v>
      </c>
      <c r="BD820">
        <f>STANDARDIZE(BB820,BB$5,BB$6)</f>
        <v>4.1111295242497334</v>
      </c>
      <c r="BF820">
        <f>BF819+2</f>
        <v>1623</v>
      </c>
      <c r="BG820">
        <v>18</v>
      </c>
      <c r="BH820">
        <f>_xlfn.NORM.S.INV(BF820/BH$4)</f>
        <v>2.6279958222247344</v>
      </c>
      <c r="BI820">
        <f>STANDARDIZE(BG820,BG$5,BG$6)</f>
        <v>1.9755117056173168</v>
      </c>
    </row>
    <row r="821" spans="2:61" x14ac:dyDescent="0.2">
      <c r="B821" s="6"/>
      <c r="E821" t="str">
        <f>IF(COUNTIF(C821:D821,"&gt;=2,5")+COUNTIF(C821:D821,"&lt;=-2,5")&gt;0,"*","")</f>
        <v/>
      </c>
      <c r="BA821">
        <f>BA820+2</f>
        <v>1625</v>
      </c>
      <c r="BB821">
        <v>2771</v>
      </c>
      <c r="BC821">
        <f>_xlfn.NORM.S.INV(BA821/BC$4)</f>
        <v>2.7404790485463204</v>
      </c>
      <c r="BD821">
        <f>STANDARDIZE(BB821,BB$5,BB$6)</f>
        <v>4.3635788037255239</v>
      </c>
      <c r="BF821">
        <f>BF820+2</f>
        <v>1625</v>
      </c>
      <c r="BG821">
        <v>18</v>
      </c>
      <c r="BH821">
        <f>_xlfn.NORM.S.INV(BF821/BH$4)</f>
        <v>2.7404790485463204</v>
      </c>
      <c r="BI821">
        <f>STANDARDIZE(BG821,BG$5,BG$6)</f>
        <v>1.9755117056173168</v>
      </c>
    </row>
    <row r="822" spans="2:61" x14ac:dyDescent="0.2">
      <c r="B822" s="6"/>
      <c r="E822" t="str">
        <f>IF(COUNTIF(C822:D822,"&gt;=2,5")+COUNTIF(C822:D822,"&lt;=-2,5")&gt;0,"*","")</f>
        <v/>
      </c>
      <c r="BA822">
        <f>BA821+2</f>
        <v>1627</v>
      </c>
      <c r="BB822">
        <v>3078</v>
      </c>
      <c r="BC822">
        <f>_xlfn.NORM.S.INV(BA822/BC$4)</f>
        <v>2.9042805440130333</v>
      </c>
      <c r="BD822">
        <f>STANDARDIZE(BB822,BB$5,BB$6)</f>
        <v>5.1160247143960857</v>
      </c>
      <c r="BF822">
        <f>BF821+2</f>
        <v>1627</v>
      </c>
      <c r="BG822">
        <v>18</v>
      </c>
      <c r="BH822">
        <f>_xlfn.NORM.S.INV(BF822/BH$4)</f>
        <v>2.9042805440130333</v>
      </c>
      <c r="BI822">
        <f>STANDARDIZE(BG822,BG$5,BG$6)</f>
        <v>1.9755117056173168</v>
      </c>
    </row>
    <row r="823" spans="2:61" x14ac:dyDescent="0.2">
      <c r="B823" s="6"/>
      <c r="E823" t="str">
        <f>IF(COUNTIF(C823:D823,"&gt;=2,5")+COUNTIF(C823:D823,"&lt;=-2,5")&gt;0,"*","")</f>
        <v/>
      </c>
      <c r="BA823">
        <f>BA822+2</f>
        <v>1629</v>
      </c>
      <c r="BB823">
        <v>3078</v>
      </c>
      <c r="BC823">
        <f>_xlfn.NORM.S.INV(BA823/BC$4)</f>
        <v>3.2325296860643205</v>
      </c>
      <c r="BD823">
        <f>STANDARDIZE(BB823,BB$5,BB$6)</f>
        <v>5.1160247143960857</v>
      </c>
      <c r="BF823">
        <f>BF822+2</f>
        <v>1629</v>
      </c>
      <c r="BG823">
        <v>18</v>
      </c>
      <c r="BH823">
        <f>_xlfn.NORM.S.INV(BF823/BH$4)</f>
        <v>3.2325296860643205</v>
      </c>
      <c r="BI823">
        <f>STANDARDIZE(BG823,BG$5,BG$6)</f>
        <v>1.9755117056173168</v>
      </c>
    </row>
    <row r="824" spans="2:61" x14ac:dyDescent="0.2">
      <c r="B824" s="6"/>
      <c r="E824" t="str">
        <f>IF(COUNTIF(C824:D824,"&gt;=2,5")+COUNTIF(C824:D824,"&lt;=-2,5")&gt;0,"*","")</f>
        <v/>
      </c>
    </row>
    <row r="825" spans="2:61" x14ac:dyDescent="0.2">
      <c r="B825" s="6"/>
      <c r="E825" t="str">
        <f>IF(COUNTIF(C825:D825,"&gt;=2,5")+COUNTIF(C825:D825,"&lt;=-2,5")&gt;0,"*","")</f>
        <v/>
      </c>
    </row>
    <row r="826" spans="2:61" x14ac:dyDescent="0.2">
      <c r="B826" s="6"/>
      <c r="E826" t="str">
        <f>IF(COUNTIF(C826:D826,"&gt;=2,5")+COUNTIF(C826:D826,"&lt;=-2,5")&gt;0,"*","")</f>
        <v/>
      </c>
    </row>
    <row r="827" spans="2:61" x14ac:dyDescent="0.2">
      <c r="B827" s="6"/>
      <c r="E827" t="str">
        <f>IF(COUNTIF(C827:D827,"&gt;=2,5")+COUNTIF(C827:D827,"&lt;=-2,5")&gt;0,"*","")</f>
        <v/>
      </c>
    </row>
    <row r="828" spans="2:61" x14ac:dyDescent="0.2">
      <c r="B828" s="6"/>
      <c r="E828" t="str">
        <f>IF(COUNTIF(C828:D828,"&gt;=2,5")+COUNTIF(C828:D828,"&lt;=-2,5")&gt;0,"*","")</f>
        <v/>
      </c>
    </row>
    <row r="829" spans="2:61" x14ac:dyDescent="0.2">
      <c r="B829" s="6"/>
      <c r="E829" t="str">
        <f>IF(COUNTIF(C829:D829,"&gt;=2,5")+COUNTIF(C829:D829,"&lt;=-2,5")&gt;0,"*","")</f>
        <v/>
      </c>
    </row>
    <row r="830" spans="2:61" x14ac:dyDescent="0.2">
      <c r="B830" s="6"/>
      <c r="E830" t="str">
        <f>IF(COUNTIF(C830:D830,"&gt;=2,5")+COUNTIF(C830:D830,"&lt;=-2,5")&gt;0,"*","")</f>
        <v/>
      </c>
    </row>
    <row r="831" spans="2:61" x14ac:dyDescent="0.2">
      <c r="B831" s="6"/>
      <c r="E831" t="str">
        <f>IF(COUNTIF(C831:D831,"&gt;=2,5")+COUNTIF(C831:D831,"&lt;=-2,5")&gt;0,"*","")</f>
        <v/>
      </c>
    </row>
    <row r="832" spans="2:61" x14ac:dyDescent="0.2">
      <c r="B832" s="6"/>
      <c r="E832" t="str">
        <f>IF(COUNTIF(C832:D832,"&gt;=2,5")+COUNTIF(C832:D832,"&lt;=-2,5")&gt;0,"*","")</f>
        <v/>
      </c>
    </row>
    <row r="833" spans="2:5" x14ac:dyDescent="0.2">
      <c r="B833" s="6"/>
      <c r="E833" t="str">
        <f>IF(COUNTIF(C833:D833,"&gt;=2,5")+COUNTIF(C833:D833,"&lt;=-2,5")&gt;0,"*","")</f>
        <v/>
      </c>
    </row>
    <row r="834" spans="2:5" x14ac:dyDescent="0.2">
      <c r="B834" s="6"/>
      <c r="E834" t="str">
        <f>IF(COUNTIF(C834:D834,"&gt;=2,5")+COUNTIF(C834:D834,"&lt;=-2,5")&gt;0,"*","")</f>
        <v/>
      </c>
    </row>
    <row r="835" spans="2:5" x14ac:dyDescent="0.2">
      <c r="B835" s="6"/>
      <c r="E835" t="str">
        <f>IF(COUNTIF(C835:D835,"&gt;=2,5")+COUNTIF(C835:D835,"&lt;=-2,5")&gt;0,"*","")</f>
        <v/>
      </c>
    </row>
    <row r="836" spans="2:5" x14ac:dyDescent="0.2">
      <c r="B836" s="6"/>
      <c r="E836" t="str">
        <f>IF(COUNTIF(C836:D836,"&gt;=2,5")+COUNTIF(C836:D836,"&lt;=-2,5")&gt;0,"*","")</f>
        <v/>
      </c>
    </row>
    <row r="837" spans="2:5" x14ac:dyDescent="0.2">
      <c r="B837" s="6"/>
      <c r="E837" t="str">
        <f>IF(COUNTIF(C837:D837,"&gt;=2,5")+COUNTIF(C837:D837,"&lt;=-2,5")&gt;0,"*","")</f>
        <v/>
      </c>
    </row>
    <row r="838" spans="2:5" x14ac:dyDescent="0.2">
      <c r="B838" s="6"/>
      <c r="E838" t="str">
        <f>IF(COUNTIF(C838:D838,"&gt;=2,5")+COUNTIF(C838:D838,"&lt;=-2,5")&gt;0,"*","")</f>
        <v/>
      </c>
    </row>
    <row r="839" spans="2:5" x14ac:dyDescent="0.2">
      <c r="B839" s="6"/>
      <c r="E839" t="str">
        <f>IF(COUNTIF(C839:D839,"&gt;=2,5")+COUNTIF(C839:D839,"&lt;=-2,5")&gt;0,"*","")</f>
        <v/>
      </c>
    </row>
    <row r="840" spans="2:5" x14ac:dyDescent="0.2">
      <c r="B840" s="6"/>
      <c r="E840" t="str">
        <f>IF(COUNTIF(C840:D840,"&gt;=2,5")+COUNTIF(C840:D840,"&lt;=-2,5")&gt;0,"*","")</f>
        <v/>
      </c>
    </row>
    <row r="841" spans="2:5" x14ac:dyDescent="0.2">
      <c r="B841" s="6"/>
      <c r="E841" t="str">
        <f>IF(COUNTIF(C841:D841,"&gt;=2,5")+COUNTIF(C841:D841,"&lt;=-2,5")&gt;0,"*","")</f>
        <v/>
      </c>
    </row>
    <row r="842" spans="2:5" x14ac:dyDescent="0.2">
      <c r="B842" s="6"/>
      <c r="E842" t="str">
        <f>IF(COUNTIF(C842:D842,"&gt;=2,5")+COUNTIF(C842:D842,"&lt;=-2,5")&gt;0,"*","")</f>
        <v/>
      </c>
    </row>
    <row r="843" spans="2:5" x14ac:dyDescent="0.2">
      <c r="B843" s="6"/>
      <c r="E843" t="str">
        <f>IF(COUNTIF(C843:D843,"&gt;=2,5")+COUNTIF(C843:D843,"&lt;=-2,5")&gt;0,"*","")</f>
        <v/>
      </c>
    </row>
    <row r="844" spans="2:5" x14ac:dyDescent="0.2">
      <c r="B844" s="6"/>
      <c r="E844" t="str">
        <f>IF(COUNTIF(C844:D844,"&gt;=2,5")+COUNTIF(C844:D844,"&lt;=-2,5")&gt;0,"*","")</f>
        <v/>
      </c>
    </row>
    <row r="845" spans="2:5" x14ac:dyDescent="0.2">
      <c r="B845" s="6"/>
      <c r="E845" t="str">
        <f>IF(COUNTIF(C845:D845,"&gt;=2,5")+COUNTIF(C845:D845,"&lt;=-2,5")&gt;0,"*","")</f>
        <v/>
      </c>
    </row>
    <row r="846" spans="2:5" x14ac:dyDescent="0.2">
      <c r="B846" s="6"/>
      <c r="E846" t="str">
        <f>IF(COUNTIF(C846:D846,"&gt;=2,5")+COUNTIF(C846:D846,"&lt;=-2,5")&gt;0,"*","")</f>
        <v/>
      </c>
    </row>
    <row r="847" spans="2:5" x14ac:dyDescent="0.2">
      <c r="B847" s="6"/>
      <c r="E847" t="str">
        <f>IF(COUNTIF(C847:D847,"&gt;=2,5")+COUNTIF(C847:D847,"&lt;=-2,5")&gt;0,"*","")</f>
        <v/>
      </c>
    </row>
    <row r="848" spans="2:5" x14ac:dyDescent="0.2">
      <c r="B848" s="6"/>
      <c r="E848" t="str">
        <f>IF(COUNTIF(C848:D848,"&gt;=2,5")+COUNTIF(C848:D848,"&lt;=-2,5")&gt;0,"*","")</f>
        <v/>
      </c>
    </row>
    <row r="849" spans="2:5" x14ac:dyDescent="0.2">
      <c r="B849" s="6"/>
      <c r="E849" t="str">
        <f>IF(COUNTIF(C849:D849,"&gt;=2,5")+COUNTIF(C849:D849,"&lt;=-2,5")&gt;0,"*","")</f>
        <v/>
      </c>
    </row>
    <row r="850" spans="2:5" x14ac:dyDescent="0.2">
      <c r="B850" s="6"/>
      <c r="E850" t="str">
        <f>IF(COUNTIF(C850:D850,"&gt;=2,5")+COUNTIF(C850:D850,"&lt;=-2,5")&gt;0,"*","")</f>
        <v/>
      </c>
    </row>
    <row r="851" spans="2:5" x14ac:dyDescent="0.2">
      <c r="B851" s="6"/>
      <c r="E851" t="str">
        <f>IF(COUNTIF(C851:D851,"&gt;=2,5")+COUNTIF(C851:D851,"&lt;=-2,5")&gt;0,"*","")</f>
        <v/>
      </c>
    </row>
    <row r="852" spans="2:5" x14ac:dyDescent="0.2">
      <c r="B852" s="6"/>
      <c r="E852" t="str">
        <f>IF(COUNTIF(C852:D852,"&gt;=2,5")+COUNTIF(C852:D852,"&lt;=-2,5")&gt;0,"*","")</f>
        <v/>
      </c>
    </row>
    <row r="853" spans="2:5" x14ac:dyDescent="0.2">
      <c r="B853" s="6"/>
      <c r="E853" t="str">
        <f>IF(COUNTIF(C853:D853,"&gt;=2,5")+COUNTIF(C853:D853,"&lt;=-2,5")&gt;0,"*","")</f>
        <v/>
      </c>
    </row>
    <row r="854" spans="2:5" x14ac:dyDescent="0.2">
      <c r="B854" s="6"/>
      <c r="E854" t="str">
        <f>IF(COUNTIF(C854:D854,"&gt;=2,5")+COUNTIF(C854:D854,"&lt;=-2,5")&gt;0,"*","")</f>
        <v/>
      </c>
    </row>
    <row r="855" spans="2:5" x14ac:dyDescent="0.2">
      <c r="B855" s="6"/>
      <c r="E855" t="str">
        <f>IF(COUNTIF(C855:D855,"&gt;=2,5")+COUNTIF(C855:D855,"&lt;=-2,5")&gt;0,"*","")</f>
        <v/>
      </c>
    </row>
    <row r="856" spans="2:5" x14ac:dyDescent="0.2">
      <c r="B856" s="6"/>
      <c r="E856" t="str">
        <f>IF(COUNTIF(C856:D856,"&gt;=2,5")+COUNTIF(C856:D856,"&lt;=-2,5")&gt;0,"*","")</f>
        <v/>
      </c>
    </row>
    <row r="857" spans="2:5" x14ac:dyDescent="0.2">
      <c r="B857" s="6"/>
      <c r="E857" t="str">
        <f>IF(COUNTIF(C857:D857,"&gt;=2,5")+COUNTIF(C857:D857,"&lt;=-2,5")&gt;0,"*","")</f>
        <v/>
      </c>
    </row>
    <row r="858" spans="2:5" x14ac:dyDescent="0.2">
      <c r="B858" s="6"/>
      <c r="E858" t="str">
        <f>IF(COUNTIF(C858:D858,"&gt;=2,5")+COUNTIF(C858:D858,"&lt;=-2,5")&gt;0,"*","")</f>
        <v/>
      </c>
    </row>
    <row r="859" spans="2:5" x14ac:dyDescent="0.2">
      <c r="B859" s="6"/>
      <c r="E859" t="str">
        <f>IF(COUNTIF(C859:D859,"&gt;=2,5")+COUNTIF(C859:D859,"&lt;=-2,5")&gt;0,"*","")</f>
        <v/>
      </c>
    </row>
    <row r="860" spans="2:5" x14ac:dyDescent="0.2">
      <c r="B860" s="6"/>
      <c r="E860" t="str">
        <f>IF(COUNTIF(C860:D860,"&gt;=2,5")+COUNTIF(C860:D860,"&lt;=-2,5")&gt;0,"*","")</f>
        <v/>
      </c>
    </row>
    <row r="861" spans="2:5" x14ac:dyDescent="0.2">
      <c r="B861" s="6"/>
      <c r="E861" t="str">
        <f>IF(COUNTIF(C861:D861,"&gt;=2,5")+COUNTIF(C861:D861,"&lt;=-2,5")&gt;0,"*","")</f>
        <v/>
      </c>
    </row>
    <row r="862" spans="2:5" x14ac:dyDescent="0.2">
      <c r="B862" s="6"/>
      <c r="E862" t="str">
        <f>IF(COUNTIF(C862:D862,"&gt;=2,5")+COUNTIF(C862:D862,"&lt;=-2,5")&gt;0,"*","")</f>
        <v/>
      </c>
    </row>
    <row r="863" spans="2:5" x14ac:dyDescent="0.2">
      <c r="B863" s="6"/>
      <c r="E863" t="str">
        <f>IF(COUNTIF(C863:D863,"&gt;=2,5")+COUNTIF(C863:D863,"&lt;=-2,5")&gt;0,"*","")</f>
        <v/>
      </c>
    </row>
    <row r="864" spans="2:5" x14ac:dyDescent="0.2">
      <c r="B864" s="6"/>
      <c r="E864" t="str">
        <f>IF(COUNTIF(C864:D864,"&gt;=2,5")+COUNTIF(C864:D864,"&lt;=-2,5")&gt;0,"*","")</f>
        <v/>
      </c>
    </row>
    <row r="865" spans="2:5" x14ac:dyDescent="0.2">
      <c r="B865" s="6"/>
      <c r="E865" t="str">
        <f>IF(COUNTIF(C865:D865,"&gt;=2,5")+COUNTIF(C865:D865,"&lt;=-2,5")&gt;0,"*","")</f>
        <v/>
      </c>
    </row>
    <row r="866" spans="2:5" x14ac:dyDescent="0.2">
      <c r="B866" s="6"/>
      <c r="E866" t="str">
        <f>IF(COUNTIF(C866:D866,"&gt;=2,5")+COUNTIF(C866:D866,"&lt;=-2,5")&gt;0,"*","")</f>
        <v/>
      </c>
    </row>
    <row r="867" spans="2:5" x14ac:dyDescent="0.2">
      <c r="B867" s="6"/>
      <c r="E867" t="str">
        <f>IF(COUNTIF(C867:D867,"&gt;=2,5")+COUNTIF(C867:D867,"&lt;=-2,5")&gt;0,"*","")</f>
        <v/>
      </c>
    </row>
    <row r="868" spans="2:5" x14ac:dyDescent="0.2">
      <c r="B868" s="6"/>
      <c r="E868" t="str">
        <f>IF(COUNTIF(C868:D868,"&gt;=2,5")+COUNTIF(C868:D868,"&lt;=-2,5")&gt;0,"*","")</f>
        <v/>
      </c>
    </row>
    <row r="869" spans="2:5" x14ac:dyDescent="0.2">
      <c r="B869" s="6"/>
      <c r="E869" t="str">
        <f>IF(COUNTIF(C869:D869,"&gt;=2,5")+COUNTIF(C869:D869,"&lt;=-2,5")&gt;0,"*","")</f>
        <v/>
      </c>
    </row>
    <row r="870" spans="2:5" x14ac:dyDescent="0.2">
      <c r="B870" s="6"/>
      <c r="E870" t="str">
        <f>IF(COUNTIF(C870:D870,"&gt;=2,5")+COUNTIF(C870:D870,"&lt;=-2,5")&gt;0,"*","")</f>
        <v/>
      </c>
    </row>
    <row r="871" spans="2:5" x14ac:dyDescent="0.2">
      <c r="B871" s="6"/>
      <c r="E871" t="str">
        <f>IF(COUNTIF(C871:D871,"&gt;=2,5")+COUNTIF(C871:D871,"&lt;=-2,5")&gt;0,"*","")</f>
        <v/>
      </c>
    </row>
    <row r="872" spans="2:5" x14ac:dyDescent="0.2">
      <c r="B872" s="6"/>
      <c r="E872" t="str">
        <f>IF(COUNTIF(C872:D872,"&gt;=2,5")+COUNTIF(C872:D872,"&lt;=-2,5")&gt;0,"*","")</f>
        <v/>
      </c>
    </row>
    <row r="873" spans="2:5" x14ac:dyDescent="0.2">
      <c r="B873" s="6"/>
      <c r="E873" t="str">
        <f>IF(COUNTIF(C873:D873,"&gt;=2,5")+COUNTIF(C873:D873,"&lt;=-2,5")&gt;0,"*","")</f>
        <v/>
      </c>
    </row>
    <row r="874" spans="2:5" x14ac:dyDescent="0.2">
      <c r="B874" s="6"/>
      <c r="E874" t="str">
        <f>IF(COUNTIF(C874:D874,"&gt;=2,5")+COUNTIF(C874:D874,"&lt;=-2,5")&gt;0,"*","")</f>
        <v/>
      </c>
    </row>
    <row r="875" spans="2:5" x14ac:dyDescent="0.2">
      <c r="B875" s="6"/>
      <c r="E875" t="str">
        <f>IF(COUNTIF(C875:D875,"&gt;=2,5")+COUNTIF(C875:D875,"&lt;=-2,5")&gt;0,"*","")</f>
        <v/>
      </c>
    </row>
    <row r="876" spans="2:5" x14ac:dyDescent="0.2">
      <c r="B876" s="6"/>
      <c r="E876" t="str">
        <f>IF(COUNTIF(C876:D876,"&gt;=2,5")+COUNTIF(C876:D876,"&lt;=-2,5")&gt;0,"*","")</f>
        <v/>
      </c>
    </row>
    <row r="877" spans="2:5" x14ac:dyDescent="0.2">
      <c r="B877" s="6"/>
      <c r="E877" t="str">
        <f>IF(COUNTIF(C877:D877,"&gt;=2,5")+COUNTIF(C877:D877,"&lt;=-2,5")&gt;0,"*","")</f>
        <v/>
      </c>
    </row>
    <row r="878" spans="2:5" x14ac:dyDescent="0.2">
      <c r="B878" s="6"/>
      <c r="E878" t="str">
        <f>IF(COUNTIF(C878:D878,"&gt;=2,5")+COUNTIF(C878:D878,"&lt;=-2,5")&gt;0,"*","")</f>
        <v/>
      </c>
    </row>
    <row r="879" spans="2:5" x14ac:dyDescent="0.2">
      <c r="B879" s="6"/>
      <c r="E879" t="str">
        <f>IF(COUNTIF(C879:D879,"&gt;=2,5")+COUNTIF(C879:D879,"&lt;=-2,5")&gt;0,"*","")</f>
        <v/>
      </c>
    </row>
    <row r="880" spans="2:5" x14ac:dyDescent="0.2">
      <c r="B880" s="6"/>
      <c r="E880" t="str">
        <f>IF(COUNTIF(C880:D880,"&gt;=2,5")+COUNTIF(C880:D880,"&lt;=-2,5")&gt;0,"*","")</f>
        <v/>
      </c>
    </row>
    <row r="881" spans="2:5" x14ac:dyDescent="0.2">
      <c r="B881" s="6"/>
      <c r="E881" t="str">
        <f>IF(COUNTIF(C881:D881,"&gt;=2,5")+COUNTIF(C881:D881,"&lt;=-2,5")&gt;0,"*","")</f>
        <v/>
      </c>
    </row>
    <row r="882" spans="2:5" x14ac:dyDescent="0.2">
      <c r="B882" s="6"/>
      <c r="E882" t="str">
        <f>IF(COUNTIF(C882:D882,"&gt;=2,5")+COUNTIF(C882:D882,"&lt;=-2,5")&gt;0,"*","")</f>
        <v/>
      </c>
    </row>
    <row r="883" spans="2:5" x14ac:dyDescent="0.2">
      <c r="B883" s="6"/>
      <c r="E883" t="str">
        <f>IF(COUNTIF(C883:D883,"&gt;=2,5")+COUNTIF(C883:D883,"&lt;=-2,5")&gt;0,"*","")</f>
        <v/>
      </c>
    </row>
    <row r="884" spans="2:5" x14ac:dyDescent="0.2">
      <c r="B884" s="6"/>
      <c r="E884" t="str">
        <f>IF(COUNTIF(C884:D884,"&gt;=2,5")+COUNTIF(C884:D884,"&lt;=-2,5")&gt;0,"*","")</f>
        <v/>
      </c>
    </row>
    <row r="885" spans="2:5" x14ac:dyDescent="0.2">
      <c r="B885" s="6"/>
      <c r="E885" t="str">
        <f>IF(COUNTIF(C885:D885,"&gt;=2,5")+COUNTIF(C885:D885,"&lt;=-2,5")&gt;0,"*","")</f>
        <v/>
      </c>
    </row>
    <row r="886" spans="2:5" x14ac:dyDescent="0.2">
      <c r="B886" s="6"/>
      <c r="E886" t="str">
        <f>IF(COUNTIF(C886:D886,"&gt;=2,5")+COUNTIF(C886:D886,"&lt;=-2,5")&gt;0,"*","")</f>
        <v/>
      </c>
    </row>
    <row r="887" spans="2:5" x14ac:dyDescent="0.2">
      <c r="B887" s="6"/>
      <c r="E887" t="str">
        <f>IF(COUNTIF(C887:D887,"&gt;=2,5")+COUNTIF(C887:D887,"&lt;=-2,5")&gt;0,"*","")</f>
        <v/>
      </c>
    </row>
    <row r="888" spans="2:5" x14ac:dyDescent="0.2">
      <c r="B888" s="6"/>
      <c r="E888" t="str">
        <f>IF(COUNTIF(C888:D888,"&gt;=2,5")+COUNTIF(C888:D888,"&lt;=-2,5")&gt;0,"*","")</f>
        <v/>
      </c>
    </row>
    <row r="889" spans="2:5" x14ac:dyDescent="0.2">
      <c r="B889" s="6"/>
      <c r="E889" t="str">
        <f>IF(COUNTIF(C889:D889,"&gt;=2,5")+COUNTIF(C889:D889,"&lt;=-2,5")&gt;0,"*","")</f>
        <v/>
      </c>
    </row>
    <row r="890" spans="2:5" x14ac:dyDescent="0.2">
      <c r="B890" s="6"/>
      <c r="E890" t="str">
        <f>IF(COUNTIF(C890:D890,"&gt;=2,5")+COUNTIF(C890:D890,"&lt;=-2,5")&gt;0,"*","")</f>
        <v/>
      </c>
    </row>
    <row r="891" spans="2:5" x14ac:dyDescent="0.2">
      <c r="B891" s="6"/>
      <c r="E891" t="str">
        <f>IF(COUNTIF(C891:D891,"&gt;=2,5")+COUNTIF(C891:D891,"&lt;=-2,5")&gt;0,"*","")</f>
        <v/>
      </c>
    </row>
    <row r="892" spans="2:5" x14ac:dyDescent="0.2">
      <c r="B892" s="6"/>
      <c r="E892" t="str">
        <f>IF(COUNTIF(C892:D892,"&gt;=2,5")+COUNTIF(C892:D892,"&lt;=-2,5")&gt;0,"*","")</f>
        <v/>
      </c>
    </row>
    <row r="893" spans="2:5" x14ac:dyDescent="0.2">
      <c r="B893" s="6"/>
      <c r="E893" t="str">
        <f>IF(COUNTIF(C893:D893,"&gt;=2,5")+COUNTIF(C893:D893,"&lt;=-2,5")&gt;0,"*","")</f>
        <v/>
      </c>
    </row>
    <row r="894" spans="2:5" x14ac:dyDescent="0.2">
      <c r="B894" s="6"/>
      <c r="E894" t="str">
        <f>IF(COUNTIF(C894:D894,"&gt;=2,5")+COUNTIF(C894:D894,"&lt;=-2,5")&gt;0,"*","")</f>
        <v/>
      </c>
    </row>
    <row r="895" spans="2:5" x14ac:dyDescent="0.2">
      <c r="B895" s="6"/>
      <c r="E895" t="str">
        <f>IF(COUNTIF(C895:D895,"&gt;=2,5")+COUNTIF(C895:D895,"&lt;=-2,5")&gt;0,"*","")</f>
        <v/>
      </c>
    </row>
    <row r="896" spans="2:5" x14ac:dyDescent="0.2">
      <c r="B896" s="6"/>
      <c r="E896" t="str">
        <f>IF(COUNTIF(C896:D896,"&gt;=2,5")+COUNTIF(C896:D896,"&lt;=-2,5")&gt;0,"*","")</f>
        <v/>
      </c>
    </row>
    <row r="897" spans="2:5" x14ac:dyDescent="0.2">
      <c r="B897" s="6"/>
      <c r="E897" t="str">
        <f>IF(COUNTIF(C897:D897,"&gt;=2,5")+COUNTIF(C897:D897,"&lt;=-2,5")&gt;0,"*","")</f>
        <v/>
      </c>
    </row>
    <row r="898" spans="2:5" x14ac:dyDescent="0.2">
      <c r="B898" s="6"/>
      <c r="E898" t="str">
        <f>IF(COUNTIF(C898:D898,"&gt;=2,5")+COUNTIF(C898:D898,"&lt;=-2,5")&gt;0,"*","")</f>
        <v/>
      </c>
    </row>
    <row r="899" spans="2:5" x14ac:dyDescent="0.2">
      <c r="B899" s="6"/>
      <c r="E899" t="str">
        <f>IF(COUNTIF(C899:D899,"&gt;=2,5")+COUNTIF(C899:D899,"&lt;=-2,5")&gt;0,"*","")</f>
        <v/>
      </c>
    </row>
    <row r="900" spans="2:5" x14ac:dyDescent="0.2">
      <c r="B900" s="6"/>
      <c r="E900" t="str">
        <f>IF(COUNTIF(C900:D900,"&gt;=2,5")+COUNTIF(C900:D900,"&lt;=-2,5")&gt;0,"*","")</f>
        <v/>
      </c>
    </row>
    <row r="901" spans="2:5" x14ac:dyDescent="0.2">
      <c r="B901" s="6"/>
      <c r="E901" t="str">
        <f>IF(COUNTIF(C901:D901,"&gt;=2,5")+COUNTIF(C901:D901,"&lt;=-2,5")&gt;0,"*","")</f>
        <v/>
      </c>
    </row>
    <row r="902" spans="2:5" x14ac:dyDescent="0.2">
      <c r="B902" s="6"/>
      <c r="E902" t="str">
        <f>IF(COUNTIF(C902:D902,"&gt;=2,5")+COUNTIF(C902:D902,"&lt;=-2,5")&gt;0,"*","")</f>
        <v/>
      </c>
    </row>
    <row r="903" spans="2:5" x14ac:dyDescent="0.2">
      <c r="B903" s="6"/>
      <c r="E903" t="str">
        <f>IF(COUNTIF(C903:D903,"&gt;=2,5")+COUNTIF(C903:D903,"&lt;=-2,5")&gt;0,"*","")</f>
        <v/>
      </c>
    </row>
    <row r="904" spans="2:5" x14ac:dyDescent="0.2">
      <c r="B904" s="6"/>
      <c r="E904" t="str">
        <f>IF(COUNTIF(C904:D904,"&gt;=2,5")+COUNTIF(C904:D904,"&lt;=-2,5")&gt;0,"*","")</f>
        <v/>
      </c>
    </row>
    <row r="905" spans="2:5" x14ac:dyDescent="0.2">
      <c r="B905" s="6"/>
      <c r="E905" t="str">
        <f>IF(COUNTIF(C905:D905,"&gt;=2,5")+COUNTIF(C905:D905,"&lt;=-2,5")&gt;0,"*","")</f>
        <v/>
      </c>
    </row>
    <row r="906" spans="2:5" x14ac:dyDescent="0.2">
      <c r="B906" s="6"/>
      <c r="E906" t="str">
        <f>IF(COUNTIF(C906:D906,"&gt;=2,5")+COUNTIF(C906:D906,"&lt;=-2,5")&gt;0,"*","")</f>
        <v/>
      </c>
    </row>
    <row r="907" spans="2:5" x14ac:dyDescent="0.2">
      <c r="B907" s="6"/>
      <c r="E907" t="str">
        <f>IF(COUNTIF(C907:D907,"&gt;=2,5")+COUNTIF(C907:D907,"&lt;=-2,5")&gt;0,"*","")</f>
        <v/>
      </c>
    </row>
    <row r="908" spans="2:5" x14ac:dyDescent="0.2">
      <c r="B908" s="6"/>
      <c r="E908" t="str">
        <f>IF(COUNTIF(C908:D908,"&gt;=2,5")+COUNTIF(C908:D908,"&lt;=-2,5")&gt;0,"*","")</f>
        <v/>
      </c>
    </row>
    <row r="909" spans="2:5" x14ac:dyDescent="0.2">
      <c r="B909" s="6"/>
      <c r="E909" t="str">
        <f>IF(COUNTIF(C909:D909,"&gt;=2,5")+COUNTIF(C909:D909,"&lt;=-2,5")&gt;0,"*","")</f>
        <v/>
      </c>
    </row>
    <row r="910" spans="2:5" x14ac:dyDescent="0.2">
      <c r="B910" s="6"/>
      <c r="E910" t="str">
        <f>IF(COUNTIF(C910:D910,"&gt;=2,5")+COUNTIF(C910:D910,"&lt;=-2,5")&gt;0,"*","")</f>
        <v/>
      </c>
    </row>
    <row r="911" spans="2:5" x14ac:dyDescent="0.2">
      <c r="B911" s="6"/>
      <c r="E911" t="str">
        <f>IF(COUNTIF(C911:D911,"&gt;=2,5")+COUNTIF(C911:D911,"&lt;=-2,5")&gt;0,"*","")</f>
        <v/>
      </c>
    </row>
    <row r="912" spans="2:5" x14ac:dyDescent="0.2">
      <c r="B912" s="6"/>
      <c r="E912" t="str">
        <f>IF(COUNTIF(C912:D912,"&gt;=2,5")+COUNTIF(C912:D912,"&lt;=-2,5")&gt;0,"*","")</f>
        <v/>
      </c>
    </row>
    <row r="913" spans="2:5" x14ac:dyDescent="0.2">
      <c r="B913" s="6"/>
      <c r="E913" t="str">
        <f>IF(COUNTIF(C913:D913,"&gt;=2,5")+COUNTIF(C913:D913,"&lt;=-2,5")&gt;0,"*","")</f>
        <v/>
      </c>
    </row>
    <row r="914" spans="2:5" x14ac:dyDescent="0.2">
      <c r="B914" s="6"/>
      <c r="E914" t="str">
        <f>IF(COUNTIF(C914:D914,"&gt;=2,5")+COUNTIF(C914:D914,"&lt;=-2,5")&gt;0,"*","")</f>
        <v/>
      </c>
    </row>
    <row r="915" spans="2:5" x14ac:dyDescent="0.2">
      <c r="B915" s="6"/>
      <c r="E915" t="str">
        <f>IF(COUNTIF(C915:D915,"&gt;=2,5")+COUNTIF(C915:D915,"&lt;=-2,5")&gt;0,"*","")</f>
        <v/>
      </c>
    </row>
    <row r="916" spans="2:5" x14ac:dyDescent="0.2">
      <c r="B916" s="6"/>
      <c r="E916" t="str">
        <f>IF(COUNTIF(C916:D916,"&gt;=2,5")+COUNTIF(C916:D916,"&lt;=-2,5")&gt;0,"*","")</f>
        <v/>
      </c>
    </row>
    <row r="917" spans="2:5" x14ac:dyDescent="0.2">
      <c r="B917" s="6"/>
      <c r="E917" t="str">
        <f>IF(COUNTIF(C917:D917,"&gt;=2,5")+COUNTIF(C917:D917,"&lt;=-2,5")&gt;0,"*","")</f>
        <v/>
      </c>
    </row>
    <row r="918" spans="2:5" x14ac:dyDescent="0.2">
      <c r="B918" s="6"/>
      <c r="E918" t="str">
        <f>IF(COUNTIF(C918:D918,"&gt;=2,5")+COUNTIF(C918:D918,"&lt;=-2,5")&gt;0,"*","")</f>
        <v/>
      </c>
    </row>
    <row r="919" spans="2:5" x14ac:dyDescent="0.2">
      <c r="B919" s="6"/>
      <c r="E919" t="str">
        <f>IF(COUNTIF(C919:D919,"&gt;=2,5")+COUNTIF(C919:D919,"&lt;=-2,5")&gt;0,"*","")</f>
        <v/>
      </c>
    </row>
    <row r="920" spans="2:5" x14ac:dyDescent="0.2">
      <c r="B920" s="6"/>
      <c r="E920" t="str">
        <f>IF(COUNTIF(C920:D920,"&gt;=2,5")+COUNTIF(C920:D920,"&lt;=-2,5")&gt;0,"*","")</f>
        <v/>
      </c>
    </row>
    <row r="921" spans="2:5" x14ac:dyDescent="0.2">
      <c r="B921" s="6"/>
      <c r="E921" t="str">
        <f>IF(COUNTIF(C921:D921,"&gt;=2,5")+COUNTIF(C921:D921,"&lt;=-2,5")&gt;0,"*","")</f>
        <v/>
      </c>
    </row>
    <row r="922" spans="2:5" x14ac:dyDescent="0.2">
      <c r="B922" s="6"/>
      <c r="E922" t="str">
        <f>IF(COUNTIF(C922:D922,"&gt;=2,5")+COUNTIF(C922:D922,"&lt;=-2,5")&gt;0,"*","")</f>
        <v/>
      </c>
    </row>
    <row r="923" spans="2:5" x14ac:dyDescent="0.2">
      <c r="B923" s="6"/>
      <c r="E923" t="str">
        <f>IF(COUNTIF(C923:D923,"&gt;=2,5")+COUNTIF(C923:D923,"&lt;=-2,5")&gt;0,"*","")</f>
        <v/>
      </c>
    </row>
    <row r="924" spans="2:5" x14ac:dyDescent="0.2">
      <c r="B924" s="6"/>
      <c r="E924" t="str">
        <f>IF(COUNTIF(C924:D924,"&gt;=2,5")+COUNTIF(C924:D924,"&lt;=-2,5")&gt;0,"*","")</f>
        <v/>
      </c>
    </row>
    <row r="925" spans="2:5" x14ac:dyDescent="0.2">
      <c r="B925" s="6"/>
      <c r="E925" t="str">
        <f>IF(COUNTIF(C925:D925,"&gt;=2,5")+COUNTIF(C925:D925,"&lt;=-2,5")&gt;0,"*","")</f>
        <v/>
      </c>
    </row>
    <row r="926" spans="2:5" x14ac:dyDescent="0.2">
      <c r="B926" s="6"/>
      <c r="E926" t="str">
        <f>IF(COUNTIF(C926:D926,"&gt;=2,5")+COUNTIF(C926:D926,"&lt;=-2,5")&gt;0,"*","")</f>
        <v/>
      </c>
    </row>
    <row r="927" spans="2:5" x14ac:dyDescent="0.2">
      <c r="B927" s="6"/>
      <c r="E927" t="str">
        <f>IF(COUNTIF(C927:D927,"&gt;=2,5")+COUNTIF(C927:D927,"&lt;=-2,5")&gt;0,"*","")</f>
        <v/>
      </c>
    </row>
    <row r="928" spans="2:5" x14ac:dyDescent="0.2">
      <c r="B928" s="6"/>
      <c r="E928" t="str">
        <f>IF(COUNTIF(C928:D928,"&gt;=2,5")+COUNTIF(C928:D928,"&lt;=-2,5")&gt;0,"*","")</f>
        <v/>
      </c>
    </row>
    <row r="929" spans="2:5" x14ac:dyDescent="0.2">
      <c r="B929" s="6"/>
      <c r="E929" t="str">
        <f>IF(COUNTIF(C929:D929,"&gt;=2,5")+COUNTIF(C929:D929,"&lt;=-2,5")&gt;0,"*","")</f>
        <v/>
      </c>
    </row>
    <row r="930" spans="2:5" x14ac:dyDescent="0.2">
      <c r="B930" s="6"/>
      <c r="E930" t="str">
        <f>IF(COUNTIF(C930:D930,"&gt;=2,5")+COUNTIF(C930:D930,"&lt;=-2,5")&gt;0,"*","")</f>
        <v/>
      </c>
    </row>
    <row r="931" spans="2:5" x14ac:dyDescent="0.2">
      <c r="B931" s="6"/>
      <c r="E931" t="str">
        <f>IF(COUNTIF(C931:D931,"&gt;=2,5")+COUNTIF(C931:D931,"&lt;=-2,5")&gt;0,"*","")</f>
        <v/>
      </c>
    </row>
    <row r="932" spans="2:5" x14ac:dyDescent="0.2">
      <c r="B932" s="6"/>
      <c r="E932" t="str">
        <f>IF(COUNTIF(C932:D932,"&gt;=2,5")+COUNTIF(C932:D932,"&lt;=-2,5")&gt;0,"*","")</f>
        <v/>
      </c>
    </row>
    <row r="933" spans="2:5" x14ac:dyDescent="0.2">
      <c r="B933" s="6"/>
      <c r="E933" t="str">
        <f>IF(COUNTIF(C933:D933,"&gt;=2,5")+COUNTIF(C933:D933,"&lt;=-2,5")&gt;0,"*","")</f>
        <v/>
      </c>
    </row>
    <row r="934" spans="2:5" x14ac:dyDescent="0.2">
      <c r="B934" s="6"/>
      <c r="E934" t="str">
        <f>IF(COUNTIF(C934:D934,"&gt;=2,5")+COUNTIF(C934:D934,"&lt;=-2,5")&gt;0,"*","")</f>
        <v/>
      </c>
    </row>
    <row r="935" spans="2:5" x14ac:dyDescent="0.2">
      <c r="B935" s="6"/>
      <c r="E935" t="str">
        <f>IF(COUNTIF(C935:D935,"&gt;=2,5")+COUNTIF(C935:D935,"&lt;=-2,5")&gt;0,"*","")</f>
        <v/>
      </c>
    </row>
    <row r="936" spans="2:5" x14ac:dyDescent="0.2">
      <c r="B936" s="6"/>
      <c r="E936" t="str">
        <f>IF(COUNTIF(C936:D936,"&gt;=2,5")+COUNTIF(C936:D936,"&lt;=-2,5")&gt;0,"*","")</f>
        <v/>
      </c>
    </row>
    <row r="937" spans="2:5" x14ac:dyDescent="0.2">
      <c r="B937" s="6"/>
      <c r="E937" t="str">
        <f>IF(COUNTIF(C937:D937,"&gt;=2,5")+COUNTIF(C937:D937,"&lt;=-2,5")&gt;0,"*","")</f>
        <v/>
      </c>
    </row>
    <row r="938" spans="2:5" x14ac:dyDescent="0.2">
      <c r="B938" s="6"/>
      <c r="E938" t="str">
        <f>IF(COUNTIF(C938:D938,"&gt;=2,5")+COUNTIF(C938:D938,"&lt;=-2,5")&gt;0,"*","")</f>
        <v/>
      </c>
    </row>
    <row r="939" spans="2:5" x14ac:dyDescent="0.2">
      <c r="B939" s="6"/>
      <c r="E939" t="str">
        <f>IF(COUNTIF(C939:D939,"&gt;=2,5")+COUNTIF(C939:D939,"&lt;=-2,5")&gt;0,"*","")</f>
        <v/>
      </c>
    </row>
    <row r="940" spans="2:5" x14ac:dyDescent="0.2">
      <c r="B940" s="6"/>
      <c r="E940" t="str">
        <f>IF(COUNTIF(C940:D940,"&gt;=2,5")+COUNTIF(C940:D940,"&lt;=-2,5")&gt;0,"*","")</f>
        <v/>
      </c>
    </row>
    <row r="941" spans="2:5" x14ac:dyDescent="0.2">
      <c r="B941" s="6"/>
      <c r="E941" t="str">
        <f>IF(COUNTIF(C941:D941,"&gt;=2,5")+COUNTIF(C941:D941,"&lt;=-2,5")&gt;0,"*","")</f>
        <v/>
      </c>
    </row>
    <row r="942" spans="2:5" x14ac:dyDescent="0.2">
      <c r="B942" s="6"/>
      <c r="E942" t="str">
        <f>IF(COUNTIF(C942:D942,"&gt;=2,5")+COUNTIF(C942:D942,"&lt;=-2,5")&gt;0,"*","")</f>
        <v/>
      </c>
    </row>
    <row r="943" spans="2:5" x14ac:dyDescent="0.2">
      <c r="B943" s="6"/>
      <c r="E943" t="str">
        <f>IF(COUNTIF(C943:D943,"&gt;=2,5")+COUNTIF(C943:D943,"&lt;=-2,5")&gt;0,"*","")</f>
        <v/>
      </c>
    </row>
    <row r="944" spans="2:5" x14ac:dyDescent="0.2">
      <c r="B944" s="26"/>
      <c r="C944" s="25"/>
      <c r="D944" s="25"/>
      <c r="E944" t="str">
        <f>IF(COUNTIF(C944:D944,"&gt;=2,5")+COUNTIF(C944:D944,"&lt;=-2,5")&gt;0,"*","")</f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6381-F855-4FAA-8A29-6FDE9C8B8C53}">
  <dimension ref="A1:I816"/>
  <sheetViews>
    <sheetView showGridLines="0" workbookViewId="0">
      <selection activeCell="G18" sqref="G18:I30"/>
    </sheetView>
  </sheetViews>
  <sheetFormatPr baseColWidth="10" defaultRowHeight="12.75" x14ac:dyDescent="0.2"/>
  <cols>
    <col min="1" max="1" width="18.7109375" bestFit="1" customWidth="1"/>
    <col min="2" max="2" width="22.140625" bestFit="1" customWidth="1"/>
    <col min="3" max="3" width="9.140625" customWidth="1"/>
    <col min="4" max="4" width="18.7109375" bestFit="1" customWidth="1"/>
    <col min="5" max="5" width="18.85546875" bestFit="1" customWidth="1"/>
    <col min="7" max="7" width="34.140625" bestFit="1" customWidth="1"/>
    <col min="8" max="8" width="22.85546875" bestFit="1" customWidth="1"/>
    <col min="9" max="9" width="19.42578125" bestFit="1" customWidth="1"/>
  </cols>
  <sheetData>
    <row r="1" spans="1:9" x14ac:dyDescent="0.2">
      <c r="A1" s="1" t="s">
        <v>77</v>
      </c>
      <c r="B1" s="1" t="s">
        <v>79</v>
      </c>
      <c r="D1" s="1" t="s">
        <v>78</v>
      </c>
      <c r="E1" s="1" t="s">
        <v>80</v>
      </c>
    </row>
    <row r="2" spans="1:9" x14ac:dyDescent="0.2">
      <c r="A2">
        <v>1400</v>
      </c>
      <c r="B2">
        <v>16</v>
      </c>
      <c r="D2">
        <v>769</v>
      </c>
      <c r="E2">
        <v>12</v>
      </c>
      <c r="G2" t="s">
        <v>81</v>
      </c>
    </row>
    <row r="3" spans="1:9" ht="13.5" thickBot="1" x14ac:dyDescent="0.25">
      <c r="A3">
        <v>1572</v>
      </c>
      <c r="B3">
        <v>14</v>
      </c>
      <c r="D3">
        <v>808</v>
      </c>
      <c r="E3">
        <v>18</v>
      </c>
    </row>
    <row r="4" spans="1:9" x14ac:dyDescent="0.2">
      <c r="A4">
        <v>750</v>
      </c>
      <c r="B4">
        <v>12</v>
      </c>
      <c r="D4">
        <v>825</v>
      </c>
      <c r="E4">
        <v>14</v>
      </c>
      <c r="G4" s="4"/>
      <c r="H4" s="4" t="s">
        <v>77</v>
      </c>
      <c r="I4" s="4" t="s">
        <v>78</v>
      </c>
    </row>
    <row r="5" spans="1:9" x14ac:dyDescent="0.2">
      <c r="A5">
        <v>650</v>
      </c>
      <c r="B5">
        <v>12</v>
      </c>
      <c r="D5">
        <v>650</v>
      </c>
      <c r="E5">
        <v>12</v>
      </c>
      <c r="G5" s="2" t="s">
        <v>5</v>
      </c>
      <c r="H5" s="21">
        <v>735.8416666666667</v>
      </c>
      <c r="I5" s="21">
        <v>990.64785276073621</v>
      </c>
    </row>
    <row r="6" spans="1:9" x14ac:dyDescent="0.2">
      <c r="A6">
        <v>895</v>
      </c>
      <c r="B6">
        <v>9</v>
      </c>
      <c r="D6">
        <v>562</v>
      </c>
      <c r="E6">
        <v>11</v>
      </c>
      <c r="G6" s="2" t="s">
        <v>82</v>
      </c>
      <c r="H6" s="21">
        <v>87575.092000000004</v>
      </c>
      <c r="I6" s="21">
        <v>166466.24299999999</v>
      </c>
    </row>
    <row r="7" spans="1:9" x14ac:dyDescent="0.2">
      <c r="A7">
        <v>1205</v>
      </c>
      <c r="B7">
        <v>10</v>
      </c>
      <c r="D7">
        <v>600</v>
      </c>
      <c r="E7">
        <v>10</v>
      </c>
      <c r="G7" s="46" t="s">
        <v>89</v>
      </c>
      <c r="H7" s="21">
        <f>+SQRT(H6)</f>
        <v>295.9308905808922</v>
      </c>
      <c r="I7" s="21">
        <f>+SQRT(I6)</f>
        <v>408.00274876525032</v>
      </c>
    </row>
    <row r="8" spans="1:9" x14ac:dyDescent="0.2">
      <c r="A8">
        <v>900</v>
      </c>
      <c r="B8">
        <v>12</v>
      </c>
      <c r="D8">
        <v>1081</v>
      </c>
      <c r="E8">
        <v>18</v>
      </c>
      <c r="G8" s="2" t="s">
        <v>83</v>
      </c>
      <c r="H8" s="21">
        <v>120</v>
      </c>
      <c r="I8" s="21">
        <v>815</v>
      </c>
    </row>
    <row r="9" spans="1:9" x14ac:dyDescent="0.2">
      <c r="A9">
        <v>450</v>
      </c>
      <c r="B9">
        <v>12</v>
      </c>
      <c r="D9">
        <v>1154</v>
      </c>
      <c r="E9">
        <v>15</v>
      </c>
      <c r="G9" s="2" t="s">
        <v>84</v>
      </c>
      <c r="H9" s="45">
        <v>0</v>
      </c>
      <c r="I9" s="21"/>
    </row>
    <row r="10" spans="1:9" x14ac:dyDescent="0.2">
      <c r="A10">
        <v>1028</v>
      </c>
      <c r="B10">
        <v>12</v>
      </c>
      <c r="D10">
        <v>1000</v>
      </c>
      <c r="E10">
        <v>12</v>
      </c>
      <c r="G10" s="2" t="s">
        <v>85</v>
      </c>
      <c r="H10" s="21">
        <v>-8.3373100608463364</v>
      </c>
      <c r="I10" s="21"/>
    </row>
    <row r="11" spans="1:9" x14ac:dyDescent="0.2">
      <c r="A11">
        <v>1025</v>
      </c>
      <c r="B11">
        <v>15</v>
      </c>
      <c r="D11">
        <v>930</v>
      </c>
      <c r="E11">
        <v>18</v>
      </c>
      <c r="G11" s="2" t="s">
        <v>86</v>
      </c>
      <c r="H11" s="44">
        <v>0</v>
      </c>
      <c r="I11" s="21"/>
    </row>
    <row r="12" spans="1:9" x14ac:dyDescent="0.2">
      <c r="A12">
        <v>1452</v>
      </c>
      <c r="B12">
        <v>16</v>
      </c>
      <c r="D12">
        <v>921</v>
      </c>
      <c r="E12">
        <v>14</v>
      </c>
      <c r="G12" s="2" t="s">
        <v>87</v>
      </c>
      <c r="H12" s="21">
        <v>1.6448536269514715</v>
      </c>
      <c r="I12" s="21"/>
    </row>
    <row r="13" spans="1:9" x14ac:dyDescent="0.2">
      <c r="A13">
        <v>1391</v>
      </c>
      <c r="B13">
        <v>12</v>
      </c>
      <c r="D13">
        <v>900</v>
      </c>
      <c r="E13">
        <v>15</v>
      </c>
      <c r="G13" s="2" t="s">
        <v>88</v>
      </c>
      <c r="H13" s="44">
        <v>0</v>
      </c>
      <c r="I13" s="21"/>
    </row>
    <row r="14" spans="1:9" ht="13.5" thickBot="1" x14ac:dyDescent="0.25">
      <c r="A14">
        <v>1063</v>
      </c>
      <c r="B14">
        <v>12</v>
      </c>
      <c r="D14">
        <v>1318</v>
      </c>
      <c r="E14">
        <v>16</v>
      </c>
      <c r="G14" s="3" t="s">
        <v>88</v>
      </c>
      <c r="H14" s="22">
        <v>1.9599639845400536</v>
      </c>
      <c r="I14" s="22"/>
    </row>
    <row r="15" spans="1:9" x14ac:dyDescent="0.2">
      <c r="A15">
        <v>808</v>
      </c>
      <c r="B15">
        <v>12</v>
      </c>
      <c r="D15">
        <v>1792</v>
      </c>
      <c r="E15">
        <v>16</v>
      </c>
    </row>
    <row r="16" spans="1:9" x14ac:dyDescent="0.2">
      <c r="A16">
        <v>537</v>
      </c>
      <c r="B16">
        <v>12</v>
      </c>
      <c r="D16">
        <v>958</v>
      </c>
      <c r="E16">
        <v>10</v>
      </c>
    </row>
    <row r="17" spans="1:9" x14ac:dyDescent="0.2">
      <c r="A17">
        <v>1082</v>
      </c>
      <c r="B17">
        <v>12</v>
      </c>
      <c r="D17">
        <v>1360</v>
      </c>
      <c r="E17">
        <v>15</v>
      </c>
    </row>
    <row r="18" spans="1:9" x14ac:dyDescent="0.2">
      <c r="A18">
        <v>548</v>
      </c>
      <c r="B18">
        <v>11</v>
      </c>
      <c r="D18">
        <v>850</v>
      </c>
      <c r="E18">
        <v>11</v>
      </c>
      <c r="G18" t="s">
        <v>81</v>
      </c>
    </row>
    <row r="19" spans="1:9" ht="13.5" thickBot="1" x14ac:dyDescent="0.25">
      <c r="A19">
        <v>1202</v>
      </c>
      <c r="B19">
        <v>14</v>
      </c>
      <c r="D19">
        <v>830</v>
      </c>
      <c r="E19">
        <v>14</v>
      </c>
    </row>
    <row r="20" spans="1:9" x14ac:dyDescent="0.2">
      <c r="A20">
        <v>952</v>
      </c>
      <c r="B20">
        <v>13</v>
      </c>
      <c r="D20">
        <v>471</v>
      </c>
      <c r="E20">
        <v>12</v>
      </c>
      <c r="G20" s="4"/>
      <c r="H20" s="4" t="s">
        <v>79</v>
      </c>
      <c r="I20" s="4" t="s">
        <v>80</v>
      </c>
    </row>
    <row r="21" spans="1:9" x14ac:dyDescent="0.2">
      <c r="A21">
        <v>571</v>
      </c>
      <c r="B21">
        <v>13</v>
      </c>
      <c r="D21">
        <v>1275</v>
      </c>
      <c r="E21">
        <v>14</v>
      </c>
      <c r="G21" s="2" t="s">
        <v>5</v>
      </c>
      <c r="H21" s="21">
        <v>12.441666666666666</v>
      </c>
      <c r="I21" s="21">
        <v>13.61963190184049</v>
      </c>
    </row>
    <row r="22" spans="1:9" x14ac:dyDescent="0.2">
      <c r="A22">
        <v>620</v>
      </c>
      <c r="B22">
        <v>11</v>
      </c>
      <c r="D22">
        <v>1615</v>
      </c>
      <c r="E22">
        <v>16</v>
      </c>
      <c r="G22" s="2" t="s">
        <v>82</v>
      </c>
      <c r="H22" s="21">
        <v>3.0219999999999998</v>
      </c>
      <c r="I22" s="21">
        <v>4.9169999999999998</v>
      </c>
    </row>
    <row r="23" spans="1:9" x14ac:dyDescent="0.2">
      <c r="A23">
        <v>1016</v>
      </c>
      <c r="B23">
        <v>10</v>
      </c>
      <c r="D23">
        <v>873</v>
      </c>
      <c r="E23">
        <v>12</v>
      </c>
      <c r="G23" s="46" t="s">
        <v>89</v>
      </c>
      <c r="H23" s="21">
        <f>+SQRT(H22)</f>
        <v>1.7383900597967075</v>
      </c>
      <c r="I23" s="21">
        <f>+SQRT(I22)</f>
        <v>2.2174309459372123</v>
      </c>
    </row>
    <row r="24" spans="1:9" x14ac:dyDescent="0.2">
      <c r="A24">
        <v>800</v>
      </c>
      <c r="B24">
        <v>10</v>
      </c>
      <c r="D24">
        <v>2137</v>
      </c>
      <c r="E24">
        <v>16</v>
      </c>
      <c r="G24" s="2" t="s">
        <v>83</v>
      </c>
      <c r="H24" s="21">
        <v>120</v>
      </c>
      <c r="I24" s="21">
        <v>815</v>
      </c>
    </row>
    <row r="25" spans="1:9" x14ac:dyDescent="0.2">
      <c r="A25">
        <v>796</v>
      </c>
      <c r="B25">
        <v>13</v>
      </c>
      <c r="D25">
        <v>1053</v>
      </c>
      <c r="E25">
        <v>16</v>
      </c>
      <c r="G25" s="2" t="s">
        <v>84</v>
      </c>
      <c r="H25" s="45">
        <v>0</v>
      </c>
      <c r="I25" s="21"/>
    </row>
    <row r="26" spans="1:9" x14ac:dyDescent="0.2">
      <c r="A26">
        <v>841</v>
      </c>
      <c r="B26">
        <v>18</v>
      </c>
      <c r="D26">
        <v>1602</v>
      </c>
      <c r="E26">
        <v>16</v>
      </c>
      <c r="G26" s="2" t="s">
        <v>85</v>
      </c>
      <c r="H26" s="21">
        <v>-6.6671562382373333</v>
      </c>
      <c r="I26" s="21"/>
    </row>
    <row r="27" spans="1:9" x14ac:dyDescent="0.2">
      <c r="A27">
        <v>1100</v>
      </c>
      <c r="B27">
        <v>13</v>
      </c>
      <c r="D27">
        <v>1188</v>
      </c>
      <c r="E27">
        <v>13</v>
      </c>
      <c r="G27" s="2" t="s">
        <v>86</v>
      </c>
      <c r="H27" s="44">
        <v>1.3040346580339701E-11</v>
      </c>
      <c r="I27" s="21"/>
    </row>
    <row r="28" spans="1:9" x14ac:dyDescent="0.2">
      <c r="A28">
        <v>1126</v>
      </c>
      <c r="B28">
        <v>12</v>
      </c>
      <c r="D28">
        <v>800</v>
      </c>
      <c r="E28">
        <v>18</v>
      </c>
      <c r="G28" s="2" t="s">
        <v>87</v>
      </c>
      <c r="H28" s="21">
        <v>1.6448536269514715</v>
      </c>
      <c r="I28" s="21"/>
    </row>
    <row r="29" spans="1:9" x14ac:dyDescent="0.2">
      <c r="A29">
        <v>1000</v>
      </c>
      <c r="B29">
        <v>12</v>
      </c>
      <c r="D29">
        <v>1417</v>
      </c>
      <c r="E29">
        <v>17</v>
      </c>
      <c r="G29" s="2" t="s">
        <v>88</v>
      </c>
      <c r="H29" s="44">
        <v>2.6080693160679402E-11</v>
      </c>
      <c r="I29" s="21"/>
    </row>
    <row r="30" spans="1:9" ht="13.5" thickBot="1" x14ac:dyDescent="0.25">
      <c r="A30">
        <v>940</v>
      </c>
      <c r="B30">
        <v>12</v>
      </c>
      <c r="D30">
        <v>635</v>
      </c>
      <c r="E30">
        <v>18</v>
      </c>
      <c r="G30" s="3" t="s">
        <v>88</v>
      </c>
      <c r="H30" s="22">
        <v>1.9599639845400536</v>
      </c>
      <c r="I30" s="22"/>
    </row>
    <row r="31" spans="1:9" x14ac:dyDescent="0.2">
      <c r="A31">
        <v>318</v>
      </c>
      <c r="B31">
        <v>12</v>
      </c>
      <c r="D31">
        <v>1000</v>
      </c>
      <c r="E31">
        <v>12</v>
      </c>
    </row>
    <row r="32" spans="1:9" x14ac:dyDescent="0.2">
      <c r="A32">
        <v>556</v>
      </c>
      <c r="B32">
        <v>11</v>
      </c>
      <c r="D32">
        <v>1424</v>
      </c>
      <c r="E32">
        <v>14</v>
      </c>
    </row>
    <row r="33" spans="1:5" x14ac:dyDescent="0.2">
      <c r="A33">
        <v>995</v>
      </c>
      <c r="B33">
        <v>9</v>
      </c>
      <c r="D33">
        <v>2668</v>
      </c>
      <c r="E33">
        <v>13</v>
      </c>
    </row>
    <row r="34" spans="1:5" x14ac:dyDescent="0.2">
      <c r="A34">
        <v>400</v>
      </c>
      <c r="B34">
        <v>10</v>
      </c>
      <c r="D34">
        <v>666</v>
      </c>
      <c r="E34">
        <v>18</v>
      </c>
    </row>
    <row r="35" spans="1:5" x14ac:dyDescent="0.2">
      <c r="A35">
        <v>508</v>
      </c>
      <c r="B35">
        <v>12</v>
      </c>
      <c r="D35">
        <v>1779</v>
      </c>
      <c r="E35">
        <v>17</v>
      </c>
    </row>
    <row r="36" spans="1:5" x14ac:dyDescent="0.2">
      <c r="A36">
        <v>1199</v>
      </c>
      <c r="B36">
        <v>13</v>
      </c>
      <c r="D36">
        <v>782</v>
      </c>
      <c r="E36">
        <v>13</v>
      </c>
    </row>
    <row r="37" spans="1:5" x14ac:dyDescent="0.2">
      <c r="A37">
        <v>963</v>
      </c>
      <c r="B37">
        <v>14</v>
      </c>
      <c r="D37">
        <v>1274</v>
      </c>
      <c r="E37">
        <v>13</v>
      </c>
    </row>
    <row r="38" spans="1:5" x14ac:dyDescent="0.2">
      <c r="A38">
        <v>802</v>
      </c>
      <c r="B38">
        <v>12</v>
      </c>
      <c r="D38">
        <v>714</v>
      </c>
      <c r="E38">
        <v>16</v>
      </c>
    </row>
    <row r="39" spans="1:5" x14ac:dyDescent="0.2">
      <c r="A39">
        <v>642</v>
      </c>
      <c r="B39">
        <v>12</v>
      </c>
      <c r="D39">
        <v>1081</v>
      </c>
      <c r="E39">
        <v>18</v>
      </c>
    </row>
    <row r="40" spans="1:5" x14ac:dyDescent="0.2">
      <c r="A40">
        <v>675</v>
      </c>
      <c r="B40">
        <v>12</v>
      </c>
      <c r="D40">
        <v>692</v>
      </c>
      <c r="E40">
        <v>12</v>
      </c>
    </row>
    <row r="41" spans="1:5" x14ac:dyDescent="0.2">
      <c r="A41">
        <v>375</v>
      </c>
      <c r="B41">
        <v>14</v>
      </c>
      <c r="D41">
        <v>1318</v>
      </c>
      <c r="E41">
        <v>17</v>
      </c>
    </row>
    <row r="42" spans="1:5" x14ac:dyDescent="0.2">
      <c r="A42">
        <v>325</v>
      </c>
      <c r="B42">
        <v>14</v>
      </c>
      <c r="D42">
        <v>1239</v>
      </c>
      <c r="E42">
        <v>12</v>
      </c>
    </row>
    <row r="43" spans="1:5" x14ac:dyDescent="0.2">
      <c r="A43">
        <v>950</v>
      </c>
      <c r="B43">
        <v>16</v>
      </c>
      <c r="D43">
        <v>1027</v>
      </c>
      <c r="E43">
        <v>13</v>
      </c>
    </row>
    <row r="44" spans="1:5" x14ac:dyDescent="0.2">
      <c r="A44">
        <v>666</v>
      </c>
      <c r="B44">
        <v>12</v>
      </c>
      <c r="D44">
        <v>1748</v>
      </c>
      <c r="E44">
        <v>18</v>
      </c>
    </row>
    <row r="45" spans="1:5" x14ac:dyDescent="0.2">
      <c r="A45">
        <v>1442</v>
      </c>
      <c r="B45">
        <v>13</v>
      </c>
      <c r="D45">
        <v>981</v>
      </c>
      <c r="E45">
        <v>14</v>
      </c>
    </row>
    <row r="46" spans="1:5" x14ac:dyDescent="0.2">
      <c r="A46">
        <v>577</v>
      </c>
      <c r="B46">
        <v>16</v>
      </c>
      <c r="D46">
        <v>770</v>
      </c>
      <c r="E46">
        <v>17</v>
      </c>
    </row>
    <row r="47" spans="1:5" x14ac:dyDescent="0.2">
      <c r="A47">
        <v>577</v>
      </c>
      <c r="B47">
        <v>16</v>
      </c>
      <c r="D47">
        <v>1154</v>
      </c>
      <c r="E47">
        <v>16</v>
      </c>
    </row>
    <row r="48" spans="1:5" x14ac:dyDescent="0.2">
      <c r="A48">
        <v>1040</v>
      </c>
      <c r="B48">
        <v>12</v>
      </c>
      <c r="D48">
        <v>1155</v>
      </c>
      <c r="E48">
        <v>12</v>
      </c>
    </row>
    <row r="49" spans="1:5" x14ac:dyDescent="0.2">
      <c r="A49">
        <v>480</v>
      </c>
      <c r="B49">
        <v>12</v>
      </c>
      <c r="D49">
        <v>808</v>
      </c>
      <c r="E49">
        <v>13</v>
      </c>
    </row>
    <row r="50" spans="1:5" x14ac:dyDescent="0.2">
      <c r="A50">
        <v>440</v>
      </c>
      <c r="B50">
        <v>12</v>
      </c>
      <c r="D50">
        <v>1100</v>
      </c>
      <c r="E50">
        <v>12</v>
      </c>
    </row>
    <row r="51" spans="1:5" x14ac:dyDescent="0.2">
      <c r="A51">
        <v>485</v>
      </c>
      <c r="B51">
        <v>12</v>
      </c>
      <c r="D51">
        <v>1154</v>
      </c>
      <c r="E51">
        <v>18</v>
      </c>
    </row>
    <row r="52" spans="1:5" x14ac:dyDescent="0.2">
      <c r="A52">
        <v>705</v>
      </c>
      <c r="B52">
        <v>9</v>
      </c>
      <c r="D52">
        <v>1749</v>
      </c>
      <c r="E52">
        <v>12</v>
      </c>
    </row>
    <row r="53" spans="1:5" x14ac:dyDescent="0.2">
      <c r="A53">
        <v>960</v>
      </c>
      <c r="B53">
        <v>12</v>
      </c>
      <c r="D53">
        <v>1000</v>
      </c>
      <c r="E53">
        <v>16</v>
      </c>
    </row>
    <row r="54" spans="1:5" x14ac:dyDescent="0.2">
      <c r="A54">
        <v>961</v>
      </c>
      <c r="B54">
        <v>12</v>
      </c>
      <c r="D54">
        <v>462</v>
      </c>
      <c r="E54">
        <v>12</v>
      </c>
    </row>
    <row r="55" spans="1:5" x14ac:dyDescent="0.2">
      <c r="A55">
        <v>543</v>
      </c>
      <c r="B55">
        <v>14</v>
      </c>
      <c r="D55">
        <v>769</v>
      </c>
      <c r="E55">
        <v>18</v>
      </c>
    </row>
    <row r="56" spans="1:5" x14ac:dyDescent="0.2">
      <c r="A56">
        <v>450</v>
      </c>
      <c r="B56">
        <v>11</v>
      </c>
      <c r="D56">
        <v>875</v>
      </c>
      <c r="E56">
        <v>16</v>
      </c>
    </row>
    <row r="57" spans="1:5" x14ac:dyDescent="0.2">
      <c r="A57">
        <v>462</v>
      </c>
      <c r="B57">
        <v>12</v>
      </c>
      <c r="D57">
        <v>1375</v>
      </c>
      <c r="E57">
        <v>12</v>
      </c>
    </row>
    <row r="58" spans="1:5" x14ac:dyDescent="0.2">
      <c r="A58">
        <v>705</v>
      </c>
      <c r="B58">
        <v>12</v>
      </c>
      <c r="D58">
        <v>1452</v>
      </c>
      <c r="E58">
        <v>17</v>
      </c>
    </row>
    <row r="59" spans="1:5" x14ac:dyDescent="0.2">
      <c r="A59">
        <v>556</v>
      </c>
      <c r="B59">
        <v>16</v>
      </c>
      <c r="D59">
        <v>800</v>
      </c>
      <c r="E59">
        <v>12</v>
      </c>
    </row>
    <row r="60" spans="1:5" x14ac:dyDescent="0.2">
      <c r="A60">
        <v>808</v>
      </c>
      <c r="B60">
        <v>12</v>
      </c>
      <c r="D60">
        <v>1748</v>
      </c>
      <c r="E60">
        <v>17</v>
      </c>
    </row>
    <row r="61" spans="1:5" x14ac:dyDescent="0.2">
      <c r="A61">
        <v>345</v>
      </c>
      <c r="B61">
        <v>12</v>
      </c>
      <c r="D61">
        <v>1151</v>
      </c>
      <c r="E61">
        <v>12</v>
      </c>
    </row>
    <row r="62" spans="1:5" x14ac:dyDescent="0.2">
      <c r="A62">
        <v>577</v>
      </c>
      <c r="B62">
        <v>15</v>
      </c>
      <c r="D62">
        <v>840</v>
      </c>
      <c r="E62">
        <v>12</v>
      </c>
    </row>
    <row r="63" spans="1:5" x14ac:dyDescent="0.2">
      <c r="A63">
        <v>390</v>
      </c>
      <c r="B63">
        <v>15</v>
      </c>
      <c r="D63">
        <v>978</v>
      </c>
      <c r="E63">
        <v>12</v>
      </c>
    </row>
    <row r="64" spans="1:5" x14ac:dyDescent="0.2">
      <c r="A64">
        <v>700</v>
      </c>
      <c r="B64">
        <v>12</v>
      </c>
      <c r="D64">
        <v>963</v>
      </c>
      <c r="E64">
        <v>12</v>
      </c>
    </row>
    <row r="65" spans="1:5" x14ac:dyDescent="0.2">
      <c r="A65">
        <v>400</v>
      </c>
      <c r="B65">
        <v>12</v>
      </c>
      <c r="D65">
        <v>619</v>
      </c>
      <c r="E65">
        <v>12</v>
      </c>
    </row>
    <row r="66" spans="1:5" x14ac:dyDescent="0.2">
      <c r="A66">
        <v>1015</v>
      </c>
      <c r="B66">
        <v>12</v>
      </c>
      <c r="D66">
        <v>442</v>
      </c>
      <c r="E66">
        <v>12</v>
      </c>
    </row>
    <row r="67" spans="1:5" x14ac:dyDescent="0.2">
      <c r="A67">
        <v>779</v>
      </c>
      <c r="B67">
        <v>12</v>
      </c>
      <c r="D67">
        <v>600</v>
      </c>
      <c r="E67">
        <v>15</v>
      </c>
    </row>
    <row r="68" spans="1:5" x14ac:dyDescent="0.2">
      <c r="A68">
        <v>560</v>
      </c>
      <c r="B68">
        <v>12</v>
      </c>
      <c r="D68">
        <v>1366</v>
      </c>
      <c r="E68">
        <v>12</v>
      </c>
    </row>
    <row r="69" spans="1:5" x14ac:dyDescent="0.2">
      <c r="A69">
        <v>350</v>
      </c>
      <c r="B69">
        <v>12</v>
      </c>
      <c r="D69">
        <v>1643</v>
      </c>
      <c r="E69">
        <v>18</v>
      </c>
    </row>
    <row r="70" spans="1:5" x14ac:dyDescent="0.2">
      <c r="A70">
        <v>500</v>
      </c>
      <c r="B70">
        <v>12</v>
      </c>
      <c r="D70">
        <v>1455</v>
      </c>
      <c r="E70">
        <v>16</v>
      </c>
    </row>
    <row r="71" spans="1:5" x14ac:dyDescent="0.2">
      <c r="A71">
        <v>577</v>
      </c>
      <c r="B71">
        <v>17</v>
      </c>
      <c r="D71">
        <v>2310</v>
      </c>
      <c r="E71">
        <v>18</v>
      </c>
    </row>
    <row r="72" spans="1:5" x14ac:dyDescent="0.2">
      <c r="A72">
        <v>910</v>
      </c>
      <c r="B72">
        <v>14</v>
      </c>
      <c r="D72">
        <v>1682</v>
      </c>
      <c r="E72">
        <v>16</v>
      </c>
    </row>
    <row r="73" spans="1:5" x14ac:dyDescent="0.2">
      <c r="A73">
        <v>1160</v>
      </c>
      <c r="B73">
        <v>12</v>
      </c>
      <c r="D73">
        <v>1235</v>
      </c>
      <c r="E73">
        <v>12</v>
      </c>
    </row>
    <row r="74" spans="1:5" x14ac:dyDescent="0.2">
      <c r="A74">
        <v>1001</v>
      </c>
      <c r="B74">
        <v>12</v>
      </c>
      <c r="D74">
        <v>855</v>
      </c>
      <c r="E74">
        <v>16</v>
      </c>
    </row>
    <row r="75" spans="1:5" x14ac:dyDescent="0.2">
      <c r="A75">
        <v>713</v>
      </c>
      <c r="B75">
        <v>12</v>
      </c>
      <c r="D75">
        <v>1072</v>
      </c>
      <c r="E75">
        <v>16</v>
      </c>
    </row>
    <row r="76" spans="1:5" x14ac:dyDescent="0.2">
      <c r="A76">
        <v>400</v>
      </c>
      <c r="B76">
        <v>12</v>
      </c>
      <c r="D76">
        <v>1040</v>
      </c>
      <c r="E76">
        <v>15</v>
      </c>
    </row>
    <row r="77" spans="1:5" x14ac:dyDescent="0.2">
      <c r="A77">
        <v>940</v>
      </c>
      <c r="B77">
        <v>13</v>
      </c>
      <c r="D77">
        <v>1000</v>
      </c>
      <c r="E77">
        <v>12</v>
      </c>
    </row>
    <row r="78" spans="1:5" x14ac:dyDescent="0.2">
      <c r="A78">
        <v>812</v>
      </c>
      <c r="B78">
        <v>10</v>
      </c>
      <c r="D78">
        <v>675</v>
      </c>
      <c r="E78">
        <v>15</v>
      </c>
    </row>
    <row r="79" spans="1:5" x14ac:dyDescent="0.2">
      <c r="A79">
        <v>700</v>
      </c>
      <c r="B79">
        <v>10</v>
      </c>
      <c r="D79">
        <v>1100</v>
      </c>
      <c r="E79">
        <v>12</v>
      </c>
    </row>
    <row r="80" spans="1:5" x14ac:dyDescent="0.2">
      <c r="A80">
        <v>575</v>
      </c>
      <c r="B80">
        <v>10</v>
      </c>
      <c r="D80">
        <v>996</v>
      </c>
      <c r="E80">
        <v>12</v>
      </c>
    </row>
    <row r="81" spans="1:5" x14ac:dyDescent="0.2">
      <c r="A81">
        <v>450</v>
      </c>
      <c r="B81">
        <v>10</v>
      </c>
      <c r="D81">
        <v>732</v>
      </c>
      <c r="E81">
        <v>10</v>
      </c>
    </row>
    <row r="82" spans="1:5" x14ac:dyDescent="0.2">
      <c r="A82">
        <v>625</v>
      </c>
      <c r="B82">
        <v>16</v>
      </c>
      <c r="D82">
        <v>1200</v>
      </c>
      <c r="E82">
        <v>11</v>
      </c>
    </row>
    <row r="83" spans="1:5" x14ac:dyDescent="0.2">
      <c r="A83">
        <v>500</v>
      </c>
      <c r="B83">
        <v>9</v>
      </c>
      <c r="D83">
        <v>1694</v>
      </c>
      <c r="E83">
        <v>15</v>
      </c>
    </row>
    <row r="84" spans="1:5" x14ac:dyDescent="0.2">
      <c r="A84">
        <v>533</v>
      </c>
      <c r="B84">
        <v>12</v>
      </c>
      <c r="D84">
        <v>686</v>
      </c>
      <c r="E84">
        <v>10</v>
      </c>
    </row>
    <row r="85" spans="1:5" x14ac:dyDescent="0.2">
      <c r="A85">
        <v>508</v>
      </c>
      <c r="B85">
        <v>12</v>
      </c>
      <c r="D85">
        <v>754</v>
      </c>
      <c r="E85">
        <v>13</v>
      </c>
    </row>
    <row r="86" spans="1:5" x14ac:dyDescent="0.2">
      <c r="A86">
        <v>990</v>
      </c>
      <c r="B86">
        <v>12</v>
      </c>
      <c r="D86">
        <v>857</v>
      </c>
      <c r="E86">
        <v>10</v>
      </c>
    </row>
    <row r="87" spans="1:5" x14ac:dyDescent="0.2">
      <c r="A87">
        <v>923</v>
      </c>
      <c r="B87">
        <v>14</v>
      </c>
      <c r="D87">
        <v>832</v>
      </c>
      <c r="E87">
        <v>13</v>
      </c>
    </row>
    <row r="88" spans="1:5" x14ac:dyDescent="0.2">
      <c r="A88">
        <v>360</v>
      </c>
      <c r="B88">
        <v>13</v>
      </c>
      <c r="D88">
        <v>579</v>
      </c>
      <c r="E88">
        <v>13</v>
      </c>
    </row>
    <row r="89" spans="1:5" x14ac:dyDescent="0.2">
      <c r="A89">
        <v>692</v>
      </c>
      <c r="B89">
        <v>15</v>
      </c>
      <c r="D89">
        <v>672</v>
      </c>
      <c r="E89">
        <v>12</v>
      </c>
    </row>
    <row r="90" spans="1:5" x14ac:dyDescent="0.2">
      <c r="A90">
        <v>1874</v>
      </c>
      <c r="B90">
        <v>11</v>
      </c>
      <c r="D90">
        <v>2500</v>
      </c>
      <c r="E90">
        <v>15</v>
      </c>
    </row>
    <row r="91" spans="1:5" x14ac:dyDescent="0.2">
      <c r="A91">
        <v>866</v>
      </c>
      <c r="B91">
        <v>12</v>
      </c>
      <c r="D91">
        <v>1076</v>
      </c>
      <c r="E91">
        <v>12</v>
      </c>
    </row>
    <row r="92" spans="1:5" x14ac:dyDescent="0.2">
      <c r="A92">
        <v>875</v>
      </c>
      <c r="B92">
        <v>12</v>
      </c>
      <c r="D92">
        <v>1186</v>
      </c>
      <c r="E92">
        <v>17</v>
      </c>
    </row>
    <row r="93" spans="1:5" x14ac:dyDescent="0.2">
      <c r="A93">
        <v>700</v>
      </c>
      <c r="B93">
        <v>12</v>
      </c>
      <c r="D93">
        <v>833</v>
      </c>
      <c r="E93">
        <v>16</v>
      </c>
    </row>
    <row r="94" spans="1:5" x14ac:dyDescent="0.2">
      <c r="A94">
        <v>1050</v>
      </c>
      <c r="B94">
        <v>15</v>
      </c>
      <c r="D94">
        <v>1250</v>
      </c>
      <c r="E94">
        <v>12</v>
      </c>
    </row>
    <row r="95" spans="1:5" x14ac:dyDescent="0.2">
      <c r="A95">
        <v>801</v>
      </c>
      <c r="B95">
        <v>14</v>
      </c>
      <c r="D95">
        <v>1122</v>
      </c>
      <c r="E95">
        <v>15</v>
      </c>
    </row>
    <row r="96" spans="1:5" x14ac:dyDescent="0.2">
      <c r="A96">
        <v>640</v>
      </c>
      <c r="B96">
        <v>12</v>
      </c>
      <c r="D96">
        <v>865</v>
      </c>
      <c r="E96">
        <v>16</v>
      </c>
    </row>
    <row r="97" spans="1:5" x14ac:dyDescent="0.2">
      <c r="A97">
        <v>553</v>
      </c>
      <c r="B97">
        <v>12</v>
      </c>
      <c r="D97">
        <v>808</v>
      </c>
      <c r="E97">
        <v>16</v>
      </c>
    </row>
    <row r="98" spans="1:5" x14ac:dyDescent="0.2">
      <c r="A98">
        <v>510</v>
      </c>
      <c r="B98">
        <v>11</v>
      </c>
      <c r="D98">
        <v>1299</v>
      </c>
      <c r="E98">
        <v>18</v>
      </c>
    </row>
    <row r="99" spans="1:5" x14ac:dyDescent="0.2">
      <c r="A99">
        <v>370</v>
      </c>
      <c r="B99">
        <v>12</v>
      </c>
      <c r="D99">
        <v>903</v>
      </c>
      <c r="E99">
        <v>12</v>
      </c>
    </row>
    <row r="100" spans="1:5" x14ac:dyDescent="0.2">
      <c r="A100">
        <v>596</v>
      </c>
      <c r="B100">
        <v>12</v>
      </c>
      <c r="D100">
        <v>900</v>
      </c>
      <c r="E100">
        <v>12</v>
      </c>
    </row>
    <row r="101" spans="1:5" x14ac:dyDescent="0.2">
      <c r="A101">
        <v>402</v>
      </c>
      <c r="B101">
        <v>12</v>
      </c>
      <c r="D101">
        <v>625</v>
      </c>
      <c r="E101">
        <v>12</v>
      </c>
    </row>
    <row r="102" spans="1:5" x14ac:dyDescent="0.2">
      <c r="A102">
        <v>418</v>
      </c>
      <c r="B102">
        <v>12</v>
      </c>
      <c r="D102">
        <v>1586</v>
      </c>
      <c r="E102">
        <v>14</v>
      </c>
    </row>
    <row r="103" spans="1:5" x14ac:dyDescent="0.2">
      <c r="A103">
        <v>260</v>
      </c>
      <c r="B103">
        <v>12</v>
      </c>
      <c r="D103">
        <v>962</v>
      </c>
      <c r="E103">
        <v>10</v>
      </c>
    </row>
    <row r="104" spans="1:5" x14ac:dyDescent="0.2">
      <c r="A104">
        <v>662</v>
      </c>
      <c r="B104">
        <v>14</v>
      </c>
      <c r="D104">
        <v>1539</v>
      </c>
      <c r="E104">
        <v>17</v>
      </c>
    </row>
    <row r="105" spans="1:5" x14ac:dyDescent="0.2">
      <c r="A105">
        <v>651</v>
      </c>
      <c r="B105">
        <v>11</v>
      </c>
      <c r="D105">
        <v>1110</v>
      </c>
      <c r="E105">
        <v>12</v>
      </c>
    </row>
    <row r="106" spans="1:5" x14ac:dyDescent="0.2">
      <c r="A106">
        <v>750</v>
      </c>
      <c r="B106">
        <v>12</v>
      </c>
      <c r="D106">
        <v>1282</v>
      </c>
      <c r="E106">
        <v>16</v>
      </c>
    </row>
    <row r="107" spans="1:5" x14ac:dyDescent="0.2">
      <c r="A107">
        <v>754</v>
      </c>
      <c r="B107">
        <v>12</v>
      </c>
      <c r="D107">
        <v>770</v>
      </c>
      <c r="E107">
        <v>12</v>
      </c>
    </row>
    <row r="108" spans="1:5" x14ac:dyDescent="0.2">
      <c r="A108">
        <v>700</v>
      </c>
      <c r="B108">
        <v>12</v>
      </c>
      <c r="D108">
        <v>1000</v>
      </c>
      <c r="E108">
        <v>12</v>
      </c>
    </row>
    <row r="109" spans="1:5" x14ac:dyDescent="0.2">
      <c r="A109">
        <v>503</v>
      </c>
      <c r="B109">
        <v>11</v>
      </c>
      <c r="D109">
        <v>750</v>
      </c>
      <c r="E109">
        <v>12</v>
      </c>
    </row>
    <row r="110" spans="1:5" x14ac:dyDescent="0.2">
      <c r="A110">
        <v>750</v>
      </c>
      <c r="B110">
        <v>12</v>
      </c>
      <c r="D110">
        <v>654</v>
      </c>
      <c r="E110">
        <v>13</v>
      </c>
    </row>
    <row r="111" spans="1:5" x14ac:dyDescent="0.2">
      <c r="A111">
        <v>900</v>
      </c>
      <c r="B111">
        <v>14</v>
      </c>
      <c r="D111">
        <v>601</v>
      </c>
      <c r="E111">
        <v>12</v>
      </c>
    </row>
    <row r="112" spans="1:5" x14ac:dyDescent="0.2">
      <c r="A112">
        <v>540</v>
      </c>
      <c r="B112">
        <v>10</v>
      </c>
      <c r="D112">
        <v>600</v>
      </c>
      <c r="E112">
        <v>13</v>
      </c>
    </row>
    <row r="113" spans="1:5" x14ac:dyDescent="0.2">
      <c r="A113">
        <v>300</v>
      </c>
      <c r="B113">
        <v>12</v>
      </c>
      <c r="D113">
        <v>433</v>
      </c>
      <c r="E113">
        <v>12</v>
      </c>
    </row>
    <row r="114" spans="1:5" x14ac:dyDescent="0.2">
      <c r="A114">
        <v>494</v>
      </c>
      <c r="B114">
        <v>12</v>
      </c>
      <c r="D114">
        <v>1188</v>
      </c>
      <c r="E114">
        <v>12</v>
      </c>
    </row>
    <row r="115" spans="1:5" x14ac:dyDescent="0.2">
      <c r="A115">
        <v>481</v>
      </c>
      <c r="B115">
        <v>12</v>
      </c>
      <c r="D115">
        <v>635</v>
      </c>
      <c r="E115">
        <v>12</v>
      </c>
    </row>
    <row r="116" spans="1:5" x14ac:dyDescent="0.2">
      <c r="A116">
        <v>629</v>
      </c>
      <c r="B116">
        <v>12</v>
      </c>
      <c r="D116">
        <v>1225</v>
      </c>
      <c r="E116">
        <v>13</v>
      </c>
    </row>
    <row r="117" spans="1:5" x14ac:dyDescent="0.2">
      <c r="A117">
        <v>492</v>
      </c>
      <c r="B117">
        <v>12</v>
      </c>
      <c r="D117">
        <v>1151</v>
      </c>
      <c r="E117">
        <v>12</v>
      </c>
    </row>
    <row r="118" spans="1:5" x14ac:dyDescent="0.2">
      <c r="A118">
        <v>788</v>
      </c>
      <c r="B118">
        <v>11</v>
      </c>
      <c r="D118">
        <v>865</v>
      </c>
      <c r="E118">
        <v>12</v>
      </c>
    </row>
    <row r="119" spans="1:5" x14ac:dyDescent="0.2">
      <c r="A119">
        <v>664</v>
      </c>
      <c r="B119">
        <v>16</v>
      </c>
      <c r="D119">
        <v>1031</v>
      </c>
      <c r="E119">
        <v>14</v>
      </c>
    </row>
    <row r="120" spans="1:5" x14ac:dyDescent="0.2">
      <c r="A120">
        <v>520</v>
      </c>
      <c r="B120">
        <v>16</v>
      </c>
      <c r="D120">
        <v>1049</v>
      </c>
      <c r="E120">
        <v>12</v>
      </c>
    </row>
    <row r="121" spans="1:5" x14ac:dyDescent="0.2">
      <c r="A121">
        <v>538</v>
      </c>
      <c r="B121">
        <v>12</v>
      </c>
      <c r="D121">
        <v>1000</v>
      </c>
      <c r="E121">
        <v>12</v>
      </c>
    </row>
    <row r="122" spans="1:5" x14ac:dyDescent="0.2">
      <c r="D122">
        <v>1105</v>
      </c>
      <c r="E122">
        <v>13</v>
      </c>
    </row>
    <row r="123" spans="1:5" x14ac:dyDescent="0.2">
      <c r="D123">
        <v>1924</v>
      </c>
      <c r="E123">
        <v>18</v>
      </c>
    </row>
    <row r="124" spans="1:5" x14ac:dyDescent="0.2">
      <c r="D124">
        <v>1346</v>
      </c>
      <c r="E124">
        <v>16</v>
      </c>
    </row>
    <row r="125" spans="1:5" x14ac:dyDescent="0.2">
      <c r="D125">
        <v>809</v>
      </c>
      <c r="E125">
        <v>12</v>
      </c>
    </row>
    <row r="126" spans="1:5" x14ac:dyDescent="0.2">
      <c r="D126">
        <v>1495</v>
      </c>
      <c r="E126">
        <v>18</v>
      </c>
    </row>
    <row r="127" spans="1:5" x14ac:dyDescent="0.2">
      <c r="D127">
        <v>1346</v>
      </c>
      <c r="E127">
        <v>16</v>
      </c>
    </row>
    <row r="128" spans="1:5" x14ac:dyDescent="0.2">
      <c r="D128">
        <v>1200</v>
      </c>
      <c r="E128">
        <v>12</v>
      </c>
    </row>
    <row r="129" spans="4:5" x14ac:dyDescent="0.2">
      <c r="D129">
        <v>500</v>
      </c>
      <c r="E129">
        <v>12</v>
      </c>
    </row>
    <row r="130" spans="4:5" x14ac:dyDescent="0.2">
      <c r="D130">
        <v>1325</v>
      </c>
      <c r="E130">
        <v>12</v>
      </c>
    </row>
    <row r="131" spans="4:5" x14ac:dyDescent="0.2">
      <c r="D131">
        <v>800</v>
      </c>
      <c r="E131">
        <v>12</v>
      </c>
    </row>
    <row r="132" spans="4:5" x14ac:dyDescent="0.2">
      <c r="D132">
        <v>800</v>
      </c>
      <c r="E132">
        <v>12</v>
      </c>
    </row>
    <row r="133" spans="4:5" x14ac:dyDescent="0.2">
      <c r="D133">
        <v>1034</v>
      </c>
      <c r="E133">
        <v>12</v>
      </c>
    </row>
    <row r="134" spans="4:5" x14ac:dyDescent="0.2">
      <c r="D134">
        <v>980</v>
      </c>
      <c r="E134">
        <v>12</v>
      </c>
    </row>
    <row r="135" spans="4:5" x14ac:dyDescent="0.2">
      <c r="D135">
        <v>884</v>
      </c>
      <c r="E135">
        <v>10</v>
      </c>
    </row>
    <row r="136" spans="4:5" x14ac:dyDescent="0.2">
      <c r="D136">
        <v>480</v>
      </c>
      <c r="E136">
        <v>10</v>
      </c>
    </row>
    <row r="137" spans="4:5" x14ac:dyDescent="0.2">
      <c r="D137">
        <v>923</v>
      </c>
      <c r="E137">
        <v>18</v>
      </c>
    </row>
    <row r="138" spans="4:5" x14ac:dyDescent="0.2">
      <c r="D138">
        <v>513</v>
      </c>
      <c r="E138">
        <v>17</v>
      </c>
    </row>
    <row r="139" spans="4:5" x14ac:dyDescent="0.2">
      <c r="D139">
        <v>1105</v>
      </c>
      <c r="E139">
        <v>11</v>
      </c>
    </row>
    <row r="140" spans="4:5" x14ac:dyDescent="0.2">
      <c r="D140">
        <v>1193</v>
      </c>
      <c r="E140">
        <v>12</v>
      </c>
    </row>
    <row r="141" spans="4:5" x14ac:dyDescent="0.2">
      <c r="D141">
        <v>2771</v>
      </c>
      <c r="E141">
        <v>18</v>
      </c>
    </row>
    <row r="142" spans="4:5" x14ac:dyDescent="0.2">
      <c r="D142">
        <v>779</v>
      </c>
      <c r="E142">
        <v>12</v>
      </c>
    </row>
    <row r="143" spans="4:5" x14ac:dyDescent="0.2">
      <c r="D143">
        <v>950</v>
      </c>
      <c r="E143">
        <v>11</v>
      </c>
    </row>
    <row r="144" spans="4:5" x14ac:dyDescent="0.2">
      <c r="D144">
        <v>1394</v>
      </c>
      <c r="E144">
        <v>16</v>
      </c>
    </row>
    <row r="145" spans="4:5" x14ac:dyDescent="0.2">
      <c r="D145">
        <v>1495</v>
      </c>
      <c r="E145">
        <v>17</v>
      </c>
    </row>
    <row r="146" spans="4:5" x14ac:dyDescent="0.2">
      <c r="D146">
        <v>650</v>
      </c>
      <c r="E146">
        <v>12</v>
      </c>
    </row>
    <row r="147" spans="4:5" x14ac:dyDescent="0.2">
      <c r="D147">
        <v>670</v>
      </c>
      <c r="E147">
        <v>13</v>
      </c>
    </row>
    <row r="148" spans="4:5" x14ac:dyDescent="0.2">
      <c r="D148">
        <v>1126</v>
      </c>
      <c r="E148">
        <v>16</v>
      </c>
    </row>
    <row r="149" spans="4:5" x14ac:dyDescent="0.2">
      <c r="D149">
        <v>2404</v>
      </c>
      <c r="E149">
        <v>15</v>
      </c>
    </row>
    <row r="150" spans="4:5" x14ac:dyDescent="0.2">
      <c r="D150">
        <v>1899</v>
      </c>
      <c r="E150">
        <v>18</v>
      </c>
    </row>
    <row r="151" spans="4:5" x14ac:dyDescent="0.2">
      <c r="D151">
        <v>757</v>
      </c>
      <c r="E151">
        <v>16</v>
      </c>
    </row>
    <row r="152" spans="4:5" x14ac:dyDescent="0.2">
      <c r="D152">
        <v>1250</v>
      </c>
      <c r="E152">
        <v>14</v>
      </c>
    </row>
    <row r="153" spans="4:5" x14ac:dyDescent="0.2">
      <c r="D153">
        <v>1162</v>
      </c>
      <c r="E153">
        <v>16</v>
      </c>
    </row>
    <row r="154" spans="4:5" x14ac:dyDescent="0.2">
      <c r="D154">
        <v>1100</v>
      </c>
      <c r="E154">
        <v>16</v>
      </c>
    </row>
    <row r="155" spans="4:5" x14ac:dyDescent="0.2">
      <c r="D155">
        <v>714</v>
      </c>
      <c r="E155">
        <v>16</v>
      </c>
    </row>
    <row r="156" spans="4:5" x14ac:dyDescent="0.2">
      <c r="D156">
        <v>1318</v>
      </c>
      <c r="E156">
        <v>16</v>
      </c>
    </row>
    <row r="157" spans="4:5" x14ac:dyDescent="0.2">
      <c r="D157">
        <v>1411</v>
      </c>
      <c r="E157">
        <v>18</v>
      </c>
    </row>
    <row r="158" spans="4:5" x14ac:dyDescent="0.2">
      <c r="D158">
        <v>2162</v>
      </c>
      <c r="E158">
        <v>17</v>
      </c>
    </row>
    <row r="159" spans="4:5" x14ac:dyDescent="0.2">
      <c r="D159">
        <v>1273</v>
      </c>
      <c r="E159">
        <v>14</v>
      </c>
    </row>
    <row r="160" spans="4:5" x14ac:dyDescent="0.2">
      <c r="D160">
        <v>1140</v>
      </c>
      <c r="E160">
        <v>12</v>
      </c>
    </row>
    <row r="161" spans="4:5" x14ac:dyDescent="0.2">
      <c r="D161">
        <v>578</v>
      </c>
      <c r="E161">
        <v>13</v>
      </c>
    </row>
    <row r="162" spans="4:5" x14ac:dyDescent="0.2">
      <c r="D162">
        <v>942</v>
      </c>
      <c r="E162">
        <v>12</v>
      </c>
    </row>
    <row r="163" spans="4:5" x14ac:dyDescent="0.2">
      <c r="D163">
        <v>1058</v>
      </c>
      <c r="E163">
        <v>12</v>
      </c>
    </row>
    <row r="164" spans="4:5" x14ac:dyDescent="0.2">
      <c r="D164">
        <v>750</v>
      </c>
      <c r="E164">
        <v>14</v>
      </c>
    </row>
    <row r="165" spans="4:5" x14ac:dyDescent="0.2">
      <c r="D165">
        <v>1000</v>
      </c>
      <c r="E165">
        <v>12</v>
      </c>
    </row>
    <row r="166" spans="4:5" x14ac:dyDescent="0.2">
      <c r="D166">
        <v>951</v>
      </c>
      <c r="E166">
        <v>12</v>
      </c>
    </row>
    <row r="167" spans="4:5" x14ac:dyDescent="0.2">
      <c r="D167">
        <v>635</v>
      </c>
      <c r="E167">
        <v>12</v>
      </c>
    </row>
    <row r="168" spans="4:5" x14ac:dyDescent="0.2">
      <c r="D168">
        <v>1250</v>
      </c>
      <c r="E168">
        <v>12</v>
      </c>
    </row>
    <row r="169" spans="4:5" x14ac:dyDescent="0.2">
      <c r="D169">
        <v>675</v>
      </c>
      <c r="E169">
        <v>12</v>
      </c>
    </row>
    <row r="170" spans="4:5" x14ac:dyDescent="0.2">
      <c r="D170">
        <v>400</v>
      </c>
      <c r="E170">
        <v>12</v>
      </c>
    </row>
    <row r="171" spans="4:5" x14ac:dyDescent="0.2">
      <c r="D171">
        <v>577</v>
      </c>
      <c r="E171">
        <v>12</v>
      </c>
    </row>
    <row r="172" spans="4:5" x14ac:dyDescent="0.2">
      <c r="D172">
        <v>590</v>
      </c>
      <c r="E172">
        <v>13</v>
      </c>
    </row>
    <row r="173" spans="4:5" x14ac:dyDescent="0.2">
      <c r="D173">
        <v>923</v>
      </c>
      <c r="E173">
        <v>16</v>
      </c>
    </row>
    <row r="174" spans="4:5" x14ac:dyDescent="0.2">
      <c r="D174">
        <v>1250</v>
      </c>
      <c r="E174">
        <v>12</v>
      </c>
    </row>
    <row r="175" spans="4:5" x14ac:dyDescent="0.2">
      <c r="D175">
        <v>1100</v>
      </c>
      <c r="E175">
        <v>14</v>
      </c>
    </row>
    <row r="176" spans="4:5" x14ac:dyDescent="0.2">
      <c r="D176">
        <v>1130</v>
      </c>
      <c r="E176">
        <v>12</v>
      </c>
    </row>
    <row r="177" spans="4:5" x14ac:dyDescent="0.2">
      <c r="D177">
        <v>652</v>
      </c>
      <c r="E177">
        <v>12</v>
      </c>
    </row>
    <row r="178" spans="4:5" x14ac:dyDescent="0.2">
      <c r="D178">
        <v>618</v>
      </c>
      <c r="E178">
        <v>12</v>
      </c>
    </row>
    <row r="179" spans="4:5" x14ac:dyDescent="0.2">
      <c r="D179">
        <v>962</v>
      </c>
      <c r="E179">
        <v>16</v>
      </c>
    </row>
    <row r="180" spans="4:5" x14ac:dyDescent="0.2">
      <c r="D180">
        <v>529</v>
      </c>
      <c r="E180">
        <v>13</v>
      </c>
    </row>
    <row r="181" spans="4:5" x14ac:dyDescent="0.2">
      <c r="D181">
        <v>817</v>
      </c>
      <c r="E181">
        <v>12</v>
      </c>
    </row>
    <row r="182" spans="4:5" x14ac:dyDescent="0.2">
      <c r="D182">
        <v>962</v>
      </c>
      <c r="E182">
        <v>16</v>
      </c>
    </row>
    <row r="183" spans="4:5" x14ac:dyDescent="0.2">
      <c r="D183">
        <v>840</v>
      </c>
      <c r="E183">
        <v>12</v>
      </c>
    </row>
    <row r="184" spans="4:5" x14ac:dyDescent="0.2">
      <c r="D184">
        <v>866</v>
      </c>
      <c r="E184">
        <v>16</v>
      </c>
    </row>
    <row r="185" spans="4:5" x14ac:dyDescent="0.2">
      <c r="D185">
        <v>2404</v>
      </c>
      <c r="E185">
        <v>14</v>
      </c>
    </row>
    <row r="186" spans="4:5" x14ac:dyDescent="0.2">
      <c r="D186">
        <v>1126</v>
      </c>
      <c r="E186">
        <v>12</v>
      </c>
    </row>
    <row r="187" spans="4:5" x14ac:dyDescent="0.2">
      <c r="D187">
        <v>1160</v>
      </c>
      <c r="E187">
        <v>12</v>
      </c>
    </row>
    <row r="188" spans="4:5" x14ac:dyDescent="0.2">
      <c r="D188">
        <v>723</v>
      </c>
      <c r="E188">
        <v>12</v>
      </c>
    </row>
    <row r="189" spans="4:5" x14ac:dyDescent="0.2">
      <c r="D189">
        <v>1778</v>
      </c>
      <c r="E189">
        <v>16</v>
      </c>
    </row>
    <row r="190" spans="4:5" x14ac:dyDescent="0.2">
      <c r="D190">
        <v>1903</v>
      </c>
      <c r="E190">
        <v>18</v>
      </c>
    </row>
    <row r="191" spans="4:5" x14ac:dyDescent="0.2">
      <c r="D191">
        <v>1010</v>
      </c>
      <c r="E191">
        <v>18</v>
      </c>
    </row>
    <row r="192" spans="4:5" x14ac:dyDescent="0.2">
      <c r="D192">
        <v>971</v>
      </c>
      <c r="E192">
        <v>17</v>
      </c>
    </row>
    <row r="193" spans="4:5" x14ac:dyDescent="0.2">
      <c r="D193">
        <v>525</v>
      </c>
      <c r="E193">
        <v>12</v>
      </c>
    </row>
    <row r="194" spans="4:5" x14ac:dyDescent="0.2">
      <c r="D194">
        <v>525</v>
      </c>
      <c r="E194">
        <v>12</v>
      </c>
    </row>
    <row r="195" spans="4:5" x14ac:dyDescent="0.2">
      <c r="D195">
        <v>670</v>
      </c>
      <c r="E195">
        <v>12</v>
      </c>
    </row>
    <row r="196" spans="4:5" x14ac:dyDescent="0.2">
      <c r="D196">
        <v>500</v>
      </c>
      <c r="E196">
        <v>12</v>
      </c>
    </row>
    <row r="197" spans="4:5" x14ac:dyDescent="0.2">
      <c r="D197">
        <v>1058</v>
      </c>
      <c r="E197">
        <v>14</v>
      </c>
    </row>
    <row r="198" spans="4:5" x14ac:dyDescent="0.2">
      <c r="D198">
        <v>550</v>
      </c>
      <c r="E198">
        <v>12</v>
      </c>
    </row>
    <row r="199" spans="4:5" x14ac:dyDescent="0.2">
      <c r="D199">
        <v>500</v>
      </c>
      <c r="E199">
        <v>12</v>
      </c>
    </row>
    <row r="200" spans="4:5" x14ac:dyDescent="0.2">
      <c r="D200">
        <v>727</v>
      </c>
      <c r="E200">
        <v>15</v>
      </c>
    </row>
    <row r="201" spans="4:5" x14ac:dyDescent="0.2">
      <c r="D201">
        <v>865</v>
      </c>
      <c r="E201">
        <v>12</v>
      </c>
    </row>
    <row r="202" spans="4:5" x14ac:dyDescent="0.2">
      <c r="D202">
        <v>1081</v>
      </c>
      <c r="E202">
        <v>13</v>
      </c>
    </row>
    <row r="203" spans="4:5" x14ac:dyDescent="0.2">
      <c r="D203">
        <v>1304</v>
      </c>
      <c r="E203">
        <v>17</v>
      </c>
    </row>
    <row r="204" spans="4:5" x14ac:dyDescent="0.2">
      <c r="D204">
        <v>575</v>
      </c>
      <c r="E204">
        <v>13</v>
      </c>
    </row>
    <row r="205" spans="4:5" x14ac:dyDescent="0.2">
      <c r="D205">
        <v>623</v>
      </c>
      <c r="E205">
        <v>16</v>
      </c>
    </row>
    <row r="206" spans="4:5" x14ac:dyDescent="0.2">
      <c r="D206">
        <v>515</v>
      </c>
      <c r="E206">
        <v>13</v>
      </c>
    </row>
    <row r="207" spans="4:5" x14ac:dyDescent="0.2">
      <c r="D207">
        <v>1273</v>
      </c>
      <c r="E207">
        <v>18</v>
      </c>
    </row>
    <row r="208" spans="4:5" x14ac:dyDescent="0.2">
      <c r="D208">
        <v>990</v>
      </c>
      <c r="E208">
        <v>13</v>
      </c>
    </row>
    <row r="209" spans="4:5" x14ac:dyDescent="0.2">
      <c r="D209">
        <v>600</v>
      </c>
      <c r="E209">
        <v>12</v>
      </c>
    </row>
    <row r="210" spans="4:5" x14ac:dyDescent="0.2">
      <c r="D210">
        <v>1160</v>
      </c>
      <c r="E210">
        <v>12</v>
      </c>
    </row>
    <row r="211" spans="4:5" x14ac:dyDescent="0.2">
      <c r="D211">
        <v>500</v>
      </c>
      <c r="E211">
        <v>12</v>
      </c>
    </row>
    <row r="212" spans="4:5" x14ac:dyDescent="0.2">
      <c r="D212">
        <v>795</v>
      </c>
      <c r="E212">
        <v>12</v>
      </c>
    </row>
    <row r="213" spans="4:5" x14ac:dyDescent="0.2">
      <c r="D213">
        <v>500</v>
      </c>
      <c r="E213">
        <v>11</v>
      </c>
    </row>
    <row r="214" spans="4:5" x14ac:dyDescent="0.2">
      <c r="D214">
        <v>740</v>
      </c>
      <c r="E214">
        <v>10</v>
      </c>
    </row>
    <row r="215" spans="4:5" x14ac:dyDescent="0.2">
      <c r="D215">
        <v>1250</v>
      </c>
      <c r="E215">
        <v>16</v>
      </c>
    </row>
    <row r="216" spans="4:5" x14ac:dyDescent="0.2">
      <c r="D216">
        <v>1014</v>
      </c>
      <c r="E216">
        <v>16</v>
      </c>
    </row>
    <row r="217" spans="4:5" x14ac:dyDescent="0.2">
      <c r="D217">
        <v>1250</v>
      </c>
      <c r="E217">
        <v>13</v>
      </c>
    </row>
    <row r="218" spans="4:5" x14ac:dyDescent="0.2">
      <c r="D218">
        <v>913</v>
      </c>
      <c r="E218">
        <v>14</v>
      </c>
    </row>
    <row r="219" spans="4:5" x14ac:dyDescent="0.2">
      <c r="D219">
        <v>1346</v>
      </c>
      <c r="E219">
        <v>16</v>
      </c>
    </row>
    <row r="220" spans="4:5" x14ac:dyDescent="0.2">
      <c r="D220">
        <v>445</v>
      </c>
      <c r="E220">
        <v>10</v>
      </c>
    </row>
    <row r="221" spans="4:5" x14ac:dyDescent="0.2">
      <c r="D221">
        <v>265</v>
      </c>
      <c r="E221">
        <v>12</v>
      </c>
    </row>
    <row r="222" spans="4:5" x14ac:dyDescent="0.2">
      <c r="D222">
        <v>1250</v>
      </c>
      <c r="E222">
        <v>14</v>
      </c>
    </row>
    <row r="223" spans="4:5" x14ac:dyDescent="0.2">
      <c r="D223">
        <v>1607</v>
      </c>
      <c r="E223">
        <v>13</v>
      </c>
    </row>
    <row r="224" spans="4:5" x14ac:dyDescent="0.2">
      <c r="D224">
        <v>821</v>
      </c>
      <c r="E224">
        <v>16</v>
      </c>
    </row>
    <row r="225" spans="4:5" x14ac:dyDescent="0.2">
      <c r="D225">
        <v>794</v>
      </c>
      <c r="E225">
        <v>16</v>
      </c>
    </row>
    <row r="226" spans="4:5" x14ac:dyDescent="0.2">
      <c r="D226">
        <v>500</v>
      </c>
      <c r="E226">
        <v>13</v>
      </c>
    </row>
    <row r="227" spans="4:5" x14ac:dyDescent="0.2">
      <c r="D227">
        <v>520</v>
      </c>
      <c r="E227">
        <v>18</v>
      </c>
    </row>
    <row r="228" spans="4:5" x14ac:dyDescent="0.2">
      <c r="D228">
        <v>1730</v>
      </c>
      <c r="E228">
        <v>18</v>
      </c>
    </row>
    <row r="229" spans="4:5" x14ac:dyDescent="0.2">
      <c r="D229">
        <v>1924</v>
      </c>
      <c r="E229">
        <v>18</v>
      </c>
    </row>
    <row r="230" spans="4:5" x14ac:dyDescent="0.2">
      <c r="D230">
        <v>1155</v>
      </c>
      <c r="E230">
        <v>18</v>
      </c>
    </row>
    <row r="231" spans="4:5" x14ac:dyDescent="0.2">
      <c r="D231">
        <v>2162</v>
      </c>
      <c r="E231">
        <v>15</v>
      </c>
    </row>
    <row r="232" spans="4:5" x14ac:dyDescent="0.2">
      <c r="D232">
        <v>923</v>
      </c>
      <c r="E232">
        <v>14</v>
      </c>
    </row>
    <row r="233" spans="4:5" x14ac:dyDescent="0.2">
      <c r="D233">
        <v>1115</v>
      </c>
      <c r="E233">
        <v>16</v>
      </c>
    </row>
    <row r="234" spans="4:5" x14ac:dyDescent="0.2">
      <c r="D234">
        <v>449</v>
      </c>
      <c r="E234">
        <v>12</v>
      </c>
    </row>
    <row r="235" spans="4:5" x14ac:dyDescent="0.2">
      <c r="D235">
        <v>1500</v>
      </c>
      <c r="E235">
        <v>12</v>
      </c>
    </row>
    <row r="236" spans="4:5" x14ac:dyDescent="0.2">
      <c r="D236">
        <v>826</v>
      </c>
      <c r="E236">
        <v>14</v>
      </c>
    </row>
    <row r="237" spans="4:5" x14ac:dyDescent="0.2">
      <c r="D237">
        <v>937</v>
      </c>
      <c r="E237">
        <v>12</v>
      </c>
    </row>
    <row r="238" spans="4:5" x14ac:dyDescent="0.2">
      <c r="D238">
        <v>978</v>
      </c>
      <c r="E238">
        <v>12</v>
      </c>
    </row>
    <row r="239" spans="4:5" x14ac:dyDescent="0.2">
      <c r="D239">
        <v>1031</v>
      </c>
      <c r="E239">
        <v>14</v>
      </c>
    </row>
    <row r="240" spans="4:5" x14ac:dyDescent="0.2">
      <c r="D240">
        <v>1272</v>
      </c>
      <c r="E240">
        <v>12</v>
      </c>
    </row>
    <row r="241" spans="4:5" x14ac:dyDescent="0.2">
      <c r="D241">
        <v>1136</v>
      </c>
      <c r="E241">
        <v>14</v>
      </c>
    </row>
    <row r="242" spans="4:5" x14ac:dyDescent="0.2">
      <c r="D242">
        <v>800</v>
      </c>
      <c r="E242">
        <v>12</v>
      </c>
    </row>
    <row r="243" spans="4:5" x14ac:dyDescent="0.2">
      <c r="D243">
        <v>1339</v>
      </c>
      <c r="E243">
        <v>12</v>
      </c>
    </row>
    <row r="244" spans="4:5" x14ac:dyDescent="0.2">
      <c r="D244">
        <v>935</v>
      </c>
      <c r="E244">
        <v>12</v>
      </c>
    </row>
    <row r="245" spans="4:5" x14ac:dyDescent="0.2">
      <c r="D245">
        <v>375</v>
      </c>
      <c r="E245">
        <v>10</v>
      </c>
    </row>
    <row r="246" spans="4:5" x14ac:dyDescent="0.2">
      <c r="D246">
        <v>930</v>
      </c>
      <c r="E246">
        <v>14</v>
      </c>
    </row>
    <row r="247" spans="4:5" x14ac:dyDescent="0.2">
      <c r="D247">
        <v>1155</v>
      </c>
      <c r="E247">
        <v>17</v>
      </c>
    </row>
    <row r="248" spans="4:5" x14ac:dyDescent="0.2">
      <c r="D248">
        <v>622</v>
      </c>
      <c r="E248">
        <v>16</v>
      </c>
    </row>
    <row r="249" spans="4:5" x14ac:dyDescent="0.2">
      <c r="D249">
        <v>841</v>
      </c>
      <c r="E249">
        <v>16</v>
      </c>
    </row>
    <row r="250" spans="4:5" x14ac:dyDescent="0.2">
      <c r="D250">
        <v>769</v>
      </c>
      <c r="E250">
        <v>18</v>
      </c>
    </row>
    <row r="251" spans="4:5" x14ac:dyDescent="0.2">
      <c r="D251">
        <v>587</v>
      </c>
      <c r="E251">
        <v>17</v>
      </c>
    </row>
    <row r="252" spans="4:5" x14ac:dyDescent="0.2">
      <c r="D252">
        <v>1924</v>
      </c>
      <c r="E252">
        <v>16</v>
      </c>
    </row>
    <row r="253" spans="4:5" x14ac:dyDescent="0.2">
      <c r="D253">
        <v>1058</v>
      </c>
      <c r="E253">
        <v>12</v>
      </c>
    </row>
    <row r="254" spans="4:5" x14ac:dyDescent="0.2">
      <c r="D254">
        <v>417</v>
      </c>
      <c r="E254">
        <v>12</v>
      </c>
    </row>
    <row r="255" spans="4:5" x14ac:dyDescent="0.2">
      <c r="D255">
        <v>1202</v>
      </c>
      <c r="E255">
        <v>16</v>
      </c>
    </row>
    <row r="256" spans="4:5" x14ac:dyDescent="0.2">
      <c r="D256">
        <v>1154</v>
      </c>
      <c r="E256">
        <v>14</v>
      </c>
    </row>
    <row r="257" spans="4:5" x14ac:dyDescent="0.2">
      <c r="D257">
        <v>1070</v>
      </c>
      <c r="E257">
        <v>13</v>
      </c>
    </row>
    <row r="258" spans="4:5" x14ac:dyDescent="0.2">
      <c r="D258">
        <v>1202</v>
      </c>
      <c r="E258">
        <v>14</v>
      </c>
    </row>
    <row r="259" spans="4:5" x14ac:dyDescent="0.2">
      <c r="D259">
        <v>711</v>
      </c>
      <c r="E259">
        <v>18</v>
      </c>
    </row>
    <row r="260" spans="4:5" x14ac:dyDescent="0.2">
      <c r="D260">
        <v>850</v>
      </c>
      <c r="E260">
        <v>12</v>
      </c>
    </row>
    <row r="261" spans="4:5" x14ac:dyDescent="0.2">
      <c r="D261">
        <v>1000</v>
      </c>
      <c r="E261">
        <v>16</v>
      </c>
    </row>
    <row r="262" spans="4:5" x14ac:dyDescent="0.2">
      <c r="D262">
        <v>490</v>
      </c>
      <c r="E262">
        <v>18</v>
      </c>
    </row>
    <row r="263" spans="4:5" x14ac:dyDescent="0.2">
      <c r="D263">
        <v>1000</v>
      </c>
      <c r="E263">
        <v>14</v>
      </c>
    </row>
    <row r="264" spans="4:5" x14ac:dyDescent="0.2">
      <c r="D264">
        <v>865</v>
      </c>
      <c r="E264">
        <v>16</v>
      </c>
    </row>
    <row r="265" spans="4:5" x14ac:dyDescent="0.2">
      <c r="D265">
        <v>1375</v>
      </c>
      <c r="E265">
        <v>13</v>
      </c>
    </row>
    <row r="266" spans="4:5" x14ac:dyDescent="0.2">
      <c r="D266">
        <v>1586</v>
      </c>
      <c r="E266">
        <v>16</v>
      </c>
    </row>
    <row r="267" spans="4:5" x14ac:dyDescent="0.2">
      <c r="D267">
        <v>1602</v>
      </c>
      <c r="E267">
        <v>15</v>
      </c>
    </row>
    <row r="268" spans="4:5" x14ac:dyDescent="0.2">
      <c r="D268">
        <v>3078</v>
      </c>
      <c r="E268">
        <v>14</v>
      </c>
    </row>
    <row r="269" spans="4:5" x14ac:dyDescent="0.2">
      <c r="D269">
        <v>898</v>
      </c>
      <c r="E269">
        <v>16</v>
      </c>
    </row>
    <row r="270" spans="4:5" x14ac:dyDescent="0.2">
      <c r="D270">
        <v>906</v>
      </c>
      <c r="E270">
        <v>14</v>
      </c>
    </row>
    <row r="271" spans="4:5" x14ac:dyDescent="0.2">
      <c r="D271">
        <v>445</v>
      </c>
      <c r="E271">
        <v>12</v>
      </c>
    </row>
    <row r="272" spans="4:5" x14ac:dyDescent="0.2">
      <c r="D272">
        <v>289</v>
      </c>
      <c r="E272">
        <v>12</v>
      </c>
    </row>
    <row r="273" spans="4:5" x14ac:dyDescent="0.2">
      <c r="D273">
        <v>1444</v>
      </c>
      <c r="E273">
        <v>16</v>
      </c>
    </row>
    <row r="274" spans="4:5" x14ac:dyDescent="0.2">
      <c r="D274">
        <v>962</v>
      </c>
      <c r="E274">
        <v>12</v>
      </c>
    </row>
    <row r="275" spans="4:5" x14ac:dyDescent="0.2">
      <c r="D275">
        <v>1075</v>
      </c>
      <c r="E275">
        <v>12</v>
      </c>
    </row>
    <row r="276" spans="4:5" x14ac:dyDescent="0.2">
      <c r="D276">
        <v>909</v>
      </c>
      <c r="E276">
        <v>11</v>
      </c>
    </row>
    <row r="277" spans="4:5" x14ac:dyDescent="0.2">
      <c r="D277">
        <v>1250</v>
      </c>
      <c r="E277">
        <v>12</v>
      </c>
    </row>
    <row r="278" spans="4:5" x14ac:dyDescent="0.2">
      <c r="D278">
        <v>1050</v>
      </c>
      <c r="E278">
        <v>16</v>
      </c>
    </row>
    <row r="279" spans="4:5" x14ac:dyDescent="0.2">
      <c r="D279">
        <v>1079</v>
      </c>
      <c r="E279">
        <v>12</v>
      </c>
    </row>
    <row r="280" spans="4:5" x14ac:dyDescent="0.2">
      <c r="D280">
        <v>654</v>
      </c>
      <c r="E280">
        <v>17</v>
      </c>
    </row>
    <row r="281" spans="4:5" x14ac:dyDescent="0.2">
      <c r="D281">
        <v>781</v>
      </c>
      <c r="E281">
        <v>12</v>
      </c>
    </row>
    <row r="282" spans="4:5" x14ac:dyDescent="0.2">
      <c r="D282">
        <v>1038</v>
      </c>
      <c r="E282">
        <v>15</v>
      </c>
    </row>
    <row r="283" spans="4:5" x14ac:dyDescent="0.2">
      <c r="D283">
        <v>1924</v>
      </c>
      <c r="E283">
        <v>16</v>
      </c>
    </row>
    <row r="284" spans="4:5" x14ac:dyDescent="0.2">
      <c r="D284">
        <v>1202</v>
      </c>
      <c r="E284">
        <v>15</v>
      </c>
    </row>
    <row r="285" spans="4:5" x14ac:dyDescent="0.2">
      <c r="D285">
        <v>666</v>
      </c>
      <c r="E285">
        <v>15</v>
      </c>
    </row>
    <row r="286" spans="4:5" x14ac:dyDescent="0.2">
      <c r="D286">
        <v>905</v>
      </c>
      <c r="E286">
        <v>14</v>
      </c>
    </row>
    <row r="287" spans="4:5" x14ac:dyDescent="0.2">
      <c r="D287">
        <v>890</v>
      </c>
      <c r="E287">
        <v>12</v>
      </c>
    </row>
    <row r="288" spans="4:5" x14ac:dyDescent="0.2">
      <c r="D288">
        <v>817</v>
      </c>
      <c r="E288">
        <v>16</v>
      </c>
    </row>
    <row r="289" spans="4:5" x14ac:dyDescent="0.2">
      <c r="D289">
        <v>812</v>
      </c>
      <c r="E289">
        <v>12</v>
      </c>
    </row>
    <row r="290" spans="4:5" x14ac:dyDescent="0.2">
      <c r="D290">
        <v>577</v>
      </c>
      <c r="E290">
        <v>14</v>
      </c>
    </row>
    <row r="291" spans="4:5" x14ac:dyDescent="0.2">
      <c r="D291">
        <v>756</v>
      </c>
      <c r="E291">
        <v>14</v>
      </c>
    </row>
    <row r="292" spans="4:5" x14ac:dyDescent="0.2">
      <c r="D292">
        <v>1011</v>
      </c>
      <c r="E292">
        <v>12</v>
      </c>
    </row>
    <row r="293" spans="4:5" x14ac:dyDescent="0.2">
      <c r="D293">
        <v>1155</v>
      </c>
      <c r="E293">
        <v>12</v>
      </c>
    </row>
    <row r="294" spans="4:5" x14ac:dyDescent="0.2">
      <c r="D294">
        <v>1025</v>
      </c>
      <c r="E294">
        <v>12</v>
      </c>
    </row>
    <row r="295" spans="4:5" x14ac:dyDescent="0.2">
      <c r="D295">
        <v>1350</v>
      </c>
      <c r="E295">
        <v>12</v>
      </c>
    </row>
    <row r="296" spans="4:5" x14ac:dyDescent="0.2">
      <c r="D296">
        <v>1001</v>
      </c>
      <c r="E296">
        <v>12</v>
      </c>
    </row>
    <row r="297" spans="4:5" x14ac:dyDescent="0.2">
      <c r="D297">
        <v>1230</v>
      </c>
      <c r="E297">
        <v>13</v>
      </c>
    </row>
    <row r="298" spans="4:5" x14ac:dyDescent="0.2">
      <c r="D298">
        <v>754</v>
      </c>
      <c r="E298">
        <v>12</v>
      </c>
    </row>
    <row r="299" spans="4:5" x14ac:dyDescent="0.2">
      <c r="D299">
        <v>714</v>
      </c>
      <c r="E299">
        <v>12</v>
      </c>
    </row>
    <row r="300" spans="4:5" x14ac:dyDescent="0.2">
      <c r="D300">
        <v>1000</v>
      </c>
      <c r="E300">
        <v>15</v>
      </c>
    </row>
    <row r="301" spans="4:5" x14ac:dyDescent="0.2">
      <c r="D301">
        <v>2067</v>
      </c>
      <c r="E301">
        <v>16</v>
      </c>
    </row>
    <row r="302" spans="4:5" x14ac:dyDescent="0.2">
      <c r="D302">
        <v>912</v>
      </c>
      <c r="E302">
        <v>16</v>
      </c>
    </row>
    <row r="303" spans="4:5" x14ac:dyDescent="0.2">
      <c r="D303">
        <v>600</v>
      </c>
      <c r="E303">
        <v>12</v>
      </c>
    </row>
    <row r="304" spans="4:5" x14ac:dyDescent="0.2">
      <c r="D304">
        <v>951</v>
      </c>
      <c r="E304">
        <v>11</v>
      </c>
    </row>
    <row r="305" spans="4:5" x14ac:dyDescent="0.2">
      <c r="D305">
        <v>711</v>
      </c>
      <c r="E305">
        <v>16</v>
      </c>
    </row>
    <row r="306" spans="4:5" x14ac:dyDescent="0.2">
      <c r="D306">
        <v>1151</v>
      </c>
      <c r="E306">
        <v>12</v>
      </c>
    </row>
    <row r="307" spans="4:5" x14ac:dyDescent="0.2">
      <c r="D307">
        <v>1000</v>
      </c>
      <c r="E307">
        <v>12</v>
      </c>
    </row>
    <row r="308" spans="4:5" x14ac:dyDescent="0.2">
      <c r="D308">
        <v>841</v>
      </c>
      <c r="E308">
        <v>12</v>
      </c>
    </row>
    <row r="309" spans="4:5" x14ac:dyDescent="0.2">
      <c r="D309">
        <v>400</v>
      </c>
      <c r="E309">
        <v>12</v>
      </c>
    </row>
    <row r="310" spans="4:5" x14ac:dyDescent="0.2">
      <c r="D310">
        <v>1175</v>
      </c>
      <c r="E310">
        <v>12</v>
      </c>
    </row>
    <row r="311" spans="4:5" x14ac:dyDescent="0.2">
      <c r="D311">
        <v>1202</v>
      </c>
      <c r="E311">
        <v>12</v>
      </c>
    </row>
    <row r="312" spans="4:5" x14ac:dyDescent="0.2">
      <c r="D312">
        <v>1442</v>
      </c>
      <c r="E312">
        <v>12</v>
      </c>
    </row>
    <row r="313" spans="4:5" x14ac:dyDescent="0.2">
      <c r="D313">
        <v>538</v>
      </c>
      <c r="E313">
        <v>18</v>
      </c>
    </row>
    <row r="314" spans="4:5" x14ac:dyDescent="0.2">
      <c r="D314">
        <v>781</v>
      </c>
      <c r="E314">
        <v>11</v>
      </c>
    </row>
    <row r="315" spans="4:5" x14ac:dyDescent="0.2">
      <c r="D315">
        <v>750</v>
      </c>
      <c r="E315">
        <v>10</v>
      </c>
    </row>
    <row r="316" spans="4:5" x14ac:dyDescent="0.2">
      <c r="D316">
        <v>700</v>
      </c>
      <c r="E316">
        <v>13</v>
      </c>
    </row>
    <row r="317" spans="4:5" x14ac:dyDescent="0.2">
      <c r="D317">
        <v>1346</v>
      </c>
      <c r="E317">
        <v>16</v>
      </c>
    </row>
    <row r="318" spans="4:5" x14ac:dyDescent="0.2">
      <c r="D318">
        <v>800</v>
      </c>
      <c r="E318">
        <v>12</v>
      </c>
    </row>
    <row r="319" spans="4:5" x14ac:dyDescent="0.2">
      <c r="D319">
        <v>1250</v>
      </c>
      <c r="E319">
        <v>16</v>
      </c>
    </row>
    <row r="320" spans="4:5" x14ac:dyDescent="0.2">
      <c r="D320">
        <v>1105</v>
      </c>
      <c r="E320">
        <v>16</v>
      </c>
    </row>
    <row r="321" spans="4:5" x14ac:dyDescent="0.2">
      <c r="D321">
        <v>475</v>
      </c>
      <c r="E321">
        <v>14</v>
      </c>
    </row>
    <row r="322" spans="4:5" x14ac:dyDescent="0.2">
      <c r="D322">
        <v>762</v>
      </c>
      <c r="E322">
        <v>15</v>
      </c>
    </row>
    <row r="323" spans="4:5" x14ac:dyDescent="0.2">
      <c r="D323">
        <v>962</v>
      </c>
      <c r="E323">
        <v>12</v>
      </c>
    </row>
    <row r="324" spans="4:5" x14ac:dyDescent="0.2">
      <c r="D324">
        <v>721</v>
      </c>
      <c r="E324">
        <v>13</v>
      </c>
    </row>
    <row r="325" spans="4:5" x14ac:dyDescent="0.2">
      <c r="D325">
        <v>800</v>
      </c>
      <c r="E325">
        <v>9</v>
      </c>
    </row>
    <row r="326" spans="4:5" x14ac:dyDescent="0.2">
      <c r="D326">
        <v>658</v>
      </c>
      <c r="E326">
        <v>16</v>
      </c>
    </row>
    <row r="327" spans="4:5" x14ac:dyDescent="0.2">
      <c r="D327">
        <v>1270</v>
      </c>
      <c r="E327">
        <v>14</v>
      </c>
    </row>
    <row r="328" spans="4:5" x14ac:dyDescent="0.2">
      <c r="D328">
        <v>1313</v>
      </c>
      <c r="E328">
        <v>12</v>
      </c>
    </row>
    <row r="329" spans="4:5" x14ac:dyDescent="0.2">
      <c r="D329">
        <v>824</v>
      </c>
      <c r="E329">
        <v>12</v>
      </c>
    </row>
    <row r="330" spans="4:5" x14ac:dyDescent="0.2">
      <c r="D330">
        <v>1442</v>
      </c>
      <c r="E330">
        <v>16</v>
      </c>
    </row>
    <row r="331" spans="4:5" x14ac:dyDescent="0.2">
      <c r="D331">
        <v>1400</v>
      </c>
      <c r="E331">
        <v>17</v>
      </c>
    </row>
    <row r="332" spans="4:5" x14ac:dyDescent="0.2">
      <c r="D332">
        <v>1038</v>
      </c>
      <c r="E332">
        <v>12</v>
      </c>
    </row>
    <row r="333" spans="4:5" x14ac:dyDescent="0.2">
      <c r="D333">
        <v>668</v>
      </c>
      <c r="E333">
        <v>12</v>
      </c>
    </row>
    <row r="334" spans="4:5" x14ac:dyDescent="0.2">
      <c r="D334">
        <v>1100</v>
      </c>
      <c r="E334">
        <v>12</v>
      </c>
    </row>
    <row r="335" spans="4:5" x14ac:dyDescent="0.2">
      <c r="D335">
        <v>1000</v>
      </c>
      <c r="E335">
        <v>14</v>
      </c>
    </row>
    <row r="336" spans="4:5" x14ac:dyDescent="0.2">
      <c r="D336">
        <v>523</v>
      </c>
      <c r="E336">
        <v>13</v>
      </c>
    </row>
    <row r="337" spans="4:5" x14ac:dyDescent="0.2">
      <c r="D337">
        <v>1111</v>
      </c>
      <c r="E337">
        <v>14</v>
      </c>
    </row>
    <row r="338" spans="4:5" x14ac:dyDescent="0.2">
      <c r="D338">
        <v>962</v>
      </c>
      <c r="E338">
        <v>16</v>
      </c>
    </row>
    <row r="339" spans="4:5" x14ac:dyDescent="0.2">
      <c r="D339">
        <v>729</v>
      </c>
      <c r="E339">
        <v>18</v>
      </c>
    </row>
    <row r="340" spans="4:5" x14ac:dyDescent="0.2">
      <c r="D340">
        <v>690</v>
      </c>
      <c r="E340">
        <v>12</v>
      </c>
    </row>
    <row r="341" spans="4:5" x14ac:dyDescent="0.2">
      <c r="D341">
        <v>1010</v>
      </c>
      <c r="E341">
        <v>11</v>
      </c>
    </row>
    <row r="342" spans="4:5" x14ac:dyDescent="0.2">
      <c r="D342">
        <v>600</v>
      </c>
      <c r="E342">
        <v>11</v>
      </c>
    </row>
    <row r="343" spans="4:5" x14ac:dyDescent="0.2">
      <c r="D343">
        <v>596</v>
      </c>
      <c r="E343">
        <v>12</v>
      </c>
    </row>
    <row r="344" spans="4:5" x14ac:dyDescent="0.2">
      <c r="D344">
        <v>850</v>
      </c>
      <c r="E344">
        <v>12</v>
      </c>
    </row>
    <row r="345" spans="4:5" x14ac:dyDescent="0.2">
      <c r="D345">
        <v>670</v>
      </c>
      <c r="E345">
        <v>12</v>
      </c>
    </row>
    <row r="346" spans="4:5" x14ac:dyDescent="0.2">
      <c r="D346">
        <v>793</v>
      </c>
      <c r="E346">
        <v>12</v>
      </c>
    </row>
    <row r="347" spans="4:5" x14ac:dyDescent="0.2">
      <c r="D347">
        <v>1442</v>
      </c>
      <c r="E347">
        <v>17</v>
      </c>
    </row>
    <row r="348" spans="4:5" x14ac:dyDescent="0.2">
      <c r="D348">
        <v>670</v>
      </c>
      <c r="E348">
        <v>12</v>
      </c>
    </row>
    <row r="349" spans="4:5" x14ac:dyDescent="0.2">
      <c r="D349">
        <v>876</v>
      </c>
      <c r="E349">
        <v>16</v>
      </c>
    </row>
    <row r="350" spans="4:5" x14ac:dyDescent="0.2">
      <c r="D350">
        <v>841</v>
      </c>
      <c r="E350">
        <v>18</v>
      </c>
    </row>
    <row r="351" spans="4:5" x14ac:dyDescent="0.2">
      <c r="D351">
        <v>975</v>
      </c>
      <c r="E351">
        <v>13</v>
      </c>
    </row>
    <row r="352" spans="4:5" x14ac:dyDescent="0.2">
      <c r="D352">
        <v>1223</v>
      </c>
      <c r="E352">
        <v>12</v>
      </c>
    </row>
    <row r="353" spans="4:5" x14ac:dyDescent="0.2">
      <c r="D353">
        <v>910</v>
      </c>
      <c r="E353">
        <v>12</v>
      </c>
    </row>
    <row r="354" spans="4:5" x14ac:dyDescent="0.2">
      <c r="D354">
        <v>533</v>
      </c>
      <c r="E354">
        <v>15</v>
      </c>
    </row>
    <row r="355" spans="4:5" x14ac:dyDescent="0.2">
      <c r="D355">
        <v>750</v>
      </c>
      <c r="E355">
        <v>12</v>
      </c>
    </row>
    <row r="356" spans="4:5" x14ac:dyDescent="0.2">
      <c r="D356">
        <v>1206</v>
      </c>
      <c r="E356">
        <v>12</v>
      </c>
    </row>
    <row r="357" spans="4:5" x14ac:dyDescent="0.2">
      <c r="D357">
        <v>745</v>
      </c>
      <c r="E357">
        <v>13</v>
      </c>
    </row>
    <row r="358" spans="4:5" x14ac:dyDescent="0.2">
      <c r="D358">
        <v>900</v>
      </c>
      <c r="E358">
        <v>12</v>
      </c>
    </row>
    <row r="359" spans="4:5" x14ac:dyDescent="0.2">
      <c r="D359">
        <v>1170</v>
      </c>
      <c r="E359">
        <v>14</v>
      </c>
    </row>
    <row r="360" spans="4:5" x14ac:dyDescent="0.2">
      <c r="D360">
        <v>540</v>
      </c>
      <c r="E360">
        <v>12</v>
      </c>
    </row>
    <row r="361" spans="4:5" x14ac:dyDescent="0.2">
      <c r="D361">
        <v>550</v>
      </c>
      <c r="E361">
        <v>16</v>
      </c>
    </row>
    <row r="362" spans="4:5" x14ac:dyDescent="0.2">
      <c r="D362">
        <v>615</v>
      </c>
      <c r="E362">
        <v>14</v>
      </c>
    </row>
    <row r="363" spans="4:5" x14ac:dyDescent="0.2">
      <c r="D363">
        <v>909</v>
      </c>
      <c r="E363">
        <v>13</v>
      </c>
    </row>
    <row r="364" spans="4:5" x14ac:dyDescent="0.2">
      <c r="D364">
        <v>769</v>
      </c>
      <c r="E364">
        <v>12</v>
      </c>
    </row>
    <row r="365" spans="4:5" x14ac:dyDescent="0.2">
      <c r="D365">
        <v>984</v>
      </c>
      <c r="E365">
        <v>13</v>
      </c>
    </row>
    <row r="366" spans="4:5" x14ac:dyDescent="0.2">
      <c r="D366">
        <v>833</v>
      </c>
      <c r="E366">
        <v>12</v>
      </c>
    </row>
    <row r="367" spans="4:5" x14ac:dyDescent="0.2">
      <c r="D367">
        <v>879</v>
      </c>
      <c r="E367">
        <v>12</v>
      </c>
    </row>
    <row r="368" spans="4:5" x14ac:dyDescent="0.2">
      <c r="D368">
        <v>1027</v>
      </c>
      <c r="E368">
        <v>12</v>
      </c>
    </row>
    <row r="369" spans="4:5" x14ac:dyDescent="0.2">
      <c r="D369">
        <v>1000</v>
      </c>
      <c r="E369">
        <v>16</v>
      </c>
    </row>
    <row r="370" spans="4:5" x14ac:dyDescent="0.2">
      <c r="D370">
        <v>465</v>
      </c>
      <c r="E370">
        <v>13</v>
      </c>
    </row>
    <row r="371" spans="4:5" x14ac:dyDescent="0.2">
      <c r="D371">
        <v>641</v>
      </c>
      <c r="E371">
        <v>14</v>
      </c>
    </row>
    <row r="372" spans="4:5" x14ac:dyDescent="0.2">
      <c r="D372">
        <v>1035</v>
      </c>
      <c r="E372">
        <v>12</v>
      </c>
    </row>
    <row r="373" spans="4:5" x14ac:dyDescent="0.2">
      <c r="D373">
        <v>1212</v>
      </c>
      <c r="E373">
        <v>14</v>
      </c>
    </row>
    <row r="374" spans="4:5" x14ac:dyDescent="0.2">
      <c r="D374">
        <v>950</v>
      </c>
      <c r="E374">
        <v>12</v>
      </c>
    </row>
    <row r="375" spans="4:5" x14ac:dyDescent="0.2">
      <c r="D375">
        <v>938</v>
      </c>
      <c r="E375">
        <v>12</v>
      </c>
    </row>
    <row r="376" spans="4:5" x14ac:dyDescent="0.2">
      <c r="D376">
        <v>1250</v>
      </c>
      <c r="E376">
        <v>16</v>
      </c>
    </row>
    <row r="377" spans="4:5" x14ac:dyDescent="0.2">
      <c r="D377">
        <v>586</v>
      </c>
      <c r="E377">
        <v>18</v>
      </c>
    </row>
    <row r="378" spans="4:5" x14ac:dyDescent="0.2">
      <c r="D378">
        <v>693</v>
      </c>
      <c r="E378">
        <v>12</v>
      </c>
    </row>
    <row r="379" spans="4:5" x14ac:dyDescent="0.2">
      <c r="D379">
        <v>562</v>
      </c>
      <c r="E379">
        <v>12</v>
      </c>
    </row>
    <row r="380" spans="4:5" x14ac:dyDescent="0.2">
      <c r="D380">
        <v>375</v>
      </c>
      <c r="E380">
        <v>12</v>
      </c>
    </row>
    <row r="381" spans="4:5" x14ac:dyDescent="0.2">
      <c r="D381">
        <v>673</v>
      </c>
      <c r="E381">
        <v>12</v>
      </c>
    </row>
    <row r="382" spans="4:5" x14ac:dyDescent="0.2">
      <c r="D382">
        <v>654</v>
      </c>
      <c r="E382">
        <v>17</v>
      </c>
    </row>
    <row r="383" spans="4:5" x14ac:dyDescent="0.2">
      <c r="D383">
        <v>692</v>
      </c>
      <c r="E383">
        <v>12</v>
      </c>
    </row>
    <row r="384" spans="4:5" x14ac:dyDescent="0.2">
      <c r="D384">
        <v>1111</v>
      </c>
      <c r="E384">
        <v>14</v>
      </c>
    </row>
    <row r="385" spans="4:5" x14ac:dyDescent="0.2">
      <c r="D385">
        <v>1368</v>
      </c>
      <c r="E385">
        <v>16</v>
      </c>
    </row>
    <row r="386" spans="4:5" x14ac:dyDescent="0.2">
      <c r="D386">
        <v>1282</v>
      </c>
      <c r="E386">
        <v>18</v>
      </c>
    </row>
    <row r="387" spans="4:5" x14ac:dyDescent="0.2">
      <c r="D387">
        <v>1250</v>
      </c>
      <c r="E387">
        <v>11</v>
      </c>
    </row>
    <row r="388" spans="4:5" x14ac:dyDescent="0.2">
      <c r="D388">
        <v>1346</v>
      </c>
      <c r="E388">
        <v>15</v>
      </c>
    </row>
    <row r="389" spans="4:5" x14ac:dyDescent="0.2">
      <c r="D389">
        <v>1424</v>
      </c>
      <c r="E389">
        <v>17</v>
      </c>
    </row>
    <row r="390" spans="4:5" x14ac:dyDescent="0.2">
      <c r="D390">
        <v>854</v>
      </c>
      <c r="E390">
        <v>16</v>
      </c>
    </row>
    <row r="391" spans="4:5" x14ac:dyDescent="0.2">
      <c r="D391">
        <v>888</v>
      </c>
      <c r="E391">
        <v>15</v>
      </c>
    </row>
    <row r="392" spans="4:5" x14ac:dyDescent="0.2">
      <c r="D392">
        <v>1161</v>
      </c>
      <c r="E392">
        <v>12</v>
      </c>
    </row>
    <row r="393" spans="4:5" x14ac:dyDescent="0.2">
      <c r="D393">
        <v>583</v>
      </c>
      <c r="E393">
        <v>16</v>
      </c>
    </row>
    <row r="394" spans="4:5" x14ac:dyDescent="0.2">
      <c r="D394">
        <v>1260</v>
      </c>
      <c r="E394">
        <v>12</v>
      </c>
    </row>
    <row r="395" spans="4:5" x14ac:dyDescent="0.2">
      <c r="D395">
        <v>947</v>
      </c>
      <c r="E395">
        <v>18</v>
      </c>
    </row>
    <row r="396" spans="4:5" x14ac:dyDescent="0.2">
      <c r="D396">
        <v>1850</v>
      </c>
      <c r="E396">
        <v>11</v>
      </c>
    </row>
    <row r="397" spans="4:5" x14ac:dyDescent="0.2">
      <c r="D397">
        <v>1575</v>
      </c>
      <c r="E397">
        <v>12</v>
      </c>
    </row>
    <row r="398" spans="4:5" x14ac:dyDescent="0.2">
      <c r="D398">
        <v>758</v>
      </c>
      <c r="E398">
        <v>16</v>
      </c>
    </row>
    <row r="399" spans="4:5" x14ac:dyDescent="0.2">
      <c r="D399">
        <v>1442</v>
      </c>
      <c r="E399">
        <v>12</v>
      </c>
    </row>
    <row r="400" spans="4:5" x14ac:dyDescent="0.2">
      <c r="D400">
        <v>489</v>
      </c>
      <c r="E400">
        <v>13</v>
      </c>
    </row>
    <row r="401" spans="4:5" x14ac:dyDescent="0.2">
      <c r="D401">
        <v>500</v>
      </c>
      <c r="E401">
        <v>12</v>
      </c>
    </row>
    <row r="402" spans="4:5" x14ac:dyDescent="0.2">
      <c r="D402">
        <v>1200</v>
      </c>
      <c r="E402">
        <v>12</v>
      </c>
    </row>
    <row r="403" spans="4:5" x14ac:dyDescent="0.2">
      <c r="D403">
        <v>565</v>
      </c>
      <c r="E403">
        <v>10</v>
      </c>
    </row>
    <row r="404" spans="4:5" x14ac:dyDescent="0.2">
      <c r="D404">
        <v>1920</v>
      </c>
      <c r="E404">
        <v>12</v>
      </c>
    </row>
    <row r="405" spans="4:5" x14ac:dyDescent="0.2">
      <c r="D405">
        <v>684</v>
      </c>
      <c r="E405">
        <v>14</v>
      </c>
    </row>
    <row r="406" spans="4:5" x14ac:dyDescent="0.2">
      <c r="D406">
        <v>774</v>
      </c>
      <c r="E406">
        <v>12</v>
      </c>
    </row>
    <row r="407" spans="4:5" x14ac:dyDescent="0.2">
      <c r="D407">
        <v>233</v>
      </c>
      <c r="E407">
        <v>16</v>
      </c>
    </row>
    <row r="408" spans="4:5" x14ac:dyDescent="0.2">
      <c r="D408">
        <v>975</v>
      </c>
      <c r="E408">
        <v>13</v>
      </c>
    </row>
    <row r="409" spans="4:5" x14ac:dyDescent="0.2">
      <c r="D409">
        <v>1366</v>
      </c>
      <c r="E409">
        <v>12</v>
      </c>
    </row>
    <row r="410" spans="4:5" x14ac:dyDescent="0.2">
      <c r="D410">
        <v>2137</v>
      </c>
      <c r="E410">
        <v>16</v>
      </c>
    </row>
    <row r="411" spans="4:5" x14ac:dyDescent="0.2">
      <c r="D411">
        <v>700</v>
      </c>
      <c r="E411">
        <v>16</v>
      </c>
    </row>
    <row r="412" spans="4:5" x14ac:dyDescent="0.2">
      <c r="D412">
        <v>1200</v>
      </c>
      <c r="E412">
        <v>12</v>
      </c>
    </row>
    <row r="413" spans="4:5" x14ac:dyDescent="0.2">
      <c r="D413">
        <v>1161</v>
      </c>
      <c r="E413">
        <v>13</v>
      </c>
    </row>
    <row r="414" spans="4:5" x14ac:dyDescent="0.2">
      <c r="D414">
        <v>729</v>
      </c>
      <c r="E414">
        <v>11</v>
      </c>
    </row>
    <row r="415" spans="4:5" x14ac:dyDescent="0.2">
      <c r="D415">
        <v>750</v>
      </c>
      <c r="E415">
        <v>11</v>
      </c>
    </row>
    <row r="416" spans="4:5" x14ac:dyDescent="0.2">
      <c r="D416">
        <v>1026</v>
      </c>
      <c r="E416">
        <v>12</v>
      </c>
    </row>
    <row r="417" spans="4:5" x14ac:dyDescent="0.2">
      <c r="D417">
        <v>1111</v>
      </c>
      <c r="E417">
        <v>15</v>
      </c>
    </row>
    <row r="418" spans="4:5" x14ac:dyDescent="0.2">
      <c r="D418">
        <v>625</v>
      </c>
      <c r="E418">
        <v>12</v>
      </c>
    </row>
    <row r="419" spans="4:5" x14ac:dyDescent="0.2">
      <c r="D419">
        <v>1200</v>
      </c>
      <c r="E419">
        <v>16</v>
      </c>
    </row>
    <row r="420" spans="4:5" x14ac:dyDescent="0.2">
      <c r="D420">
        <v>1541</v>
      </c>
      <c r="E420">
        <v>12</v>
      </c>
    </row>
    <row r="421" spans="4:5" x14ac:dyDescent="0.2">
      <c r="D421">
        <v>1154</v>
      </c>
      <c r="E421">
        <v>16</v>
      </c>
    </row>
    <row r="422" spans="4:5" x14ac:dyDescent="0.2">
      <c r="D422">
        <v>310</v>
      </c>
      <c r="E422">
        <v>13</v>
      </c>
    </row>
    <row r="423" spans="4:5" x14ac:dyDescent="0.2">
      <c r="D423">
        <v>610</v>
      </c>
      <c r="E423">
        <v>12</v>
      </c>
    </row>
    <row r="424" spans="4:5" x14ac:dyDescent="0.2">
      <c r="D424">
        <v>1749</v>
      </c>
      <c r="E424">
        <v>12</v>
      </c>
    </row>
    <row r="425" spans="4:5" x14ac:dyDescent="0.2">
      <c r="D425">
        <v>1000</v>
      </c>
      <c r="E425">
        <v>16</v>
      </c>
    </row>
    <row r="426" spans="4:5" x14ac:dyDescent="0.2">
      <c r="D426">
        <v>350</v>
      </c>
      <c r="E426">
        <v>12</v>
      </c>
    </row>
    <row r="427" spans="4:5" x14ac:dyDescent="0.2">
      <c r="D427">
        <v>765</v>
      </c>
      <c r="E427">
        <v>12</v>
      </c>
    </row>
    <row r="428" spans="4:5" x14ac:dyDescent="0.2">
      <c r="D428">
        <v>790</v>
      </c>
      <c r="E428">
        <v>12</v>
      </c>
    </row>
    <row r="429" spans="4:5" x14ac:dyDescent="0.2">
      <c r="D429">
        <v>818</v>
      </c>
      <c r="E429">
        <v>12</v>
      </c>
    </row>
    <row r="430" spans="4:5" x14ac:dyDescent="0.2">
      <c r="D430">
        <v>477</v>
      </c>
      <c r="E430">
        <v>9</v>
      </c>
    </row>
    <row r="431" spans="4:5" x14ac:dyDescent="0.2">
      <c r="D431">
        <v>938</v>
      </c>
      <c r="E431">
        <v>14</v>
      </c>
    </row>
    <row r="432" spans="4:5" x14ac:dyDescent="0.2">
      <c r="D432">
        <v>2099</v>
      </c>
      <c r="E432">
        <v>16</v>
      </c>
    </row>
    <row r="433" spans="4:5" x14ac:dyDescent="0.2">
      <c r="D433">
        <v>350</v>
      </c>
      <c r="E433">
        <v>12</v>
      </c>
    </row>
    <row r="434" spans="4:5" x14ac:dyDescent="0.2">
      <c r="D434">
        <v>1202</v>
      </c>
      <c r="E434">
        <v>15</v>
      </c>
    </row>
    <row r="435" spans="4:5" x14ac:dyDescent="0.2">
      <c r="D435">
        <v>450</v>
      </c>
      <c r="E435">
        <v>15</v>
      </c>
    </row>
    <row r="436" spans="4:5" x14ac:dyDescent="0.2">
      <c r="D436">
        <v>1058</v>
      </c>
      <c r="E436">
        <v>16</v>
      </c>
    </row>
    <row r="437" spans="4:5" x14ac:dyDescent="0.2">
      <c r="D437">
        <v>1000</v>
      </c>
      <c r="E437">
        <v>11</v>
      </c>
    </row>
    <row r="438" spans="4:5" x14ac:dyDescent="0.2">
      <c r="D438">
        <v>958</v>
      </c>
      <c r="E438">
        <v>12</v>
      </c>
    </row>
    <row r="439" spans="4:5" x14ac:dyDescent="0.2">
      <c r="D439">
        <v>1600</v>
      </c>
      <c r="E439">
        <v>14</v>
      </c>
    </row>
    <row r="440" spans="4:5" x14ac:dyDescent="0.2">
      <c r="D440">
        <v>606</v>
      </c>
      <c r="E440">
        <v>18</v>
      </c>
    </row>
    <row r="441" spans="4:5" x14ac:dyDescent="0.2">
      <c r="D441">
        <v>511</v>
      </c>
      <c r="E441">
        <v>12</v>
      </c>
    </row>
    <row r="442" spans="4:5" x14ac:dyDescent="0.2">
      <c r="D442">
        <v>1411</v>
      </c>
      <c r="E442">
        <v>16</v>
      </c>
    </row>
    <row r="443" spans="4:5" x14ac:dyDescent="0.2">
      <c r="D443">
        <v>1346</v>
      </c>
      <c r="E443">
        <v>16</v>
      </c>
    </row>
    <row r="444" spans="4:5" x14ac:dyDescent="0.2">
      <c r="D444">
        <v>1522</v>
      </c>
      <c r="E444">
        <v>12</v>
      </c>
    </row>
    <row r="445" spans="4:5" x14ac:dyDescent="0.2">
      <c r="D445">
        <v>1075</v>
      </c>
      <c r="E445">
        <v>14</v>
      </c>
    </row>
    <row r="446" spans="4:5" x14ac:dyDescent="0.2">
      <c r="D446">
        <v>1200</v>
      </c>
      <c r="E446">
        <v>12</v>
      </c>
    </row>
    <row r="447" spans="4:5" x14ac:dyDescent="0.2">
      <c r="D447">
        <v>1377</v>
      </c>
      <c r="E447">
        <v>16</v>
      </c>
    </row>
    <row r="448" spans="4:5" x14ac:dyDescent="0.2">
      <c r="D448">
        <v>874</v>
      </c>
      <c r="E448">
        <v>13</v>
      </c>
    </row>
    <row r="449" spans="4:5" x14ac:dyDescent="0.2">
      <c r="D449">
        <v>625</v>
      </c>
      <c r="E449">
        <v>13</v>
      </c>
    </row>
    <row r="450" spans="4:5" x14ac:dyDescent="0.2">
      <c r="D450">
        <v>1250</v>
      </c>
      <c r="E450">
        <v>12</v>
      </c>
    </row>
    <row r="451" spans="4:5" x14ac:dyDescent="0.2">
      <c r="D451">
        <v>1082</v>
      </c>
      <c r="E451">
        <v>13</v>
      </c>
    </row>
    <row r="452" spans="4:5" x14ac:dyDescent="0.2">
      <c r="D452">
        <v>693</v>
      </c>
      <c r="E452">
        <v>11</v>
      </c>
    </row>
    <row r="453" spans="4:5" x14ac:dyDescent="0.2">
      <c r="D453">
        <v>727</v>
      </c>
      <c r="E453">
        <v>12</v>
      </c>
    </row>
    <row r="454" spans="4:5" x14ac:dyDescent="0.2">
      <c r="D454">
        <v>615</v>
      </c>
      <c r="E454">
        <v>15</v>
      </c>
    </row>
    <row r="455" spans="4:5" x14ac:dyDescent="0.2">
      <c r="D455">
        <v>913</v>
      </c>
      <c r="E455">
        <v>16</v>
      </c>
    </row>
    <row r="456" spans="4:5" x14ac:dyDescent="0.2">
      <c r="D456">
        <v>884</v>
      </c>
      <c r="E456">
        <v>17</v>
      </c>
    </row>
    <row r="457" spans="4:5" x14ac:dyDescent="0.2">
      <c r="D457">
        <v>698</v>
      </c>
      <c r="E457">
        <v>12</v>
      </c>
    </row>
    <row r="458" spans="4:5" x14ac:dyDescent="0.2">
      <c r="D458">
        <v>800</v>
      </c>
      <c r="E458">
        <v>12</v>
      </c>
    </row>
    <row r="459" spans="4:5" x14ac:dyDescent="0.2">
      <c r="D459">
        <v>812</v>
      </c>
      <c r="E459">
        <v>16</v>
      </c>
    </row>
    <row r="460" spans="4:5" x14ac:dyDescent="0.2">
      <c r="D460">
        <v>1000</v>
      </c>
      <c r="E460">
        <v>11</v>
      </c>
    </row>
    <row r="461" spans="4:5" x14ac:dyDescent="0.2">
      <c r="D461">
        <v>549</v>
      </c>
      <c r="E461">
        <v>12</v>
      </c>
    </row>
    <row r="462" spans="4:5" x14ac:dyDescent="0.2">
      <c r="D462">
        <v>1300</v>
      </c>
      <c r="E462">
        <v>12</v>
      </c>
    </row>
    <row r="463" spans="4:5" x14ac:dyDescent="0.2">
      <c r="D463">
        <v>923</v>
      </c>
      <c r="E463">
        <v>16</v>
      </c>
    </row>
    <row r="464" spans="4:5" x14ac:dyDescent="0.2">
      <c r="D464">
        <v>1539</v>
      </c>
      <c r="E464">
        <v>12</v>
      </c>
    </row>
    <row r="465" spans="4:5" x14ac:dyDescent="0.2">
      <c r="D465">
        <v>721</v>
      </c>
      <c r="E465">
        <v>12</v>
      </c>
    </row>
    <row r="466" spans="4:5" x14ac:dyDescent="0.2">
      <c r="D466">
        <v>815</v>
      </c>
      <c r="E466">
        <v>12</v>
      </c>
    </row>
    <row r="467" spans="4:5" x14ac:dyDescent="0.2">
      <c r="D467">
        <v>600</v>
      </c>
      <c r="E467">
        <v>12</v>
      </c>
    </row>
    <row r="468" spans="4:5" x14ac:dyDescent="0.2">
      <c r="D468">
        <v>1100</v>
      </c>
      <c r="E468">
        <v>12</v>
      </c>
    </row>
    <row r="469" spans="4:5" x14ac:dyDescent="0.2">
      <c r="D469">
        <v>1058</v>
      </c>
      <c r="E469">
        <v>12</v>
      </c>
    </row>
    <row r="470" spans="4:5" x14ac:dyDescent="0.2">
      <c r="D470">
        <v>962</v>
      </c>
      <c r="E470">
        <v>12</v>
      </c>
    </row>
    <row r="471" spans="4:5" x14ac:dyDescent="0.2">
      <c r="D471">
        <v>433</v>
      </c>
      <c r="E471">
        <v>12</v>
      </c>
    </row>
    <row r="472" spans="4:5" x14ac:dyDescent="0.2">
      <c r="D472">
        <v>940</v>
      </c>
      <c r="E472">
        <v>11</v>
      </c>
    </row>
    <row r="473" spans="4:5" x14ac:dyDescent="0.2">
      <c r="D473">
        <v>1417</v>
      </c>
      <c r="E473">
        <v>16</v>
      </c>
    </row>
    <row r="474" spans="4:5" x14ac:dyDescent="0.2">
      <c r="D474">
        <v>1000</v>
      </c>
      <c r="E474">
        <v>12</v>
      </c>
    </row>
    <row r="475" spans="4:5" x14ac:dyDescent="0.2">
      <c r="D475">
        <v>500</v>
      </c>
      <c r="E475">
        <v>13</v>
      </c>
    </row>
    <row r="476" spans="4:5" x14ac:dyDescent="0.2">
      <c r="D476">
        <v>800</v>
      </c>
      <c r="E476">
        <v>14</v>
      </c>
    </row>
    <row r="477" spans="4:5" x14ac:dyDescent="0.2">
      <c r="D477">
        <v>766</v>
      </c>
      <c r="E477">
        <v>12</v>
      </c>
    </row>
    <row r="478" spans="4:5" x14ac:dyDescent="0.2">
      <c r="D478">
        <v>750</v>
      </c>
      <c r="E478">
        <v>14</v>
      </c>
    </row>
    <row r="479" spans="4:5" x14ac:dyDescent="0.2">
      <c r="D479">
        <v>550</v>
      </c>
      <c r="E479">
        <v>12</v>
      </c>
    </row>
    <row r="480" spans="4:5" x14ac:dyDescent="0.2">
      <c r="D480">
        <v>795</v>
      </c>
      <c r="E480">
        <v>11</v>
      </c>
    </row>
    <row r="481" spans="4:5" x14ac:dyDescent="0.2">
      <c r="D481">
        <v>723</v>
      </c>
      <c r="E481">
        <v>12</v>
      </c>
    </row>
    <row r="482" spans="4:5" x14ac:dyDescent="0.2">
      <c r="D482">
        <v>1039</v>
      </c>
      <c r="E482">
        <v>14</v>
      </c>
    </row>
    <row r="483" spans="4:5" x14ac:dyDescent="0.2">
      <c r="D483">
        <v>200</v>
      </c>
      <c r="E483">
        <v>10</v>
      </c>
    </row>
    <row r="484" spans="4:5" x14ac:dyDescent="0.2">
      <c r="D484">
        <v>575</v>
      </c>
      <c r="E484">
        <v>11</v>
      </c>
    </row>
    <row r="485" spans="4:5" x14ac:dyDescent="0.2">
      <c r="D485">
        <v>850</v>
      </c>
      <c r="E485">
        <v>11</v>
      </c>
    </row>
    <row r="486" spans="4:5" x14ac:dyDescent="0.2">
      <c r="D486">
        <v>1162</v>
      </c>
      <c r="E486">
        <v>12</v>
      </c>
    </row>
    <row r="487" spans="4:5" x14ac:dyDescent="0.2">
      <c r="D487">
        <v>1270</v>
      </c>
      <c r="E487">
        <v>16</v>
      </c>
    </row>
    <row r="488" spans="4:5" x14ac:dyDescent="0.2">
      <c r="D488">
        <v>350</v>
      </c>
      <c r="E488">
        <v>16</v>
      </c>
    </row>
    <row r="489" spans="4:5" x14ac:dyDescent="0.2">
      <c r="D489">
        <v>1463</v>
      </c>
      <c r="E489">
        <v>15</v>
      </c>
    </row>
    <row r="490" spans="4:5" x14ac:dyDescent="0.2">
      <c r="D490">
        <v>751</v>
      </c>
      <c r="E490">
        <v>13</v>
      </c>
    </row>
    <row r="491" spans="4:5" x14ac:dyDescent="0.2">
      <c r="D491">
        <v>488</v>
      </c>
      <c r="E491">
        <v>17</v>
      </c>
    </row>
    <row r="492" spans="4:5" x14ac:dyDescent="0.2">
      <c r="D492">
        <v>1400</v>
      </c>
      <c r="E492">
        <v>12</v>
      </c>
    </row>
    <row r="493" spans="4:5" x14ac:dyDescent="0.2">
      <c r="D493">
        <v>940</v>
      </c>
      <c r="E493">
        <v>18</v>
      </c>
    </row>
    <row r="494" spans="4:5" x14ac:dyDescent="0.2">
      <c r="D494">
        <v>866</v>
      </c>
      <c r="E494">
        <v>13</v>
      </c>
    </row>
    <row r="495" spans="4:5" x14ac:dyDescent="0.2">
      <c r="D495">
        <v>346</v>
      </c>
      <c r="E495">
        <v>12</v>
      </c>
    </row>
    <row r="496" spans="4:5" x14ac:dyDescent="0.2">
      <c r="D496">
        <v>1442</v>
      </c>
      <c r="E496">
        <v>17</v>
      </c>
    </row>
    <row r="497" spans="4:5" x14ac:dyDescent="0.2">
      <c r="D497">
        <v>560</v>
      </c>
      <c r="E497">
        <v>16</v>
      </c>
    </row>
    <row r="498" spans="4:5" x14ac:dyDescent="0.2">
      <c r="D498">
        <v>550</v>
      </c>
      <c r="E498">
        <v>12</v>
      </c>
    </row>
    <row r="499" spans="4:5" x14ac:dyDescent="0.2">
      <c r="D499">
        <v>684</v>
      </c>
      <c r="E499">
        <v>13</v>
      </c>
    </row>
    <row r="500" spans="4:5" x14ac:dyDescent="0.2">
      <c r="D500">
        <v>1322</v>
      </c>
      <c r="E500">
        <v>16</v>
      </c>
    </row>
    <row r="501" spans="4:5" x14ac:dyDescent="0.2">
      <c r="D501">
        <v>1634</v>
      </c>
      <c r="E501">
        <v>12</v>
      </c>
    </row>
    <row r="502" spans="4:5" x14ac:dyDescent="0.2">
      <c r="D502">
        <v>417</v>
      </c>
      <c r="E502">
        <v>12</v>
      </c>
    </row>
    <row r="503" spans="4:5" x14ac:dyDescent="0.2">
      <c r="D503">
        <v>472</v>
      </c>
      <c r="E503">
        <v>11</v>
      </c>
    </row>
    <row r="504" spans="4:5" x14ac:dyDescent="0.2">
      <c r="D504">
        <v>1679</v>
      </c>
      <c r="E504">
        <v>18</v>
      </c>
    </row>
    <row r="505" spans="4:5" x14ac:dyDescent="0.2">
      <c r="D505">
        <v>1039</v>
      </c>
      <c r="E505">
        <v>16</v>
      </c>
    </row>
    <row r="506" spans="4:5" x14ac:dyDescent="0.2">
      <c r="D506">
        <v>1250</v>
      </c>
      <c r="E506">
        <v>13</v>
      </c>
    </row>
    <row r="507" spans="4:5" x14ac:dyDescent="0.2">
      <c r="D507">
        <v>760</v>
      </c>
      <c r="E507">
        <v>12</v>
      </c>
    </row>
    <row r="508" spans="4:5" x14ac:dyDescent="0.2">
      <c r="D508">
        <v>1154</v>
      </c>
      <c r="E508">
        <v>12</v>
      </c>
    </row>
    <row r="509" spans="4:5" x14ac:dyDescent="0.2">
      <c r="D509">
        <v>1602</v>
      </c>
      <c r="E509">
        <v>15</v>
      </c>
    </row>
    <row r="510" spans="4:5" x14ac:dyDescent="0.2">
      <c r="D510">
        <v>865</v>
      </c>
      <c r="E510">
        <v>16</v>
      </c>
    </row>
    <row r="511" spans="4:5" x14ac:dyDescent="0.2">
      <c r="D511">
        <v>705</v>
      </c>
      <c r="E511">
        <v>12</v>
      </c>
    </row>
    <row r="512" spans="4:5" x14ac:dyDescent="0.2">
      <c r="D512">
        <v>1000</v>
      </c>
      <c r="E512">
        <v>12</v>
      </c>
    </row>
    <row r="513" spans="4:5" x14ac:dyDescent="0.2">
      <c r="D513">
        <v>852</v>
      </c>
      <c r="E513">
        <v>10</v>
      </c>
    </row>
    <row r="514" spans="4:5" x14ac:dyDescent="0.2">
      <c r="D514">
        <v>770</v>
      </c>
      <c r="E514">
        <v>12</v>
      </c>
    </row>
    <row r="515" spans="4:5" x14ac:dyDescent="0.2">
      <c r="D515">
        <v>1000</v>
      </c>
      <c r="E515">
        <v>12</v>
      </c>
    </row>
    <row r="516" spans="4:5" x14ac:dyDescent="0.2">
      <c r="D516">
        <v>1329</v>
      </c>
      <c r="E516">
        <v>18</v>
      </c>
    </row>
    <row r="517" spans="4:5" x14ac:dyDescent="0.2">
      <c r="D517">
        <v>1682</v>
      </c>
      <c r="E517">
        <v>16</v>
      </c>
    </row>
    <row r="518" spans="4:5" x14ac:dyDescent="0.2">
      <c r="D518">
        <v>685</v>
      </c>
      <c r="E518">
        <v>12</v>
      </c>
    </row>
    <row r="519" spans="4:5" x14ac:dyDescent="0.2">
      <c r="D519">
        <v>1250</v>
      </c>
      <c r="E519">
        <v>16</v>
      </c>
    </row>
    <row r="520" spans="4:5" x14ac:dyDescent="0.2">
      <c r="D520">
        <v>600</v>
      </c>
      <c r="E520">
        <v>13</v>
      </c>
    </row>
    <row r="521" spans="4:5" x14ac:dyDescent="0.2">
      <c r="D521">
        <v>1000</v>
      </c>
      <c r="E521">
        <v>11</v>
      </c>
    </row>
    <row r="522" spans="4:5" x14ac:dyDescent="0.2">
      <c r="D522">
        <v>988</v>
      </c>
      <c r="E522">
        <v>12</v>
      </c>
    </row>
    <row r="523" spans="4:5" x14ac:dyDescent="0.2">
      <c r="D523">
        <v>478</v>
      </c>
      <c r="E523">
        <v>10</v>
      </c>
    </row>
    <row r="524" spans="4:5" x14ac:dyDescent="0.2">
      <c r="D524">
        <v>1550</v>
      </c>
      <c r="E524">
        <v>12</v>
      </c>
    </row>
    <row r="525" spans="4:5" x14ac:dyDescent="0.2">
      <c r="D525">
        <v>1000</v>
      </c>
      <c r="E525">
        <v>12</v>
      </c>
    </row>
    <row r="526" spans="4:5" x14ac:dyDescent="0.2">
      <c r="D526">
        <v>625</v>
      </c>
      <c r="E526">
        <v>18</v>
      </c>
    </row>
    <row r="527" spans="4:5" x14ac:dyDescent="0.2">
      <c r="D527">
        <v>1346</v>
      </c>
      <c r="E527">
        <v>16</v>
      </c>
    </row>
    <row r="528" spans="4:5" x14ac:dyDescent="0.2">
      <c r="D528">
        <v>479</v>
      </c>
      <c r="E528">
        <v>12</v>
      </c>
    </row>
    <row r="529" spans="4:5" x14ac:dyDescent="0.2">
      <c r="D529">
        <v>1201</v>
      </c>
      <c r="E529">
        <v>11</v>
      </c>
    </row>
    <row r="530" spans="4:5" x14ac:dyDescent="0.2">
      <c r="D530">
        <v>1346</v>
      </c>
      <c r="E530">
        <v>16</v>
      </c>
    </row>
    <row r="531" spans="4:5" x14ac:dyDescent="0.2">
      <c r="D531">
        <v>1122</v>
      </c>
      <c r="E531">
        <v>18</v>
      </c>
    </row>
    <row r="532" spans="4:5" x14ac:dyDescent="0.2">
      <c r="D532">
        <v>507</v>
      </c>
      <c r="E532">
        <v>14</v>
      </c>
    </row>
    <row r="533" spans="4:5" x14ac:dyDescent="0.2">
      <c r="D533">
        <v>547</v>
      </c>
      <c r="E533">
        <v>11</v>
      </c>
    </row>
    <row r="534" spans="4:5" x14ac:dyDescent="0.2">
      <c r="D534">
        <v>586</v>
      </c>
      <c r="E534">
        <v>11</v>
      </c>
    </row>
    <row r="535" spans="4:5" x14ac:dyDescent="0.2">
      <c r="D535">
        <v>1566</v>
      </c>
      <c r="E535">
        <v>12</v>
      </c>
    </row>
    <row r="536" spans="4:5" x14ac:dyDescent="0.2">
      <c r="D536">
        <v>1634</v>
      </c>
      <c r="E536">
        <v>13</v>
      </c>
    </row>
    <row r="537" spans="4:5" x14ac:dyDescent="0.2">
      <c r="D537">
        <v>1282</v>
      </c>
      <c r="E537">
        <v>16</v>
      </c>
    </row>
    <row r="538" spans="4:5" x14ac:dyDescent="0.2">
      <c r="D538">
        <v>1200</v>
      </c>
      <c r="E538">
        <v>15</v>
      </c>
    </row>
    <row r="539" spans="4:5" x14ac:dyDescent="0.2">
      <c r="D539">
        <v>855</v>
      </c>
      <c r="E539">
        <v>12</v>
      </c>
    </row>
    <row r="540" spans="4:5" x14ac:dyDescent="0.2">
      <c r="D540">
        <v>1053</v>
      </c>
      <c r="E540">
        <v>12</v>
      </c>
    </row>
    <row r="541" spans="4:5" x14ac:dyDescent="0.2">
      <c r="D541">
        <v>1000</v>
      </c>
      <c r="E541">
        <v>12</v>
      </c>
    </row>
    <row r="542" spans="4:5" x14ac:dyDescent="0.2">
      <c r="D542">
        <v>900</v>
      </c>
      <c r="E542">
        <v>12</v>
      </c>
    </row>
    <row r="543" spans="4:5" x14ac:dyDescent="0.2">
      <c r="D543">
        <v>1602</v>
      </c>
      <c r="E543">
        <v>16</v>
      </c>
    </row>
    <row r="544" spans="4:5" x14ac:dyDescent="0.2">
      <c r="D544">
        <v>508</v>
      </c>
      <c r="E544">
        <v>17</v>
      </c>
    </row>
    <row r="545" spans="4:5" x14ac:dyDescent="0.2">
      <c r="D545">
        <v>1500</v>
      </c>
      <c r="E545">
        <v>16</v>
      </c>
    </row>
    <row r="546" spans="4:5" x14ac:dyDescent="0.2">
      <c r="D546">
        <v>1682</v>
      </c>
      <c r="E546">
        <v>14</v>
      </c>
    </row>
    <row r="547" spans="4:5" x14ac:dyDescent="0.2">
      <c r="D547">
        <v>750</v>
      </c>
      <c r="E547">
        <v>13</v>
      </c>
    </row>
    <row r="548" spans="4:5" x14ac:dyDescent="0.2">
      <c r="D548">
        <v>843</v>
      </c>
      <c r="E548">
        <v>14</v>
      </c>
    </row>
    <row r="549" spans="4:5" x14ac:dyDescent="0.2">
      <c r="D549">
        <v>409</v>
      </c>
      <c r="E549">
        <v>12</v>
      </c>
    </row>
    <row r="550" spans="4:5" x14ac:dyDescent="0.2">
      <c r="D550">
        <v>1004</v>
      </c>
      <c r="E550">
        <v>12</v>
      </c>
    </row>
    <row r="551" spans="4:5" x14ac:dyDescent="0.2">
      <c r="D551">
        <v>650</v>
      </c>
      <c r="E551">
        <v>12</v>
      </c>
    </row>
    <row r="552" spans="4:5" x14ac:dyDescent="0.2">
      <c r="D552">
        <v>2137</v>
      </c>
      <c r="E552">
        <v>13</v>
      </c>
    </row>
    <row r="553" spans="4:5" x14ac:dyDescent="0.2">
      <c r="D553">
        <v>761</v>
      </c>
      <c r="E553">
        <v>12</v>
      </c>
    </row>
    <row r="554" spans="4:5" x14ac:dyDescent="0.2">
      <c r="D554">
        <v>769</v>
      </c>
      <c r="E554">
        <v>16</v>
      </c>
    </row>
    <row r="555" spans="4:5" x14ac:dyDescent="0.2">
      <c r="D555">
        <v>495</v>
      </c>
      <c r="E555">
        <v>12</v>
      </c>
    </row>
    <row r="556" spans="4:5" x14ac:dyDescent="0.2">
      <c r="D556">
        <v>987</v>
      </c>
      <c r="E556">
        <v>16</v>
      </c>
    </row>
    <row r="557" spans="4:5" x14ac:dyDescent="0.2">
      <c r="D557">
        <v>2500</v>
      </c>
      <c r="E557">
        <v>12</v>
      </c>
    </row>
    <row r="558" spans="4:5" x14ac:dyDescent="0.2">
      <c r="D558">
        <v>1098</v>
      </c>
      <c r="E558">
        <v>14</v>
      </c>
    </row>
    <row r="559" spans="4:5" x14ac:dyDescent="0.2">
      <c r="D559">
        <v>1212</v>
      </c>
      <c r="E559">
        <v>12</v>
      </c>
    </row>
    <row r="560" spans="4:5" x14ac:dyDescent="0.2">
      <c r="D560">
        <v>1500</v>
      </c>
      <c r="E560">
        <v>16</v>
      </c>
    </row>
    <row r="561" spans="4:5" x14ac:dyDescent="0.2">
      <c r="D561">
        <v>583</v>
      </c>
      <c r="E561">
        <v>12</v>
      </c>
    </row>
    <row r="562" spans="4:5" x14ac:dyDescent="0.2">
      <c r="D562">
        <v>460</v>
      </c>
      <c r="E562">
        <v>11</v>
      </c>
    </row>
    <row r="563" spans="4:5" x14ac:dyDescent="0.2">
      <c r="D563">
        <v>945</v>
      </c>
      <c r="E563">
        <v>12</v>
      </c>
    </row>
    <row r="564" spans="4:5" x14ac:dyDescent="0.2">
      <c r="D564">
        <v>1442</v>
      </c>
      <c r="E564">
        <v>16</v>
      </c>
    </row>
    <row r="565" spans="4:5" x14ac:dyDescent="0.2">
      <c r="D565">
        <v>1333</v>
      </c>
      <c r="E565">
        <v>16</v>
      </c>
    </row>
    <row r="566" spans="4:5" x14ac:dyDescent="0.2">
      <c r="D566">
        <v>1500</v>
      </c>
      <c r="E566">
        <v>15</v>
      </c>
    </row>
    <row r="567" spans="4:5" x14ac:dyDescent="0.2">
      <c r="D567">
        <v>1333</v>
      </c>
      <c r="E567">
        <v>16</v>
      </c>
    </row>
    <row r="568" spans="4:5" x14ac:dyDescent="0.2">
      <c r="D568">
        <v>973</v>
      </c>
      <c r="E568">
        <v>13</v>
      </c>
    </row>
    <row r="569" spans="4:5" x14ac:dyDescent="0.2">
      <c r="D569">
        <v>2162</v>
      </c>
      <c r="E569">
        <v>18</v>
      </c>
    </row>
    <row r="570" spans="4:5" x14ac:dyDescent="0.2">
      <c r="D570">
        <v>797</v>
      </c>
      <c r="E570">
        <v>12</v>
      </c>
    </row>
    <row r="571" spans="4:5" x14ac:dyDescent="0.2">
      <c r="D571">
        <v>1744</v>
      </c>
      <c r="E571">
        <v>16</v>
      </c>
    </row>
    <row r="572" spans="4:5" x14ac:dyDescent="0.2">
      <c r="D572">
        <v>630</v>
      </c>
      <c r="E572">
        <v>15</v>
      </c>
    </row>
    <row r="573" spans="4:5" x14ac:dyDescent="0.2">
      <c r="D573">
        <v>445</v>
      </c>
      <c r="E573">
        <v>12</v>
      </c>
    </row>
    <row r="574" spans="4:5" x14ac:dyDescent="0.2">
      <c r="D574">
        <v>660</v>
      </c>
      <c r="E574">
        <v>16</v>
      </c>
    </row>
    <row r="575" spans="4:5" x14ac:dyDescent="0.2">
      <c r="D575">
        <v>377</v>
      </c>
      <c r="E575">
        <v>12</v>
      </c>
    </row>
    <row r="576" spans="4:5" x14ac:dyDescent="0.2">
      <c r="D576">
        <v>1122</v>
      </c>
      <c r="E576">
        <v>17</v>
      </c>
    </row>
    <row r="577" spans="4:5" x14ac:dyDescent="0.2">
      <c r="D577">
        <v>453</v>
      </c>
      <c r="E577">
        <v>12</v>
      </c>
    </row>
    <row r="578" spans="4:5" x14ac:dyDescent="0.2">
      <c r="D578">
        <v>1386</v>
      </c>
      <c r="E578">
        <v>10</v>
      </c>
    </row>
    <row r="579" spans="4:5" x14ac:dyDescent="0.2">
      <c r="D579">
        <v>1539</v>
      </c>
      <c r="E579">
        <v>17</v>
      </c>
    </row>
    <row r="580" spans="4:5" x14ac:dyDescent="0.2">
      <c r="D580">
        <v>1154</v>
      </c>
      <c r="E580">
        <v>16</v>
      </c>
    </row>
    <row r="581" spans="4:5" x14ac:dyDescent="0.2">
      <c r="D581">
        <v>962</v>
      </c>
      <c r="E581">
        <v>14</v>
      </c>
    </row>
    <row r="582" spans="4:5" x14ac:dyDescent="0.2">
      <c r="D582">
        <v>722</v>
      </c>
      <c r="E582">
        <v>16</v>
      </c>
    </row>
    <row r="583" spans="4:5" x14ac:dyDescent="0.2">
      <c r="D583">
        <v>480</v>
      </c>
      <c r="E583">
        <v>12</v>
      </c>
    </row>
    <row r="584" spans="4:5" x14ac:dyDescent="0.2">
      <c r="D584">
        <v>808</v>
      </c>
      <c r="E584">
        <v>18</v>
      </c>
    </row>
    <row r="585" spans="4:5" x14ac:dyDescent="0.2">
      <c r="D585">
        <v>1442</v>
      </c>
      <c r="E585">
        <v>13</v>
      </c>
    </row>
    <row r="586" spans="4:5" x14ac:dyDescent="0.2">
      <c r="D586">
        <v>1091</v>
      </c>
      <c r="E586">
        <v>13</v>
      </c>
    </row>
    <row r="587" spans="4:5" x14ac:dyDescent="0.2">
      <c r="D587">
        <v>1026</v>
      </c>
      <c r="E587">
        <v>16</v>
      </c>
    </row>
    <row r="588" spans="4:5" x14ac:dyDescent="0.2">
      <c r="D588">
        <v>1333</v>
      </c>
      <c r="E588">
        <v>15</v>
      </c>
    </row>
    <row r="589" spans="4:5" x14ac:dyDescent="0.2">
      <c r="D589">
        <v>915</v>
      </c>
      <c r="E589">
        <v>12</v>
      </c>
    </row>
    <row r="590" spans="4:5" x14ac:dyDescent="0.2">
      <c r="D590">
        <v>1105</v>
      </c>
      <c r="E590">
        <v>16</v>
      </c>
    </row>
    <row r="591" spans="4:5" x14ac:dyDescent="0.2">
      <c r="D591">
        <v>1000</v>
      </c>
      <c r="E591">
        <v>12</v>
      </c>
    </row>
    <row r="592" spans="4:5" x14ac:dyDescent="0.2">
      <c r="D592">
        <v>929</v>
      </c>
      <c r="E592">
        <v>13</v>
      </c>
    </row>
    <row r="593" spans="4:5" x14ac:dyDescent="0.2">
      <c r="D593">
        <v>1241</v>
      </c>
      <c r="E593">
        <v>13</v>
      </c>
    </row>
    <row r="594" spans="4:5" x14ac:dyDescent="0.2">
      <c r="D594">
        <v>1065</v>
      </c>
      <c r="E594">
        <v>12</v>
      </c>
    </row>
    <row r="595" spans="4:5" x14ac:dyDescent="0.2">
      <c r="D595">
        <v>403</v>
      </c>
      <c r="E595">
        <v>12</v>
      </c>
    </row>
    <row r="596" spans="4:5" x14ac:dyDescent="0.2">
      <c r="D596">
        <v>621</v>
      </c>
      <c r="E596">
        <v>12</v>
      </c>
    </row>
    <row r="597" spans="4:5" x14ac:dyDescent="0.2">
      <c r="D597">
        <v>441</v>
      </c>
      <c r="E597">
        <v>12</v>
      </c>
    </row>
    <row r="598" spans="4:5" x14ac:dyDescent="0.2">
      <c r="D598">
        <v>726</v>
      </c>
      <c r="E598">
        <v>12</v>
      </c>
    </row>
    <row r="599" spans="4:5" x14ac:dyDescent="0.2">
      <c r="D599">
        <v>1000</v>
      </c>
      <c r="E599">
        <v>17</v>
      </c>
    </row>
    <row r="600" spans="4:5" x14ac:dyDescent="0.2">
      <c r="D600">
        <v>393</v>
      </c>
      <c r="E600">
        <v>12</v>
      </c>
    </row>
    <row r="601" spans="4:5" x14ac:dyDescent="0.2">
      <c r="D601">
        <v>600</v>
      </c>
      <c r="E601">
        <v>12</v>
      </c>
    </row>
    <row r="602" spans="4:5" x14ac:dyDescent="0.2">
      <c r="D602">
        <v>962</v>
      </c>
      <c r="E602">
        <v>12</v>
      </c>
    </row>
    <row r="603" spans="4:5" x14ac:dyDescent="0.2">
      <c r="D603">
        <v>962</v>
      </c>
      <c r="E603">
        <v>12</v>
      </c>
    </row>
    <row r="604" spans="4:5" x14ac:dyDescent="0.2">
      <c r="D604">
        <v>865</v>
      </c>
      <c r="E604">
        <v>11</v>
      </c>
    </row>
    <row r="605" spans="4:5" x14ac:dyDescent="0.2">
      <c r="D605">
        <v>1154</v>
      </c>
      <c r="E605">
        <v>16</v>
      </c>
    </row>
    <row r="606" spans="4:5" x14ac:dyDescent="0.2">
      <c r="D606">
        <v>1386</v>
      </c>
      <c r="E606">
        <v>16</v>
      </c>
    </row>
    <row r="607" spans="4:5" x14ac:dyDescent="0.2">
      <c r="D607">
        <v>732</v>
      </c>
      <c r="E607">
        <v>12</v>
      </c>
    </row>
    <row r="608" spans="4:5" x14ac:dyDescent="0.2">
      <c r="D608">
        <v>865</v>
      </c>
      <c r="E608">
        <v>13</v>
      </c>
    </row>
    <row r="609" spans="4:5" x14ac:dyDescent="0.2">
      <c r="D609">
        <v>700</v>
      </c>
      <c r="E609">
        <v>12</v>
      </c>
    </row>
    <row r="610" spans="4:5" x14ac:dyDescent="0.2">
      <c r="D610">
        <v>975</v>
      </c>
      <c r="E610">
        <v>9</v>
      </c>
    </row>
    <row r="611" spans="4:5" x14ac:dyDescent="0.2">
      <c r="D611">
        <v>1300</v>
      </c>
      <c r="E611">
        <v>13</v>
      </c>
    </row>
    <row r="612" spans="4:5" x14ac:dyDescent="0.2">
      <c r="D612">
        <v>900</v>
      </c>
      <c r="E612">
        <v>14</v>
      </c>
    </row>
    <row r="613" spans="4:5" x14ac:dyDescent="0.2">
      <c r="D613">
        <v>829</v>
      </c>
      <c r="E613">
        <v>12</v>
      </c>
    </row>
    <row r="614" spans="4:5" x14ac:dyDescent="0.2">
      <c r="D614">
        <v>1000</v>
      </c>
      <c r="E614">
        <v>12</v>
      </c>
    </row>
    <row r="615" spans="4:5" x14ac:dyDescent="0.2">
      <c r="D615">
        <v>827</v>
      </c>
      <c r="E615">
        <v>16</v>
      </c>
    </row>
    <row r="616" spans="4:5" x14ac:dyDescent="0.2">
      <c r="D616">
        <v>500</v>
      </c>
      <c r="E616">
        <v>13</v>
      </c>
    </row>
    <row r="617" spans="4:5" x14ac:dyDescent="0.2">
      <c r="D617">
        <v>1155</v>
      </c>
      <c r="E617">
        <v>13</v>
      </c>
    </row>
    <row r="618" spans="4:5" x14ac:dyDescent="0.2">
      <c r="D618">
        <v>950</v>
      </c>
      <c r="E618">
        <v>15</v>
      </c>
    </row>
    <row r="619" spans="4:5" x14ac:dyDescent="0.2">
      <c r="D619">
        <v>700</v>
      </c>
      <c r="E619">
        <v>13</v>
      </c>
    </row>
    <row r="620" spans="4:5" x14ac:dyDescent="0.2">
      <c r="D620">
        <v>1710</v>
      </c>
      <c r="E620">
        <v>18</v>
      </c>
    </row>
    <row r="621" spans="4:5" x14ac:dyDescent="0.2">
      <c r="D621">
        <v>2004</v>
      </c>
      <c r="E621">
        <v>18</v>
      </c>
    </row>
    <row r="622" spans="4:5" x14ac:dyDescent="0.2">
      <c r="D622">
        <v>890</v>
      </c>
      <c r="E622">
        <v>14</v>
      </c>
    </row>
    <row r="623" spans="4:5" x14ac:dyDescent="0.2">
      <c r="D623">
        <v>3078</v>
      </c>
      <c r="E623">
        <v>13</v>
      </c>
    </row>
    <row r="624" spans="4:5" x14ac:dyDescent="0.2">
      <c r="D624">
        <v>1539</v>
      </c>
      <c r="E624">
        <v>17</v>
      </c>
    </row>
    <row r="625" spans="4:5" x14ac:dyDescent="0.2">
      <c r="D625">
        <v>1354</v>
      </c>
      <c r="E625">
        <v>17</v>
      </c>
    </row>
    <row r="626" spans="4:5" x14ac:dyDescent="0.2">
      <c r="D626">
        <v>1143</v>
      </c>
      <c r="E626">
        <v>12</v>
      </c>
    </row>
    <row r="627" spans="4:5" x14ac:dyDescent="0.2">
      <c r="D627">
        <v>962</v>
      </c>
      <c r="E627">
        <v>12</v>
      </c>
    </row>
    <row r="628" spans="4:5" x14ac:dyDescent="0.2">
      <c r="D628">
        <v>1250</v>
      </c>
      <c r="E628">
        <v>12</v>
      </c>
    </row>
    <row r="629" spans="4:5" x14ac:dyDescent="0.2">
      <c r="D629">
        <v>905</v>
      </c>
      <c r="E629">
        <v>12</v>
      </c>
    </row>
    <row r="630" spans="4:5" x14ac:dyDescent="0.2">
      <c r="D630">
        <v>926</v>
      </c>
      <c r="E630">
        <v>12</v>
      </c>
    </row>
    <row r="631" spans="4:5" x14ac:dyDescent="0.2">
      <c r="D631">
        <v>1559</v>
      </c>
      <c r="E631">
        <v>12</v>
      </c>
    </row>
    <row r="632" spans="4:5" x14ac:dyDescent="0.2">
      <c r="D632">
        <v>1312</v>
      </c>
      <c r="E632">
        <v>10</v>
      </c>
    </row>
    <row r="633" spans="4:5" x14ac:dyDescent="0.2">
      <c r="D633">
        <v>879</v>
      </c>
      <c r="E633">
        <v>18</v>
      </c>
    </row>
    <row r="634" spans="4:5" x14ac:dyDescent="0.2">
      <c r="D634">
        <v>800</v>
      </c>
      <c r="E634">
        <v>13</v>
      </c>
    </row>
    <row r="635" spans="4:5" x14ac:dyDescent="0.2">
      <c r="D635">
        <v>1049</v>
      </c>
      <c r="E635">
        <v>14</v>
      </c>
    </row>
    <row r="636" spans="4:5" x14ac:dyDescent="0.2">
      <c r="D636">
        <v>550</v>
      </c>
      <c r="E636">
        <v>12</v>
      </c>
    </row>
    <row r="637" spans="4:5" x14ac:dyDescent="0.2">
      <c r="D637">
        <v>1190</v>
      </c>
      <c r="E637">
        <v>17</v>
      </c>
    </row>
    <row r="638" spans="4:5" x14ac:dyDescent="0.2">
      <c r="D638">
        <v>583</v>
      </c>
      <c r="E638">
        <v>14</v>
      </c>
    </row>
    <row r="639" spans="4:5" x14ac:dyDescent="0.2">
      <c r="D639">
        <v>1200</v>
      </c>
      <c r="E639">
        <v>14</v>
      </c>
    </row>
    <row r="640" spans="4:5" x14ac:dyDescent="0.2">
      <c r="D640">
        <v>797</v>
      </c>
      <c r="E640">
        <v>16</v>
      </c>
    </row>
    <row r="641" spans="4:5" x14ac:dyDescent="0.2">
      <c r="D641">
        <v>1371</v>
      </c>
      <c r="E641">
        <v>18</v>
      </c>
    </row>
    <row r="642" spans="4:5" x14ac:dyDescent="0.2">
      <c r="D642">
        <v>1270</v>
      </c>
      <c r="E642">
        <v>12</v>
      </c>
    </row>
    <row r="643" spans="4:5" x14ac:dyDescent="0.2">
      <c r="D643">
        <v>1832</v>
      </c>
      <c r="E643">
        <v>12</v>
      </c>
    </row>
    <row r="644" spans="4:5" x14ac:dyDescent="0.2">
      <c r="D644">
        <v>909</v>
      </c>
      <c r="E644">
        <v>12</v>
      </c>
    </row>
    <row r="645" spans="4:5" x14ac:dyDescent="0.2">
      <c r="D645">
        <v>1746</v>
      </c>
      <c r="E645">
        <v>18</v>
      </c>
    </row>
    <row r="646" spans="4:5" x14ac:dyDescent="0.2">
      <c r="D646">
        <v>520</v>
      </c>
      <c r="E646">
        <v>16</v>
      </c>
    </row>
    <row r="647" spans="4:5" x14ac:dyDescent="0.2">
      <c r="D647">
        <v>808</v>
      </c>
      <c r="E647">
        <v>16</v>
      </c>
    </row>
    <row r="648" spans="4:5" x14ac:dyDescent="0.2">
      <c r="D648">
        <v>2137</v>
      </c>
      <c r="E648">
        <v>16</v>
      </c>
    </row>
    <row r="649" spans="4:5" x14ac:dyDescent="0.2">
      <c r="D649">
        <v>931</v>
      </c>
      <c r="E649">
        <v>16</v>
      </c>
    </row>
    <row r="650" spans="4:5" x14ac:dyDescent="0.2">
      <c r="D650">
        <v>812</v>
      </c>
      <c r="E650">
        <v>16</v>
      </c>
    </row>
    <row r="651" spans="4:5" x14ac:dyDescent="0.2">
      <c r="D651">
        <v>866</v>
      </c>
      <c r="E651">
        <v>14</v>
      </c>
    </row>
    <row r="652" spans="4:5" x14ac:dyDescent="0.2">
      <c r="D652">
        <v>1442</v>
      </c>
      <c r="E652">
        <v>12</v>
      </c>
    </row>
    <row r="653" spans="4:5" x14ac:dyDescent="0.2">
      <c r="D653">
        <v>500</v>
      </c>
      <c r="E653">
        <v>14</v>
      </c>
    </row>
    <row r="654" spans="4:5" x14ac:dyDescent="0.2">
      <c r="D654">
        <v>1384</v>
      </c>
      <c r="E654">
        <v>18</v>
      </c>
    </row>
    <row r="655" spans="4:5" x14ac:dyDescent="0.2">
      <c r="D655">
        <v>528</v>
      </c>
      <c r="E655">
        <v>18</v>
      </c>
    </row>
    <row r="656" spans="4:5" x14ac:dyDescent="0.2">
      <c r="D656">
        <v>881</v>
      </c>
      <c r="E656">
        <v>12</v>
      </c>
    </row>
    <row r="657" spans="4:5" x14ac:dyDescent="0.2">
      <c r="D657">
        <v>1026</v>
      </c>
      <c r="E657">
        <v>12</v>
      </c>
    </row>
    <row r="658" spans="4:5" x14ac:dyDescent="0.2">
      <c r="D658">
        <v>1212</v>
      </c>
      <c r="E658">
        <v>12</v>
      </c>
    </row>
    <row r="659" spans="4:5" x14ac:dyDescent="0.2">
      <c r="D659">
        <v>1620</v>
      </c>
      <c r="E659">
        <v>15</v>
      </c>
    </row>
    <row r="660" spans="4:5" x14ac:dyDescent="0.2">
      <c r="D660">
        <v>1843</v>
      </c>
      <c r="E660">
        <v>16</v>
      </c>
    </row>
    <row r="661" spans="4:5" x14ac:dyDescent="0.2">
      <c r="D661">
        <v>1602</v>
      </c>
      <c r="E661">
        <v>16</v>
      </c>
    </row>
    <row r="662" spans="4:5" x14ac:dyDescent="0.2">
      <c r="D662">
        <v>1000</v>
      </c>
      <c r="E662">
        <v>13</v>
      </c>
    </row>
    <row r="663" spans="4:5" x14ac:dyDescent="0.2">
      <c r="D663">
        <v>737</v>
      </c>
      <c r="E663">
        <v>12</v>
      </c>
    </row>
    <row r="664" spans="4:5" x14ac:dyDescent="0.2">
      <c r="D664">
        <v>1699</v>
      </c>
      <c r="E664">
        <v>12</v>
      </c>
    </row>
    <row r="665" spans="4:5" x14ac:dyDescent="0.2">
      <c r="D665">
        <v>1699</v>
      </c>
      <c r="E665">
        <v>12</v>
      </c>
    </row>
    <row r="666" spans="4:5" x14ac:dyDescent="0.2">
      <c r="D666">
        <v>1025</v>
      </c>
      <c r="E666">
        <v>14</v>
      </c>
    </row>
    <row r="667" spans="4:5" x14ac:dyDescent="0.2">
      <c r="D667">
        <v>1107</v>
      </c>
      <c r="E667">
        <v>12</v>
      </c>
    </row>
    <row r="668" spans="4:5" x14ac:dyDescent="0.2">
      <c r="D668">
        <v>625</v>
      </c>
      <c r="E668">
        <v>11</v>
      </c>
    </row>
    <row r="669" spans="4:5" x14ac:dyDescent="0.2">
      <c r="D669">
        <v>720</v>
      </c>
      <c r="E669">
        <v>13</v>
      </c>
    </row>
    <row r="670" spans="4:5" x14ac:dyDescent="0.2">
      <c r="D670">
        <v>855</v>
      </c>
      <c r="E670">
        <v>12</v>
      </c>
    </row>
    <row r="671" spans="4:5" x14ac:dyDescent="0.2">
      <c r="D671">
        <v>1250</v>
      </c>
      <c r="E671">
        <v>12</v>
      </c>
    </row>
    <row r="672" spans="4:5" x14ac:dyDescent="0.2">
      <c r="D672">
        <v>1130</v>
      </c>
      <c r="E672">
        <v>18</v>
      </c>
    </row>
    <row r="673" spans="4:5" x14ac:dyDescent="0.2">
      <c r="D673">
        <v>900</v>
      </c>
      <c r="E673">
        <v>12</v>
      </c>
    </row>
    <row r="674" spans="4:5" x14ac:dyDescent="0.2">
      <c r="D674">
        <v>1924</v>
      </c>
      <c r="E674">
        <v>17</v>
      </c>
    </row>
    <row r="675" spans="4:5" x14ac:dyDescent="0.2">
      <c r="D675">
        <v>962</v>
      </c>
      <c r="E675">
        <v>15</v>
      </c>
    </row>
    <row r="676" spans="4:5" x14ac:dyDescent="0.2">
      <c r="D676">
        <v>1573</v>
      </c>
      <c r="E676">
        <v>12</v>
      </c>
    </row>
    <row r="677" spans="4:5" x14ac:dyDescent="0.2">
      <c r="D677">
        <v>940</v>
      </c>
      <c r="E677">
        <v>14</v>
      </c>
    </row>
    <row r="678" spans="4:5" x14ac:dyDescent="0.2">
      <c r="D678">
        <v>900</v>
      </c>
      <c r="E678">
        <v>16</v>
      </c>
    </row>
    <row r="679" spans="4:5" x14ac:dyDescent="0.2">
      <c r="D679">
        <v>882</v>
      </c>
      <c r="E679">
        <v>12</v>
      </c>
    </row>
    <row r="680" spans="4:5" x14ac:dyDescent="0.2">
      <c r="D680">
        <v>1710</v>
      </c>
      <c r="E680">
        <v>18</v>
      </c>
    </row>
    <row r="681" spans="4:5" x14ac:dyDescent="0.2">
      <c r="D681">
        <v>1260</v>
      </c>
      <c r="E681">
        <v>12</v>
      </c>
    </row>
    <row r="682" spans="4:5" x14ac:dyDescent="0.2">
      <c r="D682">
        <v>751</v>
      </c>
      <c r="E682">
        <v>12</v>
      </c>
    </row>
    <row r="683" spans="4:5" x14ac:dyDescent="0.2">
      <c r="D683">
        <v>1097</v>
      </c>
      <c r="E683">
        <v>11</v>
      </c>
    </row>
    <row r="684" spans="4:5" x14ac:dyDescent="0.2">
      <c r="D684">
        <v>1001</v>
      </c>
      <c r="E684">
        <v>13</v>
      </c>
    </row>
    <row r="685" spans="4:5" x14ac:dyDescent="0.2">
      <c r="D685">
        <v>1154</v>
      </c>
      <c r="E685">
        <v>15</v>
      </c>
    </row>
    <row r="686" spans="4:5" x14ac:dyDescent="0.2">
      <c r="D686">
        <v>1000</v>
      </c>
      <c r="E686">
        <v>12</v>
      </c>
    </row>
    <row r="687" spans="4:5" x14ac:dyDescent="0.2">
      <c r="D687">
        <v>1250</v>
      </c>
      <c r="E687">
        <v>12</v>
      </c>
    </row>
    <row r="688" spans="4:5" x14ac:dyDescent="0.2">
      <c r="D688">
        <v>857</v>
      </c>
      <c r="E688">
        <v>12</v>
      </c>
    </row>
    <row r="689" spans="4:5" x14ac:dyDescent="0.2">
      <c r="D689">
        <v>1211</v>
      </c>
      <c r="E689">
        <v>12</v>
      </c>
    </row>
    <row r="690" spans="4:5" x14ac:dyDescent="0.2">
      <c r="D690">
        <v>937</v>
      </c>
      <c r="E690">
        <v>16</v>
      </c>
    </row>
    <row r="691" spans="4:5" x14ac:dyDescent="0.2">
      <c r="D691">
        <v>904</v>
      </c>
      <c r="E691">
        <v>13</v>
      </c>
    </row>
    <row r="692" spans="4:5" x14ac:dyDescent="0.2">
      <c r="D692">
        <v>872</v>
      </c>
      <c r="E692">
        <v>15</v>
      </c>
    </row>
    <row r="693" spans="4:5" x14ac:dyDescent="0.2">
      <c r="D693">
        <v>1200</v>
      </c>
      <c r="E693">
        <v>9</v>
      </c>
    </row>
    <row r="694" spans="4:5" x14ac:dyDescent="0.2">
      <c r="D694">
        <v>1261</v>
      </c>
      <c r="E694">
        <v>17</v>
      </c>
    </row>
    <row r="695" spans="4:5" x14ac:dyDescent="0.2">
      <c r="D695">
        <v>950</v>
      </c>
      <c r="E695">
        <v>12</v>
      </c>
    </row>
    <row r="696" spans="4:5" x14ac:dyDescent="0.2">
      <c r="D696">
        <v>115</v>
      </c>
      <c r="E696">
        <v>12</v>
      </c>
    </row>
    <row r="697" spans="4:5" x14ac:dyDescent="0.2">
      <c r="D697">
        <v>673</v>
      </c>
      <c r="E697">
        <v>17</v>
      </c>
    </row>
    <row r="698" spans="4:5" x14ac:dyDescent="0.2">
      <c r="D698">
        <v>1084</v>
      </c>
      <c r="E698">
        <v>15</v>
      </c>
    </row>
    <row r="699" spans="4:5" x14ac:dyDescent="0.2">
      <c r="D699">
        <v>1058</v>
      </c>
      <c r="E699">
        <v>14</v>
      </c>
    </row>
    <row r="700" spans="4:5" x14ac:dyDescent="0.2">
      <c r="D700">
        <v>800</v>
      </c>
      <c r="E700">
        <v>12</v>
      </c>
    </row>
    <row r="701" spans="4:5" x14ac:dyDescent="0.2">
      <c r="D701">
        <v>369</v>
      </c>
      <c r="E701">
        <v>18</v>
      </c>
    </row>
    <row r="702" spans="4:5" x14ac:dyDescent="0.2">
      <c r="D702">
        <v>1924</v>
      </c>
      <c r="E702">
        <v>16</v>
      </c>
    </row>
    <row r="703" spans="4:5" x14ac:dyDescent="0.2">
      <c r="D703">
        <v>855</v>
      </c>
      <c r="E703">
        <v>12</v>
      </c>
    </row>
    <row r="704" spans="4:5" x14ac:dyDescent="0.2">
      <c r="D704">
        <v>864</v>
      </c>
      <c r="E704">
        <v>12</v>
      </c>
    </row>
    <row r="705" spans="4:5" x14ac:dyDescent="0.2">
      <c r="D705">
        <v>1092</v>
      </c>
      <c r="E705">
        <v>16</v>
      </c>
    </row>
    <row r="706" spans="4:5" x14ac:dyDescent="0.2">
      <c r="D706">
        <v>1025</v>
      </c>
      <c r="E706">
        <v>16</v>
      </c>
    </row>
    <row r="707" spans="4:5" x14ac:dyDescent="0.2">
      <c r="D707">
        <v>850</v>
      </c>
      <c r="E707">
        <v>12</v>
      </c>
    </row>
    <row r="708" spans="4:5" x14ac:dyDescent="0.2">
      <c r="D708">
        <v>673</v>
      </c>
      <c r="E708">
        <v>12</v>
      </c>
    </row>
    <row r="709" spans="4:5" x14ac:dyDescent="0.2">
      <c r="D709">
        <v>800</v>
      </c>
      <c r="E709">
        <v>14</v>
      </c>
    </row>
    <row r="710" spans="4:5" x14ac:dyDescent="0.2">
      <c r="D710">
        <v>1049</v>
      </c>
      <c r="E710">
        <v>16</v>
      </c>
    </row>
    <row r="711" spans="4:5" x14ac:dyDescent="0.2">
      <c r="D711">
        <v>884</v>
      </c>
      <c r="E711">
        <v>17</v>
      </c>
    </row>
    <row r="712" spans="4:5" x14ac:dyDescent="0.2">
      <c r="D712">
        <v>800</v>
      </c>
      <c r="E712">
        <v>16</v>
      </c>
    </row>
    <row r="713" spans="4:5" x14ac:dyDescent="0.2">
      <c r="D713">
        <v>1200</v>
      </c>
      <c r="E713">
        <v>17</v>
      </c>
    </row>
    <row r="714" spans="4:5" x14ac:dyDescent="0.2">
      <c r="D714">
        <v>664</v>
      </c>
      <c r="E714">
        <v>12</v>
      </c>
    </row>
    <row r="715" spans="4:5" x14ac:dyDescent="0.2">
      <c r="D715">
        <v>1111</v>
      </c>
      <c r="E715">
        <v>12</v>
      </c>
    </row>
    <row r="716" spans="4:5" x14ac:dyDescent="0.2">
      <c r="D716">
        <v>850</v>
      </c>
      <c r="E716">
        <v>16</v>
      </c>
    </row>
    <row r="717" spans="4:5" x14ac:dyDescent="0.2">
      <c r="D717">
        <v>1000</v>
      </c>
      <c r="E717">
        <v>12</v>
      </c>
    </row>
    <row r="718" spans="4:5" x14ac:dyDescent="0.2">
      <c r="D718">
        <v>875</v>
      </c>
      <c r="E718">
        <v>12</v>
      </c>
    </row>
    <row r="719" spans="4:5" x14ac:dyDescent="0.2">
      <c r="D719">
        <v>1202</v>
      </c>
      <c r="E719">
        <v>16</v>
      </c>
    </row>
    <row r="720" spans="4:5" x14ac:dyDescent="0.2">
      <c r="D720">
        <v>666</v>
      </c>
      <c r="E720">
        <v>12</v>
      </c>
    </row>
    <row r="721" spans="4:5" x14ac:dyDescent="0.2">
      <c r="D721">
        <v>923</v>
      </c>
      <c r="E721">
        <v>16</v>
      </c>
    </row>
    <row r="722" spans="4:5" x14ac:dyDescent="0.2">
      <c r="D722">
        <v>788</v>
      </c>
      <c r="E722">
        <v>12</v>
      </c>
    </row>
    <row r="723" spans="4:5" x14ac:dyDescent="0.2">
      <c r="D723">
        <v>950</v>
      </c>
      <c r="E723">
        <v>10</v>
      </c>
    </row>
    <row r="724" spans="4:5" x14ac:dyDescent="0.2">
      <c r="D724">
        <v>1442</v>
      </c>
      <c r="E724">
        <v>12</v>
      </c>
    </row>
    <row r="725" spans="4:5" x14ac:dyDescent="0.2">
      <c r="D725">
        <v>625</v>
      </c>
      <c r="E725">
        <v>9</v>
      </c>
    </row>
    <row r="726" spans="4:5" x14ac:dyDescent="0.2">
      <c r="D726">
        <v>680</v>
      </c>
      <c r="E726">
        <v>12</v>
      </c>
    </row>
    <row r="727" spans="4:5" x14ac:dyDescent="0.2">
      <c r="D727">
        <v>693</v>
      </c>
      <c r="E727">
        <v>12</v>
      </c>
    </row>
    <row r="728" spans="4:5" x14ac:dyDescent="0.2">
      <c r="D728">
        <v>2308</v>
      </c>
      <c r="E728">
        <v>17</v>
      </c>
    </row>
    <row r="729" spans="4:5" x14ac:dyDescent="0.2">
      <c r="D729">
        <v>1196</v>
      </c>
      <c r="E729">
        <v>14</v>
      </c>
    </row>
    <row r="730" spans="4:5" x14ac:dyDescent="0.2">
      <c r="D730">
        <v>721</v>
      </c>
      <c r="E730">
        <v>12</v>
      </c>
    </row>
    <row r="731" spans="4:5" x14ac:dyDescent="0.2">
      <c r="D731">
        <v>1500</v>
      </c>
      <c r="E731">
        <v>13</v>
      </c>
    </row>
    <row r="732" spans="4:5" x14ac:dyDescent="0.2">
      <c r="D732">
        <v>1198</v>
      </c>
      <c r="E732">
        <v>16</v>
      </c>
    </row>
    <row r="733" spans="4:5" x14ac:dyDescent="0.2">
      <c r="D733">
        <v>390</v>
      </c>
      <c r="E733">
        <v>12</v>
      </c>
    </row>
    <row r="734" spans="4:5" x14ac:dyDescent="0.2">
      <c r="D734">
        <v>889</v>
      </c>
      <c r="E734">
        <v>12</v>
      </c>
    </row>
    <row r="735" spans="4:5" x14ac:dyDescent="0.2">
      <c r="D735">
        <v>1076</v>
      </c>
      <c r="E735">
        <v>12</v>
      </c>
    </row>
    <row r="736" spans="4:5" x14ac:dyDescent="0.2">
      <c r="D736">
        <v>1127</v>
      </c>
      <c r="E736">
        <v>12</v>
      </c>
    </row>
    <row r="737" spans="4:5" x14ac:dyDescent="0.2">
      <c r="D737">
        <v>750</v>
      </c>
      <c r="E737">
        <v>15</v>
      </c>
    </row>
    <row r="738" spans="4:5" x14ac:dyDescent="0.2">
      <c r="D738">
        <v>855</v>
      </c>
      <c r="E738">
        <v>14</v>
      </c>
    </row>
    <row r="739" spans="4:5" x14ac:dyDescent="0.2">
      <c r="D739">
        <v>525</v>
      </c>
      <c r="E739">
        <v>13</v>
      </c>
    </row>
    <row r="740" spans="4:5" x14ac:dyDescent="0.2">
      <c r="D740">
        <v>1104</v>
      </c>
      <c r="E740">
        <v>12</v>
      </c>
    </row>
    <row r="741" spans="4:5" x14ac:dyDescent="0.2">
      <c r="D741">
        <v>800</v>
      </c>
      <c r="E741">
        <v>12</v>
      </c>
    </row>
    <row r="742" spans="4:5" x14ac:dyDescent="0.2">
      <c r="D742">
        <v>1384</v>
      </c>
      <c r="E742">
        <v>13</v>
      </c>
    </row>
    <row r="743" spans="4:5" x14ac:dyDescent="0.2">
      <c r="D743">
        <v>425</v>
      </c>
      <c r="E743">
        <v>17</v>
      </c>
    </row>
    <row r="744" spans="4:5" x14ac:dyDescent="0.2">
      <c r="D744">
        <v>1133</v>
      </c>
      <c r="E744">
        <v>16</v>
      </c>
    </row>
    <row r="745" spans="4:5" x14ac:dyDescent="0.2">
      <c r="D745">
        <v>681</v>
      </c>
      <c r="E745">
        <v>12</v>
      </c>
    </row>
    <row r="746" spans="4:5" x14ac:dyDescent="0.2">
      <c r="D746">
        <v>950</v>
      </c>
      <c r="E746">
        <v>11</v>
      </c>
    </row>
    <row r="747" spans="4:5" x14ac:dyDescent="0.2">
      <c r="D747">
        <v>600</v>
      </c>
      <c r="E747">
        <v>10</v>
      </c>
    </row>
    <row r="748" spans="4:5" x14ac:dyDescent="0.2">
      <c r="D748">
        <v>661</v>
      </c>
      <c r="E748">
        <v>13</v>
      </c>
    </row>
    <row r="749" spans="4:5" x14ac:dyDescent="0.2">
      <c r="D749">
        <v>925</v>
      </c>
      <c r="E749">
        <v>12</v>
      </c>
    </row>
    <row r="750" spans="4:5" x14ac:dyDescent="0.2">
      <c r="D750">
        <v>550</v>
      </c>
      <c r="E750">
        <v>12</v>
      </c>
    </row>
    <row r="751" spans="4:5" x14ac:dyDescent="0.2">
      <c r="D751">
        <v>606</v>
      </c>
      <c r="E751">
        <v>11</v>
      </c>
    </row>
    <row r="752" spans="4:5" x14ac:dyDescent="0.2">
      <c r="D752">
        <v>425</v>
      </c>
      <c r="E752">
        <v>10</v>
      </c>
    </row>
    <row r="753" spans="4:5" x14ac:dyDescent="0.2">
      <c r="D753">
        <v>340</v>
      </c>
      <c r="E753">
        <v>14</v>
      </c>
    </row>
    <row r="754" spans="4:5" x14ac:dyDescent="0.2">
      <c r="D754">
        <v>692</v>
      </c>
      <c r="E754">
        <v>12</v>
      </c>
    </row>
    <row r="755" spans="4:5" x14ac:dyDescent="0.2">
      <c r="D755">
        <v>575</v>
      </c>
      <c r="E755">
        <v>12</v>
      </c>
    </row>
    <row r="756" spans="4:5" x14ac:dyDescent="0.2">
      <c r="D756">
        <v>571</v>
      </c>
      <c r="E756">
        <v>9</v>
      </c>
    </row>
    <row r="757" spans="4:5" x14ac:dyDescent="0.2">
      <c r="D757">
        <v>817</v>
      </c>
      <c r="E757">
        <v>16</v>
      </c>
    </row>
    <row r="758" spans="4:5" x14ac:dyDescent="0.2">
      <c r="D758">
        <v>987</v>
      </c>
      <c r="E758">
        <v>12</v>
      </c>
    </row>
    <row r="759" spans="4:5" x14ac:dyDescent="0.2">
      <c r="D759">
        <v>616</v>
      </c>
      <c r="E759">
        <v>12</v>
      </c>
    </row>
    <row r="760" spans="4:5" x14ac:dyDescent="0.2">
      <c r="D760">
        <v>1026</v>
      </c>
      <c r="E760">
        <v>16</v>
      </c>
    </row>
    <row r="761" spans="4:5" x14ac:dyDescent="0.2">
      <c r="D761">
        <v>808</v>
      </c>
      <c r="E761">
        <v>12</v>
      </c>
    </row>
    <row r="762" spans="4:5" x14ac:dyDescent="0.2">
      <c r="D762">
        <v>808</v>
      </c>
      <c r="E762">
        <v>17</v>
      </c>
    </row>
    <row r="763" spans="4:5" x14ac:dyDescent="0.2">
      <c r="D763">
        <v>788</v>
      </c>
      <c r="E763">
        <v>12</v>
      </c>
    </row>
    <row r="764" spans="4:5" x14ac:dyDescent="0.2">
      <c r="D764">
        <v>850</v>
      </c>
      <c r="E764">
        <v>12</v>
      </c>
    </row>
    <row r="765" spans="4:5" x14ac:dyDescent="0.2">
      <c r="D765">
        <v>900</v>
      </c>
      <c r="E765">
        <v>12</v>
      </c>
    </row>
    <row r="766" spans="4:5" x14ac:dyDescent="0.2">
      <c r="D766">
        <v>1418</v>
      </c>
      <c r="E766">
        <v>12</v>
      </c>
    </row>
    <row r="767" spans="4:5" x14ac:dyDescent="0.2">
      <c r="D767">
        <v>562</v>
      </c>
      <c r="E767">
        <v>13</v>
      </c>
    </row>
    <row r="768" spans="4:5" x14ac:dyDescent="0.2">
      <c r="D768">
        <v>562</v>
      </c>
      <c r="E768">
        <v>12</v>
      </c>
    </row>
    <row r="769" spans="4:5" x14ac:dyDescent="0.2">
      <c r="D769">
        <v>357</v>
      </c>
      <c r="E769">
        <v>13</v>
      </c>
    </row>
    <row r="770" spans="4:5" x14ac:dyDescent="0.2">
      <c r="D770">
        <v>1009</v>
      </c>
      <c r="E770">
        <v>16</v>
      </c>
    </row>
    <row r="771" spans="4:5" x14ac:dyDescent="0.2">
      <c r="D771">
        <v>1442</v>
      </c>
      <c r="E771">
        <v>12</v>
      </c>
    </row>
    <row r="772" spans="4:5" x14ac:dyDescent="0.2">
      <c r="D772">
        <v>937</v>
      </c>
      <c r="E772">
        <v>12</v>
      </c>
    </row>
    <row r="773" spans="4:5" x14ac:dyDescent="0.2">
      <c r="D773">
        <v>624</v>
      </c>
      <c r="E773">
        <v>10</v>
      </c>
    </row>
    <row r="774" spans="4:5" x14ac:dyDescent="0.2">
      <c r="D774">
        <v>642</v>
      </c>
      <c r="E774">
        <v>13</v>
      </c>
    </row>
    <row r="775" spans="4:5" x14ac:dyDescent="0.2">
      <c r="D775">
        <v>400</v>
      </c>
      <c r="E775">
        <v>15</v>
      </c>
    </row>
    <row r="776" spans="4:5" x14ac:dyDescent="0.2">
      <c r="D776">
        <v>900</v>
      </c>
      <c r="E776">
        <v>10</v>
      </c>
    </row>
    <row r="777" spans="4:5" x14ac:dyDescent="0.2">
      <c r="D777">
        <v>513</v>
      </c>
      <c r="E777">
        <v>16</v>
      </c>
    </row>
    <row r="778" spans="4:5" x14ac:dyDescent="0.2">
      <c r="D778">
        <v>894</v>
      </c>
      <c r="E778">
        <v>18</v>
      </c>
    </row>
    <row r="779" spans="4:5" x14ac:dyDescent="0.2">
      <c r="D779">
        <v>1282</v>
      </c>
      <c r="E779">
        <v>18</v>
      </c>
    </row>
    <row r="780" spans="4:5" x14ac:dyDescent="0.2">
      <c r="D780">
        <v>485</v>
      </c>
      <c r="E780">
        <v>12</v>
      </c>
    </row>
    <row r="781" spans="4:5" x14ac:dyDescent="0.2">
      <c r="D781">
        <v>325</v>
      </c>
      <c r="E781">
        <v>12</v>
      </c>
    </row>
    <row r="782" spans="4:5" x14ac:dyDescent="0.2">
      <c r="D782">
        <v>769</v>
      </c>
      <c r="E782">
        <v>12</v>
      </c>
    </row>
    <row r="783" spans="4:5" x14ac:dyDescent="0.2">
      <c r="D783">
        <v>618</v>
      </c>
      <c r="E783">
        <v>14</v>
      </c>
    </row>
    <row r="784" spans="4:5" x14ac:dyDescent="0.2">
      <c r="D784">
        <v>1040</v>
      </c>
      <c r="E784">
        <v>12</v>
      </c>
    </row>
    <row r="785" spans="4:5" x14ac:dyDescent="0.2">
      <c r="D785">
        <v>751</v>
      </c>
      <c r="E785">
        <v>12</v>
      </c>
    </row>
    <row r="786" spans="4:5" x14ac:dyDescent="0.2">
      <c r="D786">
        <v>380</v>
      </c>
      <c r="E786">
        <v>12</v>
      </c>
    </row>
    <row r="787" spans="4:5" x14ac:dyDescent="0.2">
      <c r="D787">
        <v>753</v>
      </c>
      <c r="E787">
        <v>10</v>
      </c>
    </row>
    <row r="788" spans="4:5" x14ac:dyDescent="0.2">
      <c r="D788">
        <v>1065</v>
      </c>
      <c r="E788">
        <v>16</v>
      </c>
    </row>
    <row r="789" spans="4:5" x14ac:dyDescent="0.2">
      <c r="D789">
        <v>1070</v>
      </c>
      <c r="E789">
        <v>12</v>
      </c>
    </row>
    <row r="790" spans="4:5" x14ac:dyDescent="0.2">
      <c r="D790">
        <v>1573</v>
      </c>
      <c r="E790">
        <v>18</v>
      </c>
    </row>
    <row r="791" spans="4:5" x14ac:dyDescent="0.2">
      <c r="D791">
        <v>650</v>
      </c>
      <c r="E791">
        <v>10</v>
      </c>
    </row>
    <row r="792" spans="4:5" x14ac:dyDescent="0.2">
      <c r="D792">
        <v>700</v>
      </c>
      <c r="E792">
        <v>12</v>
      </c>
    </row>
    <row r="793" spans="4:5" x14ac:dyDescent="0.2">
      <c r="D793">
        <v>890</v>
      </c>
      <c r="E793">
        <v>12</v>
      </c>
    </row>
    <row r="794" spans="4:5" x14ac:dyDescent="0.2">
      <c r="D794">
        <v>520</v>
      </c>
      <c r="E794">
        <v>10</v>
      </c>
    </row>
    <row r="795" spans="4:5" x14ac:dyDescent="0.2">
      <c r="D795">
        <v>891</v>
      </c>
      <c r="E795">
        <v>12</v>
      </c>
    </row>
    <row r="796" spans="4:5" x14ac:dyDescent="0.2">
      <c r="D796">
        <v>570</v>
      </c>
      <c r="E796">
        <v>12</v>
      </c>
    </row>
    <row r="797" spans="4:5" x14ac:dyDescent="0.2">
      <c r="D797">
        <v>1444</v>
      </c>
      <c r="E797">
        <v>15</v>
      </c>
    </row>
    <row r="798" spans="4:5" x14ac:dyDescent="0.2">
      <c r="D798">
        <v>500</v>
      </c>
      <c r="E798">
        <v>12</v>
      </c>
    </row>
    <row r="799" spans="4:5" x14ac:dyDescent="0.2">
      <c r="D799">
        <v>1473</v>
      </c>
      <c r="E799">
        <v>16</v>
      </c>
    </row>
    <row r="800" spans="4:5" x14ac:dyDescent="0.2">
      <c r="D800">
        <v>803</v>
      </c>
      <c r="E800">
        <v>13</v>
      </c>
    </row>
    <row r="801" spans="4:5" x14ac:dyDescent="0.2">
      <c r="D801">
        <v>962</v>
      </c>
      <c r="E801">
        <v>16</v>
      </c>
    </row>
    <row r="802" spans="4:5" x14ac:dyDescent="0.2">
      <c r="D802">
        <v>1000</v>
      </c>
      <c r="E802">
        <v>12</v>
      </c>
    </row>
    <row r="803" spans="4:5" x14ac:dyDescent="0.2">
      <c r="D803">
        <v>600</v>
      </c>
      <c r="E803">
        <v>16</v>
      </c>
    </row>
    <row r="804" spans="4:5" x14ac:dyDescent="0.2">
      <c r="D804">
        <v>450</v>
      </c>
      <c r="E804">
        <v>11</v>
      </c>
    </row>
    <row r="805" spans="4:5" x14ac:dyDescent="0.2">
      <c r="D805">
        <v>1562</v>
      </c>
      <c r="E805">
        <v>17</v>
      </c>
    </row>
    <row r="806" spans="4:5" x14ac:dyDescent="0.2">
      <c r="D806">
        <v>357</v>
      </c>
      <c r="E806">
        <v>14</v>
      </c>
    </row>
    <row r="807" spans="4:5" x14ac:dyDescent="0.2">
      <c r="D807">
        <v>960</v>
      </c>
      <c r="E807">
        <v>13</v>
      </c>
    </row>
    <row r="808" spans="4:5" x14ac:dyDescent="0.2">
      <c r="D808">
        <v>566</v>
      </c>
      <c r="E808">
        <v>16</v>
      </c>
    </row>
    <row r="809" spans="4:5" x14ac:dyDescent="0.2">
      <c r="D809">
        <v>481</v>
      </c>
      <c r="E809">
        <v>12</v>
      </c>
    </row>
    <row r="810" spans="4:5" x14ac:dyDescent="0.2">
      <c r="D810">
        <v>1442</v>
      </c>
      <c r="E810">
        <v>16</v>
      </c>
    </row>
    <row r="811" spans="4:5" x14ac:dyDescent="0.2">
      <c r="D811">
        <v>645</v>
      </c>
      <c r="E811">
        <v>12</v>
      </c>
    </row>
    <row r="812" spans="4:5" x14ac:dyDescent="0.2">
      <c r="D812">
        <v>644</v>
      </c>
      <c r="E812">
        <v>12</v>
      </c>
    </row>
    <row r="813" spans="4:5" x14ac:dyDescent="0.2">
      <c r="D813">
        <v>477</v>
      </c>
      <c r="E813">
        <v>12</v>
      </c>
    </row>
    <row r="814" spans="4:5" x14ac:dyDescent="0.2">
      <c r="D814">
        <v>1202</v>
      </c>
      <c r="E814">
        <v>13</v>
      </c>
    </row>
    <row r="815" spans="4:5" x14ac:dyDescent="0.2">
      <c r="D815">
        <v>873</v>
      </c>
      <c r="E815">
        <v>12</v>
      </c>
    </row>
    <row r="816" spans="4:5" x14ac:dyDescent="0.2">
      <c r="D816">
        <v>1000</v>
      </c>
      <c r="E8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1878-50EF-470E-82E7-7E36C7948427}">
  <dimension ref="A1:L816"/>
  <sheetViews>
    <sheetView showGridLines="0" workbookViewId="0">
      <selection activeCell="H35" sqref="H35"/>
    </sheetView>
  </sheetViews>
  <sheetFormatPr baseColWidth="10" defaultRowHeight="12.75" x14ac:dyDescent="0.2"/>
  <cols>
    <col min="1" max="2" width="18.7109375" bestFit="1" customWidth="1"/>
    <col min="3" max="3" width="9.140625" customWidth="1"/>
    <col min="4" max="4" width="22.140625" bestFit="1" customWidth="1"/>
    <col min="5" max="5" width="18.85546875" bestFit="1" customWidth="1"/>
    <col min="8" max="8" width="49.7109375" bestFit="1" customWidth="1"/>
    <col min="9" max="9" width="22.85546875" bestFit="1" customWidth="1"/>
    <col min="10" max="10" width="19.42578125" bestFit="1" customWidth="1"/>
    <col min="11" max="11" width="22.85546875" bestFit="1" customWidth="1"/>
    <col min="12" max="12" width="19.42578125" bestFit="1" customWidth="1"/>
  </cols>
  <sheetData>
    <row r="1" spans="1:12" x14ac:dyDescent="0.2">
      <c r="A1" s="1" t="s">
        <v>77</v>
      </c>
      <c r="B1" s="1" t="s">
        <v>78</v>
      </c>
      <c r="D1" s="1" t="s">
        <v>79</v>
      </c>
      <c r="E1" s="1" t="s">
        <v>80</v>
      </c>
    </row>
    <row r="2" spans="1:12" x14ac:dyDescent="0.2">
      <c r="A2">
        <v>1400</v>
      </c>
      <c r="B2">
        <v>769</v>
      </c>
      <c r="D2">
        <v>16</v>
      </c>
      <c r="E2">
        <v>12</v>
      </c>
      <c r="H2" t="s">
        <v>98</v>
      </c>
    </row>
    <row r="3" spans="1:12" ht="13.5" thickBot="1" x14ac:dyDescent="0.25">
      <c r="A3">
        <v>1572</v>
      </c>
      <c r="B3">
        <v>808</v>
      </c>
      <c r="D3">
        <v>14</v>
      </c>
      <c r="E3">
        <v>18</v>
      </c>
    </row>
    <row r="4" spans="1:12" x14ac:dyDescent="0.2">
      <c r="A4">
        <v>750</v>
      </c>
      <c r="B4">
        <v>825</v>
      </c>
      <c r="D4">
        <v>12</v>
      </c>
      <c r="E4">
        <v>14</v>
      </c>
      <c r="H4" s="4"/>
      <c r="I4" s="4" t="s">
        <v>77</v>
      </c>
      <c r="J4" s="4" t="s">
        <v>78</v>
      </c>
      <c r="K4" s="4" t="s">
        <v>79</v>
      </c>
      <c r="L4" s="4" t="s">
        <v>80</v>
      </c>
    </row>
    <row r="5" spans="1:12" x14ac:dyDescent="0.2">
      <c r="A5">
        <v>650</v>
      </c>
      <c r="B5">
        <v>650</v>
      </c>
      <c r="D5">
        <v>12</v>
      </c>
      <c r="E5">
        <v>12</v>
      </c>
      <c r="H5" s="2" t="s">
        <v>5</v>
      </c>
      <c r="I5" s="21">
        <v>735.8416666666667</v>
      </c>
      <c r="J5" s="21">
        <v>990.64785276073621</v>
      </c>
      <c r="K5" s="21">
        <v>12.441666666666666</v>
      </c>
      <c r="L5" s="21">
        <v>13.61963190184049</v>
      </c>
    </row>
    <row r="6" spans="1:12" x14ac:dyDescent="0.2">
      <c r="A6">
        <v>895</v>
      </c>
      <c r="B6">
        <v>562</v>
      </c>
      <c r="D6">
        <v>9</v>
      </c>
      <c r="E6">
        <v>11</v>
      </c>
      <c r="H6" s="2" t="s">
        <v>91</v>
      </c>
      <c r="I6" s="21">
        <v>87575.092366946788</v>
      </c>
      <c r="J6" s="21">
        <v>166466.24316184554</v>
      </c>
      <c r="K6" s="21">
        <v>3.0217787114845978</v>
      </c>
      <c r="L6" s="21">
        <v>4.9165674319048653</v>
      </c>
    </row>
    <row r="7" spans="1:12" x14ac:dyDescent="0.2">
      <c r="A7">
        <v>1205</v>
      </c>
      <c r="B7">
        <v>600</v>
      </c>
      <c r="D7">
        <v>10</v>
      </c>
      <c r="E7">
        <v>10</v>
      </c>
      <c r="H7" s="2" t="s">
        <v>83</v>
      </c>
      <c r="I7" s="2">
        <v>120</v>
      </c>
      <c r="J7" s="2">
        <v>815</v>
      </c>
      <c r="K7" s="2">
        <v>120</v>
      </c>
      <c r="L7" s="2">
        <v>815</v>
      </c>
    </row>
    <row r="8" spans="1:12" x14ac:dyDescent="0.2">
      <c r="A8">
        <v>900</v>
      </c>
      <c r="B8">
        <v>1081</v>
      </c>
      <c r="D8">
        <v>12</v>
      </c>
      <c r="E8">
        <v>18</v>
      </c>
      <c r="H8" s="2" t="s">
        <v>84</v>
      </c>
      <c r="I8" s="2">
        <v>0</v>
      </c>
      <c r="J8" s="2"/>
      <c r="K8" s="2">
        <v>0</v>
      </c>
      <c r="L8" s="2"/>
    </row>
    <row r="9" spans="1:12" x14ac:dyDescent="0.2">
      <c r="A9">
        <v>450</v>
      </c>
      <c r="B9">
        <v>1154</v>
      </c>
      <c r="D9">
        <v>12</v>
      </c>
      <c r="E9">
        <v>15</v>
      </c>
      <c r="H9" s="2" t="s">
        <v>92</v>
      </c>
      <c r="I9" s="2">
        <v>193</v>
      </c>
      <c r="J9" s="2"/>
      <c r="K9" s="2">
        <v>181</v>
      </c>
      <c r="L9" s="2"/>
    </row>
    <row r="10" spans="1:12" x14ac:dyDescent="0.2">
      <c r="A10">
        <v>1028</v>
      </c>
      <c r="B10">
        <v>1000</v>
      </c>
      <c r="D10">
        <v>12</v>
      </c>
      <c r="E10">
        <v>12</v>
      </c>
      <c r="H10" s="2" t="s">
        <v>93</v>
      </c>
      <c r="I10" s="21">
        <v>-8.3373100463126608</v>
      </c>
      <c r="J10" s="2"/>
      <c r="K10" s="21">
        <v>-6.6674098586150166</v>
      </c>
      <c r="L10" s="2"/>
    </row>
    <row r="11" spans="1:12" x14ac:dyDescent="0.2">
      <c r="A11">
        <v>1025</v>
      </c>
      <c r="B11">
        <v>930</v>
      </c>
      <c r="D11">
        <v>15</v>
      </c>
      <c r="E11">
        <v>18</v>
      </c>
      <c r="H11" s="2" t="s">
        <v>94</v>
      </c>
      <c r="I11" s="44">
        <v>7.0586901311992227E-15</v>
      </c>
      <c r="J11" s="2"/>
      <c r="K11" s="44">
        <v>1.5239357336319602E-10</v>
      </c>
      <c r="L11" s="2"/>
    </row>
    <row r="12" spans="1:12" x14ac:dyDescent="0.2">
      <c r="A12">
        <v>1452</v>
      </c>
      <c r="B12">
        <v>921</v>
      </c>
      <c r="D12">
        <v>16</v>
      </c>
      <c r="E12">
        <v>14</v>
      </c>
      <c r="H12" s="2" t="s">
        <v>95</v>
      </c>
      <c r="I12" s="21">
        <v>1.6527870682092656</v>
      </c>
      <c r="J12" s="2"/>
      <c r="K12" s="21">
        <v>1.6533157576226281</v>
      </c>
      <c r="L12" s="2"/>
    </row>
    <row r="13" spans="1:12" x14ac:dyDescent="0.2">
      <c r="A13">
        <v>1391</v>
      </c>
      <c r="B13">
        <v>900</v>
      </c>
      <c r="D13">
        <v>12</v>
      </c>
      <c r="E13">
        <v>15</v>
      </c>
      <c r="H13" s="2" t="s">
        <v>96</v>
      </c>
      <c r="I13" s="44">
        <v>1.4117380262398445E-14</v>
      </c>
      <c r="J13" s="2"/>
      <c r="K13" s="44">
        <v>3.0478714672639205E-10</v>
      </c>
      <c r="L13" s="2"/>
    </row>
    <row r="14" spans="1:12" ht="13.5" thickBot="1" x14ac:dyDescent="0.25">
      <c r="A14">
        <v>1063</v>
      </c>
      <c r="B14">
        <v>1318</v>
      </c>
      <c r="D14">
        <v>12</v>
      </c>
      <c r="E14">
        <v>16</v>
      </c>
      <c r="H14" s="3" t="s">
        <v>97</v>
      </c>
      <c r="I14" s="22">
        <v>1.972331675795749</v>
      </c>
      <c r="J14" s="3"/>
      <c r="K14" s="22">
        <v>1.9731570421591595</v>
      </c>
      <c r="L14" s="3"/>
    </row>
    <row r="15" spans="1:12" x14ac:dyDescent="0.2">
      <c r="A15">
        <v>808</v>
      </c>
      <c r="B15">
        <v>1792</v>
      </c>
      <c r="D15">
        <v>12</v>
      </c>
      <c r="E15">
        <v>16</v>
      </c>
    </row>
    <row r="16" spans="1:12" x14ac:dyDescent="0.2">
      <c r="A16">
        <v>537</v>
      </c>
      <c r="B16">
        <v>958</v>
      </c>
      <c r="D16">
        <v>12</v>
      </c>
      <c r="E16">
        <v>10</v>
      </c>
      <c r="H16" t="s">
        <v>99</v>
      </c>
    </row>
    <row r="17" spans="1:12" ht="13.5" thickBot="1" x14ac:dyDescent="0.25">
      <c r="A17">
        <v>1082</v>
      </c>
      <c r="B17">
        <v>1360</v>
      </c>
      <c r="D17">
        <v>12</v>
      </c>
      <c r="E17">
        <v>15</v>
      </c>
    </row>
    <row r="18" spans="1:12" x14ac:dyDescent="0.2">
      <c r="A18">
        <v>548</v>
      </c>
      <c r="B18">
        <v>850</v>
      </c>
      <c r="D18">
        <v>11</v>
      </c>
      <c r="E18">
        <v>11</v>
      </c>
      <c r="H18" s="4"/>
      <c r="I18" s="4" t="s">
        <v>77</v>
      </c>
      <c r="J18" s="4" t="s">
        <v>78</v>
      </c>
      <c r="K18" s="4" t="s">
        <v>79</v>
      </c>
      <c r="L18" s="4" t="s">
        <v>80</v>
      </c>
    </row>
    <row r="19" spans="1:12" x14ac:dyDescent="0.2">
      <c r="A19">
        <v>1202</v>
      </c>
      <c r="B19">
        <v>830</v>
      </c>
      <c r="D19">
        <v>14</v>
      </c>
      <c r="E19">
        <v>14</v>
      </c>
      <c r="H19" s="2" t="s">
        <v>5</v>
      </c>
      <c r="I19" s="21">
        <v>735.8416666666667</v>
      </c>
      <c r="J19" s="21">
        <v>990.64785276073621</v>
      </c>
      <c r="K19" s="21">
        <v>12.441666666666666</v>
      </c>
      <c r="L19" s="21">
        <v>13.61963190184049</v>
      </c>
    </row>
    <row r="20" spans="1:12" x14ac:dyDescent="0.2">
      <c r="A20">
        <v>952</v>
      </c>
      <c r="B20">
        <v>471</v>
      </c>
      <c r="D20">
        <v>13</v>
      </c>
      <c r="E20">
        <v>12</v>
      </c>
      <c r="H20" s="2" t="s">
        <v>91</v>
      </c>
      <c r="I20" s="21">
        <v>87575.092366946788</v>
      </c>
      <c r="J20" s="21">
        <v>166466.24316184554</v>
      </c>
      <c r="K20" s="21">
        <v>3.0217787114845978</v>
      </c>
      <c r="L20" s="21">
        <v>4.9165674319048653</v>
      </c>
    </row>
    <row r="21" spans="1:12" x14ac:dyDescent="0.2">
      <c r="A21">
        <v>571</v>
      </c>
      <c r="B21">
        <v>1275</v>
      </c>
      <c r="D21">
        <v>13</v>
      </c>
      <c r="E21">
        <v>14</v>
      </c>
      <c r="H21" s="2" t="s">
        <v>83</v>
      </c>
      <c r="I21" s="2">
        <v>120</v>
      </c>
      <c r="J21" s="2">
        <v>815</v>
      </c>
      <c r="K21" s="2">
        <v>120</v>
      </c>
      <c r="L21" s="2">
        <v>815</v>
      </c>
    </row>
    <row r="22" spans="1:12" x14ac:dyDescent="0.2">
      <c r="A22">
        <v>620</v>
      </c>
      <c r="B22">
        <v>1615</v>
      </c>
      <c r="D22">
        <v>11</v>
      </c>
      <c r="E22">
        <v>16</v>
      </c>
      <c r="H22" s="2" t="s">
        <v>92</v>
      </c>
      <c r="I22" s="2">
        <v>119</v>
      </c>
      <c r="J22" s="2">
        <v>814</v>
      </c>
      <c r="K22" s="2">
        <v>119</v>
      </c>
      <c r="L22" s="2">
        <v>814</v>
      </c>
    </row>
    <row r="23" spans="1:12" x14ac:dyDescent="0.2">
      <c r="A23">
        <v>1016</v>
      </c>
      <c r="B23">
        <v>873</v>
      </c>
      <c r="D23">
        <v>10</v>
      </c>
      <c r="E23">
        <v>12</v>
      </c>
      <c r="H23" s="2" t="s">
        <v>100</v>
      </c>
      <c r="I23" s="21">
        <v>0.52608319082327437</v>
      </c>
      <c r="J23" s="21"/>
      <c r="K23" s="21">
        <v>0.61461146487598273</v>
      </c>
      <c r="L23" s="2"/>
    </row>
    <row r="24" spans="1:12" x14ac:dyDescent="0.2">
      <c r="A24">
        <v>800</v>
      </c>
      <c r="B24">
        <v>2137</v>
      </c>
      <c r="D24">
        <v>10</v>
      </c>
      <c r="E24">
        <v>16</v>
      </c>
      <c r="H24" s="2" t="s">
        <v>101</v>
      </c>
      <c r="I24" s="44">
        <v>1.141064781307044E-5</v>
      </c>
      <c r="J24" s="21"/>
      <c r="K24" s="44">
        <v>5.4907618627331178E-4</v>
      </c>
      <c r="L24" s="2"/>
    </row>
    <row r="25" spans="1:12" ht="13.5" thickBot="1" x14ac:dyDescent="0.25">
      <c r="A25">
        <v>796</v>
      </c>
      <c r="B25">
        <v>1053</v>
      </c>
      <c r="D25">
        <v>13</v>
      </c>
      <c r="E25">
        <v>16</v>
      </c>
      <c r="H25" s="3" t="s">
        <v>102</v>
      </c>
      <c r="I25" s="22">
        <v>0.78635138482690958</v>
      </c>
      <c r="J25" s="22"/>
      <c r="K25" s="22">
        <v>0.78635138482690958</v>
      </c>
      <c r="L25" s="3"/>
    </row>
    <row r="26" spans="1:12" x14ac:dyDescent="0.2">
      <c r="A26">
        <v>841</v>
      </c>
      <c r="B26">
        <v>1602</v>
      </c>
      <c r="D26">
        <v>18</v>
      </c>
      <c r="E26">
        <v>16</v>
      </c>
    </row>
    <row r="27" spans="1:12" x14ac:dyDescent="0.2">
      <c r="A27">
        <v>1100</v>
      </c>
      <c r="B27">
        <v>1188</v>
      </c>
      <c r="D27">
        <v>13</v>
      </c>
      <c r="E27">
        <v>13</v>
      </c>
    </row>
    <row r="28" spans="1:12" x14ac:dyDescent="0.2">
      <c r="A28">
        <v>1126</v>
      </c>
      <c r="B28">
        <v>800</v>
      </c>
      <c r="D28">
        <v>12</v>
      </c>
      <c r="E28">
        <v>18</v>
      </c>
    </row>
    <row r="29" spans="1:12" x14ac:dyDescent="0.2">
      <c r="A29">
        <v>1000</v>
      </c>
      <c r="B29">
        <v>1417</v>
      </c>
      <c r="D29">
        <v>12</v>
      </c>
      <c r="E29">
        <v>17</v>
      </c>
    </row>
    <row r="30" spans="1:12" x14ac:dyDescent="0.2">
      <c r="A30">
        <v>940</v>
      </c>
      <c r="B30">
        <v>635</v>
      </c>
      <c r="D30">
        <v>12</v>
      </c>
      <c r="E30">
        <v>18</v>
      </c>
    </row>
    <row r="31" spans="1:12" x14ac:dyDescent="0.2">
      <c r="A31">
        <v>318</v>
      </c>
      <c r="B31">
        <v>1000</v>
      </c>
      <c r="D31">
        <v>12</v>
      </c>
      <c r="E31">
        <v>12</v>
      </c>
    </row>
    <row r="32" spans="1:12" x14ac:dyDescent="0.2">
      <c r="A32">
        <v>556</v>
      </c>
      <c r="B32">
        <v>1424</v>
      </c>
      <c r="D32">
        <v>11</v>
      </c>
      <c r="E32">
        <v>14</v>
      </c>
    </row>
    <row r="33" spans="1:5" x14ac:dyDescent="0.2">
      <c r="A33">
        <v>995</v>
      </c>
      <c r="B33">
        <v>2668</v>
      </c>
      <c r="D33">
        <v>9</v>
      </c>
      <c r="E33">
        <v>13</v>
      </c>
    </row>
    <row r="34" spans="1:5" x14ac:dyDescent="0.2">
      <c r="A34">
        <v>400</v>
      </c>
      <c r="B34">
        <v>666</v>
      </c>
      <c r="D34">
        <v>10</v>
      </c>
      <c r="E34">
        <v>18</v>
      </c>
    </row>
    <row r="35" spans="1:5" x14ac:dyDescent="0.2">
      <c r="A35">
        <v>508</v>
      </c>
      <c r="B35">
        <v>1779</v>
      </c>
      <c r="D35">
        <v>12</v>
      </c>
      <c r="E35">
        <v>17</v>
      </c>
    </row>
    <row r="36" spans="1:5" x14ac:dyDescent="0.2">
      <c r="A36">
        <v>1199</v>
      </c>
      <c r="B36">
        <v>782</v>
      </c>
      <c r="D36">
        <v>13</v>
      </c>
      <c r="E36">
        <v>13</v>
      </c>
    </row>
    <row r="37" spans="1:5" x14ac:dyDescent="0.2">
      <c r="A37">
        <v>963</v>
      </c>
      <c r="B37">
        <v>1274</v>
      </c>
      <c r="D37">
        <v>14</v>
      </c>
      <c r="E37">
        <v>13</v>
      </c>
    </row>
    <row r="38" spans="1:5" x14ac:dyDescent="0.2">
      <c r="A38">
        <v>802</v>
      </c>
      <c r="B38">
        <v>714</v>
      </c>
      <c r="D38">
        <v>12</v>
      </c>
      <c r="E38">
        <v>16</v>
      </c>
    </row>
    <row r="39" spans="1:5" x14ac:dyDescent="0.2">
      <c r="A39">
        <v>642</v>
      </c>
      <c r="B39">
        <v>1081</v>
      </c>
      <c r="D39">
        <v>12</v>
      </c>
      <c r="E39">
        <v>18</v>
      </c>
    </row>
    <row r="40" spans="1:5" x14ac:dyDescent="0.2">
      <c r="A40">
        <v>675</v>
      </c>
      <c r="B40">
        <v>692</v>
      </c>
      <c r="D40">
        <v>12</v>
      </c>
      <c r="E40">
        <v>12</v>
      </c>
    </row>
    <row r="41" spans="1:5" x14ac:dyDescent="0.2">
      <c r="A41">
        <v>375</v>
      </c>
      <c r="B41">
        <v>1318</v>
      </c>
      <c r="D41">
        <v>14</v>
      </c>
      <c r="E41">
        <v>17</v>
      </c>
    </row>
    <row r="42" spans="1:5" x14ac:dyDescent="0.2">
      <c r="A42">
        <v>325</v>
      </c>
      <c r="B42">
        <v>1239</v>
      </c>
      <c r="D42">
        <v>14</v>
      </c>
      <c r="E42">
        <v>12</v>
      </c>
    </row>
    <row r="43" spans="1:5" x14ac:dyDescent="0.2">
      <c r="A43">
        <v>950</v>
      </c>
      <c r="B43">
        <v>1027</v>
      </c>
      <c r="D43">
        <v>16</v>
      </c>
      <c r="E43">
        <v>13</v>
      </c>
    </row>
    <row r="44" spans="1:5" x14ac:dyDescent="0.2">
      <c r="A44">
        <v>666</v>
      </c>
      <c r="B44">
        <v>1748</v>
      </c>
      <c r="D44">
        <v>12</v>
      </c>
      <c r="E44">
        <v>18</v>
      </c>
    </row>
    <row r="45" spans="1:5" x14ac:dyDescent="0.2">
      <c r="A45">
        <v>1442</v>
      </c>
      <c r="B45">
        <v>981</v>
      </c>
      <c r="D45">
        <v>13</v>
      </c>
      <c r="E45">
        <v>14</v>
      </c>
    </row>
    <row r="46" spans="1:5" x14ac:dyDescent="0.2">
      <c r="A46">
        <v>577</v>
      </c>
      <c r="B46">
        <v>770</v>
      </c>
      <c r="D46">
        <v>16</v>
      </c>
      <c r="E46">
        <v>17</v>
      </c>
    </row>
    <row r="47" spans="1:5" x14ac:dyDescent="0.2">
      <c r="A47">
        <v>577</v>
      </c>
      <c r="B47">
        <v>1154</v>
      </c>
      <c r="D47">
        <v>16</v>
      </c>
      <c r="E47">
        <v>16</v>
      </c>
    </row>
    <row r="48" spans="1:5" x14ac:dyDescent="0.2">
      <c r="A48">
        <v>1040</v>
      </c>
      <c r="B48">
        <v>1155</v>
      </c>
      <c r="D48">
        <v>12</v>
      </c>
      <c r="E48">
        <v>12</v>
      </c>
    </row>
    <row r="49" spans="1:5" x14ac:dyDescent="0.2">
      <c r="A49">
        <v>480</v>
      </c>
      <c r="B49">
        <v>808</v>
      </c>
      <c r="D49">
        <v>12</v>
      </c>
      <c r="E49">
        <v>13</v>
      </c>
    </row>
    <row r="50" spans="1:5" x14ac:dyDescent="0.2">
      <c r="A50">
        <v>440</v>
      </c>
      <c r="B50">
        <v>1100</v>
      </c>
      <c r="D50">
        <v>12</v>
      </c>
      <c r="E50">
        <v>12</v>
      </c>
    </row>
    <row r="51" spans="1:5" x14ac:dyDescent="0.2">
      <c r="A51">
        <v>485</v>
      </c>
      <c r="B51">
        <v>1154</v>
      </c>
      <c r="D51">
        <v>12</v>
      </c>
      <c r="E51">
        <v>18</v>
      </c>
    </row>
    <row r="52" spans="1:5" x14ac:dyDescent="0.2">
      <c r="A52">
        <v>705</v>
      </c>
      <c r="B52">
        <v>1749</v>
      </c>
      <c r="D52">
        <v>9</v>
      </c>
      <c r="E52">
        <v>12</v>
      </c>
    </row>
    <row r="53" spans="1:5" x14ac:dyDescent="0.2">
      <c r="A53">
        <v>960</v>
      </c>
      <c r="B53">
        <v>1000</v>
      </c>
      <c r="D53">
        <v>12</v>
      </c>
      <c r="E53">
        <v>16</v>
      </c>
    </row>
    <row r="54" spans="1:5" x14ac:dyDescent="0.2">
      <c r="A54">
        <v>961</v>
      </c>
      <c r="B54">
        <v>462</v>
      </c>
      <c r="D54">
        <v>12</v>
      </c>
      <c r="E54">
        <v>12</v>
      </c>
    </row>
    <row r="55" spans="1:5" x14ac:dyDescent="0.2">
      <c r="A55">
        <v>543</v>
      </c>
      <c r="B55">
        <v>769</v>
      </c>
      <c r="D55">
        <v>14</v>
      </c>
      <c r="E55">
        <v>18</v>
      </c>
    </row>
    <row r="56" spans="1:5" x14ac:dyDescent="0.2">
      <c r="A56">
        <v>450</v>
      </c>
      <c r="B56">
        <v>875</v>
      </c>
      <c r="D56">
        <v>11</v>
      </c>
      <c r="E56">
        <v>16</v>
      </c>
    </row>
    <row r="57" spans="1:5" x14ac:dyDescent="0.2">
      <c r="A57">
        <v>462</v>
      </c>
      <c r="B57">
        <v>1375</v>
      </c>
      <c r="D57">
        <v>12</v>
      </c>
      <c r="E57">
        <v>12</v>
      </c>
    </row>
    <row r="58" spans="1:5" x14ac:dyDescent="0.2">
      <c r="A58">
        <v>705</v>
      </c>
      <c r="B58">
        <v>1452</v>
      </c>
      <c r="D58">
        <v>12</v>
      </c>
      <c r="E58">
        <v>17</v>
      </c>
    </row>
    <row r="59" spans="1:5" x14ac:dyDescent="0.2">
      <c r="A59">
        <v>556</v>
      </c>
      <c r="B59">
        <v>800</v>
      </c>
      <c r="D59">
        <v>16</v>
      </c>
      <c r="E59">
        <v>12</v>
      </c>
    </row>
    <row r="60" spans="1:5" x14ac:dyDescent="0.2">
      <c r="A60">
        <v>808</v>
      </c>
      <c r="B60">
        <v>1748</v>
      </c>
      <c r="D60">
        <v>12</v>
      </c>
      <c r="E60">
        <v>17</v>
      </c>
    </row>
    <row r="61" spans="1:5" x14ac:dyDescent="0.2">
      <c r="A61">
        <v>345</v>
      </c>
      <c r="B61">
        <v>1151</v>
      </c>
      <c r="D61">
        <v>12</v>
      </c>
      <c r="E61">
        <v>12</v>
      </c>
    </row>
    <row r="62" spans="1:5" x14ac:dyDescent="0.2">
      <c r="A62">
        <v>577</v>
      </c>
      <c r="B62">
        <v>840</v>
      </c>
      <c r="D62">
        <v>15</v>
      </c>
      <c r="E62">
        <v>12</v>
      </c>
    </row>
    <row r="63" spans="1:5" x14ac:dyDescent="0.2">
      <c r="A63">
        <v>390</v>
      </c>
      <c r="B63">
        <v>978</v>
      </c>
      <c r="D63">
        <v>15</v>
      </c>
      <c r="E63">
        <v>12</v>
      </c>
    </row>
    <row r="64" spans="1:5" x14ac:dyDescent="0.2">
      <c r="A64">
        <v>700</v>
      </c>
      <c r="B64">
        <v>963</v>
      </c>
      <c r="D64">
        <v>12</v>
      </c>
      <c r="E64">
        <v>12</v>
      </c>
    </row>
    <row r="65" spans="1:5" x14ac:dyDescent="0.2">
      <c r="A65">
        <v>400</v>
      </c>
      <c r="B65">
        <v>619</v>
      </c>
      <c r="D65">
        <v>12</v>
      </c>
      <c r="E65">
        <v>12</v>
      </c>
    </row>
    <row r="66" spans="1:5" x14ac:dyDescent="0.2">
      <c r="A66">
        <v>1015</v>
      </c>
      <c r="B66">
        <v>442</v>
      </c>
      <c r="D66">
        <v>12</v>
      </c>
      <c r="E66">
        <v>12</v>
      </c>
    </row>
    <row r="67" spans="1:5" x14ac:dyDescent="0.2">
      <c r="A67">
        <v>779</v>
      </c>
      <c r="B67">
        <v>600</v>
      </c>
      <c r="D67">
        <v>12</v>
      </c>
      <c r="E67">
        <v>15</v>
      </c>
    </row>
    <row r="68" spans="1:5" x14ac:dyDescent="0.2">
      <c r="A68">
        <v>560</v>
      </c>
      <c r="B68">
        <v>1366</v>
      </c>
      <c r="D68">
        <v>12</v>
      </c>
      <c r="E68">
        <v>12</v>
      </c>
    </row>
    <row r="69" spans="1:5" x14ac:dyDescent="0.2">
      <c r="A69">
        <v>350</v>
      </c>
      <c r="B69">
        <v>1643</v>
      </c>
      <c r="D69">
        <v>12</v>
      </c>
      <c r="E69">
        <v>18</v>
      </c>
    </row>
    <row r="70" spans="1:5" x14ac:dyDescent="0.2">
      <c r="A70">
        <v>500</v>
      </c>
      <c r="B70">
        <v>1455</v>
      </c>
      <c r="D70">
        <v>12</v>
      </c>
      <c r="E70">
        <v>16</v>
      </c>
    </row>
    <row r="71" spans="1:5" x14ac:dyDescent="0.2">
      <c r="A71">
        <v>577</v>
      </c>
      <c r="B71">
        <v>2310</v>
      </c>
      <c r="D71">
        <v>17</v>
      </c>
      <c r="E71">
        <v>18</v>
      </c>
    </row>
    <row r="72" spans="1:5" x14ac:dyDescent="0.2">
      <c r="A72">
        <v>910</v>
      </c>
      <c r="B72">
        <v>1682</v>
      </c>
      <c r="D72">
        <v>14</v>
      </c>
      <c r="E72">
        <v>16</v>
      </c>
    </row>
    <row r="73" spans="1:5" x14ac:dyDescent="0.2">
      <c r="A73">
        <v>1160</v>
      </c>
      <c r="B73">
        <v>1235</v>
      </c>
      <c r="D73">
        <v>12</v>
      </c>
      <c r="E73">
        <v>12</v>
      </c>
    </row>
    <row r="74" spans="1:5" x14ac:dyDescent="0.2">
      <c r="A74">
        <v>1001</v>
      </c>
      <c r="B74">
        <v>855</v>
      </c>
      <c r="D74">
        <v>12</v>
      </c>
      <c r="E74">
        <v>16</v>
      </c>
    </row>
    <row r="75" spans="1:5" x14ac:dyDescent="0.2">
      <c r="A75">
        <v>713</v>
      </c>
      <c r="B75">
        <v>1072</v>
      </c>
      <c r="D75">
        <v>12</v>
      </c>
      <c r="E75">
        <v>16</v>
      </c>
    </row>
    <row r="76" spans="1:5" x14ac:dyDescent="0.2">
      <c r="A76">
        <v>400</v>
      </c>
      <c r="B76">
        <v>1040</v>
      </c>
      <c r="D76">
        <v>12</v>
      </c>
      <c r="E76">
        <v>15</v>
      </c>
    </row>
    <row r="77" spans="1:5" x14ac:dyDescent="0.2">
      <c r="A77">
        <v>940</v>
      </c>
      <c r="B77">
        <v>1000</v>
      </c>
      <c r="D77">
        <v>13</v>
      </c>
      <c r="E77">
        <v>12</v>
      </c>
    </row>
    <row r="78" spans="1:5" x14ac:dyDescent="0.2">
      <c r="A78">
        <v>812</v>
      </c>
      <c r="B78">
        <v>675</v>
      </c>
      <c r="D78">
        <v>10</v>
      </c>
      <c r="E78">
        <v>15</v>
      </c>
    </row>
    <row r="79" spans="1:5" x14ac:dyDescent="0.2">
      <c r="A79">
        <v>700</v>
      </c>
      <c r="B79">
        <v>1100</v>
      </c>
      <c r="D79">
        <v>10</v>
      </c>
      <c r="E79">
        <v>12</v>
      </c>
    </row>
    <row r="80" spans="1:5" x14ac:dyDescent="0.2">
      <c r="A80">
        <v>575</v>
      </c>
      <c r="B80">
        <v>996</v>
      </c>
      <c r="D80">
        <v>10</v>
      </c>
      <c r="E80">
        <v>12</v>
      </c>
    </row>
    <row r="81" spans="1:5" x14ac:dyDescent="0.2">
      <c r="A81">
        <v>450</v>
      </c>
      <c r="B81">
        <v>732</v>
      </c>
      <c r="D81">
        <v>10</v>
      </c>
      <c r="E81">
        <v>10</v>
      </c>
    </row>
    <row r="82" spans="1:5" x14ac:dyDescent="0.2">
      <c r="A82">
        <v>625</v>
      </c>
      <c r="B82">
        <v>1200</v>
      </c>
      <c r="D82">
        <v>16</v>
      </c>
      <c r="E82">
        <v>11</v>
      </c>
    </row>
    <row r="83" spans="1:5" x14ac:dyDescent="0.2">
      <c r="A83">
        <v>500</v>
      </c>
      <c r="B83">
        <v>1694</v>
      </c>
      <c r="D83">
        <v>9</v>
      </c>
      <c r="E83">
        <v>15</v>
      </c>
    </row>
    <row r="84" spans="1:5" x14ac:dyDescent="0.2">
      <c r="A84">
        <v>533</v>
      </c>
      <c r="B84">
        <v>686</v>
      </c>
      <c r="D84">
        <v>12</v>
      </c>
      <c r="E84">
        <v>10</v>
      </c>
    </row>
    <row r="85" spans="1:5" x14ac:dyDescent="0.2">
      <c r="A85">
        <v>508</v>
      </c>
      <c r="B85">
        <v>754</v>
      </c>
      <c r="D85">
        <v>12</v>
      </c>
      <c r="E85">
        <v>13</v>
      </c>
    </row>
    <row r="86" spans="1:5" x14ac:dyDescent="0.2">
      <c r="A86">
        <v>990</v>
      </c>
      <c r="B86">
        <v>857</v>
      </c>
      <c r="D86">
        <v>12</v>
      </c>
      <c r="E86">
        <v>10</v>
      </c>
    </row>
    <row r="87" spans="1:5" x14ac:dyDescent="0.2">
      <c r="A87">
        <v>923</v>
      </c>
      <c r="B87">
        <v>832</v>
      </c>
      <c r="D87">
        <v>14</v>
      </c>
      <c r="E87">
        <v>13</v>
      </c>
    </row>
    <row r="88" spans="1:5" x14ac:dyDescent="0.2">
      <c r="A88">
        <v>360</v>
      </c>
      <c r="B88">
        <v>579</v>
      </c>
      <c r="D88">
        <v>13</v>
      </c>
      <c r="E88">
        <v>13</v>
      </c>
    </row>
    <row r="89" spans="1:5" x14ac:dyDescent="0.2">
      <c r="A89">
        <v>692</v>
      </c>
      <c r="B89">
        <v>672</v>
      </c>
      <c r="D89">
        <v>15</v>
      </c>
      <c r="E89">
        <v>12</v>
      </c>
    </row>
    <row r="90" spans="1:5" x14ac:dyDescent="0.2">
      <c r="A90">
        <v>1874</v>
      </c>
      <c r="B90">
        <v>2500</v>
      </c>
      <c r="D90">
        <v>11</v>
      </c>
      <c r="E90">
        <v>15</v>
      </c>
    </row>
    <row r="91" spans="1:5" x14ac:dyDescent="0.2">
      <c r="A91">
        <v>866</v>
      </c>
      <c r="B91">
        <v>1076</v>
      </c>
      <c r="D91">
        <v>12</v>
      </c>
      <c r="E91">
        <v>12</v>
      </c>
    </row>
    <row r="92" spans="1:5" x14ac:dyDescent="0.2">
      <c r="A92">
        <v>875</v>
      </c>
      <c r="B92">
        <v>1186</v>
      </c>
      <c r="D92">
        <v>12</v>
      </c>
      <c r="E92">
        <v>17</v>
      </c>
    </row>
    <row r="93" spans="1:5" x14ac:dyDescent="0.2">
      <c r="A93">
        <v>700</v>
      </c>
      <c r="B93">
        <v>833</v>
      </c>
      <c r="D93">
        <v>12</v>
      </c>
      <c r="E93">
        <v>16</v>
      </c>
    </row>
    <row r="94" spans="1:5" x14ac:dyDescent="0.2">
      <c r="A94">
        <v>1050</v>
      </c>
      <c r="B94">
        <v>1250</v>
      </c>
      <c r="D94">
        <v>15</v>
      </c>
      <c r="E94">
        <v>12</v>
      </c>
    </row>
    <row r="95" spans="1:5" x14ac:dyDescent="0.2">
      <c r="A95">
        <v>801</v>
      </c>
      <c r="B95">
        <v>1122</v>
      </c>
      <c r="D95">
        <v>14</v>
      </c>
      <c r="E95">
        <v>15</v>
      </c>
    </row>
    <row r="96" spans="1:5" x14ac:dyDescent="0.2">
      <c r="A96">
        <v>640</v>
      </c>
      <c r="B96">
        <v>865</v>
      </c>
      <c r="D96">
        <v>12</v>
      </c>
      <c r="E96">
        <v>16</v>
      </c>
    </row>
    <row r="97" spans="1:5" x14ac:dyDescent="0.2">
      <c r="A97">
        <v>553</v>
      </c>
      <c r="B97">
        <v>808</v>
      </c>
      <c r="D97">
        <v>12</v>
      </c>
      <c r="E97">
        <v>16</v>
      </c>
    </row>
    <row r="98" spans="1:5" x14ac:dyDescent="0.2">
      <c r="A98">
        <v>510</v>
      </c>
      <c r="B98">
        <v>1299</v>
      </c>
      <c r="D98">
        <v>11</v>
      </c>
      <c r="E98">
        <v>18</v>
      </c>
    </row>
    <row r="99" spans="1:5" x14ac:dyDescent="0.2">
      <c r="A99">
        <v>370</v>
      </c>
      <c r="B99">
        <v>903</v>
      </c>
      <c r="D99">
        <v>12</v>
      </c>
      <c r="E99">
        <v>12</v>
      </c>
    </row>
    <row r="100" spans="1:5" x14ac:dyDescent="0.2">
      <c r="A100">
        <v>596</v>
      </c>
      <c r="B100">
        <v>900</v>
      </c>
      <c r="D100">
        <v>12</v>
      </c>
      <c r="E100">
        <v>12</v>
      </c>
    </row>
    <row r="101" spans="1:5" x14ac:dyDescent="0.2">
      <c r="A101">
        <v>402</v>
      </c>
      <c r="B101">
        <v>625</v>
      </c>
      <c r="D101">
        <v>12</v>
      </c>
      <c r="E101">
        <v>12</v>
      </c>
    </row>
    <row r="102" spans="1:5" x14ac:dyDescent="0.2">
      <c r="A102">
        <v>418</v>
      </c>
      <c r="B102">
        <v>1586</v>
      </c>
      <c r="D102">
        <v>12</v>
      </c>
      <c r="E102">
        <v>14</v>
      </c>
    </row>
    <row r="103" spans="1:5" x14ac:dyDescent="0.2">
      <c r="A103">
        <v>260</v>
      </c>
      <c r="B103">
        <v>962</v>
      </c>
      <c r="D103">
        <v>12</v>
      </c>
      <c r="E103">
        <v>10</v>
      </c>
    </row>
    <row r="104" spans="1:5" x14ac:dyDescent="0.2">
      <c r="A104">
        <v>662</v>
      </c>
      <c r="B104">
        <v>1539</v>
      </c>
      <c r="D104">
        <v>14</v>
      </c>
      <c r="E104">
        <v>17</v>
      </c>
    </row>
    <row r="105" spans="1:5" x14ac:dyDescent="0.2">
      <c r="A105">
        <v>651</v>
      </c>
      <c r="B105">
        <v>1110</v>
      </c>
      <c r="D105">
        <v>11</v>
      </c>
      <c r="E105">
        <v>12</v>
      </c>
    </row>
    <row r="106" spans="1:5" x14ac:dyDescent="0.2">
      <c r="A106">
        <v>750</v>
      </c>
      <c r="B106">
        <v>1282</v>
      </c>
      <c r="D106">
        <v>12</v>
      </c>
      <c r="E106">
        <v>16</v>
      </c>
    </row>
    <row r="107" spans="1:5" x14ac:dyDescent="0.2">
      <c r="A107">
        <v>754</v>
      </c>
      <c r="B107">
        <v>770</v>
      </c>
      <c r="D107">
        <v>12</v>
      </c>
      <c r="E107">
        <v>12</v>
      </c>
    </row>
    <row r="108" spans="1:5" x14ac:dyDescent="0.2">
      <c r="A108">
        <v>700</v>
      </c>
      <c r="B108">
        <v>1000</v>
      </c>
      <c r="D108">
        <v>12</v>
      </c>
      <c r="E108">
        <v>12</v>
      </c>
    </row>
    <row r="109" spans="1:5" x14ac:dyDescent="0.2">
      <c r="A109">
        <v>503</v>
      </c>
      <c r="B109">
        <v>750</v>
      </c>
      <c r="D109">
        <v>11</v>
      </c>
      <c r="E109">
        <v>12</v>
      </c>
    </row>
    <row r="110" spans="1:5" x14ac:dyDescent="0.2">
      <c r="A110">
        <v>750</v>
      </c>
      <c r="B110">
        <v>654</v>
      </c>
      <c r="D110">
        <v>12</v>
      </c>
      <c r="E110">
        <v>13</v>
      </c>
    </row>
    <row r="111" spans="1:5" x14ac:dyDescent="0.2">
      <c r="A111">
        <v>900</v>
      </c>
      <c r="B111">
        <v>601</v>
      </c>
      <c r="D111">
        <v>14</v>
      </c>
      <c r="E111">
        <v>12</v>
      </c>
    </row>
    <row r="112" spans="1:5" x14ac:dyDescent="0.2">
      <c r="A112">
        <v>540</v>
      </c>
      <c r="B112">
        <v>600</v>
      </c>
      <c r="D112">
        <v>10</v>
      </c>
      <c r="E112">
        <v>13</v>
      </c>
    </row>
    <row r="113" spans="1:5" x14ac:dyDescent="0.2">
      <c r="A113">
        <v>300</v>
      </c>
      <c r="B113">
        <v>433</v>
      </c>
      <c r="D113">
        <v>12</v>
      </c>
      <c r="E113">
        <v>12</v>
      </c>
    </row>
    <row r="114" spans="1:5" x14ac:dyDescent="0.2">
      <c r="A114">
        <v>494</v>
      </c>
      <c r="B114">
        <v>1188</v>
      </c>
      <c r="D114">
        <v>12</v>
      </c>
      <c r="E114">
        <v>12</v>
      </c>
    </row>
    <row r="115" spans="1:5" x14ac:dyDescent="0.2">
      <c r="A115">
        <v>481</v>
      </c>
      <c r="B115">
        <v>635</v>
      </c>
      <c r="D115">
        <v>12</v>
      </c>
      <c r="E115">
        <v>12</v>
      </c>
    </row>
    <row r="116" spans="1:5" x14ac:dyDescent="0.2">
      <c r="A116">
        <v>629</v>
      </c>
      <c r="B116">
        <v>1225</v>
      </c>
      <c r="D116">
        <v>12</v>
      </c>
      <c r="E116">
        <v>13</v>
      </c>
    </row>
    <row r="117" spans="1:5" x14ac:dyDescent="0.2">
      <c r="A117">
        <v>492</v>
      </c>
      <c r="B117">
        <v>1151</v>
      </c>
      <c r="D117">
        <v>12</v>
      </c>
      <c r="E117">
        <v>12</v>
      </c>
    </row>
    <row r="118" spans="1:5" x14ac:dyDescent="0.2">
      <c r="A118">
        <v>788</v>
      </c>
      <c r="B118">
        <v>865</v>
      </c>
      <c r="D118">
        <v>11</v>
      </c>
      <c r="E118">
        <v>12</v>
      </c>
    </row>
    <row r="119" spans="1:5" x14ac:dyDescent="0.2">
      <c r="A119">
        <v>664</v>
      </c>
      <c r="B119">
        <v>1031</v>
      </c>
      <c r="D119">
        <v>16</v>
      </c>
      <c r="E119">
        <v>14</v>
      </c>
    </row>
    <row r="120" spans="1:5" x14ac:dyDescent="0.2">
      <c r="A120">
        <v>520</v>
      </c>
      <c r="B120">
        <v>1049</v>
      </c>
      <c r="D120">
        <v>16</v>
      </c>
      <c r="E120">
        <v>12</v>
      </c>
    </row>
    <row r="121" spans="1:5" x14ac:dyDescent="0.2">
      <c r="A121">
        <v>538</v>
      </c>
      <c r="B121">
        <v>1000</v>
      </c>
      <c r="D121">
        <v>12</v>
      </c>
      <c r="E121">
        <v>12</v>
      </c>
    </row>
    <row r="122" spans="1:5" x14ac:dyDescent="0.2">
      <c r="B122">
        <v>1105</v>
      </c>
      <c r="E122">
        <v>13</v>
      </c>
    </row>
    <row r="123" spans="1:5" x14ac:dyDescent="0.2">
      <c r="B123">
        <v>1924</v>
      </c>
      <c r="E123">
        <v>18</v>
      </c>
    </row>
    <row r="124" spans="1:5" x14ac:dyDescent="0.2">
      <c r="B124">
        <v>1346</v>
      </c>
      <c r="E124">
        <v>16</v>
      </c>
    </row>
    <row r="125" spans="1:5" x14ac:dyDescent="0.2">
      <c r="B125">
        <v>809</v>
      </c>
      <c r="E125">
        <v>12</v>
      </c>
    </row>
    <row r="126" spans="1:5" x14ac:dyDescent="0.2">
      <c r="B126">
        <v>1495</v>
      </c>
      <c r="E126">
        <v>18</v>
      </c>
    </row>
    <row r="127" spans="1:5" x14ac:dyDescent="0.2">
      <c r="B127">
        <v>1346</v>
      </c>
      <c r="E127">
        <v>16</v>
      </c>
    </row>
    <row r="128" spans="1:5" x14ac:dyDescent="0.2">
      <c r="B128">
        <v>1200</v>
      </c>
      <c r="E128">
        <v>12</v>
      </c>
    </row>
    <row r="129" spans="2:5" x14ac:dyDescent="0.2">
      <c r="B129">
        <v>500</v>
      </c>
      <c r="E129">
        <v>12</v>
      </c>
    </row>
    <row r="130" spans="2:5" x14ac:dyDescent="0.2">
      <c r="B130">
        <v>1325</v>
      </c>
      <c r="E130">
        <v>12</v>
      </c>
    </row>
    <row r="131" spans="2:5" x14ac:dyDescent="0.2">
      <c r="B131">
        <v>800</v>
      </c>
      <c r="E131">
        <v>12</v>
      </c>
    </row>
    <row r="132" spans="2:5" x14ac:dyDescent="0.2">
      <c r="B132">
        <v>800</v>
      </c>
      <c r="E132">
        <v>12</v>
      </c>
    </row>
    <row r="133" spans="2:5" x14ac:dyDescent="0.2">
      <c r="B133">
        <v>1034</v>
      </c>
      <c r="E133">
        <v>12</v>
      </c>
    </row>
    <row r="134" spans="2:5" x14ac:dyDescent="0.2">
      <c r="B134">
        <v>980</v>
      </c>
      <c r="E134">
        <v>12</v>
      </c>
    </row>
    <row r="135" spans="2:5" x14ac:dyDescent="0.2">
      <c r="B135">
        <v>884</v>
      </c>
      <c r="E135">
        <v>10</v>
      </c>
    </row>
    <row r="136" spans="2:5" x14ac:dyDescent="0.2">
      <c r="B136">
        <v>480</v>
      </c>
      <c r="E136">
        <v>10</v>
      </c>
    </row>
    <row r="137" spans="2:5" x14ac:dyDescent="0.2">
      <c r="B137">
        <v>923</v>
      </c>
      <c r="E137">
        <v>18</v>
      </c>
    </row>
    <row r="138" spans="2:5" x14ac:dyDescent="0.2">
      <c r="B138">
        <v>513</v>
      </c>
      <c r="E138">
        <v>17</v>
      </c>
    </row>
    <row r="139" spans="2:5" x14ac:dyDescent="0.2">
      <c r="B139">
        <v>1105</v>
      </c>
      <c r="E139">
        <v>11</v>
      </c>
    </row>
    <row r="140" spans="2:5" x14ac:dyDescent="0.2">
      <c r="B140">
        <v>1193</v>
      </c>
      <c r="E140">
        <v>12</v>
      </c>
    </row>
    <row r="141" spans="2:5" x14ac:dyDescent="0.2">
      <c r="B141">
        <v>2771</v>
      </c>
      <c r="E141">
        <v>18</v>
      </c>
    </row>
    <row r="142" spans="2:5" x14ac:dyDescent="0.2">
      <c r="B142">
        <v>779</v>
      </c>
      <c r="E142">
        <v>12</v>
      </c>
    </row>
    <row r="143" spans="2:5" x14ac:dyDescent="0.2">
      <c r="B143">
        <v>950</v>
      </c>
      <c r="E143">
        <v>11</v>
      </c>
    </row>
    <row r="144" spans="2:5" x14ac:dyDescent="0.2">
      <c r="B144">
        <v>1394</v>
      </c>
      <c r="E144">
        <v>16</v>
      </c>
    </row>
    <row r="145" spans="2:5" x14ac:dyDescent="0.2">
      <c r="B145">
        <v>1495</v>
      </c>
      <c r="E145">
        <v>17</v>
      </c>
    </row>
    <row r="146" spans="2:5" x14ac:dyDescent="0.2">
      <c r="B146">
        <v>650</v>
      </c>
      <c r="E146">
        <v>12</v>
      </c>
    </row>
    <row r="147" spans="2:5" x14ac:dyDescent="0.2">
      <c r="B147">
        <v>670</v>
      </c>
      <c r="E147">
        <v>13</v>
      </c>
    </row>
    <row r="148" spans="2:5" x14ac:dyDescent="0.2">
      <c r="B148">
        <v>1126</v>
      </c>
      <c r="E148">
        <v>16</v>
      </c>
    </row>
    <row r="149" spans="2:5" x14ac:dyDescent="0.2">
      <c r="B149">
        <v>2404</v>
      </c>
      <c r="E149">
        <v>15</v>
      </c>
    </row>
    <row r="150" spans="2:5" x14ac:dyDescent="0.2">
      <c r="B150">
        <v>1899</v>
      </c>
      <c r="E150">
        <v>18</v>
      </c>
    </row>
    <row r="151" spans="2:5" x14ac:dyDescent="0.2">
      <c r="B151">
        <v>757</v>
      </c>
      <c r="E151">
        <v>16</v>
      </c>
    </row>
    <row r="152" spans="2:5" x14ac:dyDescent="0.2">
      <c r="B152">
        <v>1250</v>
      </c>
      <c r="E152">
        <v>14</v>
      </c>
    </row>
    <row r="153" spans="2:5" x14ac:dyDescent="0.2">
      <c r="B153">
        <v>1162</v>
      </c>
      <c r="E153">
        <v>16</v>
      </c>
    </row>
    <row r="154" spans="2:5" x14ac:dyDescent="0.2">
      <c r="B154">
        <v>1100</v>
      </c>
      <c r="E154">
        <v>16</v>
      </c>
    </row>
    <row r="155" spans="2:5" x14ac:dyDescent="0.2">
      <c r="B155">
        <v>714</v>
      </c>
      <c r="E155">
        <v>16</v>
      </c>
    </row>
    <row r="156" spans="2:5" x14ac:dyDescent="0.2">
      <c r="B156">
        <v>1318</v>
      </c>
      <c r="E156">
        <v>16</v>
      </c>
    </row>
    <row r="157" spans="2:5" x14ac:dyDescent="0.2">
      <c r="B157">
        <v>1411</v>
      </c>
      <c r="E157">
        <v>18</v>
      </c>
    </row>
    <row r="158" spans="2:5" x14ac:dyDescent="0.2">
      <c r="B158">
        <v>2162</v>
      </c>
      <c r="E158">
        <v>17</v>
      </c>
    </row>
    <row r="159" spans="2:5" x14ac:dyDescent="0.2">
      <c r="B159">
        <v>1273</v>
      </c>
      <c r="E159">
        <v>14</v>
      </c>
    </row>
    <row r="160" spans="2:5" x14ac:dyDescent="0.2">
      <c r="B160">
        <v>1140</v>
      </c>
      <c r="E160">
        <v>12</v>
      </c>
    </row>
    <row r="161" spans="2:5" x14ac:dyDescent="0.2">
      <c r="B161">
        <v>578</v>
      </c>
      <c r="E161">
        <v>13</v>
      </c>
    </row>
    <row r="162" spans="2:5" x14ac:dyDescent="0.2">
      <c r="B162">
        <v>942</v>
      </c>
      <c r="E162">
        <v>12</v>
      </c>
    </row>
    <row r="163" spans="2:5" x14ac:dyDescent="0.2">
      <c r="B163">
        <v>1058</v>
      </c>
      <c r="E163">
        <v>12</v>
      </c>
    </row>
    <row r="164" spans="2:5" x14ac:dyDescent="0.2">
      <c r="B164">
        <v>750</v>
      </c>
      <c r="E164">
        <v>14</v>
      </c>
    </row>
    <row r="165" spans="2:5" x14ac:dyDescent="0.2">
      <c r="B165">
        <v>1000</v>
      </c>
      <c r="E165">
        <v>12</v>
      </c>
    </row>
    <row r="166" spans="2:5" x14ac:dyDescent="0.2">
      <c r="B166">
        <v>951</v>
      </c>
      <c r="E166">
        <v>12</v>
      </c>
    </row>
    <row r="167" spans="2:5" x14ac:dyDescent="0.2">
      <c r="B167">
        <v>635</v>
      </c>
      <c r="E167">
        <v>12</v>
      </c>
    </row>
    <row r="168" spans="2:5" x14ac:dyDescent="0.2">
      <c r="B168">
        <v>1250</v>
      </c>
      <c r="E168">
        <v>12</v>
      </c>
    </row>
    <row r="169" spans="2:5" x14ac:dyDescent="0.2">
      <c r="B169">
        <v>675</v>
      </c>
      <c r="E169">
        <v>12</v>
      </c>
    </row>
    <row r="170" spans="2:5" x14ac:dyDescent="0.2">
      <c r="B170">
        <v>400</v>
      </c>
      <c r="E170">
        <v>12</v>
      </c>
    </row>
    <row r="171" spans="2:5" x14ac:dyDescent="0.2">
      <c r="B171">
        <v>577</v>
      </c>
      <c r="E171">
        <v>12</v>
      </c>
    </row>
    <row r="172" spans="2:5" x14ac:dyDescent="0.2">
      <c r="B172">
        <v>590</v>
      </c>
      <c r="E172">
        <v>13</v>
      </c>
    </row>
    <row r="173" spans="2:5" x14ac:dyDescent="0.2">
      <c r="B173">
        <v>923</v>
      </c>
      <c r="E173">
        <v>16</v>
      </c>
    </row>
    <row r="174" spans="2:5" x14ac:dyDescent="0.2">
      <c r="B174">
        <v>1250</v>
      </c>
      <c r="E174">
        <v>12</v>
      </c>
    </row>
    <row r="175" spans="2:5" x14ac:dyDescent="0.2">
      <c r="B175">
        <v>1100</v>
      </c>
      <c r="E175">
        <v>14</v>
      </c>
    </row>
    <row r="176" spans="2:5" x14ac:dyDescent="0.2">
      <c r="B176">
        <v>1130</v>
      </c>
      <c r="E176">
        <v>12</v>
      </c>
    </row>
    <row r="177" spans="2:5" x14ac:dyDescent="0.2">
      <c r="B177">
        <v>652</v>
      </c>
      <c r="E177">
        <v>12</v>
      </c>
    </row>
    <row r="178" spans="2:5" x14ac:dyDescent="0.2">
      <c r="B178">
        <v>618</v>
      </c>
      <c r="E178">
        <v>12</v>
      </c>
    </row>
    <row r="179" spans="2:5" x14ac:dyDescent="0.2">
      <c r="B179">
        <v>962</v>
      </c>
      <c r="E179">
        <v>16</v>
      </c>
    </row>
    <row r="180" spans="2:5" x14ac:dyDescent="0.2">
      <c r="B180">
        <v>529</v>
      </c>
      <c r="E180">
        <v>13</v>
      </c>
    </row>
    <row r="181" spans="2:5" x14ac:dyDescent="0.2">
      <c r="B181">
        <v>817</v>
      </c>
      <c r="E181">
        <v>12</v>
      </c>
    </row>
    <row r="182" spans="2:5" x14ac:dyDescent="0.2">
      <c r="B182">
        <v>962</v>
      </c>
      <c r="E182">
        <v>16</v>
      </c>
    </row>
    <row r="183" spans="2:5" x14ac:dyDescent="0.2">
      <c r="B183">
        <v>840</v>
      </c>
      <c r="E183">
        <v>12</v>
      </c>
    </row>
    <row r="184" spans="2:5" x14ac:dyDescent="0.2">
      <c r="B184">
        <v>866</v>
      </c>
      <c r="E184">
        <v>16</v>
      </c>
    </row>
    <row r="185" spans="2:5" x14ac:dyDescent="0.2">
      <c r="B185">
        <v>2404</v>
      </c>
      <c r="E185">
        <v>14</v>
      </c>
    </row>
    <row r="186" spans="2:5" x14ac:dyDescent="0.2">
      <c r="B186">
        <v>1126</v>
      </c>
      <c r="E186">
        <v>12</v>
      </c>
    </row>
    <row r="187" spans="2:5" x14ac:dyDescent="0.2">
      <c r="B187">
        <v>1160</v>
      </c>
      <c r="E187">
        <v>12</v>
      </c>
    </row>
    <row r="188" spans="2:5" x14ac:dyDescent="0.2">
      <c r="B188">
        <v>723</v>
      </c>
      <c r="E188">
        <v>12</v>
      </c>
    </row>
    <row r="189" spans="2:5" x14ac:dyDescent="0.2">
      <c r="B189">
        <v>1778</v>
      </c>
      <c r="E189">
        <v>16</v>
      </c>
    </row>
    <row r="190" spans="2:5" x14ac:dyDescent="0.2">
      <c r="B190">
        <v>1903</v>
      </c>
      <c r="E190">
        <v>18</v>
      </c>
    </row>
    <row r="191" spans="2:5" x14ac:dyDescent="0.2">
      <c r="B191">
        <v>1010</v>
      </c>
      <c r="E191">
        <v>18</v>
      </c>
    </row>
    <row r="192" spans="2:5" x14ac:dyDescent="0.2">
      <c r="B192">
        <v>971</v>
      </c>
      <c r="E192">
        <v>17</v>
      </c>
    </row>
    <row r="193" spans="2:5" x14ac:dyDescent="0.2">
      <c r="B193">
        <v>525</v>
      </c>
      <c r="E193">
        <v>12</v>
      </c>
    </row>
    <row r="194" spans="2:5" x14ac:dyDescent="0.2">
      <c r="B194">
        <v>525</v>
      </c>
      <c r="E194">
        <v>12</v>
      </c>
    </row>
    <row r="195" spans="2:5" x14ac:dyDescent="0.2">
      <c r="B195">
        <v>670</v>
      </c>
      <c r="E195">
        <v>12</v>
      </c>
    </row>
    <row r="196" spans="2:5" x14ac:dyDescent="0.2">
      <c r="B196">
        <v>500</v>
      </c>
      <c r="E196">
        <v>12</v>
      </c>
    </row>
    <row r="197" spans="2:5" x14ac:dyDescent="0.2">
      <c r="B197">
        <v>1058</v>
      </c>
      <c r="E197">
        <v>14</v>
      </c>
    </row>
    <row r="198" spans="2:5" x14ac:dyDescent="0.2">
      <c r="B198">
        <v>550</v>
      </c>
      <c r="E198">
        <v>12</v>
      </c>
    </row>
    <row r="199" spans="2:5" x14ac:dyDescent="0.2">
      <c r="B199">
        <v>500</v>
      </c>
      <c r="E199">
        <v>12</v>
      </c>
    </row>
    <row r="200" spans="2:5" x14ac:dyDescent="0.2">
      <c r="B200">
        <v>727</v>
      </c>
      <c r="E200">
        <v>15</v>
      </c>
    </row>
    <row r="201" spans="2:5" x14ac:dyDescent="0.2">
      <c r="B201">
        <v>865</v>
      </c>
      <c r="E201">
        <v>12</v>
      </c>
    </row>
    <row r="202" spans="2:5" x14ac:dyDescent="0.2">
      <c r="B202">
        <v>1081</v>
      </c>
      <c r="E202">
        <v>13</v>
      </c>
    </row>
    <row r="203" spans="2:5" x14ac:dyDescent="0.2">
      <c r="B203">
        <v>1304</v>
      </c>
      <c r="E203">
        <v>17</v>
      </c>
    </row>
    <row r="204" spans="2:5" x14ac:dyDescent="0.2">
      <c r="B204">
        <v>575</v>
      </c>
      <c r="E204">
        <v>13</v>
      </c>
    </row>
    <row r="205" spans="2:5" x14ac:dyDescent="0.2">
      <c r="B205">
        <v>623</v>
      </c>
      <c r="E205">
        <v>16</v>
      </c>
    </row>
    <row r="206" spans="2:5" x14ac:dyDescent="0.2">
      <c r="B206">
        <v>515</v>
      </c>
      <c r="E206">
        <v>13</v>
      </c>
    </row>
    <row r="207" spans="2:5" x14ac:dyDescent="0.2">
      <c r="B207">
        <v>1273</v>
      </c>
      <c r="E207">
        <v>18</v>
      </c>
    </row>
    <row r="208" spans="2:5" x14ac:dyDescent="0.2">
      <c r="B208">
        <v>990</v>
      </c>
      <c r="E208">
        <v>13</v>
      </c>
    </row>
    <row r="209" spans="2:5" x14ac:dyDescent="0.2">
      <c r="B209">
        <v>600</v>
      </c>
      <c r="E209">
        <v>12</v>
      </c>
    </row>
    <row r="210" spans="2:5" x14ac:dyDescent="0.2">
      <c r="B210">
        <v>1160</v>
      </c>
      <c r="E210">
        <v>12</v>
      </c>
    </row>
    <row r="211" spans="2:5" x14ac:dyDescent="0.2">
      <c r="B211">
        <v>500</v>
      </c>
      <c r="E211">
        <v>12</v>
      </c>
    </row>
    <row r="212" spans="2:5" x14ac:dyDescent="0.2">
      <c r="B212">
        <v>795</v>
      </c>
      <c r="E212">
        <v>12</v>
      </c>
    </row>
    <row r="213" spans="2:5" x14ac:dyDescent="0.2">
      <c r="B213">
        <v>500</v>
      </c>
      <c r="E213">
        <v>11</v>
      </c>
    </row>
    <row r="214" spans="2:5" x14ac:dyDescent="0.2">
      <c r="B214">
        <v>740</v>
      </c>
      <c r="E214">
        <v>10</v>
      </c>
    </row>
    <row r="215" spans="2:5" x14ac:dyDescent="0.2">
      <c r="B215">
        <v>1250</v>
      </c>
      <c r="E215">
        <v>16</v>
      </c>
    </row>
    <row r="216" spans="2:5" x14ac:dyDescent="0.2">
      <c r="B216">
        <v>1014</v>
      </c>
      <c r="E216">
        <v>16</v>
      </c>
    </row>
    <row r="217" spans="2:5" x14ac:dyDescent="0.2">
      <c r="B217">
        <v>1250</v>
      </c>
      <c r="E217">
        <v>13</v>
      </c>
    </row>
    <row r="218" spans="2:5" x14ac:dyDescent="0.2">
      <c r="B218">
        <v>913</v>
      </c>
      <c r="E218">
        <v>14</v>
      </c>
    </row>
    <row r="219" spans="2:5" x14ac:dyDescent="0.2">
      <c r="B219">
        <v>1346</v>
      </c>
      <c r="E219">
        <v>16</v>
      </c>
    </row>
    <row r="220" spans="2:5" x14ac:dyDescent="0.2">
      <c r="B220">
        <v>445</v>
      </c>
      <c r="E220">
        <v>10</v>
      </c>
    </row>
    <row r="221" spans="2:5" x14ac:dyDescent="0.2">
      <c r="B221">
        <v>265</v>
      </c>
      <c r="E221">
        <v>12</v>
      </c>
    </row>
    <row r="222" spans="2:5" x14ac:dyDescent="0.2">
      <c r="B222">
        <v>1250</v>
      </c>
      <c r="E222">
        <v>14</v>
      </c>
    </row>
    <row r="223" spans="2:5" x14ac:dyDescent="0.2">
      <c r="B223">
        <v>1607</v>
      </c>
      <c r="E223">
        <v>13</v>
      </c>
    </row>
    <row r="224" spans="2:5" x14ac:dyDescent="0.2">
      <c r="B224">
        <v>821</v>
      </c>
      <c r="E224">
        <v>16</v>
      </c>
    </row>
    <row r="225" spans="2:5" x14ac:dyDescent="0.2">
      <c r="B225">
        <v>794</v>
      </c>
      <c r="E225">
        <v>16</v>
      </c>
    </row>
    <row r="226" spans="2:5" x14ac:dyDescent="0.2">
      <c r="B226">
        <v>500</v>
      </c>
      <c r="E226">
        <v>13</v>
      </c>
    </row>
    <row r="227" spans="2:5" x14ac:dyDescent="0.2">
      <c r="B227">
        <v>520</v>
      </c>
      <c r="E227">
        <v>18</v>
      </c>
    </row>
    <row r="228" spans="2:5" x14ac:dyDescent="0.2">
      <c r="B228">
        <v>1730</v>
      </c>
      <c r="E228">
        <v>18</v>
      </c>
    </row>
    <row r="229" spans="2:5" x14ac:dyDescent="0.2">
      <c r="B229">
        <v>1924</v>
      </c>
      <c r="E229">
        <v>18</v>
      </c>
    </row>
    <row r="230" spans="2:5" x14ac:dyDescent="0.2">
      <c r="B230">
        <v>1155</v>
      </c>
      <c r="E230">
        <v>18</v>
      </c>
    </row>
    <row r="231" spans="2:5" x14ac:dyDescent="0.2">
      <c r="B231">
        <v>2162</v>
      </c>
      <c r="E231">
        <v>15</v>
      </c>
    </row>
    <row r="232" spans="2:5" x14ac:dyDescent="0.2">
      <c r="B232">
        <v>923</v>
      </c>
      <c r="E232">
        <v>14</v>
      </c>
    </row>
    <row r="233" spans="2:5" x14ac:dyDescent="0.2">
      <c r="B233">
        <v>1115</v>
      </c>
      <c r="E233">
        <v>16</v>
      </c>
    </row>
    <row r="234" spans="2:5" x14ac:dyDescent="0.2">
      <c r="B234">
        <v>449</v>
      </c>
      <c r="E234">
        <v>12</v>
      </c>
    </row>
    <row r="235" spans="2:5" x14ac:dyDescent="0.2">
      <c r="B235">
        <v>1500</v>
      </c>
      <c r="E235">
        <v>12</v>
      </c>
    </row>
    <row r="236" spans="2:5" x14ac:dyDescent="0.2">
      <c r="B236">
        <v>826</v>
      </c>
      <c r="E236">
        <v>14</v>
      </c>
    </row>
    <row r="237" spans="2:5" x14ac:dyDescent="0.2">
      <c r="B237">
        <v>937</v>
      </c>
      <c r="E237">
        <v>12</v>
      </c>
    </row>
    <row r="238" spans="2:5" x14ac:dyDescent="0.2">
      <c r="B238">
        <v>978</v>
      </c>
      <c r="E238">
        <v>12</v>
      </c>
    </row>
    <row r="239" spans="2:5" x14ac:dyDescent="0.2">
      <c r="B239">
        <v>1031</v>
      </c>
      <c r="E239">
        <v>14</v>
      </c>
    </row>
    <row r="240" spans="2:5" x14ac:dyDescent="0.2">
      <c r="B240">
        <v>1272</v>
      </c>
      <c r="E240">
        <v>12</v>
      </c>
    </row>
    <row r="241" spans="2:5" x14ac:dyDescent="0.2">
      <c r="B241">
        <v>1136</v>
      </c>
      <c r="E241">
        <v>14</v>
      </c>
    </row>
    <row r="242" spans="2:5" x14ac:dyDescent="0.2">
      <c r="B242">
        <v>800</v>
      </c>
      <c r="E242">
        <v>12</v>
      </c>
    </row>
    <row r="243" spans="2:5" x14ac:dyDescent="0.2">
      <c r="B243">
        <v>1339</v>
      </c>
      <c r="E243">
        <v>12</v>
      </c>
    </row>
    <row r="244" spans="2:5" x14ac:dyDescent="0.2">
      <c r="B244">
        <v>935</v>
      </c>
      <c r="E244">
        <v>12</v>
      </c>
    </row>
    <row r="245" spans="2:5" x14ac:dyDescent="0.2">
      <c r="B245">
        <v>375</v>
      </c>
      <c r="E245">
        <v>10</v>
      </c>
    </row>
    <row r="246" spans="2:5" x14ac:dyDescent="0.2">
      <c r="B246">
        <v>930</v>
      </c>
      <c r="E246">
        <v>14</v>
      </c>
    </row>
    <row r="247" spans="2:5" x14ac:dyDescent="0.2">
      <c r="B247">
        <v>1155</v>
      </c>
      <c r="E247">
        <v>17</v>
      </c>
    </row>
    <row r="248" spans="2:5" x14ac:dyDescent="0.2">
      <c r="B248">
        <v>622</v>
      </c>
      <c r="E248">
        <v>16</v>
      </c>
    </row>
    <row r="249" spans="2:5" x14ac:dyDescent="0.2">
      <c r="B249">
        <v>841</v>
      </c>
      <c r="E249">
        <v>16</v>
      </c>
    </row>
    <row r="250" spans="2:5" x14ac:dyDescent="0.2">
      <c r="B250">
        <v>769</v>
      </c>
      <c r="E250">
        <v>18</v>
      </c>
    </row>
    <row r="251" spans="2:5" x14ac:dyDescent="0.2">
      <c r="B251">
        <v>587</v>
      </c>
      <c r="E251">
        <v>17</v>
      </c>
    </row>
    <row r="252" spans="2:5" x14ac:dyDescent="0.2">
      <c r="B252">
        <v>1924</v>
      </c>
      <c r="E252">
        <v>16</v>
      </c>
    </row>
    <row r="253" spans="2:5" x14ac:dyDescent="0.2">
      <c r="B253">
        <v>1058</v>
      </c>
      <c r="E253">
        <v>12</v>
      </c>
    </row>
    <row r="254" spans="2:5" x14ac:dyDescent="0.2">
      <c r="B254">
        <v>417</v>
      </c>
      <c r="E254">
        <v>12</v>
      </c>
    </row>
    <row r="255" spans="2:5" x14ac:dyDescent="0.2">
      <c r="B255">
        <v>1202</v>
      </c>
      <c r="E255">
        <v>16</v>
      </c>
    </row>
    <row r="256" spans="2:5" x14ac:dyDescent="0.2">
      <c r="B256">
        <v>1154</v>
      </c>
      <c r="E256">
        <v>14</v>
      </c>
    </row>
    <row r="257" spans="2:5" x14ac:dyDescent="0.2">
      <c r="B257">
        <v>1070</v>
      </c>
      <c r="E257">
        <v>13</v>
      </c>
    </row>
    <row r="258" spans="2:5" x14ac:dyDescent="0.2">
      <c r="B258">
        <v>1202</v>
      </c>
      <c r="E258">
        <v>14</v>
      </c>
    </row>
    <row r="259" spans="2:5" x14ac:dyDescent="0.2">
      <c r="B259">
        <v>711</v>
      </c>
      <c r="E259">
        <v>18</v>
      </c>
    </row>
    <row r="260" spans="2:5" x14ac:dyDescent="0.2">
      <c r="B260">
        <v>850</v>
      </c>
      <c r="E260">
        <v>12</v>
      </c>
    </row>
    <row r="261" spans="2:5" x14ac:dyDescent="0.2">
      <c r="B261">
        <v>1000</v>
      </c>
      <c r="E261">
        <v>16</v>
      </c>
    </row>
    <row r="262" spans="2:5" x14ac:dyDescent="0.2">
      <c r="B262">
        <v>490</v>
      </c>
      <c r="E262">
        <v>18</v>
      </c>
    </row>
    <row r="263" spans="2:5" x14ac:dyDescent="0.2">
      <c r="B263">
        <v>1000</v>
      </c>
      <c r="E263">
        <v>14</v>
      </c>
    </row>
    <row r="264" spans="2:5" x14ac:dyDescent="0.2">
      <c r="B264">
        <v>865</v>
      </c>
      <c r="E264">
        <v>16</v>
      </c>
    </row>
    <row r="265" spans="2:5" x14ac:dyDescent="0.2">
      <c r="B265">
        <v>1375</v>
      </c>
      <c r="E265">
        <v>13</v>
      </c>
    </row>
    <row r="266" spans="2:5" x14ac:dyDescent="0.2">
      <c r="B266">
        <v>1586</v>
      </c>
      <c r="E266">
        <v>16</v>
      </c>
    </row>
    <row r="267" spans="2:5" x14ac:dyDescent="0.2">
      <c r="B267">
        <v>1602</v>
      </c>
      <c r="E267">
        <v>15</v>
      </c>
    </row>
    <row r="268" spans="2:5" x14ac:dyDescent="0.2">
      <c r="B268">
        <v>3078</v>
      </c>
      <c r="E268">
        <v>14</v>
      </c>
    </row>
    <row r="269" spans="2:5" x14ac:dyDescent="0.2">
      <c r="B269">
        <v>898</v>
      </c>
      <c r="E269">
        <v>16</v>
      </c>
    </row>
    <row r="270" spans="2:5" x14ac:dyDescent="0.2">
      <c r="B270">
        <v>906</v>
      </c>
      <c r="E270">
        <v>14</v>
      </c>
    </row>
    <row r="271" spans="2:5" x14ac:dyDescent="0.2">
      <c r="B271">
        <v>445</v>
      </c>
      <c r="E271">
        <v>12</v>
      </c>
    </row>
    <row r="272" spans="2:5" x14ac:dyDescent="0.2">
      <c r="B272">
        <v>289</v>
      </c>
      <c r="E272">
        <v>12</v>
      </c>
    </row>
    <row r="273" spans="2:5" x14ac:dyDescent="0.2">
      <c r="B273">
        <v>1444</v>
      </c>
      <c r="E273">
        <v>16</v>
      </c>
    </row>
    <row r="274" spans="2:5" x14ac:dyDescent="0.2">
      <c r="B274">
        <v>962</v>
      </c>
      <c r="E274">
        <v>12</v>
      </c>
    </row>
    <row r="275" spans="2:5" x14ac:dyDescent="0.2">
      <c r="B275">
        <v>1075</v>
      </c>
      <c r="E275">
        <v>12</v>
      </c>
    </row>
    <row r="276" spans="2:5" x14ac:dyDescent="0.2">
      <c r="B276">
        <v>909</v>
      </c>
      <c r="E276">
        <v>11</v>
      </c>
    </row>
    <row r="277" spans="2:5" x14ac:dyDescent="0.2">
      <c r="B277">
        <v>1250</v>
      </c>
      <c r="E277">
        <v>12</v>
      </c>
    </row>
    <row r="278" spans="2:5" x14ac:dyDescent="0.2">
      <c r="B278">
        <v>1050</v>
      </c>
      <c r="E278">
        <v>16</v>
      </c>
    </row>
    <row r="279" spans="2:5" x14ac:dyDescent="0.2">
      <c r="B279">
        <v>1079</v>
      </c>
      <c r="E279">
        <v>12</v>
      </c>
    </row>
    <row r="280" spans="2:5" x14ac:dyDescent="0.2">
      <c r="B280">
        <v>654</v>
      </c>
      <c r="E280">
        <v>17</v>
      </c>
    </row>
    <row r="281" spans="2:5" x14ac:dyDescent="0.2">
      <c r="B281">
        <v>781</v>
      </c>
      <c r="E281">
        <v>12</v>
      </c>
    </row>
    <row r="282" spans="2:5" x14ac:dyDescent="0.2">
      <c r="B282">
        <v>1038</v>
      </c>
      <c r="E282">
        <v>15</v>
      </c>
    </row>
    <row r="283" spans="2:5" x14ac:dyDescent="0.2">
      <c r="B283">
        <v>1924</v>
      </c>
      <c r="E283">
        <v>16</v>
      </c>
    </row>
    <row r="284" spans="2:5" x14ac:dyDescent="0.2">
      <c r="B284">
        <v>1202</v>
      </c>
      <c r="E284">
        <v>15</v>
      </c>
    </row>
    <row r="285" spans="2:5" x14ac:dyDescent="0.2">
      <c r="B285">
        <v>666</v>
      </c>
      <c r="E285">
        <v>15</v>
      </c>
    </row>
    <row r="286" spans="2:5" x14ac:dyDescent="0.2">
      <c r="B286">
        <v>905</v>
      </c>
      <c r="E286">
        <v>14</v>
      </c>
    </row>
    <row r="287" spans="2:5" x14ac:dyDescent="0.2">
      <c r="B287">
        <v>890</v>
      </c>
      <c r="E287">
        <v>12</v>
      </c>
    </row>
    <row r="288" spans="2:5" x14ac:dyDescent="0.2">
      <c r="B288">
        <v>817</v>
      </c>
      <c r="E288">
        <v>16</v>
      </c>
    </row>
    <row r="289" spans="2:5" x14ac:dyDescent="0.2">
      <c r="B289">
        <v>812</v>
      </c>
      <c r="E289">
        <v>12</v>
      </c>
    </row>
    <row r="290" spans="2:5" x14ac:dyDescent="0.2">
      <c r="B290">
        <v>577</v>
      </c>
      <c r="E290">
        <v>14</v>
      </c>
    </row>
    <row r="291" spans="2:5" x14ac:dyDescent="0.2">
      <c r="B291">
        <v>756</v>
      </c>
      <c r="E291">
        <v>14</v>
      </c>
    </row>
    <row r="292" spans="2:5" x14ac:dyDescent="0.2">
      <c r="B292">
        <v>1011</v>
      </c>
      <c r="E292">
        <v>12</v>
      </c>
    </row>
    <row r="293" spans="2:5" x14ac:dyDescent="0.2">
      <c r="B293">
        <v>1155</v>
      </c>
      <c r="E293">
        <v>12</v>
      </c>
    </row>
    <row r="294" spans="2:5" x14ac:dyDescent="0.2">
      <c r="B294">
        <v>1025</v>
      </c>
      <c r="E294">
        <v>12</v>
      </c>
    </row>
    <row r="295" spans="2:5" x14ac:dyDescent="0.2">
      <c r="B295">
        <v>1350</v>
      </c>
      <c r="E295">
        <v>12</v>
      </c>
    </row>
    <row r="296" spans="2:5" x14ac:dyDescent="0.2">
      <c r="B296">
        <v>1001</v>
      </c>
      <c r="E296">
        <v>12</v>
      </c>
    </row>
    <row r="297" spans="2:5" x14ac:dyDescent="0.2">
      <c r="B297">
        <v>1230</v>
      </c>
      <c r="E297">
        <v>13</v>
      </c>
    </row>
    <row r="298" spans="2:5" x14ac:dyDescent="0.2">
      <c r="B298">
        <v>754</v>
      </c>
      <c r="E298">
        <v>12</v>
      </c>
    </row>
    <row r="299" spans="2:5" x14ac:dyDescent="0.2">
      <c r="B299">
        <v>714</v>
      </c>
      <c r="E299">
        <v>12</v>
      </c>
    </row>
    <row r="300" spans="2:5" x14ac:dyDescent="0.2">
      <c r="B300">
        <v>1000</v>
      </c>
      <c r="E300">
        <v>15</v>
      </c>
    </row>
    <row r="301" spans="2:5" x14ac:dyDescent="0.2">
      <c r="B301">
        <v>2067</v>
      </c>
      <c r="E301">
        <v>16</v>
      </c>
    </row>
    <row r="302" spans="2:5" x14ac:dyDescent="0.2">
      <c r="B302">
        <v>912</v>
      </c>
      <c r="E302">
        <v>16</v>
      </c>
    </row>
    <row r="303" spans="2:5" x14ac:dyDescent="0.2">
      <c r="B303">
        <v>600</v>
      </c>
      <c r="E303">
        <v>12</v>
      </c>
    </row>
    <row r="304" spans="2:5" x14ac:dyDescent="0.2">
      <c r="B304">
        <v>951</v>
      </c>
      <c r="E304">
        <v>11</v>
      </c>
    </row>
    <row r="305" spans="2:5" x14ac:dyDescent="0.2">
      <c r="B305">
        <v>711</v>
      </c>
      <c r="E305">
        <v>16</v>
      </c>
    </row>
    <row r="306" spans="2:5" x14ac:dyDescent="0.2">
      <c r="B306">
        <v>1151</v>
      </c>
      <c r="E306">
        <v>12</v>
      </c>
    </row>
    <row r="307" spans="2:5" x14ac:dyDescent="0.2">
      <c r="B307">
        <v>1000</v>
      </c>
      <c r="E307">
        <v>12</v>
      </c>
    </row>
    <row r="308" spans="2:5" x14ac:dyDescent="0.2">
      <c r="B308">
        <v>841</v>
      </c>
      <c r="E308">
        <v>12</v>
      </c>
    </row>
    <row r="309" spans="2:5" x14ac:dyDescent="0.2">
      <c r="B309">
        <v>400</v>
      </c>
      <c r="E309">
        <v>12</v>
      </c>
    </row>
    <row r="310" spans="2:5" x14ac:dyDescent="0.2">
      <c r="B310">
        <v>1175</v>
      </c>
      <c r="E310">
        <v>12</v>
      </c>
    </row>
    <row r="311" spans="2:5" x14ac:dyDescent="0.2">
      <c r="B311">
        <v>1202</v>
      </c>
      <c r="E311">
        <v>12</v>
      </c>
    </row>
    <row r="312" spans="2:5" x14ac:dyDescent="0.2">
      <c r="B312">
        <v>1442</v>
      </c>
      <c r="E312">
        <v>12</v>
      </c>
    </row>
    <row r="313" spans="2:5" x14ac:dyDescent="0.2">
      <c r="B313">
        <v>538</v>
      </c>
      <c r="E313">
        <v>18</v>
      </c>
    </row>
    <row r="314" spans="2:5" x14ac:dyDescent="0.2">
      <c r="B314">
        <v>781</v>
      </c>
      <c r="E314">
        <v>11</v>
      </c>
    </row>
    <row r="315" spans="2:5" x14ac:dyDescent="0.2">
      <c r="B315">
        <v>750</v>
      </c>
      <c r="E315">
        <v>10</v>
      </c>
    </row>
    <row r="316" spans="2:5" x14ac:dyDescent="0.2">
      <c r="B316">
        <v>700</v>
      </c>
      <c r="E316">
        <v>13</v>
      </c>
    </row>
    <row r="317" spans="2:5" x14ac:dyDescent="0.2">
      <c r="B317">
        <v>1346</v>
      </c>
      <c r="E317">
        <v>16</v>
      </c>
    </row>
    <row r="318" spans="2:5" x14ac:dyDescent="0.2">
      <c r="B318">
        <v>800</v>
      </c>
      <c r="E318">
        <v>12</v>
      </c>
    </row>
    <row r="319" spans="2:5" x14ac:dyDescent="0.2">
      <c r="B319">
        <v>1250</v>
      </c>
      <c r="E319">
        <v>16</v>
      </c>
    </row>
    <row r="320" spans="2:5" x14ac:dyDescent="0.2">
      <c r="B320">
        <v>1105</v>
      </c>
      <c r="E320">
        <v>16</v>
      </c>
    </row>
    <row r="321" spans="2:5" x14ac:dyDescent="0.2">
      <c r="B321">
        <v>475</v>
      </c>
      <c r="E321">
        <v>14</v>
      </c>
    </row>
    <row r="322" spans="2:5" x14ac:dyDescent="0.2">
      <c r="B322">
        <v>762</v>
      </c>
      <c r="E322">
        <v>15</v>
      </c>
    </row>
    <row r="323" spans="2:5" x14ac:dyDescent="0.2">
      <c r="B323">
        <v>962</v>
      </c>
      <c r="E323">
        <v>12</v>
      </c>
    </row>
    <row r="324" spans="2:5" x14ac:dyDescent="0.2">
      <c r="B324">
        <v>721</v>
      </c>
      <c r="E324">
        <v>13</v>
      </c>
    </row>
    <row r="325" spans="2:5" x14ac:dyDescent="0.2">
      <c r="B325">
        <v>800</v>
      </c>
      <c r="E325">
        <v>9</v>
      </c>
    </row>
    <row r="326" spans="2:5" x14ac:dyDescent="0.2">
      <c r="B326">
        <v>658</v>
      </c>
      <c r="E326">
        <v>16</v>
      </c>
    </row>
    <row r="327" spans="2:5" x14ac:dyDescent="0.2">
      <c r="B327">
        <v>1270</v>
      </c>
      <c r="E327">
        <v>14</v>
      </c>
    </row>
    <row r="328" spans="2:5" x14ac:dyDescent="0.2">
      <c r="B328">
        <v>1313</v>
      </c>
      <c r="E328">
        <v>12</v>
      </c>
    </row>
    <row r="329" spans="2:5" x14ac:dyDescent="0.2">
      <c r="B329">
        <v>824</v>
      </c>
      <c r="E329">
        <v>12</v>
      </c>
    </row>
    <row r="330" spans="2:5" x14ac:dyDescent="0.2">
      <c r="B330">
        <v>1442</v>
      </c>
      <c r="E330">
        <v>16</v>
      </c>
    </row>
    <row r="331" spans="2:5" x14ac:dyDescent="0.2">
      <c r="B331">
        <v>1400</v>
      </c>
      <c r="E331">
        <v>17</v>
      </c>
    </row>
    <row r="332" spans="2:5" x14ac:dyDescent="0.2">
      <c r="B332">
        <v>1038</v>
      </c>
      <c r="E332">
        <v>12</v>
      </c>
    </row>
    <row r="333" spans="2:5" x14ac:dyDescent="0.2">
      <c r="B333">
        <v>668</v>
      </c>
      <c r="E333">
        <v>12</v>
      </c>
    </row>
    <row r="334" spans="2:5" x14ac:dyDescent="0.2">
      <c r="B334">
        <v>1100</v>
      </c>
      <c r="E334">
        <v>12</v>
      </c>
    </row>
    <row r="335" spans="2:5" x14ac:dyDescent="0.2">
      <c r="B335">
        <v>1000</v>
      </c>
      <c r="E335">
        <v>14</v>
      </c>
    </row>
    <row r="336" spans="2:5" x14ac:dyDescent="0.2">
      <c r="B336">
        <v>523</v>
      </c>
      <c r="E336">
        <v>13</v>
      </c>
    </row>
    <row r="337" spans="2:5" x14ac:dyDescent="0.2">
      <c r="B337">
        <v>1111</v>
      </c>
      <c r="E337">
        <v>14</v>
      </c>
    </row>
    <row r="338" spans="2:5" x14ac:dyDescent="0.2">
      <c r="B338">
        <v>962</v>
      </c>
      <c r="E338">
        <v>16</v>
      </c>
    </row>
    <row r="339" spans="2:5" x14ac:dyDescent="0.2">
      <c r="B339">
        <v>729</v>
      </c>
      <c r="E339">
        <v>18</v>
      </c>
    </row>
    <row r="340" spans="2:5" x14ac:dyDescent="0.2">
      <c r="B340">
        <v>690</v>
      </c>
      <c r="E340">
        <v>12</v>
      </c>
    </row>
    <row r="341" spans="2:5" x14ac:dyDescent="0.2">
      <c r="B341">
        <v>1010</v>
      </c>
      <c r="E341">
        <v>11</v>
      </c>
    </row>
    <row r="342" spans="2:5" x14ac:dyDescent="0.2">
      <c r="B342">
        <v>600</v>
      </c>
      <c r="E342">
        <v>11</v>
      </c>
    </row>
    <row r="343" spans="2:5" x14ac:dyDescent="0.2">
      <c r="B343">
        <v>596</v>
      </c>
      <c r="E343">
        <v>12</v>
      </c>
    </row>
    <row r="344" spans="2:5" x14ac:dyDescent="0.2">
      <c r="B344">
        <v>850</v>
      </c>
      <c r="E344">
        <v>12</v>
      </c>
    </row>
    <row r="345" spans="2:5" x14ac:dyDescent="0.2">
      <c r="B345">
        <v>670</v>
      </c>
      <c r="E345">
        <v>12</v>
      </c>
    </row>
    <row r="346" spans="2:5" x14ac:dyDescent="0.2">
      <c r="B346">
        <v>793</v>
      </c>
      <c r="E346">
        <v>12</v>
      </c>
    </row>
    <row r="347" spans="2:5" x14ac:dyDescent="0.2">
      <c r="B347">
        <v>1442</v>
      </c>
      <c r="E347">
        <v>17</v>
      </c>
    </row>
    <row r="348" spans="2:5" x14ac:dyDescent="0.2">
      <c r="B348">
        <v>670</v>
      </c>
      <c r="E348">
        <v>12</v>
      </c>
    </row>
    <row r="349" spans="2:5" x14ac:dyDescent="0.2">
      <c r="B349">
        <v>876</v>
      </c>
      <c r="E349">
        <v>16</v>
      </c>
    </row>
    <row r="350" spans="2:5" x14ac:dyDescent="0.2">
      <c r="B350">
        <v>841</v>
      </c>
      <c r="E350">
        <v>18</v>
      </c>
    </row>
    <row r="351" spans="2:5" x14ac:dyDescent="0.2">
      <c r="B351">
        <v>975</v>
      </c>
      <c r="E351">
        <v>13</v>
      </c>
    </row>
    <row r="352" spans="2:5" x14ac:dyDescent="0.2">
      <c r="B352">
        <v>1223</v>
      </c>
      <c r="E352">
        <v>12</v>
      </c>
    </row>
    <row r="353" spans="2:5" x14ac:dyDescent="0.2">
      <c r="B353">
        <v>910</v>
      </c>
      <c r="E353">
        <v>12</v>
      </c>
    </row>
    <row r="354" spans="2:5" x14ac:dyDescent="0.2">
      <c r="B354">
        <v>533</v>
      </c>
      <c r="E354">
        <v>15</v>
      </c>
    </row>
    <row r="355" spans="2:5" x14ac:dyDescent="0.2">
      <c r="B355">
        <v>750</v>
      </c>
      <c r="E355">
        <v>12</v>
      </c>
    </row>
    <row r="356" spans="2:5" x14ac:dyDescent="0.2">
      <c r="B356">
        <v>1206</v>
      </c>
      <c r="E356">
        <v>12</v>
      </c>
    </row>
    <row r="357" spans="2:5" x14ac:dyDescent="0.2">
      <c r="B357">
        <v>745</v>
      </c>
      <c r="E357">
        <v>13</v>
      </c>
    </row>
    <row r="358" spans="2:5" x14ac:dyDescent="0.2">
      <c r="B358">
        <v>900</v>
      </c>
      <c r="E358">
        <v>12</v>
      </c>
    </row>
    <row r="359" spans="2:5" x14ac:dyDescent="0.2">
      <c r="B359">
        <v>1170</v>
      </c>
      <c r="E359">
        <v>14</v>
      </c>
    </row>
    <row r="360" spans="2:5" x14ac:dyDescent="0.2">
      <c r="B360">
        <v>540</v>
      </c>
      <c r="E360">
        <v>12</v>
      </c>
    </row>
    <row r="361" spans="2:5" x14ac:dyDescent="0.2">
      <c r="B361">
        <v>550</v>
      </c>
      <c r="E361">
        <v>16</v>
      </c>
    </row>
    <row r="362" spans="2:5" x14ac:dyDescent="0.2">
      <c r="B362">
        <v>615</v>
      </c>
      <c r="E362">
        <v>14</v>
      </c>
    </row>
    <row r="363" spans="2:5" x14ac:dyDescent="0.2">
      <c r="B363">
        <v>909</v>
      </c>
      <c r="E363">
        <v>13</v>
      </c>
    </row>
    <row r="364" spans="2:5" x14ac:dyDescent="0.2">
      <c r="B364">
        <v>769</v>
      </c>
      <c r="E364">
        <v>12</v>
      </c>
    </row>
    <row r="365" spans="2:5" x14ac:dyDescent="0.2">
      <c r="B365">
        <v>984</v>
      </c>
      <c r="E365">
        <v>13</v>
      </c>
    </row>
    <row r="366" spans="2:5" x14ac:dyDescent="0.2">
      <c r="B366">
        <v>833</v>
      </c>
      <c r="E366">
        <v>12</v>
      </c>
    </row>
    <row r="367" spans="2:5" x14ac:dyDescent="0.2">
      <c r="B367">
        <v>879</v>
      </c>
      <c r="E367">
        <v>12</v>
      </c>
    </row>
    <row r="368" spans="2:5" x14ac:dyDescent="0.2">
      <c r="B368">
        <v>1027</v>
      </c>
      <c r="E368">
        <v>12</v>
      </c>
    </row>
    <row r="369" spans="2:5" x14ac:dyDescent="0.2">
      <c r="B369">
        <v>1000</v>
      </c>
      <c r="E369">
        <v>16</v>
      </c>
    </row>
    <row r="370" spans="2:5" x14ac:dyDescent="0.2">
      <c r="B370">
        <v>465</v>
      </c>
      <c r="E370">
        <v>13</v>
      </c>
    </row>
    <row r="371" spans="2:5" x14ac:dyDescent="0.2">
      <c r="B371">
        <v>641</v>
      </c>
      <c r="E371">
        <v>14</v>
      </c>
    </row>
    <row r="372" spans="2:5" x14ac:dyDescent="0.2">
      <c r="B372">
        <v>1035</v>
      </c>
      <c r="E372">
        <v>12</v>
      </c>
    </row>
    <row r="373" spans="2:5" x14ac:dyDescent="0.2">
      <c r="B373">
        <v>1212</v>
      </c>
      <c r="E373">
        <v>14</v>
      </c>
    </row>
    <row r="374" spans="2:5" x14ac:dyDescent="0.2">
      <c r="B374">
        <v>950</v>
      </c>
      <c r="E374">
        <v>12</v>
      </c>
    </row>
    <row r="375" spans="2:5" x14ac:dyDescent="0.2">
      <c r="B375">
        <v>938</v>
      </c>
      <c r="E375">
        <v>12</v>
      </c>
    </row>
    <row r="376" spans="2:5" x14ac:dyDescent="0.2">
      <c r="B376">
        <v>1250</v>
      </c>
      <c r="E376">
        <v>16</v>
      </c>
    </row>
    <row r="377" spans="2:5" x14ac:dyDescent="0.2">
      <c r="B377">
        <v>586</v>
      </c>
      <c r="E377">
        <v>18</v>
      </c>
    </row>
    <row r="378" spans="2:5" x14ac:dyDescent="0.2">
      <c r="B378">
        <v>693</v>
      </c>
      <c r="E378">
        <v>12</v>
      </c>
    </row>
    <row r="379" spans="2:5" x14ac:dyDescent="0.2">
      <c r="B379">
        <v>562</v>
      </c>
      <c r="E379">
        <v>12</v>
      </c>
    </row>
    <row r="380" spans="2:5" x14ac:dyDescent="0.2">
      <c r="B380">
        <v>375</v>
      </c>
      <c r="E380">
        <v>12</v>
      </c>
    </row>
    <row r="381" spans="2:5" x14ac:dyDescent="0.2">
      <c r="B381">
        <v>673</v>
      </c>
      <c r="E381">
        <v>12</v>
      </c>
    </row>
    <row r="382" spans="2:5" x14ac:dyDescent="0.2">
      <c r="B382">
        <v>654</v>
      </c>
      <c r="E382">
        <v>17</v>
      </c>
    </row>
    <row r="383" spans="2:5" x14ac:dyDescent="0.2">
      <c r="B383">
        <v>692</v>
      </c>
      <c r="E383">
        <v>12</v>
      </c>
    </row>
    <row r="384" spans="2:5" x14ac:dyDescent="0.2">
      <c r="B384">
        <v>1111</v>
      </c>
      <c r="E384">
        <v>14</v>
      </c>
    </row>
    <row r="385" spans="2:5" x14ac:dyDescent="0.2">
      <c r="B385">
        <v>1368</v>
      </c>
      <c r="E385">
        <v>16</v>
      </c>
    </row>
    <row r="386" spans="2:5" x14ac:dyDescent="0.2">
      <c r="B386">
        <v>1282</v>
      </c>
      <c r="E386">
        <v>18</v>
      </c>
    </row>
    <row r="387" spans="2:5" x14ac:dyDescent="0.2">
      <c r="B387">
        <v>1250</v>
      </c>
      <c r="E387">
        <v>11</v>
      </c>
    </row>
    <row r="388" spans="2:5" x14ac:dyDescent="0.2">
      <c r="B388">
        <v>1346</v>
      </c>
      <c r="E388">
        <v>15</v>
      </c>
    </row>
    <row r="389" spans="2:5" x14ac:dyDescent="0.2">
      <c r="B389">
        <v>1424</v>
      </c>
      <c r="E389">
        <v>17</v>
      </c>
    </row>
    <row r="390" spans="2:5" x14ac:dyDescent="0.2">
      <c r="B390">
        <v>854</v>
      </c>
      <c r="E390">
        <v>16</v>
      </c>
    </row>
    <row r="391" spans="2:5" x14ac:dyDescent="0.2">
      <c r="B391">
        <v>888</v>
      </c>
      <c r="E391">
        <v>15</v>
      </c>
    </row>
    <row r="392" spans="2:5" x14ac:dyDescent="0.2">
      <c r="B392">
        <v>1161</v>
      </c>
      <c r="E392">
        <v>12</v>
      </c>
    </row>
    <row r="393" spans="2:5" x14ac:dyDescent="0.2">
      <c r="B393">
        <v>583</v>
      </c>
      <c r="E393">
        <v>16</v>
      </c>
    </row>
    <row r="394" spans="2:5" x14ac:dyDescent="0.2">
      <c r="B394">
        <v>1260</v>
      </c>
      <c r="E394">
        <v>12</v>
      </c>
    </row>
    <row r="395" spans="2:5" x14ac:dyDescent="0.2">
      <c r="B395">
        <v>947</v>
      </c>
      <c r="E395">
        <v>18</v>
      </c>
    </row>
    <row r="396" spans="2:5" x14ac:dyDescent="0.2">
      <c r="B396">
        <v>1850</v>
      </c>
      <c r="E396">
        <v>11</v>
      </c>
    </row>
    <row r="397" spans="2:5" x14ac:dyDescent="0.2">
      <c r="B397">
        <v>1575</v>
      </c>
      <c r="E397">
        <v>12</v>
      </c>
    </row>
    <row r="398" spans="2:5" x14ac:dyDescent="0.2">
      <c r="B398">
        <v>758</v>
      </c>
      <c r="E398">
        <v>16</v>
      </c>
    </row>
    <row r="399" spans="2:5" x14ac:dyDescent="0.2">
      <c r="B399">
        <v>1442</v>
      </c>
      <c r="E399">
        <v>12</v>
      </c>
    </row>
    <row r="400" spans="2:5" x14ac:dyDescent="0.2">
      <c r="B400">
        <v>489</v>
      </c>
      <c r="E400">
        <v>13</v>
      </c>
    </row>
    <row r="401" spans="2:5" x14ac:dyDescent="0.2">
      <c r="B401">
        <v>500</v>
      </c>
      <c r="E401">
        <v>12</v>
      </c>
    </row>
    <row r="402" spans="2:5" x14ac:dyDescent="0.2">
      <c r="B402">
        <v>1200</v>
      </c>
      <c r="E402">
        <v>12</v>
      </c>
    </row>
    <row r="403" spans="2:5" x14ac:dyDescent="0.2">
      <c r="B403">
        <v>565</v>
      </c>
      <c r="E403">
        <v>10</v>
      </c>
    </row>
    <row r="404" spans="2:5" x14ac:dyDescent="0.2">
      <c r="B404">
        <v>1920</v>
      </c>
      <c r="E404">
        <v>12</v>
      </c>
    </row>
    <row r="405" spans="2:5" x14ac:dyDescent="0.2">
      <c r="B405">
        <v>684</v>
      </c>
      <c r="E405">
        <v>14</v>
      </c>
    </row>
    <row r="406" spans="2:5" x14ac:dyDescent="0.2">
      <c r="B406">
        <v>774</v>
      </c>
      <c r="E406">
        <v>12</v>
      </c>
    </row>
    <row r="407" spans="2:5" x14ac:dyDescent="0.2">
      <c r="B407">
        <v>233</v>
      </c>
      <c r="E407">
        <v>16</v>
      </c>
    </row>
    <row r="408" spans="2:5" x14ac:dyDescent="0.2">
      <c r="B408">
        <v>975</v>
      </c>
      <c r="E408">
        <v>13</v>
      </c>
    </row>
    <row r="409" spans="2:5" x14ac:dyDescent="0.2">
      <c r="B409">
        <v>1366</v>
      </c>
      <c r="E409">
        <v>12</v>
      </c>
    </row>
    <row r="410" spans="2:5" x14ac:dyDescent="0.2">
      <c r="B410">
        <v>2137</v>
      </c>
      <c r="E410">
        <v>16</v>
      </c>
    </row>
    <row r="411" spans="2:5" x14ac:dyDescent="0.2">
      <c r="B411">
        <v>700</v>
      </c>
      <c r="E411">
        <v>16</v>
      </c>
    </row>
    <row r="412" spans="2:5" x14ac:dyDescent="0.2">
      <c r="B412">
        <v>1200</v>
      </c>
      <c r="E412">
        <v>12</v>
      </c>
    </row>
    <row r="413" spans="2:5" x14ac:dyDescent="0.2">
      <c r="B413">
        <v>1161</v>
      </c>
      <c r="E413">
        <v>13</v>
      </c>
    </row>
    <row r="414" spans="2:5" x14ac:dyDescent="0.2">
      <c r="B414">
        <v>729</v>
      </c>
      <c r="E414">
        <v>11</v>
      </c>
    </row>
    <row r="415" spans="2:5" x14ac:dyDescent="0.2">
      <c r="B415">
        <v>750</v>
      </c>
      <c r="E415">
        <v>11</v>
      </c>
    </row>
    <row r="416" spans="2:5" x14ac:dyDescent="0.2">
      <c r="B416">
        <v>1026</v>
      </c>
      <c r="E416">
        <v>12</v>
      </c>
    </row>
    <row r="417" spans="2:5" x14ac:dyDescent="0.2">
      <c r="B417">
        <v>1111</v>
      </c>
      <c r="E417">
        <v>15</v>
      </c>
    </row>
    <row r="418" spans="2:5" x14ac:dyDescent="0.2">
      <c r="B418">
        <v>625</v>
      </c>
      <c r="E418">
        <v>12</v>
      </c>
    </row>
    <row r="419" spans="2:5" x14ac:dyDescent="0.2">
      <c r="B419">
        <v>1200</v>
      </c>
      <c r="E419">
        <v>16</v>
      </c>
    </row>
    <row r="420" spans="2:5" x14ac:dyDescent="0.2">
      <c r="B420">
        <v>1541</v>
      </c>
      <c r="E420">
        <v>12</v>
      </c>
    </row>
    <row r="421" spans="2:5" x14ac:dyDescent="0.2">
      <c r="B421">
        <v>1154</v>
      </c>
      <c r="E421">
        <v>16</v>
      </c>
    </row>
    <row r="422" spans="2:5" x14ac:dyDescent="0.2">
      <c r="B422">
        <v>310</v>
      </c>
      <c r="E422">
        <v>13</v>
      </c>
    </row>
    <row r="423" spans="2:5" x14ac:dyDescent="0.2">
      <c r="B423">
        <v>610</v>
      </c>
      <c r="E423">
        <v>12</v>
      </c>
    </row>
    <row r="424" spans="2:5" x14ac:dyDescent="0.2">
      <c r="B424">
        <v>1749</v>
      </c>
      <c r="E424">
        <v>12</v>
      </c>
    </row>
    <row r="425" spans="2:5" x14ac:dyDescent="0.2">
      <c r="B425">
        <v>1000</v>
      </c>
      <c r="E425">
        <v>16</v>
      </c>
    </row>
    <row r="426" spans="2:5" x14ac:dyDescent="0.2">
      <c r="B426">
        <v>350</v>
      </c>
      <c r="E426">
        <v>12</v>
      </c>
    </row>
    <row r="427" spans="2:5" x14ac:dyDescent="0.2">
      <c r="B427">
        <v>765</v>
      </c>
      <c r="E427">
        <v>12</v>
      </c>
    </row>
    <row r="428" spans="2:5" x14ac:dyDescent="0.2">
      <c r="B428">
        <v>790</v>
      </c>
      <c r="E428">
        <v>12</v>
      </c>
    </row>
    <row r="429" spans="2:5" x14ac:dyDescent="0.2">
      <c r="B429">
        <v>818</v>
      </c>
      <c r="E429">
        <v>12</v>
      </c>
    </row>
    <row r="430" spans="2:5" x14ac:dyDescent="0.2">
      <c r="B430">
        <v>477</v>
      </c>
      <c r="E430">
        <v>9</v>
      </c>
    </row>
    <row r="431" spans="2:5" x14ac:dyDescent="0.2">
      <c r="B431">
        <v>938</v>
      </c>
      <c r="E431">
        <v>14</v>
      </c>
    </row>
    <row r="432" spans="2:5" x14ac:dyDescent="0.2">
      <c r="B432">
        <v>2099</v>
      </c>
      <c r="E432">
        <v>16</v>
      </c>
    </row>
    <row r="433" spans="2:5" x14ac:dyDescent="0.2">
      <c r="B433">
        <v>350</v>
      </c>
      <c r="E433">
        <v>12</v>
      </c>
    </row>
    <row r="434" spans="2:5" x14ac:dyDescent="0.2">
      <c r="B434">
        <v>1202</v>
      </c>
      <c r="E434">
        <v>15</v>
      </c>
    </row>
    <row r="435" spans="2:5" x14ac:dyDescent="0.2">
      <c r="B435">
        <v>450</v>
      </c>
      <c r="E435">
        <v>15</v>
      </c>
    </row>
    <row r="436" spans="2:5" x14ac:dyDescent="0.2">
      <c r="B436">
        <v>1058</v>
      </c>
      <c r="E436">
        <v>16</v>
      </c>
    </row>
    <row r="437" spans="2:5" x14ac:dyDescent="0.2">
      <c r="B437">
        <v>1000</v>
      </c>
      <c r="E437">
        <v>11</v>
      </c>
    </row>
    <row r="438" spans="2:5" x14ac:dyDescent="0.2">
      <c r="B438">
        <v>958</v>
      </c>
      <c r="E438">
        <v>12</v>
      </c>
    </row>
    <row r="439" spans="2:5" x14ac:dyDescent="0.2">
      <c r="B439">
        <v>1600</v>
      </c>
      <c r="E439">
        <v>14</v>
      </c>
    </row>
    <row r="440" spans="2:5" x14ac:dyDescent="0.2">
      <c r="B440">
        <v>606</v>
      </c>
      <c r="E440">
        <v>18</v>
      </c>
    </row>
    <row r="441" spans="2:5" x14ac:dyDescent="0.2">
      <c r="B441">
        <v>511</v>
      </c>
      <c r="E441">
        <v>12</v>
      </c>
    </row>
    <row r="442" spans="2:5" x14ac:dyDescent="0.2">
      <c r="B442">
        <v>1411</v>
      </c>
      <c r="E442">
        <v>16</v>
      </c>
    </row>
    <row r="443" spans="2:5" x14ac:dyDescent="0.2">
      <c r="B443">
        <v>1346</v>
      </c>
      <c r="E443">
        <v>16</v>
      </c>
    </row>
    <row r="444" spans="2:5" x14ac:dyDescent="0.2">
      <c r="B444">
        <v>1522</v>
      </c>
      <c r="E444">
        <v>12</v>
      </c>
    </row>
    <row r="445" spans="2:5" x14ac:dyDescent="0.2">
      <c r="B445">
        <v>1075</v>
      </c>
      <c r="E445">
        <v>14</v>
      </c>
    </row>
    <row r="446" spans="2:5" x14ac:dyDescent="0.2">
      <c r="B446">
        <v>1200</v>
      </c>
      <c r="E446">
        <v>12</v>
      </c>
    </row>
    <row r="447" spans="2:5" x14ac:dyDescent="0.2">
      <c r="B447">
        <v>1377</v>
      </c>
      <c r="E447">
        <v>16</v>
      </c>
    </row>
    <row r="448" spans="2:5" x14ac:dyDescent="0.2">
      <c r="B448">
        <v>874</v>
      </c>
      <c r="E448">
        <v>13</v>
      </c>
    </row>
    <row r="449" spans="2:5" x14ac:dyDescent="0.2">
      <c r="B449">
        <v>625</v>
      </c>
      <c r="E449">
        <v>13</v>
      </c>
    </row>
    <row r="450" spans="2:5" x14ac:dyDescent="0.2">
      <c r="B450">
        <v>1250</v>
      </c>
      <c r="E450">
        <v>12</v>
      </c>
    </row>
    <row r="451" spans="2:5" x14ac:dyDescent="0.2">
      <c r="B451">
        <v>1082</v>
      </c>
      <c r="E451">
        <v>13</v>
      </c>
    </row>
    <row r="452" spans="2:5" x14ac:dyDescent="0.2">
      <c r="B452">
        <v>693</v>
      </c>
      <c r="E452">
        <v>11</v>
      </c>
    </row>
    <row r="453" spans="2:5" x14ac:dyDescent="0.2">
      <c r="B453">
        <v>727</v>
      </c>
      <c r="E453">
        <v>12</v>
      </c>
    </row>
    <row r="454" spans="2:5" x14ac:dyDescent="0.2">
      <c r="B454">
        <v>615</v>
      </c>
      <c r="E454">
        <v>15</v>
      </c>
    </row>
    <row r="455" spans="2:5" x14ac:dyDescent="0.2">
      <c r="B455">
        <v>913</v>
      </c>
      <c r="E455">
        <v>16</v>
      </c>
    </row>
    <row r="456" spans="2:5" x14ac:dyDescent="0.2">
      <c r="B456">
        <v>884</v>
      </c>
      <c r="E456">
        <v>17</v>
      </c>
    </row>
    <row r="457" spans="2:5" x14ac:dyDescent="0.2">
      <c r="B457">
        <v>698</v>
      </c>
      <c r="E457">
        <v>12</v>
      </c>
    </row>
    <row r="458" spans="2:5" x14ac:dyDescent="0.2">
      <c r="B458">
        <v>800</v>
      </c>
      <c r="E458">
        <v>12</v>
      </c>
    </row>
    <row r="459" spans="2:5" x14ac:dyDescent="0.2">
      <c r="B459">
        <v>812</v>
      </c>
      <c r="E459">
        <v>16</v>
      </c>
    </row>
    <row r="460" spans="2:5" x14ac:dyDescent="0.2">
      <c r="B460">
        <v>1000</v>
      </c>
      <c r="E460">
        <v>11</v>
      </c>
    </row>
    <row r="461" spans="2:5" x14ac:dyDescent="0.2">
      <c r="B461">
        <v>549</v>
      </c>
      <c r="E461">
        <v>12</v>
      </c>
    </row>
    <row r="462" spans="2:5" x14ac:dyDescent="0.2">
      <c r="B462">
        <v>1300</v>
      </c>
      <c r="E462">
        <v>12</v>
      </c>
    </row>
    <row r="463" spans="2:5" x14ac:dyDescent="0.2">
      <c r="B463">
        <v>923</v>
      </c>
      <c r="E463">
        <v>16</v>
      </c>
    </row>
    <row r="464" spans="2:5" x14ac:dyDescent="0.2">
      <c r="B464">
        <v>1539</v>
      </c>
      <c r="E464">
        <v>12</v>
      </c>
    </row>
    <row r="465" spans="2:5" x14ac:dyDescent="0.2">
      <c r="B465">
        <v>721</v>
      </c>
      <c r="E465">
        <v>12</v>
      </c>
    </row>
    <row r="466" spans="2:5" x14ac:dyDescent="0.2">
      <c r="B466">
        <v>815</v>
      </c>
      <c r="E466">
        <v>12</v>
      </c>
    </row>
    <row r="467" spans="2:5" x14ac:dyDescent="0.2">
      <c r="B467">
        <v>600</v>
      </c>
      <c r="E467">
        <v>12</v>
      </c>
    </row>
    <row r="468" spans="2:5" x14ac:dyDescent="0.2">
      <c r="B468">
        <v>1100</v>
      </c>
      <c r="E468">
        <v>12</v>
      </c>
    </row>
    <row r="469" spans="2:5" x14ac:dyDescent="0.2">
      <c r="B469">
        <v>1058</v>
      </c>
      <c r="E469">
        <v>12</v>
      </c>
    </row>
    <row r="470" spans="2:5" x14ac:dyDescent="0.2">
      <c r="B470">
        <v>962</v>
      </c>
      <c r="E470">
        <v>12</v>
      </c>
    </row>
    <row r="471" spans="2:5" x14ac:dyDescent="0.2">
      <c r="B471">
        <v>433</v>
      </c>
      <c r="E471">
        <v>12</v>
      </c>
    </row>
    <row r="472" spans="2:5" x14ac:dyDescent="0.2">
      <c r="B472">
        <v>940</v>
      </c>
      <c r="E472">
        <v>11</v>
      </c>
    </row>
    <row r="473" spans="2:5" x14ac:dyDescent="0.2">
      <c r="B473">
        <v>1417</v>
      </c>
      <c r="E473">
        <v>16</v>
      </c>
    </row>
    <row r="474" spans="2:5" x14ac:dyDescent="0.2">
      <c r="B474">
        <v>1000</v>
      </c>
      <c r="E474">
        <v>12</v>
      </c>
    </row>
    <row r="475" spans="2:5" x14ac:dyDescent="0.2">
      <c r="B475">
        <v>500</v>
      </c>
      <c r="E475">
        <v>13</v>
      </c>
    </row>
    <row r="476" spans="2:5" x14ac:dyDescent="0.2">
      <c r="B476">
        <v>800</v>
      </c>
      <c r="E476">
        <v>14</v>
      </c>
    </row>
    <row r="477" spans="2:5" x14ac:dyDescent="0.2">
      <c r="B477">
        <v>766</v>
      </c>
      <c r="E477">
        <v>12</v>
      </c>
    </row>
    <row r="478" spans="2:5" x14ac:dyDescent="0.2">
      <c r="B478">
        <v>750</v>
      </c>
      <c r="E478">
        <v>14</v>
      </c>
    </row>
    <row r="479" spans="2:5" x14ac:dyDescent="0.2">
      <c r="B479">
        <v>550</v>
      </c>
      <c r="E479">
        <v>12</v>
      </c>
    </row>
    <row r="480" spans="2:5" x14ac:dyDescent="0.2">
      <c r="B480">
        <v>795</v>
      </c>
      <c r="E480">
        <v>11</v>
      </c>
    </row>
    <row r="481" spans="2:5" x14ac:dyDescent="0.2">
      <c r="B481">
        <v>723</v>
      </c>
      <c r="E481">
        <v>12</v>
      </c>
    </row>
    <row r="482" spans="2:5" x14ac:dyDescent="0.2">
      <c r="B482">
        <v>1039</v>
      </c>
      <c r="E482">
        <v>14</v>
      </c>
    </row>
    <row r="483" spans="2:5" x14ac:dyDescent="0.2">
      <c r="B483">
        <v>200</v>
      </c>
      <c r="E483">
        <v>10</v>
      </c>
    </row>
    <row r="484" spans="2:5" x14ac:dyDescent="0.2">
      <c r="B484">
        <v>575</v>
      </c>
      <c r="E484">
        <v>11</v>
      </c>
    </row>
    <row r="485" spans="2:5" x14ac:dyDescent="0.2">
      <c r="B485">
        <v>850</v>
      </c>
      <c r="E485">
        <v>11</v>
      </c>
    </row>
    <row r="486" spans="2:5" x14ac:dyDescent="0.2">
      <c r="B486">
        <v>1162</v>
      </c>
      <c r="E486">
        <v>12</v>
      </c>
    </row>
    <row r="487" spans="2:5" x14ac:dyDescent="0.2">
      <c r="B487">
        <v>1270</v>
      </c>
      <c r="E487">
        <v>16</v>
      </c>
    </row>
    <row r="488" spans="2:5" x14ac:dyDescent="0.2">
      <c r="B488">
        <v>350</v>
      </c>
      <c r="E488">
        <v>16</v>
      </c>
    </row>
    <row r="489" spans="2:5" x14ac:dyDescent="0.2">
      <c r="B489">
        <v>1463</v>
      </c>
      <c r="E489">
        <v>15</v>
      </c>
    </row>
    <row r="490" spans="2:5" x14ac:dyDescent="0.2">
      <c r="B490">
        <v>751</v>
      </c>
      <c r="E490">
        <v>13</v>
      </c>
    </row>
    <row r="491" spans="2:5" x14ac:dyDescent="0.2">
      <c r="B491">
        <v>488</v>
      </c>
      <c r="E491">
        <v>17</v>
      </c>
    </row>
    <row r="492" spans="2:5" x14ac:dyDescent="0.2">
      <c r="B492">
        <v>1400</v>
      </c>
      <c r="E492">
        <v>12</v>
      </c>
    </row>
    <row r="493" spans="2:5" x14ac:dyDescent="0.2">
      <c r="B493">
        <v>940</v>
      </c>
      <c r="E493">
        <v>18</v>
      </c>
    </row>
    <row r="494" spans="2:5" x14ac:dyDescent="0.2">
      <c r="B494">
        <v>866</v>
      </c>
      <c r="E494">
        <v>13</v>
      </c>
    </row>
    <row r="495" spans="2:5" x14ac:dyDescent="0.2">
      <c r="B495">
        <v>346</v>
      </c>
      <c r="E495">
        <v>12</v>
      </c>
    </row>
    <row r="496" spans="2:5" x14ac:dyDescent="0.2">
      <c r="B496">
        <v>1442</v>
      </c>
      <c r="E496">
        <v>17</v>
      </c>
    </row>
    <row r="497" spans="2:5" x14ac:dyDescent="0.2">
      <c r="B497">
        <v>560</v>
      </c>
      <c r="E497">
        <v>16</v>
      </c>
    </row>
    <row r="498" spans="2:5" x14ac:dyDescent="0.2">
      <c r="B498">
        <v>550</v>
      </c>
      <c r="E498">
        <v>12</v>
      </c>
    </row>
    <row r="499" spans="2:5" x14ac:dyDescent="0.2">
      <c r="B499">
        <v>684</v>
      </c>
      <c r="E499">
        <v>13</v>
      </c>
    </row>
    <row r="500" spans="2:5" x14ac:dyDescent="0.2">
      <c r="B500">
        <v>1322</v>
      </c>
      <c r="E500">
        <v>16</v>
      </c>
    </row>
    <row r="501" spans="2:5" x14ac:dyDescent="0.2">
      <c r="B501">
        <v>1634</v>
      </c>
      <c r="E501">
        <v>12</v>
      </c>
    </row>
    <row r="502" spans="2:5" x14ac:dyDescent="0.2">
      <c r="B502">
        <v>417</v>
      </c>
      <c r="E502">
        <v>12</v>
      </c>
    </row>
    <row r="503" spans="2:5" x14ac:dyDescent="0.2">
      <c r="B503">
        <v>472</v>
      </c>
      <c r="E503">
        <v>11</v>
      </c>
    </row>
    <row r="504" spans="2:5" x14ac:dyDescent="0.2">
      <c r="B504">
        <v>1679</v>
      </c>
      <c r="E504">
        <v>18</v>
      </c>
    </row>
    <row r="505" spans="2:5" x14ac:dyDescent="0.2">
      <c r="B505">
        <v>1039</v>
      </c>
      <c r="E505">
        <v>16</v>
      </c>
    </row>
    <row r="506" spans="2:5" x14ac:dyDescent="0.2">
      <c r="B506">
        <v>1250</v>
      </c>
      <c r="E506">
        <v>13</v>
      </c>
    </row>
    <row r="507" spans="2:5" x14ac:dyDescent="0.2">
      <c r="B507">
        <v>760</v>
      </c>
      <c r="E507">
        <v>12</v>
      </c>
    </row>
    <row r="508" spans="2:5" x14ac:dyDescent="0.2">
      <c r="B508">
        <v>1154</v>
      </c>
      <c r="E508">
        <v>12</v>
      </c>
    </row>
    <row r="509" spans="2:5" x14ac:dyDescent="0.2">
      <c r="B509">
        <v>1602</v>
      </c>
      <c r="E509">
        <v>15</v>
      </c>
    </row>
    <row r="510" spans="2:5" x14ac:dyDescent="0.2">
      <c r="B510">
        <v>865</v>
      </c>
      <c r="E510">
        <v>16</v>
      </c>
    </row>
    <row r="511" spans="2:5" x14ac:dyDescent="0.2">
      <c r="B511">
        <v>705</v>
      </c>
      <c r="E511">
        <v>12</v>
      </c>
    </row>
    <row r="512" spans="2:5" x14ac:dyDescent="0.2">
      <c r="B512">
        <v>1000</v>
      </c>
      <c r="E512">
        <v>12</v>
      </c>
    </row>
    <row r="513" spans="2:5" x14ac:dyDescent="0.2">
      <c r="B513">
        <v>852</v>
      </c>
      <c r="E513">
        <v>10</v>
      </c>
    </row>
    <row r="514" spans="2:5" x14ac:dyDescent="0.2">
      <c r="B514">
        <v>770</v>
      </c>
      <c r="E514">
        <v>12</v>
      </c>
    </row>
    <row r="515" spans="2:5" x14ac:dyDescent="0.2">
      <c r="B515">
        <v>1000</v>
      </c>
      <c r="E515">
        <v>12</v>
      </c>
    </row>
    <row r="516" spans="2:5" x14ac:dyDescent="0.2">
      <c r="B516">
        <v>1329</v>
      </c>
      <c r="E516">
        <v>18</v>
      </c>
    </row>
    <row r="517" spans="2:5" x14ac:dyDescent="0.2">
      <c r="B517">
        <v>1682</v>
      </c>
      <c r="E517">
        <v>16</v>
      </c>
    </row>
    <row r="518" spans="2:5" x14ac:dyDescent="0.2">
      <c r="B518">
        <v>685</v>
      </c>
      <c r="E518">
        <v>12</v>
      </c>
    </row>
    <row r="519" spans="2:5" x14ac:dyDescent="0.2">
      <c r="B519">
        <v>1250</v>
      </c>
      <c r="E519">
        <v>16</v>
      </c>
    </row>
    <row r="520" spans="2:5" x14ac:dyDescent="0.2">
      <c r="B520">
        <v>600</v>
      </c>
      <c r="E520">
        <v>13</v>
      </c>
    </row>
    <row r="521" spans="2:5" x14ac:dyDescent="0.2">
      <c r="B521">
        <v>1000</v>
      </c>
      <c r="E521">
        <v>11</v>
      </c>
    </row>
    <row r="522" spans="2:5" x14ac:dyDescent="0.2">
      <c r="B522">
        <v>988</v>
      </c>
      <c r="E522">
        <v>12</v>
      </c>
    </row>
    <row r="523" spans="2:5" x14ac:dyDescent="0.2">
      <c r="B523">
        <v>478</v>
      </c>
      <c r="E523">
        <v>10</v>
      </c>
    </row>
    <row r="524" spans="2:5" x14ac:dyDescent="0.2">
      <c r="B524">
        <v>1550</v>
      </c>
      <c r="E524">
        <v>12</v>
      </c>
    </row>
    <row r="525" spans="2:5" x14ac:dyDescent="0.2">
      <c r="B525">
        <v>1000</v>
      </c>
      <c r="E525">
        <v>12</v>
      </c>
    </row>
    <row r="526" spans="2:5" x14ac:dyDescent="0.2">
      <c r="B526">
        <v>625</v>
      </c>
      <c r="E526">
        <v>18</v>
      </c>
    </row>
    <row r="527" spans="2:5" x14ac:dyDescent="0.2">
      <c r="B527">
        <v>1346</v>
      </c>
      <c r="E527">
        <v>16</v>
      </c>
    </row>
    <row r="528" spans="2:5" x14ac:dyDescent="0.2">
      <c r="B528">
        <v>479</v>
      </c>
      <c r="E528">
        <v>12</v>
      </c>
    </row>
    <row r="529" spans="2:5" x14ac:dyDescent="0.2">
      <c r="B529">
        <v>1201</v>
      </c>
      <c r="E529">
        <v>11</v>
      </c>
    </row>
    <row r="530" spans="2:5" x14ac:dyDescent="0.2">
      <c r="B530">
        <v>1346</v>
      </c>
      <c r="E530">
        <v>16</v>
      </c>
    </row>
    <row r="531" spans="2:5" x14ac:dyDescent="0.2">
      <c r="B531">
        <v>1122</v>
      </c>
      <c r="E531">
        <v>18</v>
      </c>
    </row>
    <row r="532" spans="2:5" x14ac:dyDescent="0.2">
      <c r="B532">
        <v>507</v>
      </c>
      <c r="E532">
        <v>14</v>
      </c>
    </row>
    <row r="533" spans="2:5" x14ac:dyDescent="0.2">
      <c r="B533">
        <v>547</v>
      </c>
      <c r="E533">
        <v>11</v>
      </c>
    </row>
    <row r="534" spans="2:5" x14ac:dyDescent="0.2">
      <c r="B534">
        <v>586</v>
      </c>
      <c r="E534">
        <v>11</v>
      </c>
    </row>
    <row r="535" spans="2:5" x14ac:dyDescent="0.2">
      <c r="B535">
        <v>1566</v>
      </c>
      <c r="E535">
        <v>12</v>
      </c>
    </row>
    <row r="536" spans="2:5" x14ac:dyDescent="0.2">
      <c r="B536">
        <v>1634</v>
      </c>
      <c r="E536">
        <v>13</v>
      </c>
    </row>
    <row r="537" spans="2:5" x14ac:dyDescent="0.2">
      <c r="B537">
        <v>1282</v>
      </c>
      <c r="E537">
        <v>16</v>
      </c>
    </row>
    <row r="538" spans="2:5" x14ac:dyDescent="0.2">
      <c r="B538">
        <v>1200</v>
      </c>
      <c r="E538">
        <v>15</v>
      </c>
    </row>
    <row r="539" spans="2:5" x14ac:dyDescent="0.2">
      <c r="B539">
        <v>855</v>
      </c>
      <c r="E539">
        <v>12</v>
      </c>
    </row>
    <row r="540" spans="2:5" x14ac:dyDescent="0.2">
      <c r="B540">
        <v>1053</v>
      </c>
      <c r="E540">
        <v>12</v>
      </c>
    </row>
    <row r="541" spans="2:5" x14ac:dyDescent="0.2">
      <c r="B541">
        <v>1000</v>
      </c>
      <c r="E541">
        <v>12</v>
      </c>
    </row>
    <row r="542" spans="2:5" x14ac:dyDescent="0.2">
      <c r="B542">
        <v>900</v>
      </c>
      <c r="E542">
        <v>12</v>
      </c>
    </row>
    <row r="543" spans="2:5" x14ac:dyDescent="0.2">
      <c r="B543">
        <v>1602</v>
      </c>
      <c r="E543">
        <v>16</v>
      </c>
    </row>
    <row r="544" spans="2:5" x14ac:dyDescent="0.2">
      <c r="B544">
        <v>508</v>
      </c>
      <c r="E544">
        <v>17</v>
      </c>
    </row>
    <row r="545" spans="2:5" x14ac:dyDescent="0.2">
      <c r="B545">
        <v>1500</v>
      </c>
      <c r="E545">
        <v>16</v>
      </c>
    </row>
    <row r="546" spans="2:5" x14ac:dyDescent="0.2">
      <c r="B546">
        <v>1682</v>
      </c>
      <c r="E546">
        <v>14</v>
      </c>
    </row>
    <row r="547" spans="2:5" x14ac:dyDescent="0.2">
      <c r="B547">
        <v>750</v>
      </c>
      <c r="E547">
        <v>13</v>
      </c>
    </row>
    <row r="548" spans="2:5" x14ac:dyDescent="0.2">
      <c r="B548">
        <v>843</v>
      </c>
      <c r="E548">
        <v>14</v>
      </c>
    </row>
    <row r="549" spans="2:5" x14ac:dyDescent="0.2">
      <c r="B549">
        <v>409</v>
      </c>
      <c r="E549">
        <v>12</v>
      </c>
    </row>
    <row r="550" spans="2:5" x14ac:dyDescent="0.2">
      <c r="B550">
        <v>1004</v>
      </c>
      <c r="E550">
        <v>12</v>
      </c>
    </row>
    <row r="551" spans="2:5" x14ac:dyDescent="0.2">
      <c r="B551">
        <v>650</v>
      </c>
      <c r="E551">
        <v>12</v>
      </c>
    </row>
    <row r="552" spans="2:5" x14ac:dyDescent="0.2">
      <c r="B552">
        <v>2137</v>
      </c>
      <c r="E552">
        <v>13</v>
      </c>
    </row>
    <row r="553" spans="2:5" x14ac:dyDescent="0.2">
      <c r="B553">
        <v>761</v>
      </c>
      <c r="E553">
        <v>12</v>
      </c>
    </row>
    <row r="554" spans="2:5" x14ac:dyDescent="0.2">
      <c r="B554">
        <v>769</v>
      </c>
      <c r="E554">
        <v>16</v>
      </c>
    </row>
    <row r="555" spans="2:5" x14ac:dyDescent="0.2">
      <c r="B555">
        <v>495</v>
      </c>
      <c r="E555">
        <v>12</v>
      </c>
    </row>
    <row r="556" spans="2:5" x14ac:dyDescent="0.2">
      <c r="B556">
        <v>987</v>
      </c>
      <c r="E556">
        <v>16</v>
      </c>
    </row>
    <row r="557" spans="2:5" x14ac:dyDescent="0.2">
      <c r="B557">
        <v>2500</v>
      </c>
      <c r="E557">
        <v>12</v>
      </c>
    </row>
    <row r="558" spans="2:5" x14ac:dyDescent="0.2">
      <c r="B558">
        <v>1098</v>
      </c>
      <c r="E558">
        <v>14</v>
      </c>
    </row>
    <row r="559" spans="2:5" x14ac:dyDescent="0.2">
      <c r="B559">
        <v>1212</v>
      </c>
      <c r="E559">
        <v>12</v>
      </c>
    </row>
    <row r="560" spans="2:5" x14ac:dyDescent="0.2">
      <c r="B560">
        <v>1500</v>
      </c>
      <c r="E560">
        <v>16</v>
      </c>
    </row>
    <row r="561" spans="2:5" x14ac:dyDescent="0.2">
      <c r="B561">
        <v>583</v>
      </c>
      <c r="E561">
        <v>12</v>
      </c>
    </row>
    <row r="562" spans="2:5" x14ac:dyDescent="0.2">
      <c r="B562">
        <v>460</v>
      </c>
      <c r="E562">
        <v>11</v>
      </c>
    </row>
    <row r="563" spans="2:5" x14ac:dyDescent="0.2">
      <c r="B563">
        <v>945</v>
      </c>
      <c r="E563">
        <v>12</v>
      </c>
    </row>
    <row r="564" spans="2:5" x14ac:dyDescent="0.2">
      <c r="B564">
        <v>1442</v>
      </c>
      <c r="E564">
        <v>16</v>
      </c>
    </row>
    <row r="565" spans="2:5" x14ac:dyDescent="0.2">
      <c r="B565">
        <v>1333</v>
      </c>
      <c r="E565">
        <v>16</v>
      </c>
    </row>
    <row r="566" spans="2:5" x14ac:dyDescent="0.2">
      <c r="B566">
        <v>1500</v>
      </c>
      <c r="E566">
        <v>15</v>
      </c>
    </row>
    <row r="567" spans="2:5" x14ac:dyDescent="0.2">
      <c r="B567">
        <v>1333</v>
      </c>
      <c r="E567">
        <v>16</v>
      </c>
    </row>
    <row r="568" spans="2:5" x14ac:dyDescent="0.2">
      <c r="B568">
        <v>973</v>
      </c>
      <c r="E568">
        <v>13</v>
      </c>
    </row>
    <row r="569" spans="2:5" x14ac:dyDescent="0.2">
      <c r="B569">
        <v>2162</v>
      </c>
      <c r="E569">
        <v>18</v>
      </c>
    </row>
    <row r="570" spans="2:5" x14ac:dyDescent="0.2">
      <c r="B570">
        <v>797</v>
      </c>
      <c r="E570">
        <v>12</v>
      </c>
    </row>
    <row r="571" spans="2:5" x14ac:dyDescent="0.2">
      <c r="B571">
        <v>1744</v>
      </c>
      <c r="E571">
        <v>16</v>
      </c>
    </row>
    <row r="572" spans="2:5" x14ac:dyDescent="0.2">
      <c r="B572">
        <v>630</v>
      </c>
      <c r="E572">
        <v>15</v>
      </c>
    </row>
    <row r="573" spans="2:5" x14ac:dyDescent="0.2">
      <c r="B573">
        <v>445</v>
      </c>
      <c r="E573">
        <v>12</v>
      </c>
    </row>
    <row r="574" spans="2:5" x14ac:dyDescent="0.2">
      <c r="B574">
        <v>660</v>
      </c>
      <c r="E574">
        <v>16</v>
      </c>
    </row>
    <row r="575" spans="2:5" x14ac:dyDescent="0.2">
      <c r="B575">
        <v>377</v>
      </c>
      <c r="E575">
        <v>12</v>
      </c>
    </row>
    <row r="576" spans="2:5" x14ac:dyDescent="0.2">
      <c r="B576">
        <v>1122</v>
      </c>
      <c r="E576">
        <v>17</v>
      </c>
    </row>
    <row r="577" spans="2:5" x14ac:dyDescent="0.2">
      <c r="B577">
        <v>453</v>
      </c>
      <c r="E577">
        <v>12</v>
      </c>
    </row>
    <row r="578" spans="2:5" x14ac:dyDescent="0.2">
      <c r="B578">
        <v>1386</v>
      </c>
      <c r="E578">
        <v>10</v>
      </c>
    </row>
    <row r="579" spans="2:5" x14ac:dyDescent="0.2">
      <c r="B579">
        <v>1539</v>
      </c>
      <c r="E579">
        <v>17</v>
      </c>
    </row>
    <row r="580" spans="2:5" x14ac:dyDescent="0.2">
      <c r="B580">
        <v>1154</v>
      </c>
      <c r="E580">
        <v>16</v>
      </c>
    </row>
    <row r="581" spans="2:5" x14ac:dyDescent="0.2">
      <c r="B581">
        <v>962</v>
      </c>
      <c r="E581">
        <v>14</v>
      </c>
    </row>
    <row r="582" spans="2:5" x14ac:dyDescent="0.2">
      <c r="B582">
        <v>722</v>
      </c>
      <c r="E582">
        <v>16</v>
      </c>
    </row>
    <row r="583" spans="2:5" x14ac:dyDescent="0.2">
      <c r="B583">
        <v>480</v>
      </c>
      <c r="E583">
        <v>12</v>
      </c>
    </row>
    <row r="584" spans="2:5" x14ac:dyDescent="0.2">
      <c r="B584">
        <v>808</v>
      </c>
      <c r="E584">
        <v>18</v>
      </c>
    </row>
    <row r="585" spans="2:5" x14ac:dyDescent="0.2">
      <c r="B585">
        <v>1442</v>
      </c>
      <c r="E585">
        <v>13</v>
      </c>
    </row>
    <row r="586" spans="2:5" x14ac:dyDescent="0.2">
      <c r="B586">
        <v>1091</v>
      </c>
      <c r="E586">
        <v>13</v>
      </c>
    </row>
    <row r="587" spans="2:5" x14ac:dyDescent="0.2">
      <c r="B587">
        <v>1026</v>
      </c>
      <c r="E587">
        <v>16</v>
      </c>
    </row>
    <row r="588" spans="2:5" x14ac:dyDescent="0.2">
      <c r="B588">
        <v>1333</v>
      </c>
      <c r="E588">
        <v>15</v>
      </c>
    </row>
    <row r="589" spans="2:5" x14ac:dyDescent="0.2">
      <c r="B589">
        <v>915</v>
      </c>
      <c r="E589">
        <v>12</v>
      </c>
    </row>
    <row r="590" spans="2:5" x14ac:dyDescent="0.2">
      <c r="B590">
        <v>1105</v>
      </c>
      <c r="E590">
        <v>16</v>
      </c>
    </row>
    <row r="591" spans="2:5" x14ac:dyDescent="0.2">
      <c r="B591">
        <v>1000</v>
      </c>
      <c r="E591">
        <v>12</v>
      </c>
    </row>
    <row r="592" spans="2:5" x14ac:dyDescent="0.2">
      <c r="B592">
        <v>929</v>
      </c>
      <c r="E592">
        <v>13</v>
      </c>
    </row>
    <row r="593" spans="2:5" x14ac:dyDescent="0.2">
      <c r="B593">
        <v>1241</v>
      </c>
      <c r="E593">
        <v>13</v>
      </c>
    </row>
    <row r="594" spans="2:5" x14ac:dyDescent="0.2">
      <c r="B594">
        <v>1065</v>
      </c>
      <c r="E594">
        <v>12</v>
      </c>
    </row>
    <row r="595" spans="2:5" x14ac:dyDescent="0.2">
      <c r="B595">
        <v>403</v>
      </c>
      <c r="E595">
        <v>12</v>
      </c>
    </row>
    <row r="596" spans="2:5" x14ac:dyDescent="0.2">
      <c r="B596">
        <v>621</v>
      </c>
      <c r="E596">
        <v>12</v>
      </c>
    </row>
    <row r="597" spans="2:5" x14ac:dyDescent="0.2">
      <c r="B597">
        <v>441</v>
      </c>
      <c r="E597">
        <v>12</v>
      </c>
    </row>
    <row r="598" spans="2:5" x14ac:dyDescent="0.2">
      <c r="B598">
        <v>726</v>
      </c>
      <c r="E598">
        <v>12</v>
      </c>
    </row>
    <row r="599" spans="2:5" x14ac:dyDescent="0.2">
      <c r="B599">
        <v>1000</v>
      </c>
      <c r="E599">
        <v>17</v>
      </c>
    </row>
    <row r="600" spans="2:5" x14ac:dyDescent="0.2">
      <c r="B600">
        <v>393</v>
      </c>
      <c r="E600">
        <v>12</v>
      </c>
    </row>
    <row r="601" spans="2:5" x14ac:dyDescent="0.2">
      <c r="B601">
        <v>600</v>
      </c>
      <c r="E601">
        <v>12</v>
      </c>
    </row>
    <row r="602" spans="2:5" x14ac:dyDescent="0.2">
      <c r="B602">
        <v>962</v>
      </c>
      <c r="E602">
        <v>12</v>
      </c>
    </row>
    <row r="603" spans="2:5" x14ac:dyDescent="0.2">
      <c r="B603">
        <v>962</v>
      </c>
      <c r="E603">
        <v>12</v>
      </c>
    </row>
    <row r="604" spans="2:5" x14ac:dyDescent="0.2">
      <c r="B604">
        <v>865</v>
      </c>
      <c r="E604">
        <v>11</v>
      </c>
    </row>
    <row r="605" spans="2:5" x14ac:dyDescent="0.2">
      <c r="B605">
        <v>1154</v>
      </c>
      <c r="E605">
        <v>16</v>
      </c>
    </row>
    <row r="606" spans="2:5" x14ac:dyDescent="0.2">
      <c r="B606">
        <v>1386</v>
      </c>
      <c r="E606">
        <v>16</v>
      </c>
    </row>
    <row r="607" spans="2:5" x14ac:dyDescent="0.2">
      <c r="B607">
        <v>732</v>
      </c>
      <c r="E607">
        <v>12</v>
      </c>
    </row>
    <row r="608" spans="2:5" x14ac:dyDescent="0.2">
      <c r="B608">
        <v>865</v>
      </c>
      <c r="E608">
        <v>13</v>
      </c>
    </row>
    <row r="609" spans="2:5" x14ac:dyDescent="0.2">
      <c r="B609">
        <v>700</v>
      </c>
      <c r="E609">
        <v>12</v>
      </c>
    </row>
    <row r="610" spans="2:5" x14ac:dyDescent="0.2">
      <c r="B610">
        <v>975</v>
      </c>
      <c r="E610">
        <v>9</v>
      </c>
    </row>
    <row r="611" spans="2:5" x14ac:dyDescent="0.2">
      <c r="B611">
        <v>1300</v>
      </c>
      <c r="E611">
        <v>13</v>
      </c>
    </row>
    <row r="612" spans="2:5" x14ac:dyDescent="0.2">
      <c r="B612">
        <v>900</v>
      </c>
      <c r="E612">
        <v>14</v>
      </c>
    </row>
    <row r="613" spans="2:5" x14ac:dyDescent="0.2">
      <c r="B613">
        <v>829</v>
      </c>
      <c r="E613">
        <v>12</v>
      </c>
    </row>
    <row r="614" spans="2:5" x14ac:dyDescent="0.2">
      <c r="B614">
        <v>1000</v>
      </c>
      <c r="E614">
        <v>12</v>
      </c>
    </row>
    <row r="615" spans="2:5" x14ac:dyDescent="0.2">
      <c r="B615">
        <v>827</v>
      </c>
      <c r="E615">
        <v>16</v>
      </c>
    </row>
    <row r="616" spans="2:5" x14ac:dyDescent="0.2">
      <c r="B616">
        <v>500</v>
      </c>
      <c r="E616">
        <v>13</v>
      </c>
    </row>
    <row r="617" spans="2:5" x14ac:dyDescent="0.2">
      <c r="B617">
        <v>1155</v>
      </c>
      <c r="E617">
        <v>13</v>
      </c>
    </row>
    <row r="618" spans="2:5" x14ac:dyDescent="0.2">
      <c r="B618">
        <v>950</v>
      </c>
      <c r="E618">
        <v>15</v>
      </c>
    </row>
    <row r="619" spans="2:5" x14ac:dyDescent="0.2">
      <c r="B619">
        <v>700</v>
      </c>
      <c r="E619">
        <v>13</v>
      </c>
    </row>
    <row r="620" spans="2:5" x14ac:dyDescent="0.2">
      <c r="B620">
        <v>1710</v>
      </c>
      <c r="E620">
        <v>18</v>
      </c>
    </row>
    <row r="621" spans="2:5" x14ac:dyDescent="0.2">
      <c r="B621">
        <v>2004</v>
      </c>
      <c r="E621">
        <v>18</v>
      </c>
    </row>
    <row r="622" spans="2:5" x14ac:dyDescent="0.2">
      <c r="B622">
        <v>890</v>
      </c>
      <c r="E622">
        <v>14</v>
      </c>
    </row>
    <row r="623" spans="2:5" x14ac:dyDescent="0.2">
      <c r="B623">
        <v>3078</v>
      </c>
      <c r="E623">
        <v>13</v>
      </c>
    </row>
    <row r="624" spans="2:5" x14ac:dyDescent="0.2">
      <c r="B624">
        <v>1539</v>
      </c>
      <c r="E624">
        <v>17</v>
      </c>
    </row>
    <row r="625" spans="2:5" x14ac:dyDescent="0.2">
      <c r="B625">
        <v>1354</v>
      </c>
      <c r="E625">
        <v>17</v>
      </c>
    </row>
    <row r="626" spans="2:5" x14ac:dyDescent="0.2">
      <c r="B626">
        <v>1143</v>
      </c>
      <c r="E626">
        <v>12</v>
      </c>
    </row>
    <row r="627" spans="2:5" x14ac:dyDescent="0.2">
      <c r="B627">
        <v>962</v>
      </c>
      <c r="E627">
        <v>12</v>
      </c>
    </row>
    <row r="628" spans="2:5" x14ac:dyDescent="0.2">
      <c r="B628">
        <v>1250</v>
      </c>
      <c r="E628">
        <v>12</v>
      </c>
    </row>
    <row r="629" spans="2:5" x14ac:dyDescent="0.2">
      <c r="B629">
        <v>905</v>
      </c>
      <c r="E629">
        <v>12</v>
      </c>
    </row>
    <row r="630" spans="2:5" x14ac:dyDescent="0.2">
      <c r="B630">
        <v>926</v>
      </c>
      <c r="E630">
        <v>12</v>
      </c>
    </row>
    <row r="631" spans="2:5" x14ac:dyDescent="0.2">
      <c r="B631">
        <v>1559</v>
      </c>
      <c r="E631">
        <v>12</v>
      </c>
    </row>
    <row r="632" spans="2:5" x14ac:dyDescent="0.2">
      <c r="B632">
        <v>1312</v>
      </c>
      <c r="E632">
        <v>10</v>
      </c>
    </row>
    <row r="633" spans="2:5" x14ac:dyDescent="0.2">
      <c r="B633">
        <v>879</v>
      </c>
      <c r="E633">
        <v>18</v>
      </c>
    </row>
    <row r="634" spans="2:5" x14ac:dyDescent="0.2">
      <c r="B634">
        <v>800</v>
      </c>
      <c r="E634">
        <v>13</v>
      </c>
    </row>
    <row r="635" spans="2:5" x14ac:dyDescent="0.2">
      <c r="B635">
        <v>1049</v>
      </c>
      <c r="E635">
        <v>14</v>
      </c>
    </row>
    <row r="636" spans="2:5" x14ac:dyDescent="0.2">
      <c r="B636">
        <v>550</v>
      </c>
      <c r="E636">
        <v>12</v>
      </c>
    </row>
    <row r="637" spans="2:5" x14ac:dyDescent="0.2">
      <c r="B637">
        <v>1190</v>
      </c>
      <c r="E637">
        <v>17</v>
      </c>
    </row>
    <row r="638" spans="2:5" x14ac:dyDescent="0.2">
      <c r="B638">
        <v>583</v>
      </c>
      <c r="E638">
        <v>14</v>
      </c>
    </row>
    <row r="639" spans="2:5" x14ac:dyDescent="0.2">
      <c r="B639">
        <v>1200</v>
      </c>
      <c r="E639">
        <v>14</v>
      </c>
    </row>
    <row r="640" spans="2:5" x14ac:dyDescent="0.2">
      <c r="B640">
        <v>797</v>
      </c>
      <c r="E640">
        <v>16</v>
      </c>
    </row>
    <row r="641" spans="2:5" x14ac:dyDescent="0.2">
      <c r="B641">
        <v>1371</v>
      </c>
      <c r="E641">
        <v>18</v>
      </c>
    </row>
    <row r="642" spans="2:5" x14ac:dyDescent="0.2">
      <c r="B642">
        <v>1270</v>
      </c>
      <c r="E642">
        <v>12</v>
      </c>
    </row>
    <row r="643" spans="2:5" x14ac:dyDescent="0.2">
      <c r="B643">
        <v>1832</v>
      </c>
      <c r="E643">
        <v>12</v>
      </c>
    </row>
    <row r="644" spans="2:5" x14ac:dyDescent="0.2">
      <c r="B644">
        <v>909</v>
      </c>
      <c r="E644">
        <v>12</v>
      </c>
    </row>
    <row r="645" spans="2:5" x14ac:dyDescent="0.2">
      <c r="B645">
        <v>1746</v>
      </c>
      <c r="E645">
        <v>18</v>
      </c>
    </row>
    <row r="646" spans="2:5" x14ac:dyDescent="0.2">
      <c r="B646">
        <v>520</v>
      </c>
      <c r="E646">
        <v>16</v>
      </c>
    </row>
    <row r="647" spans="2:5" x14ac:dyDescent="0.2">
      <c r="B647">
        <v>808</v>
      </c>
      <c r="E647">
        <v>16</v>
      </c>
    </row>
    <row r="648" spans="2:5" x14ac:dyDescent="0.2">
      <c r="B648">
        <v>2137</v>
      </c>
      <c r="E648">
        <v>16</v>
      </c>
    </row>
    <row r="649" spans="2:5" x14ac:dyDescent="0.2">
      <c r="B649">
        <v>931</v>
      </c>
      <c r="E649">
        <v>16</v>
      </c>
    </row>
    <row r="650" spans="2:5" x14ac:dyDescent="0.2">
      <c r="B650">
        <v>812</v>
      </c>
      <c r="E650">
        <v>16</v>
      </c>
    </row>
    <row r="651" spans="2:5" x14ac:dyDescent="0.2">
      <c r="B651">
        <v>866</v>
      </c>
      <c r="E651">
        <v>14</v>
      </c>
    </row>
    <row r="652" spans="2:5" x14ac:dyDescent="0.2">
      <c r="B652">
        <v>1442</v>
      </c>
      <c r="E652">
        <v>12</v>
      </c>
    </row>
    <row r="653" spans="2:5" x14ac:dyDescent="0.2">
      <c r="B653">
        <v>500</v>
      </c>
      <c r="E653">
        <v>14</v>
      </c>
    </row>
    <row r="654" spans="2:5" x14ac:dyDescent="0.2">
      <c r="B654">
        <v>1384</v>
      </c>
      <c r="E654">
        <v>18</v>
      </c>
    </row>
    <row r="655" spans="2:5" x14ac:dyDescent="0.2">
      <c r="B655">
        <v>528</v>
      </c>
      <c r="E655">
        <v>18</v>
      </c>
    </row>
    <row r="656" spans="2:5" x14ac:dyDescent="0.2">
      <c r="B656">
        <v>881</v>
      </c>
      <c r="E656">
        <v>12</v>
      </c>
    </row>
    <row r="657" spans="2:5" x14ac:dyDescent="0.2">
      <c r="B657">
        <v>1026</v>
      </c>
      <c r="E657">
        <v>12</v>
      </c>
    </row>
    <row r="658" spans="2:5" x14ac:dyDescent="0.2">
      <c r="B658">
        <v>1212</v>
      </c>
      <c r="E658">
        <v>12</v>
      </c>
    </row>
    <row r="659" spans="2:5" x14ac:dyDescent="0.2">
      <c r="B659">
        <v>1620</v>
      </c>
      <c r="E659">
        <v>15</v>
      </c>
    </row>
    <row r="660" spans="2:5" x14ac:dyDescent="0.2">
      <c r="B660">
        <v>1843</v>
      </c>
      <c r="E660">
        <v>16</v>
      </c>
    </row>
    <row r="661" spans="2:5" x14ac:dyDescent="0.2">
      <c r="B661">
        <v>1602</v>
      </c>
      <c r="E661">
        <v>16</v>
      </c>
    </row>
    <row r="662" spans="2:5" x14ac:dyDescent="0.2">
      <c r="B662">
        <v>1000</v>
      </c>
      <c r="E662">
        <v>13</v>
      </c>
    </row>
    <row r="663" spans="2:5" x14ac:dyDescent="0.2">
      <c r="B663">
        <v>737</v>
      </c>
      <c r="E663">
        <v>12</v>
      </c>
    </row>
    <row r="664" spans="2:5" x14ac:dyDescent="0.2">
      <c r="B664">
        <v>1699</v>
      </c>
      <c r="E664">
        <v>12</v>
      </c>
    </row>
    <row r="665" spans="2:5" x14ac:dyDescent="0.2">
      <c r="B665">
        <v>1699</v>
      </c>
      <c r="E665">
        <v>12</v>
      </c>
    </row>
    <row r="666" spans="2:5" x14ac:dyDescent="0.2">
      <c r="B666">
        <v>1025</v>
      </c>
      <c r="E666">
        <v>14</v>
      </c>
    </row>
    <row r="667" spans="2:5" x14ac:dyDescent="0.2">
      <c r="B667">
        <v>1107</v>
      </c>
      <c r="E667">
        <v>12</v>
      </c>
    </row>
    <row r="668" spans="2:5" x14ac:dyDescent="0.2">
      <c r="B668">
        <v>625</v>
      </c>
      <c r="E668">
        <v>11</v>
      </c>
    </row>
    <row r="669" spans="2:5" x14ac:dyDescent="0.2">
      <c r="B669">
        <v>720</v>
      </c>
      <c r="E669">
        <v>13</v>
      </c>
    </row>
    <row r="670" spans="2:5" x14ac:dyDescent="0.2">
      <c r="B670">
        <v>855</v>
      </c>
      <c r="E670">
        <v>12</v>
      </c>
    </row>
    <row r="671" spans="2:5" x14ac:dyDescent="0.2">
      <c r="B671">
        <v>1250</v>
      </c>
      <c r="E671">
        <v>12</v>
      </c>
    </row>
    <row r="672" spans="2:5" x14ac:dyDescent="0.2">
      <c r="B672">
        <v>1130</v>
      </c>
      <c r="E672">
        <v>18</v>
      </c>
    </row>
    <row r="673" spans="2:5" x14ac:dyDescent="0.2">
      <c r="B673">
        <v>900</v>
      </c>
      <c r="E673">
        <v>12</v>
      </c>
    </row>
    <row r="674" spans="2:5" x14ac:dyDescent="0.2">
      <c r="B674">
        <v>1924</v>
      </c>
      <c r="E674">
        <v>17</v>
      </c>
    </row>
    <row r="675" spans="2:5" x14ac:dyDescent="0.2">
      <c r="B675">
        <v>962</v>
      </c>
      <c r="E675">
        <v>15</v>
      </c>
    </row>
    <row r="676" spans="2:5" x14ac:dyDescent="0.2">
      <c r="B676">
        <v>1573</v>
      </c>
      <c r="E676">
        <v>12</v>
      </c>
    </row>
    <row r="677" spans="2:5" x14ac:dyDescent="0.2">
      <c r="B677">
        <v>940</v>
      </c>
      <c r="E677">
        <v>14</v>
      </c>
    </row>
    <row r="678" spans="2:5" x14ac:dyDescent="0.2">
      <c r="B678">
        <v>900</v>
      </c>
      <c r="E678">
        <v>16</v>
      </c>
    </row>
    <row r="679" spans="2:5" x14ac:dyDescent="0.2">
      <c r="B679">
        <v>882</v>
      </c>
      <c r="E679">
        <v>12</v>
      </c>
    </row>
    <row r="680" spans="2:5" x14ac:dyDescent="0.2">
      <c r="B680">
        <v>1710</v>
      </c>
      <c r="E680">
        <v>18</v>
      </c>
    </row>
    <row r="681" spans="2:5" x14ac:dyDescent="0.2">
      <c r="B681">
        <v>1260</v>
      </c>
      <c r="E681">
        <v>12</v>
      </c>
    </row>
    <row r="682" spans="2:5" x14ac:dyDescent="0.2">
      <c r="B682">
        <v>751</v>
      </c>
      <c r="E682">
        <v>12</v>
      </c>
    </row>
    <row r="683" spans="2:5" x14ac:dyDescent="0.2">
      <c r="B683">
        <v>1097</v>
      </c>
      <c r="E683">
        <v>11</v>
      </c>
    </row>
    <row r="684" spans="2:5" x14ac:dyDescent="0.2">
      <c r="B684">
        <v>1001</v>
      </c>
      <c r="E684">
        <v>13</v>
      </c>
    </row>
    <row r="685" spans="2:5" x14ac:dyDescent="0.2">
      <c r="B685">
        <v>1154</v>
      </c>
      <c r="E685">
        <v>15</v>
      </c>
    </row>
    <row r="686" spans="2:5" x14ac:dyDescent="0.2">
      <c r="B686">
        <v>1000</v>
      </c>
      <c r="E686">
        <v>12</v>
      </c>
    </row>
    <row r="687" spans="2:5" x14ac:dyDescent="0.2">
      <c r="B687">
        <v>1250</v>
      </c>
      <c r="E687">
        <v>12</v>
      </c>
    </row>
    <row r="688" spans="2:5" x14ac:dyDescent="0.2">
      <c r="B688">
        <v>857</v>
      </c>
      <c r="E688">
        <v>12</v>
      </c>
    </row>
    <row r="689" spans="2:5" x14ac:dyDescent="0.2">
      <c r="B689">
        <v>1211</v>
      </c>
      <c r="E689">
        <v>12</v>
      </c>
    </row>
    <row r="690" spans="2:5" x14ac:dyDescent="0.2">
      <c r="B690">
        <v>937</v>
      </c>
      <c r="E690">
        <v>16</v>
      </c>
    </row>
    <row r="691" spans="2:5" x14ac:dyDescent="0.2">
      <c r="B691">
        <v>904</v>
      </c>
      <c r="E691">
        <v>13</v>
      </c>
    </row>
    <row r="692" spans="2:5" x14ac:dyDescent="0.2">
      <c r="B692">
        <v>872</v>
      </c>
      <c r="E692">
        <v>15</v>
      </c>
    </row>
    <row r="693" spans="2:5" x14ac:dyDescent="0.2">
      <c r="B693">
        <v>1200</v>
      </c>
      <c r="E693">
        <v>9</v>
      </c>
    </row>
    <row r="694" spans="2:5" x14ac:dyDescent="0.2">
      <c r="B694">
        <v>1261</v>
      </c>
      <c r="E694">
        <v>17</v>
      </c>
    </row>
    <row r="695" spans="2:5" x14ac:dyDescent="0.2">
      <c r="B695">
        <v>950</v>
      </c>
      <c r="E695">
        <v>12</v>
      </c>
    </row>
    <row r="696" spans="2:5" x14ac:dyDescent="0.2">
      <c r="B696">
        <v>115</v>
      </c>
      <c r="E696">
        <v>12</v>
      </c>
    </row>
    <row r="697" spans="2:5" x14ac:dyDescent="0.2">
      <c r="B697">
        <v>673</v>
      </c>
      <c r="E697">
        <v>17</v>
      </c>
    </row>
    <row r="698" spans="2:5" x14ac:dyDescent="0.2">
      <c r="B698">
        <v>1084</v>
      </c>
      <c r="E698">
        <v>15</v>
      </c>
    </row>
    <row r="699" spans="2:5" x14ac:dyDescent="0.2">
      <c r="B699">
        <v>1058</v>
      </c>
      <c r="E699">
        <v>14</v>
      </c>
    </row>
    <row r="700" spans="2:5" x14ac:dyDescent="0.2">
      <c r="B700">
        <v>800</v>
      </c>
      <c r="E700">
        <v>12</v>
      </c>
    </row>
    <row r="701" spans="2:5" x14ac:dyDescent="0.2">
      <c r="B701">
        <v>369</v>
      </c>
      <c r="E701">
        <v>18</v>
      </c>
    </row>
    <row r="702" spans="2:5" x14ac:dyDescent="0.2">
      <c r="B702">
        <v>1924</v>
      </c>
      <c r="E702">
        <v>16</v>
      </c>
    </row>
    <row r="703" spans="2:5" x14ac:dyDescent="0.2">
      <c r="B703">
        <v>855</v>
      </c>
      <c r="E703">
        <v>12</v>
      </c>
    </row>
    <row r="704" spans="2:5" x14ac:dyDescent="0.2">
      <c r="B704">
        <v>864</v>
      </c>
      <c r="E704">
        <v>12</v>
      </c>
    </row>
    <row r="705" spans="2:5" x14ac:dyDescent="0.2">
      <c r="B705">
        <v>1092</v>
      </c>
      <c r="E705">
        <v>16</v>
      </c>
    </row>
    <row r="706" spans="2:5" x14ac:dyDescent="0.2">
      <c r="B706">
        <v>1025</v>
      </c>
      <c r="E706">
        <v>16</v>
      </c>
    </row>
    <row r="707" spans="2:5" x14ac:dyDescent="0.2">
      <c r="B707">
        <v>850</v>
      </c>
      <c r="E707">
        <v>12</v>
      </c>
    </row>
    <row r="708" spans="2:5" x14ac:dyDescent="0.2">
      <c r="B708">
        <v>673</v>
      </c>
      <c r="E708">
        <v>12</v>
      </c>
    </row>
    <row r="709" spans="2:5" x14ac:dyDescent="0.2">
      <c r="B709">
        <v>800</v>
      </c>
      <c r="E709">
        <v>14</v>
      </c>
    </row>
    <row r="710" spans="2:5" x14ac:dyDescent="0.2">
      <c r="B710">
        <v>1049</v>
      </c>
      <c r="E710">
        <v>16</v>
      </c>
    </row>
    <row r="711" spans="2:5" x14ac:dyDescent="0.2">
      <c r="B711">
        <v>884</v>
      </c>
      <c r="E711">
        <v>17</v>
      </c>
    </row>
    <row r="712" spans="2:5" x14ac:dyDescent="0.2">
      <c r="B712">
        <v>800</v>
      </c>
      <c r="E712">
        <v>16</v>
      </c>
    </row>
    <row r="713" spans="2:5" x14ac:dyDescent="0.2">
      <c r="B713">
        <v>1200</v>
      </c>
      <c r="E713">
        <v>17</v>
      </c>
    </row>
    <row r="714" spans="2:5" x14ac:dyDescent="0.2">
      <c r="B714">
        <v>664</v>
      </c>
      <c r="E714">
        <v>12</v>
      </c>
    </row>
    <row r="715" spans="2:5" x14ac:dyDescent="0.2">
      <c r="B715">
        <v>1111</v>
      </c>
      <c r="E715">
        <v>12</v>
      </c>
    </row>
    <row r="716" spans="2:5" x14ac:dyDescent="0.2">
      <c r="B716">
        <v>850</v>
      </c>
      <c r="E716">
        <v>16</v>
      </c>
    </row>
    <row r="717" spans="2:5" x14ac:dyDescent="0.2">
      <c r="B717">
        <v>1000</v>
      </c>
      <c r="E717">
        <v>12</v>
      </c>
    </row>
    <row r="718" spans="2:5" x14ac:dyDescent="0.2">
      <c r="B718">
        <v>875</v>
      </c>
      <c r="E718">
        <v>12</v>
      </c>
    </row>
    <row r="719" spans="2:5" x14ac:dyDescent="0.2">
      <c r="B719">
        <v>1202</v>
      </c>
      <c r="E719">
        <v>16</v>
      </c>
    </row>
    <row r="720" spans="2:5" x14ac:dyDescent="0.2">
      <c r="B720">
        <v>666</v>
      </c>
      <c r="E720">
        <v>12</v>
      </c>
    </row>
    <row r="721" spans="2:5" x14ac:dyDescent="0.2">
      <c r="B721">
        <v>923</v>
      </c>
      <c r="E721">
        <v>16</v>
      </c>
    </row>
    <row r="722" spans="2:5" x14ac:dyDescent="0.2">
      <c r="B722">
        <v>788</v>
      </c>
      <c r="E722">
        <v>12</v>
      </c>
    </row>
    <row r="723" spans="2:5" x14ac:dyDescent="0.2">
      <c r="B723">
        <v>950</v>
      </c>
      <c r="E723">
        <v>10</v>
      </c>
    </row>
    <row r="724" spans="2:5" x14ac:dyDescent="0.2">
      <c r="B724">
        <v>1442</v>
      </c>
      <c r="E724">
        <v>12</v>
      </c>
    </row>
    <row r="725" spans="2:5" x14ac:dyDescent="0.2">
      <c r="B725">
        <v>625</v>
      </c>
      <c r="E725">
        <v>9</v>
      </c>
    </row>
    <row r="726" spans="2:5" x14ac:dyDescent="0.2">
      <c r="B726">
        <v>680</v>
      </c>
      <c r="E726">
        <v>12</v>
      </c>
    </row>
    <row r="727" spans="2:5" x14ac:dyDescent="0.2">
      <c r="B727">
        <v>693</v>
      </c>
      <c r="E727">
        <v>12</v>
      </c>
    </row>
    <row r="728" spans="2:5" x14ac:dyDescent="0.2">
      <c r="B728">
        <v>2308</v>
      </c>
      <c r="E728">
        <v>17</v>
      </c>
    </row>
    <row r="729" spans="2:5" x14ac:dyDescent="0.2">
      <c r="B729">
        <v>1196</v>
      </c>
      <c r="E729">
        <v>14</v>
      </c>
    </row>
    <row r="730" spans="2:5" x14ac:dyDescent="0.2">
      <c r="B730">
        <v>721</v>
      </c>
      <c r="E730">
        <v>12</v>
      </c>
    </row>
    <row r="731" spans="2:5" x14ac:dyDescent="0.2">
      <c r="B731">
        <v>1500</v>
      </c>
      <c r="E731">
        <v>13</v>
      </c>
    </row>
    <row r="732" spans="2:5" x14ac:dyDescent="0.2">
      <c r="B732">
        <v>1198</v>
      </c>
      <c r="E732">
        <v>16</v>
      </c>
    </row>
    <row r="733" spans="2:5" x14ac:dyDescent="0.2">
      <c r="B733">
        <v>390</v>
      </c>
      <c r="E733">
        <v>12</v>
      </c>
    </row>
    <row r="734" spans="2:5" x14ac:dyDescent="0.2">
      <c r="B734">
        <v>889</v>
      </c>
      <c r="E734">
        <v>12</v>
      </c>
    </row>
    <row r="735" spans="2:5" x14ac:dyDescent="0.2">
      <c r="B735">
        <v>1076</v>
      </c>
      <c r="E735">
        <v>12</v>
      </c>
    </row>
    <row r="736" spans="2:5" x14ac:dyDescent="0.2">
      <c r="B736">
        <v>1127</v>
      </c>
      <c r="E736">
        <v>12</v>
      </c>
    </row>
    <row r="737" spans="2:5" x14ac:dyDescent="0.2">
      <c r="B737">
        <v>750</v>
      </c>
      <c r="E737">
        <v>15</v>
      </c>
    </row>
    <row r="738" spans="2:5" x14ac:dyDescent="0.2">
      <c r="B738">
        <v>855</v>
      </c>
      <c r="E738">
        <v>14</v>
      </c>
    </row>
    <row r="739" spans="2:5" x14ac:dyDescent="0.2">
      <c r="B739">
        <v>525</v>
      </c>
      <c r="E739">
        <v>13</v>
      </c>
    </row>
    <row r="740" spans="2:5" x14ac:dyDescent="0.2">
      <c r="B740">
        <v>1104</v>
      </c>
      <c r="E740">
        <v>12</v>
      </c>
    </row>
    <row r="741" spans="2:5" x14ac:dyDescent="0.2">
      <c r="B741">
        <v>800</v>
      </c>
      <c r="E741">
        <v>12</v>
      </c>
    </row>
    <row r="742" spans="2:5" x14ac:dyDescent="0.2">
      <c r="B742">
        <v>1384</v>
      </c>
      <c r="E742">
        <v>13</v>
      </c>
    </row>
    <row r="743" spans="2:5" x14ac:dyDescent="0.2">
      <c r="B743">
        <v>425</v>
      </c>
      <c r="E743">
        <v>17</v>
      </c>
    </row>
    <row r="744" spans="2:5" x14ac:dyDescent="0.2">
      <c r="B744">
        <v>1133</v>
      </c>
      <c r="E744">
        <v>16</v>
      </c>
    </row>
    <row r="745" spans="2:5" x14ac:dyDescent="0.2">
      <c r="B745">
        <v>681</v>
      </c>
      <c r="E745">
        <v>12</v>
      </c>
    </row>
    <row r="746" spans="2:5" x14ac:dyDescent="0.2">
      <c r="B746">
        <v>950</v>
      </c>
      <c r="E746">
        <v>11</v>
      </c>
    </row>
    <row r="747" spans="2:5" x14ac:dyDescent="0.2">
      <c r="B747">
        <v>600</v>
      </c>
      <c r="E747">
        <v>10</v>
      </c>
    </row>
    <row r="748" spans="2:5" x14ac:dyDescent="0.2">
      <c r="B748">
        <v>661</v>
      </c>
      <c r="E748">
        <v>13</v>
      </c>
    </row>
    <row r="749" spans="2:5" x14ac:dyDescent="0.2">
      <c r="B749">
        <v>925</v>
      </c>
      <c r="E749">
        <v>12</v>
      </c>
    </row>
    <row r="750" spans="2:5" x14ac:dyDescent="0.2">
      <c r="B750">
        <v>550</v>
      </c>
      <c r="E750">
        <v>12</v>
      </c>
    </row>
    <row r="751" spans="2:5" x14ac:dyDescent="0.2">
      <c r="B751">
        <v>606</v>
      </c>
      <c r="E751">
        <v>11</v>
      </c>
    </row>
    <row r="752" spans="2:5" x14ac:dyDescent="0.2">
      <c r="B752">
        <v>425</v>
      </c>
      <c r="E752">
        <v>10</v>
      </c>
    </row>
    <row r="753" spans="2:5" x14ac:dyDescent="0.2">
      <c r="B753">
        <v>340</v>
      </c>
      <c r="E753">
        <v>14</v>
      </c>
    </row>
    <row r="754" spans="2:5" x14ac:dyDescent="0.2">
      <c r="B754">
        <v>692</v>
      </c>
      <c r="E754">
        <v>12</v>
      </c>
    </row>
    <row r="755" spans="2:5" x14ac:dyDescent="0.2">
      <c r="B755">
        <v>575</v>
      </c>
      <c r="E755">
        <v>12</v>
      </c>
    </row>
    <row r="756" spans="2:5" x14ac:dyDescent="0.2">
      <c r="B756">
        <v>571</v>
      </c>
      <c r="E756">
        <v>9</v>
      </c>
    </row>
    <row r="757" spans="2:5" x14ac:dyDescent="0.2">
      <c r="B757">
        <v>817</v>
      </c>
      <c r="E757">
        <v>16</v>
      </c>
    </row>
    <row r="758" spans="2:5" x14ac:dyDescent="0.2">
      <c r="B758">
        <v>987</v>
      </c>
      <c r="E758">
        <v>12</v>
      </c>
    </row>
    <row r="759" spans="2:5" x14ac:dyDescent="0.2">
      <c r="B759">
        <v>616</v>
      </c>
      <c r="E759">
        <v>12</v>
      </c>
    </row>
    <row r="760" spans="2:5" x14ac:dyDescent="0.2">
      <c r="B760">
        <v>1026</v>
      </c>
      <c r="E760">
        <v>16</v>
      </c>
    </row>
    <row r="761" spans="2:5" x14ac:dyDescent="0.2">
      <c r="B761">
        <v>808</v>
      </c>
      <c r="E761">
        <v>12</v>
      </c>
    </row>
    <row r="762" spans="2:5" x14ac:dyDescent="0.2">
      <c r="B762">
        <v>808</v>
      </c>
      <c r="E762">
        <v>17</v>
      </c>
    </row>
    <row r="763" spans="2:5" x14ac:dyDescent="0.2">
      <c r="B763">
        <v>788</v>
      </c>
      <c r="E763">
        <v>12</v>
      </c>
    </row>
    <row r="764" spans="2:5" x14ac:dyDescent="0.2">
      <c r="B764">
        <v>850</v>
      </c>
      <c r="E764">
        <v>12</v>
      </c>
    </row>
    <row r="765" spans="2:5" x14ac:dyDescent="0.2">
      <c r="B765">
        <v>900</v>
      </c>
      <c r="E765">
        <v>12</v>
      </c>
    </row>
    <row r="766" spans="2:5" x14ac:dyDescent="0.2">
      <c r="B766">
        <v>1418</v>
      </c>
      <c r="E766">
        <v>12</v>
      </c>
    </row>
    <row r="767" spans="2:5" x14ac:dyDescent="0.2">
      <c r="B767">
        <v>562</v>
      </c>
      <c r="E767">
        <v>13</v>
      </c>
    </row>
    <row r="768" spans="2:5" x14ac:dyDescent="0.2">
      <c r="B768">
        <v>562</v>
      </c>
      <c r="E768">
        <v>12</v>
      </c>
    </row>
    <row r="769" spans="2:5" x14ac:dyDescent="0.2">
      <c r="B769">
        <v>357</v>
      </c>
      <c r="E769">
        <v>13</v>
      </c>
    </row>
    <row r="770" spans="2:5" x14ac:dyDescent="0.2">
      <c r="B770">
        <v>1009</v>
      </c>
      <c r="E770">
        <v>16</v>
      </c>
    </row>
    <row r="771" spans="2:5" x14ac:dyDescent="0.2">
      <c r="B771">
        <v>1442</v>
      </c>
      <c r="E771">
        <v>12</v>
      </c>
    </row>
    <row r="772" spans="2:5" x14ac:dyDescent="0.2">
      <c r="B772">
        <v>937</v>
      </c>
      <c r="E772">
        <v>12</v>
      </c>
    </row>
    <row r="773" spans="2:5" x14ac:dyDescent="0.2">
      <c r="B773">
        <v>624</v>
      </c>
      <c r="E773">
        <v>10</v>
      </c>
    </row>
    <row r="774" spans="2:5" x14ac:dyDescent="0.2">
      <c r="B774">
        <v>642</v>
      </c>
      <c r="E774">
        <v>13</v>
      </c>
    </row>
    <row r="775" spans="2:5" x14ac:dyDescent="0.2">
      <c r="B775">
        <v>400</v>
      </c>
      <c r="E775">
        <v>15</v>
      </c>
    </row>
    <row r="776" spans="2:5" x14ac:dyDescent="0.2">
      <c r="B776">
        <v>900</v>
      </c>
      <c r="E776">
        <v>10</v>
      </c>
    </row>
    <row r="777" spans="2:5" x14ac:dyDescent="0.2">
      <c r="B777">
        <v>513</v>
      </c>
      <c r="E777">
        <v>16</v>
      </c>
    </row>
    <row r="778" spans="2:5" x14ac:dyDescent="0.2">
      <c r="B778">
        <v>894</v>
      </c>
      <c r="E778">
        <v>18</v>
      </c>
    </row>
    <row r="779" spans="2:5" x14ac:dyDescent="0.2">
      <c r="B779">
        <v>1282</v>
      </c>
      <c r="E779">
        <v>18</v>
      </c>
    </row>
    <row r="780" spans="2:5" x14ac:dyDescent="0.2">
      <c r="B780">
        <v>485</v>
      </c>
      <c r="E780">
        <v>12</v>
      </c>
    </row>
    <row r="781" spans="2:5" x14ac:dyDescent="0.2">
      <c r="B781">
        <v>325</v>
      </c>
      <c r="E781">
        <v>12</v>
      </c>
    </row>
    <row r="782" spans="2:5" x14ac:dyDescent="0.2">
      <c r="B782">
        <v>769</v>
      </c>
      <c r="E782">
        <v>12</v>
      </c>
    </row>
    <row r="783" spans="2:5" x14ac:dyDescent="0.2">
      <c r="B783">
        <v>618</v>
      </c>
      <c r="E783">
        <v>14</v>
      </c>
    </row>
    <row r="784" spans="2:5" x14ac:dyDescent="0.2">
      <c r="B784">
        <v>1040</v>
      </c>
      <c r="E784">
        <v>12</v>
      </c>
    </row>
    <row r="785" spans="2:5" x14ac:dyDescent="0.2">
      <c r="B785">
        <v>751</v>
      </c>
      <c r="E785">
        <v>12</v>
      </c>
    </row>
    <row r="786" spans="2:5" x14ac:dyDescent="0.2">
      <c r="B786">
        <v>380</v>
      </c>
      <c r="E786">
        <v>12</v>
      </c>
    </row>
    <row r="787" spans="2:5" x14ac:dyDescent="0.2">
      <c r="B787">
        <v>753</v>
      </c>
      <c r="E787">
        <v>10</v>
      </c>
    </row>
    <row r="788" spans="2:5" x14ac:dyDescent="0.2">
      <c r="B788">
        <v>1065</v>
      </c>
      <c r="E788">
        <v>16</v>
      </c>
    </row>
    <row r="789" spans="2:5" x14ac:dyDescent="0.2">
      <c r="B789">
        <v>1070</v>
      </c>
      <c r="E789">
        <v>12</v>
      </c>
    </row>
    <row r="790" spans="2:5" x14ac:dyDescent="0.2">
      <c r="B790">
        <v>1573</v>
      </c>
      <c r="E790">
        <v>18</v>
      </c>
    </row>
    <row r="791" spans="2:5" x14ac:dyDescent="0.2">
      <c r="B791">
        <v>650</v>
      </c>
      <c r="E791">
        <v>10</v>
      </c>
    </row>
    <row r="792" spans="2:5" x14ac:dyDescent="0.2">
      <c r="B792">
        <v>700</v>
      </c>
      <c r="E792">
        <v>12</v>
      </c>
    </row>
    <row r="793" spans="2:5" x14ac:dyDescent="0.2">
      <c r="B793">
        <v>890</v>
      </c>
      <c r="E793">
        <v>12</v>
      </c>
    </row>
    <row r="794" spans="2:5" x14ac:dyDescent="0.2">
      <c r="B794">
        <v>520</v>
      </c>
      <c r="E794">
        <v>10</v>
      </c>
    </row>
    <row r="795" spans="2:5" x14ac:dyDescent="0.2">
      <c r="B795">
        <v>891</v>
      </c>
      <c r="E795">
        <v>12</v>
      </c>
    </row>
    <row r="796" spans="2:5" x14ac:dyDescent="0.2">
      <c r="B796">
        <v>570</v>
      </c>
      <c r="E796">
        <v>12</v>
      </c>
    </row>
    <row r="797" spans="2:5" x14ac:dyDescent="0.2">
      <c r="B797">
        <v>1444</v>
      </c>
      <c r="E797">
        <v>15</v>
      </c>
    </row>
    <row r="798" spans="2:5" x14ac:dyDescent="0.2">
      <c r="B798">
        <v>500</v>
      </c>
      <c r="E798">
        <v>12</v>
      </c>
    </row>
    <row r="799" spans="2:5" x14ac:dyDescent="0.2">
      <c r="B799">
        <v>1473</v>
      </c>
      <c r="E799">
        <v>16</v>
      </c>
    </row>
    <row r="800" spans="2:5" x14ac:dyDescent="0.2">
      <c r="B800">
        <v>803</v>
      </c>
      <c r="E800">
        <v>13</v>
      </c>
    </row>
    <row r="801" spans="2:5" x14ac:dyDescent="0.2">
      <c r="B801">
        <v>962</v>
      </c>
      <c r="E801">
        <v>16</v>
      </c>
    </row>
    <row r="802" spans="2:5" x14ac:dyDescent="0.2">
      <c r="B802">
        <v>1000</v>
      </c>
      <c r="E802">
        <v>12</v>
      </c>
    </row>
    <row r="803" spans="2:5" x14ac:dyDescent="0.2">
      <c r="B803">
        <v>600</v>
      </c>
      <c r="E803">
        <v>16</v>
      </c>
    </row>
    <row r="804" spans="2:5" x14ac:dyDescent="0.2">
      <c r="B804">
        <v>450</v>
      </c>
      <c r="E804">
        <v>11</v>
      </c>
    </row>
    <row r="805" spans="2:5" x14ac:dyDescent="0.2">
      <c r="B805">
        <v>1562</v>
      </c>
      <c r="E805">
        <v>17</v>
      </c>
    </row>
    <row r="806" spans="2:5" x14ac:dyDescent="0.2">
      <c r="B806">
        <v>357</v>
      </c>
      <c r="E806">
        <v>14</v>
      </c>
    </row>
    <row r="807" spans="2:5" x14ac:dyDescent="0.2">
      <c r="B807">
        <v>960</v>
      </c>
      <c r="E807">
        <v>13</v>
      </c>
    </row>
    <row r="808" spans="2:5" x14ac:dyDescent="0.2">
      <c r="B808">
        <v>566</v>
      </c>
      <c r="E808">
        <v>16</v>
      </c>
    </row>
    <row r="809" spans="2:5" x14ac:dyDescent="0.2">
      <c r="B809">
        <v>481</v>
      </c>
      <c r="E809">
        <v>12</v>
      </c>
    </row>
    <row r="810" spans="2:5" x14ac:dyDescent="0.2">
      <c r="B810">
        <v>1442</v>
      </c>
      <c r="E810">
        <v>16</v>
      </c>
    </row>
    <row r="811" spans="2:5" x14ac:dyDescent="0.2">
      <c r="B811">
        <v>645</v>
      </c>
      <c r="E811">
        <v>12</v>
      </c>
    </row>
    <row r="812" spans="2:5" x14ac:dyDescent="0.2">
      <c r="B812">
        <v>644</v>
      </c>
      <c r="E812">
        <v>12</v>
      </c>
    </row>
    <row r="813" spans="2:5" x14ac:dyDescent="0.2">
      <c r="B813">
        <v>477</v>
      </c>
      <c r="E813">
        <v>12</v>
      </c>
    </row>
    <row r="814" spans="2:5" x14ac:dyDescent="0.2">
      <c r="B814">
        <v>1202</v>
      </c>
      <c r="E814">
        <v>13</v>
      </c>
    </row>
    <row r="815" spans="2:5" x14ac:dyDescent="0.2">
      <c r="B815">
        <v>873</v>
      </c>
      <c r="E815">
        <v>12</v>
      </c>
    </row>
    <row r="816" spans="2:5" x14ac:dyDescent="0.2">
      <c r="B816">
        <v>1000</v>
      </c>
      <c r="E8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8512-0FF6-4C20-9CE6-D1A715269E70}">
  <dimension ref="B1:S39"/>
  <sheetViews>
    <sheetView showGridLines="0" workbookViewId="0">
      <selection activeCell="P15" sqref="P15"/>
    </sheetView>
  </sheetViews>
  <sheetFormatPr baseColWidth="10" defaultRowHeight="12.75" x14ac:dyDescent="0.2"/>
  <cols>
    <col min="1" max="1" width="3.140625" customWidth="1"/>
    <col min="2" max="2" width="13.85546875" bestFit="1" customWidth="1"/>
    <col min="3" max="3" width="16.42578125" bestFit="1" customWidth="1"/>
    <col min="4" max="4" width="11.28515625" bestFit="1" customWidth="1"/>
    <col min="5" max="5" width="9.42578125" bestFit="1" customWidth="1"/>
    <col min="6" max="6" width="15.140625" bestFit="1" customWidth="1"/>
    <col min="10" max="10" width="12.5703125" bestFit="1" customWidth="1"/>
  </cols>
  <sheetData>
    <row r="1" spans="2:13" ht="15" x14ac:dyDescent="0.25">
      <c r="C1" s="49" t="s">
        <v>103</v>
      </c>
      <c r="J1" s="50" t="s">
        <v>104</v>
      </c>
    </row>
    <row r="2" spans="2:13" x14ac:dyDescent="0.2">
      <c r="C2" s="59" t="s">
        <v>5</v>
      </c>
      <c r="D2" s="59" t="s">
        <v>116</v>
      </c>
      <c r="E2" s="51" t="s">
        <v>105</v>
      </c>
      <c r="J2" s="59" t="s">
        <v>5</v>
      </c>
      <c r="K2" s="59" t="s">
        <v>116</v>
      </c>
      <c r="L2" s="51" t="s">
        <v>105</v>
      </c>
    </row>
    <row r="3" spans="2:13" x14ac:dyDescent="0.2">
      <c r="B3" s="10" t="s">
        <v>114</v>
      </c>
      <c r="C3" s="51">
        <v>85</v>
      </c>
      <c r="D3" s="51">
        <v>35</v>
      </c>
      <c r="E3" s="51">
        <f>SUM(C3:D3)</f>
        <v>120</v>
      </c>
      <c r="F3" s="52">
        <f>E3/$E$5</f>
        <v>0.12834224598930483</v>
      </c>
      <c r="G3" s="53"/>
      <c r="I3" s="10" t="s">
        <v>114</v>
      </c>
      <c r="J3" s="54">
        <f>F3*C6*E5</f>
        <v>61.732620320855624</v>
      </c>
      <c r="K3" s="54">
        <f>F3*D6*E5</f>
        <v>58.267379679144391</v>
      </c>
      <c r="L3" s="51">
        <f>SUM(J3:K3)</f>
        <v>120.00000000000001</v>
      </c>
      <c r="M3" s="52">
        <f>L3/$E$5</f>
        <v>0.12834224598930483</v>
      </c>
    </row>
    <row r="4" spans="2:13" x14ac:dyDescent="0.2">
      <c r="B4" s="10" t="s">
        <v>115</v>
      </c>
      <c r="C4" s="51">
        <v>396</v>
      </c>
      <c r="D4" s="51">
        <v>419</v>
      </c>
      <c r="E4" s="51">
        <f>SUM(C4:D4)</f>
        <v>815</v>
      </c>
      <c r="F4" s="52">
        <f>E4/$E$5</f>
        <v>0.87165775401069523</v>
      </c>
      <c r="G4" s="53"/>
      <c r="I4" s="10" t="s">
        <v>115</v>
      </c>
      <c r="J4" s="54">
        <f>F4*C6*E5</f>
        <v>419.26737967914437</v>
      </c>
      <c r="K4" s="54">
        <f>F4*D6*E5</f>
        <v>395.73262032085563</v>
      </c>
      <c r="L4" s="51">
        <f>SUM(J4:K4)</f>
        <v>815</v>
      </c>
      <c r="M4" s="52">
        <f>L4/$E$5</f>
        <v>0.87165775401069523</v>
      </c>
    </row>
    <row r="5" spans="2:13" x14ac:dyDescent="0.2">
      <c r="B5" s="8" t="s">
        <v>105</v>
      </c>
      <c r="C5" s="51">
        <v>481</v>
      </c>
      <c r="D5" s="51">
        <v>454</v>
      </c>
      <c r="E5" s="51">
        <f>SUM(C5:D5)</f>
        <v>935</v>
      </c>
      <c r="I5" s="8" t="s">
        <v>105</v>
      </c>
      <c r="J5" s="54">
        <f>SUM(J3:J4)</f>
        <v>481</v>
      </c>
      <c r="K5" s="54">
        <f>SUM(K3:K4)</f>
        <v>454</v>
      </c>
      <c r="L5" s="51">
        <f>SUM(L3:L4)</f>
        <v>935</v>
      </c>
    </row>
    <row r="6" spans="2:13" x14ac:dyDescent="0.2">
      <c r="C6" s="55">
        <f>C5/$E$5</f>
        <v>0.51443850267379676</v>
      </c>
      <c r="D6" s="55">
        <f>D5/$E$5</f>
        <v>0.48556149732620318</v>
      </c>
      <c r="J6" s="55">
        <f>J5/$L$5</f>
        <v>0.51443850267379676</v>
      </c>
      <c r="K6" s="55">
        <f>K5/$L$5</f>
        <v>0.48556149732620318</v>
      </c>
    </row>
    <row r="8" spans="2:13" x14ac:dyDescent="0.2">
      <c r="B8" s="56">
        <f>_xlfn.CHISQ.TEST(C3:D4,J3:K4)</f>
        <v>5.3157542801109022E-6</v>
      </c>
      <c r="C8" t="s">
        <v>106</v>
      </c>
    </row>
    <row r="9" spans="2:13" x14ac:dyDescent="0.2">
      <c r="B9" t="s">
        <v>107</v>
      </c>
      <c r="E9" s="42"/>
      <c r="I9" t="s">
        <v>108</v>
      </c>
    </row>
    <row r="12" spans="2:13" x14ac:dyDescent="0.2">
      <c r="E12" t="s">
        <v>109</v>
      </c>
    </row>
    <row r="13" spans="2:13" x14ac:dyDescent="0.2">
      <c r="C13" s="15">
        <f>(C3-J3)^2/J3</f>
        <v>8.7696092328445197</v>
      </c>
      <c r="D13" s="15">
        <f>(D3-K3)^2/K3</f>
        <v>9.2911498700401296</v>
      </c>
      <c r="E13" s="15">
        <f>SUM(C13:D13)</f>
        <v>18.060759102884649</v>
      </c>
      <c r="I13" s="15">
        <f>C3*LN(C3/J3)</f>
        <v>27.186295695751671</v>
      </c>
      <c r="J13" s="15">
        <f>D3*LN(D3/K3)</f>
        <v>-17.83930225158527</v>
      </c>
      <c r="K13" s="15">
        <f>SUM(I13:J13)</f>
        <v>9.3469934441664009</v>
      </c>
    </row>
    <row r="14" spans="2:13" x14ac:dyDescent="0.2">
      <c r="C14" s="15">
        <f>(C4-J4)^2/J4</f>
        <v>1.2912308072899901</v>
      </c>
      <c r="D14" s="15">
        <f>(D4-K4)^2/K4</f>
        <v>1.3680220667543725</v>
      </c>
      <c r="E14" s="15">
        <f>SUM(C14:D14)</f>
        <v>2.6592528740443626</v>
      </c>
      <c r="I14" s="15">
        <f>C4*LN(C4/J4)</f>
        <v>-22.609478550168706</v>
      </c>
      <c r="J14" s="15">
        <f>D4*LN(D4/K4)</f>
        <v>23.938365792089243</v>
      </c>
      <c r="K14" s="15">
        <f>SUM(I14:J14)</f>
        <v>1.3288872419205369</v>
      </c>
    </row>
    <row r="15" spans="2:13" ht="15" x14ac:dyDescent="0.25">
      <c r="C15" s="15"/>
      <c r="D15" s="15"/>
      <c r="E15" s="57">
        <f>SUM(E13:E14)</f>
        <v>20.720011976929012</v>
      </c>
      <c r="I15" s="15"/>
      <c r="J15" s="15"/>
      <c r="K15" s="57">
        <f>SUM(K13:K14)*2</f>
        <v>21.351761372173875</v>
      </c>
    </row>
    <row r="18" spans="2:14" x14ac:dyDescent="0.2">
      <c r="B18" t="s">
        <v>107</v>
      </c>
      <c r="C18" s="41">
        <f>E15</f>
        <v>20.720011976929012</v>
      </c>
      <c r="I18" t="s">
        <v>107</v>
      </c>
      <c r="J18" s="41">
        <f>K15</f>
        <v>21.351761372173875</v>
      </c>
    </row>
    <row r="19" spans="2:14" x14ac:dyDescent="0.2">
      <c r="B19" t="s">
        <v>110</v>
      </c>
      <c r="C19" s="58">
        <f>_xlfn.CHISQ.INV.RT(0.05,1)</f>
        <v>3.8414588206941236</v>
      </c>
      <c r="D19" t="s">
        <v>111</v>
      </c>
      <c r="E19" t="s">
        <v>112</v>
      </c>
      <c r="I19" t="s">
        <v>110</v>
      </c>
      <c r="J19" s="41">
        <f>C19</f>
        <v>3.8414588206941236</v>
      </c>
    </row>
    <row r="20" spans="2:14" x14ac:dyDescent="0.2">
      <c r="B20" t="s">
        <v>106</v>
      </c>
      <c r="C20" s="65">
        <f>_xlfn.CHISQ.DIST.RT(C18,1)</f>
        <v>5.3157542801109022E-6</v>
      </c>
      <c r="I20" t="s">
        <v>106</v>
      </c>
      <c r="J20" s="66">
        <f>_xlfn.CHISQ.DIST.RT(J18,1)</f>
        <v>3.8226938198938175E-6</v>
      </c>
    </row>
    <row r="22" spans="2:14" x14ac:dyDescent="0.2">
      <c r="C22" t="s">
        <v>113</v>
      </c>
    </row>
    <row r="26" spans="2:14" x14ac:dyDescent="0.2">
      <c r="B26" s="1" t="s">
        <v>133</v>
      </c>
      <c r="F26" t="s">
        <v>117</v>
      </c>
      <c r="K26" t="s">
        <v>118</v>
      </c>
    </row>
    <row r="28" spans="2:14" ht="13.5" thickBot="1" x14ac:dyDescent="0.25">
      <c r="K28" t="s">
        <v>119</v>
      </c>
      <c r="M28" t="s">
        <v>120</v>
      </c>
      <c r="N28">
        <v>0.05</v>
      </c>
    </row>
    <row r="29" spans="2:14" ht="13.5" thickTop="1" x14ac:dyDescent="0.2">
      <c r="C29" s="59" t="s">
        <v>5</v>
      </c>
      <c r="D29" s="59" t="s">
        <v>116</v>
      </c>
      <c r="F29" t="str">
        <f>IF(B29="","",B29)</f>
        <v/>
      </c>
      <c r="G29" s="51" t="str">
        <f>IF(C29="","",C29)</f>
        <v>Media</v>
      </c>
      <c r="H29" s="51" t="str">
        <f>IF(D29="","",D29)</f>
        <v>Superior</v>
      </c>
      <c r="I29" s="51" t="s">
        <v>105</v>
      </c>
      <c r="K29" s="60" t="s">
        <v>43</v>
      </c>
      <c r="L29" s="60" t="s">
        <v>121</v>
      </c>
      <c r="M29" s="60" t="s">
        <v>122</v>
      </c>
      <c r="N29" s="60" t="s">
        <v>123</v>
      </c>
    </row>
    <row r="30" spans="2:14" x14ac:dyDescent="0.2">
      <c r="B30" s="10" t="s">
        <v>114</v>
      </c>
      <c r="C30" s="51">
        <v>85</v>
      </c>
      <c r="D30" s="51">
        <v>35</v>
      </c>
      <c r="F30" s="8" t="str">
        <f>IF(B30="","",B30)</f>
        <v>Afroamericanos</v>
      </c>
      <c r="G30" s="54">
        <f t="array" ref="G30:H31">MMULT(I30:I31,G32:H32)/I32</f>
        <v>61.732620320855617</v>
      </c>
      <c r="H30" s="54">
        <v>58.267379679144383</v>
      </c>
      <c r="I30" s="51">
        <f>SUM(C30:D30)</f>
        <v>120</v>
      </c>
      <c r="K30">
        <f>I32</f>
        <v>935</v>
      </c>
      <c r="L30">
        <f>COUNT(C30:C31)</f>
        <v>2</v>
      </c>
      <c r="M30">
        <f>COUNT(C30:D30)</f>
        <v>2</v>
      </c>
      <c r="N30">
        <f>(L30-1)*(M30-1)</f>
        <v>1</v>
      </c>
    </row>
    <row r="31" spans="2:14" x14ac:dyDescent="0.2">
      <c r="B31" s="10" t="s">
        <v>115</v>
      </c>
      <c r="C31" s="51">
        <v>396</v>
      </c>
      <c r="D31" s="51">
        <v>419</v>
      </c>
      <c r="F31" s="63" t="str">
        <f>IF(B31="","",B31)</f>
        <v>Caucasicos</v>
      </c>
      <c r="G31" s="54">
        <v>419.26737967914437</v>
      </c>
      <c r="H31" s="54">
        <v>395.73262032085563</v>
      </c>
      <c r="I31" s="51">
        <f>SUM(C31:D31)</f>
        <v>815</v>
      </c>
    </row>
    <row r="32" spans="2:14" ht="13.5" thickBot="1" x14ac:dyDescent="0.25">
      <c r="F32" s="8" t="s">
        <v>105</v>
      </c>
      <c r="G32" s="51">
        <f>SUM(C30:C31)</f>
        <v>481</v>
      </c>
      <c r="H32" s="64">
        <f>SUM(D30:D31)</f>
        <v>454</v>
      </c>
      <c r="I32" s="51">
        <f>SUM(I30:I31)</f>
        <v>935</v>
      </c>
      <c r="K32" t="s">
        <v>124</v>
      </c>
    </row>
    <row r="33" spans="11:19" ht="13.5" thickTop="1" x14ac:dyDescent="0.2">
      <c r="K33" s="60" t="s">
        <v>125</v>
      </c>
      <c r="L33" s="60" t="s">
        <v>126</v>
      </c>
      <c r="M33" s="61" t="s">
        <v>63</v>
      </c>
      <c r="N33" s="60" t="s">
        <v>127</v>
      </c>
      <c r="O33" s="60" t="s">
        <v>128</v>
      </c>
      <c r="P33" s="60" t="s">
        <v>129</v>
      </c>
      <c r="Q33" s="60" t="s">
        <v>130</v>
      </c>
    </row>
    <row r="34" spans="11:19" x14ac:dyDescent="0.2">
      <c r="K34" t="s">
        <v>131</v>
      </c>
      <c r="L34">
        <f>[1]!CHI_STAT2(C30:D31,G30:H31)</f>
        <v>20.720011976929015</v>
      </c>
      <c r="M34" s="62">
        <f>_xlfn.CHISQ.DIST.RT(L34,N30)</f>
        <v>5.3157542801108954E-6</v>
      </c>
      <c r="N34">
        <f>[1]!CHISQ_INV_RT(N28,N30)</f>
        <v>3.8414588206941236</v>
      </c>
      <c r="O34" s="6" t="str">
        <f>IF(N34&lt;L34,"yes","no")</f>
        <v>yes</v>
      </c>
      <c r="P34">
        <f>SQRT(L34/(K30*(MIN(L30,M30)-1)))</f>
        <v>0.14886383246791807</v>
      </c>
      <c r="Q34">
        <f>(C30/D30)/(C31/D31)</f>
        <v>2.5696248196248197</v>
      </c>
    </row>
    <row r="35" spans="11:19" x14ac:dyDescent="0.2">
      <c r="K35" t="s">
        <v>132</v>
      </c>
      <c r="L35">
        <f>[1]!CHI_MAX2(C30:D31,G30:H31)</f>
        <v>21.351761372173904</v>
      </c>
      <c r="M35" s="62">
        <f>_xlfn.CHISQ.DIST.RT(L35,N30)</f>
        <v>3.8226938198937625E-6</v>
      </c>
      <c r="N35">
        <f>[1]!CHISQ_INV_RT(N28,N30)</f>
        <v>3.8414588206941236</v>
      </c>
      <c r="O35" s="6" t="str">
        <f>IF(N35&lt;L35,"yes","no")</f>
        <v>yes</v>
      </c>
      <c r="P35">
        <f>SQRT(L35/(K30*(MIN(L30,M30)-1)))</f>
        <v>0.15111620832801931</v>
      </c>
      <c r="Q35">
        <f>Q34</f>
        <v>2.5696248196248197</v>
      </c>
    </row>
    <row r="39" spans="11:19" x14ac:dyDescent="0.2">
      <c r="M39" s="37"/>
      <c r="N39" s="37"/>
      <c r="O39" s="37"/>
      <c r="P39" s="37"/>
      <c r="Q39" s="37"/>
      <c r="R39" s="37"/>
      <c r="S39" s="3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A07E-B711-4CD2-9A98-3EF446EA006A}">
  <dimension ref="B2:K19"/>
  <sheetViews>
    <sheetView showGridLines="0" workbookViewId="0">
      <selection activeCell="G22" sqref="G22"/>
    </sheetView>
  </sheetViews>
  <sheetFormatPr baseColWidth="10" defaultRowHeight="12.75" x14ac:dyDescent="0.2"/>
  <cols>
    <col min="2" max="2" width="29.7109375" customWidth="1"/>
    <col min="3" max="3" width="19.28515625" bestFit="1" customWidth="1"/>
    <col min="4" max="4" width="15.7109375" bestFit="1" customWidth="1"/>
  </cols>
  <sheetData>
    <row r="2" spans="2:11" ht="13.5" thickBot="1" x14ac:dyDescent="0.25">
      <c r="C2" s="1" t="s">
        <v>90</v>
      </c>
      <c r="G2" t="s">
        <v>140</v>
      </c>
    </row>
    <row r="3" spans="2:11" x14ac:dyDescent="0.2">
      <c r="B3" s="4"/>
      <c r="C3" s="4" t="s">
        <v>3</v>
      </c>
      <c r="D3" s="4" t="s">
        <v>4</v>
      </c>
    </row>
    <row r="4" spans="2:11" x14ac:dyDescent="0.2">
      <c r="B4" s="2" t="s">
        <v>3</v>
      </c>
      <c r="C4" s="2">
        <v>1</v>
      </c>
      <c r="D4" s="2"/>
      <c r="G4" t="s">
        <v>141</v>
      </c>
      <c r="H4" s="76">
        <f>CORREL(datos!A2:A1048576,datos!B2:B1048576)</f>
        <v>0.32710869026695555</v>
      </c>
    </row>
    <row r="5" spans="2:11" ht="13.5" thickBot="1" x14ac:dyDescent="0.25">
      <c r="B5" s="3" t="s">
        <v>4</v>
      </c>
      <c r="C5" s="67">
        <v>0.32710869026695555</v>
      </c>
      <c r="D5" s="3">
        <v>1</v>
      </c>
      <c r="G5" t="s">
        <v>142</v>
      </c>
      <c r="H5" s="77">
        <f>[1]!SCORREL(datos!A2:A1048576,datos!B2:B1048576)</f>
        <v>0.31376399990696197</v>
      </c>
    </row>
    <row r="7" spans="2:11" x14ac:dyDescent="0.2">
      <c r="G7" t="s">
        <v>144</v>
      </c>
    </row>
    <row r="8" spans="2:11" x14ac:dyDescent="0.2">
      <c r="J8" t="s">
        <v>147</v>
      </c>
    </row>
    <row r="9" spans="2:11" ht="13.5" thickBot="1" x14ac:dyDescent="0.25">
      <c r="C9" s="1" t="s">
        <v>21</v>
      </c>
      <c r="G9" t="s">
        <v>120</v>
      </c>
      <c r="H9" s="38">
        <v>0.05</v>
      </c>
    </row>
    <row r="10" spans="2:11" x14ac:dyDescent="0.2">
      <c r="B10" s="4"/>
      <c r="C10" s="4" t="s">
        <v>3</v>
      </c>
      <c r="D10" s="4" t="s">
        <v>4</v>
      </c>
      <c r="G10" t="s">
        <v>143</v>
      </c>
      <c r="H10" s="72">
        <v>2</v>
      </c>
      <c r="J10" t="s">
        <v>148</v>
      </c>
      <c r="K10" s="38">
        <v>0</v>
      </c>
    </row>
    <row r="11" spans="2:11" x14ac:dyDescent="0.2">
      <c r="B11" s="2" t="s">
        <v>3</v>
      </c>
      <c r="C11" s="2">
        <v>1</v>
      </c>
      <c r="D11" s="2"/>
      <c r="J11" t="s">
        <v>120</v>
      </c>
      <c r="K11" s="39">
        <v>0.05</v>
      </c>
    </row>
    <row r="12" spans="2:11" ht="13.5" thickBot="1" x14ac:dyDescent="0.25">
      <c r="B12" s="3" t="s">
        <v>4</v>
      </c>
      <c r="C12" s="67">
        <v>0.10370390754655454</v>
      </c>
      <c r="D12" s="3">
        <v>1</v>
      </c>
      <c r="G12" t="s">
        <v>145</v>
      </c>
      <c r="H12" s="73">
        <f>H4</f>
        <v>0.32710869026695555</v>
      </c>
      <c r="J12" t="s">
        <v>143</v>
      </c>
      <c r="K12" s="72">
        <v>2</v>
      </c>
    </row>
    <row r="13" spans="2:11" x14ac:dyDescent="0.2">
      <c r="G13" t="s">
        <v>146</v>
      </c>
      <c r="H13" s="74">
        <f>H12/H14</f>
        <v>3.0937476359003808E-2</v>
      </c>
    </row>
    <row r="14" spans="2:11" x14ac:dyDescent="0.2">
      <c r="G14" t="str">
        <f t="array" ref="G14:H17">[1]!CorrelTTest(datos!A2:A1048576,datos!B2:B1048576,H9,TRUE,H10)</f>
        <v>t</v>
      </c>
      <c r="H14" s="74">
        <v>10.573218270007867</v>
      </c>
      <c r="J14" t="s">
        <v>145</v>
      </c>
      <c r="K14" s="38">
        <f>H4</f>
        <v>0.32710869026695555</v>
      </c>
    </row>
    <row r="15" spans="2:11" x14ac:dyDescent="0.2">
      <c r="G15" t="str">
        <v>p-value</v>
      </c>
      <c r="H15" s="74">
        <v>0</v>
      </c>
      <c r="J15" t="s">
        <v>146</v>
      </c>
      <c r="K15" s="39">
        <f>1/SQRT([1]!CountPairs(datos!A2:A1048576,datos!B2:B1048576,FALSE)-1)</f>
        <v>3.2720999550184419E-2</v>
      </c>
    </row>
    <row r="16" spans="2:11" ht="13.5" thickBot="1" x14ac:dyDescent="0.25">
      <c r="C16" s="1" t="s">
        <v>22</v>
      </c>
      <c r="G16" t="str">
        <v>lower</v>
      </c>
      <c r="H16" s="74">
        <v>0.26639358795012319</v>
      </c>
      <c r="J16" t="str">
        <f t="array" ref="J16:K19">[1]!CorrelTest(datos!A2:A1048576,datos!B2:B1048576,K10,K11,TRUE,H10)</f>
        <v>z</v>
      </c>
      <c r="K16" s="39">
        <v>10.367143038903992</v>
      </c>
    </row>
    <row r="17" spans="2:11" x14ac:dyDescent="0.2">
      <c r="B17" s="4"/>
      <c r="C17" s="4" t="s">
        <v>3</v>
      </c>
      <c r="D17" s="4" t="s">
        <v>4</v>
      </c>
      <c r="G17" t="str">
        <v>upper</v>
      </c>
      <c r="H17" s="75">
        <v>0.38782379258378791</v>
      </c>
      <c r="J17" t="str">
        <v>p-value</v>
      </c>
      <c r="K17" s="39">
        <v>3.4982748086377535E-25</v>
      </c>
    </row>
    <row r="18" spans="2:11" x14ac:dyDescent="0.2">
      <c r="B18" s="2" t="s">
        <v>3</v>
      </c>
      <c r="C18" s="2">
        <v>1</v>
      </c>
      <c r="D18" s="2"/>
      <c r="J18" t="str">
        <v>lower</v>
      </c>
      <c r="K18" s="39">
        <v>0.26862964883511692</v>
      </c>
    </row>
    <row r="19" spans="2:11" ht="13.5" thickBot="1" x14ac:dyDescent="0.25">
      <c r="B19" s="3" t="s">
        <v>4</v>
      </c>
      <c r="C19" s="67">
        <v>0.31725733067675332</v>
      </c>
      <c r="D19" s="3">
        <v>1</v>
      </c>
      <c r="J19" t="str">
        <v>upper</v>
      </c>
      <c r="K19" s="72">
        <v>0.38318529145857394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1E78-1849-46D2-A327-BFC5050E8A8F}">
  <dimension ref="A1:Q936"/>
  <sheetViews>
    <sheetView workbookViewId="0">
      <selection activeCell="G10" sqref="G10"/>
    </sheetView>
  </sheetViews>
  <sheetFormatPr baseColWidth="10" defaultRowHeight="12.75" x14ac:dyDescent="0.2"/>
  <cols>
    <col min="2" max="2" width="17.42578125" bestFit="1" customWidth="1"/>
    <col min="3" max="3" width="7.5703125" bestFit="1" customWidth="1"/>
  </cols>
  <sheetData>
    <row r="1" spans="1:17" x14ac:dyDescent="0.2">
      <c r="A1" s="68" t="s">
        <v>137</v>
      </c>
      <c r="P1" t="s">
        <v>3</v>
      </c>
      <c r="Q1" t="s">
        <v>4</v>
      </c>
    </row>
    <row r="2" spans="1:17" x14ac:dyDescent="0.2">
      <c r="P2">
        <v>1400</v>
      </c>
      <c r="Q2">
        <v>16</v>
      </c>
    </row>
    <row r="3" spans="1:17" x14ac:dyDescent="0.2">
      <c r="P3">
        <v>1572</v>
      </c>
      <c r="Q3">
        <v>14</v>
      </c>
    </row>
    <row r="4" spans="1:17" x14ac:dyDescent="0.2">
      <c r="B4" s="71" t="s">
        <v>134</v>
      </c>
      <c r="C4" s="70">
        <v>0.32710869026695555</v>
      </c>
      <c r="P4">
        <v>750</v>
      </c>
      <c r="Q4">
        <v>12</v>
      </c>
    </row>
    <row r="5" spans="1:17" x14ac:dyDescent="0.2">
      <c r="B5" s="71" t="s">
        <v>135</v>
      </c>
      <c r="C5" s="70">
        <v>935</v>
      </c>
      <c r="P5">
        <v>650</v>
      </c>
      <c r="Q5">
        <v>12</v>
      </c>
    </row>
    <row r="6" spans="1:17" x14ac:dyDescent="0.2">
      <c r="B6" s="71" t="s">
        <v>136</v>
      </c>
      <c r="C6" s="70">
        <v>9.3450358238004873E-25</v>
      </c>
      <c r="P6">
        <v>895</v>
      </c>
      <c r="Q6">
        <v>9</v>
      </c>
    </row>
    <row r="7" spans="1:17" x14ac:dyDescent="0.2">
      <c r="P7">
        <v>1205</v>
      </c>
      <c r="Q7">
        <v>10</v>
      </c>
    </row>
    <row r="8" spans="1:17" x14ac:dyDescent="0.2">
      <c r="B8" s="69" t="s">
        <v>138</v>
      </c>
      <c r="P8">
        <v>900</v>
      </c>
      <c r="Q8">
        <v>12</v>
      </c>
    </row>
    <row r="9" spans="1:17" x14ac:dyDescent="0.2">
      <c r="P9">
        <v>450</v>
      </c>
      <c r="Q9">
        <v>12</v>
      </c>
    </row>
    <row r="10" spans="1:17" x14ac:dyDescent="0.2">
      <c r="P10">
        <v>1028</v>
      </c>
      <c r="Q10">
        <v>12</v>
      </c>
    </row>
    <row r="11" spans="1:17" x14ac:dyDescent="0.2">
      <c r="P11">
        <v>1025</v>
      </c>
      <c r="Q11">
        <v>15</v>
      </c>
    </row>
    <row r="12" spans="1:17" x14ac:dyDescent="0.2">
      <c r="P12">
        <v>1452</v>
      </c>
      <c r="Q12">
        <v>16</v>
      </c>
    </row>
    <row r="13" spans="1:17" x14ac:dyDescent="0.2">
      <c r="P13">
        <v>1391</v>
      </c>
      <c r="Q13">
        <v>12</v>
      </c>
    </row>
    <row r="14" spans="1:17" x14ac:dyDescent="0.2">
      <c r="P14">
        <v>1063</v>
      </c>
      <c r="Q14">
        <v>12</v>
      </c>
    </row>
    <row r="15" spans="1:17" x14ac:dyDescent="0.2">
      <c r="P15">
        <v>808</v>
      </c>
      <c r="Q15">
        <v>12</v>
      </c>
    </row>
    <row r="16" spans="1:17" x14ac:dyDescent="0.2">
      <c r="P16">
        <v>537</v>
      </c>
      <c r="Q16">
        <v>12</v>
      </c>
    </row>
    <row r="17" spans="16:17" x14ac:dyDescent="0.2">
      <c r="P17">
        <v>1082</v>
      </c>
      <c r="Q17">
        <v>12</v>
      </c>
    </row>
    <row r="18" spans="16:17" x14ac:dyDescent="0.2">
      <c r="P18">
        <v>548</v>
      </c>
      <c r="Q18">
        <v>11</v>
      </c>
    </row>
    <row r="19" spans="16:17" x14ac:dyDescent="0.2">
      <c r="P19">
        <v>1202</v>
      </c>
      <c r="Q19">
        <v>14</v>
      </c>
    </row>
    <row r="20" spans="16:17" x14ac:dyDescent="0.2">
      <c r="P20">
        <v>952</v>
      </c>
      <c r="Q20">
        <v>13</v>
      </c>
    </row>
    <row r="21" spans="16:17" x14ac:dyDescent="0.2">
      <c r="P21">
        <v>571</v>
      </c>
      <c r="Q21">
        <v>13</v>
      </c>
    </row>
    <row r="22" spans="16:17" x14ac:dyDescent="0.2">
      <c r="P22">
        <v>620</v>
      </c>
      <c r="Q22">
        <v>11</v>
      </c>
    </row>
    <row r="23" spans="16:17" x14ac:dyDescent="0.2">
      <c r="P23">
        <v>1016</v>
      </c>
      <c r="Q23">
        <v>10</v>
      </c>
    </row>
    <row r="24" spans="16:17" x14ac:dyDescent="0.2">
      <c r="P24">
        <v>800</v>
      </c>
      <c r="Q24">
        <v>10</v>
      </c>
    </row>
    <row r="25" spans="16:17" x14ac:dyDescent="0.2">
      <c r="P25">
        <v>796</v>
      </c>
      <c r="Q25">
        <v>13</v>
      </c>
    </row>
    <row r="26" spans="16:17" x14ac:dyDescent="0.2">
      <c r="P26">
        <v>841</v>
      </c>
      <c r="Q26">
        <v>18</v>
      </c>
    </row>
    <row r="27" spans="16:17" x14ac:dyDescent="0.2">
      <c r="P27">
        <v>1100</v>
      </c>
      <c r="Q27">
        <v>13</v>
      </c>
    </row>
    <row r="28" spans="16:17" x14ac:dyDescent="0.2">
      <c r="P28">
        <v>1126</v>
      </c>
      <c r="Q28">
        <v>12</v>
      </c>
    </row>
    <row r="29" spans="16:17" x14ac:dyDescent="0.2">
      <c r="P29">
        <v>1000</v>
      </c>
      <c r="Q29">
        <v>12</v>
      </c>
    </row>
    <row r="30" spans="16:17" x14ac:dyDescent="0.2">
      <c r="P30">
        <v>940</v>
      </c>
      <c r="Q30">
        <v>12</v>
      </c>
    </row>
    <row r="31" spans="16:17" x14ac:dyDescent="0.2">
      <c r="P31">
        <v>318</v>
      </c>
      <c r="Q31">
        <v>12</v>
      </c>
    </row>
    <row r="32" spans="16:17" x14ac:dyDescent="0.2">
      <c r="P32">
        <v>556</v>
      </c>
      <c r="Q32">
        <v>11</v>
      </c>
    </row>
    <row r="33" spans="16:17" x14ac:dyDescent="0.2">
      <c r="P33">
        <v>995</v>
      </c>
      <c r="Q33">
        <v>9</v>
      </c>
    </row>
    <row r="34" spans="16:17" x14ac:dyDescent="0.2">
      <c r="P34">
        <v>400</v>
      </c>
      <c r="Q34">
        <v>10</v>
      </c>
    </row>
    <row r="35" spans="16:17" x14ac:dyDescent="0.2">
      <c r="P35">
        <v>508</v>
      </c>
      <c r="Q35">
        <v>12</v>
      </c>
    </row>
    <row r="36" spans="16:17" x14ac:dyDescent="0.2">
      <c r="P36">
        <v>1199</v>
      </c>
      <c r="Q36">
        <v>13</v>
      </c>
    </row>
    <row r="37" spans="16:17" x14ac:dyDescent="0.2">
      <c r="P37">
        <v>963</v>
      </c>
      <c r="Q37">
        <v>14</v>
      </c>
    </row>
    <row r="38" spans="16:17" x14ac:dyDescent="0.2">
      <c r="P38">
        <v>802</v>
      </c>
      <c r="Q38">
        <v>12</v>
      </c>
    </row>
    <row r="39" spans="16:17" x14ac:dyDescent="0.2">
      <c r="P39">
        <v>642</v>
      </c>
      <c r="Q39">
        <v>12</v>
      </c>
    </row>
    <row r="40" spans="16:17" x14ac:dyDescent="0.2">
      <c r="P40">
        <v>675</v>
      </c>
      <c r="Q40">
        <v>12</v>
      </c>
    </row>
    <row r="41" spans="16:17" x14ac:dyDescent="0.2">
      <c r="P41">
        <v>375</v>
      </c>
      <c r="Q41">
        <v>14</v>
      </c>
    </row>
    <row r="42" spans="16:17" x14ac:dyDescent="0.2">
      <c r="P42">
        <v>325</v>
      </c>
      <c r="Q42">
        <v>14</v>
      </c>
    </row>
    <row r="43" spans="16:17" x14ac:dyDescent="0.2">
      <c r="P43">
        <v>950</v>
      </c>
      <c r="Q43">
        <v>16</v>
      </c>
    </row>
    <row r="44" spans="16:17" x14ac:dyDescent="0.2">
      <c r="P44">
        <v>666</v>
      </c>
      <c r="Q44">
        <v>12</v>
      </c>
    </row>
    <row r="45" spans="16:17" x14ac:dyDescent="0.2">
      <c r="P45">
        <v>1442</v>
      </c>
      <c r="Q45">
        <v>13</v>
      </c>
    </row>
    <row r="46" spans="16:17" x14ac:dyDescent="0.2">
      <c r="P46">
        <v>577</v>
      </c>
      <c r="Q46">
        <v>16</v>
      </c>
    </row>
    <row r="47" spans="16:17" x14ac:dyDescent="0.2">
      <c r="P47">
        <v>577</v>
      </c>
      <c r="Q47">
        <v>16</v>
      </c>
    </row>
    <row r="48" spans="16:17" x14ac:dyDescent="0.2">
      <c r="P48">
        <v>1040</v>
      </c>
      <c r="Q48">
        <v>12</v>
      </c>
    </row>
    <row r="49" spans="16:17" x14ac:dyDescent="0.2">
      <c r="P49">
        <v>480</v>
      </c>
      <c r="Q49">
        <v>12</v>
      </c>
    </row>
    <row r="50" spans="16:17" x14ac:dyDescent="0.2">
      <c r="P50">
        <v>440</v>
      </c>
      <c r="Q50">
        <v>12</v>
      </c>
    </row>
    <row r="51" spans="16:17" x14ac:dyDescent="0.2">
      <c r="P51">
        <v>485</v>
      </c>
      <c r="Q51">
        <v>12</v>
      </c>
    </row>
    <row r="52" spans="16:17" x14ac:dyDescent="0.2">
      <c r="P52">
        <v>705</v>
      </c>
      <c r="Q52">
        <v>9</v>
      </c>
    </row>
    <row r="53" spans="16:17" x14ac:dyDescent="0.2">
      <c r="P53">
        <v>960</v>
      </c>
      <c r="Q53">
        <v>12</v>
      </c>
    </row>
    <row r="54" spans="16:17" x14ac:dyDescent="0.2">
      <c r="P54">
        <v>961</v>
      </c>
      <c r="Q54">
        <v>12</v>
      </c>
    </row>
    <row r="55" spans="16:17" x14ac:dyDescent="0.2">
      <c r="P55">
        <v>543</v>
      </c>
      <c r="Q55">
        <v>14</v>
      </c>
    </row>
    <row r="56" spans="16:17" x14ac:dyDescent="0.2">
      <c r="P56">
        <v>450</v>
      </c>
      <c r="Q56">
        <v>11</v>
      </c>
    </row>
    <row r="57" spans="16:17" x14ac:dyDescent="0.2">
      <c r="P57">
        <v>462</v>
      </c>
      <c r="Q57">
        <v>12</v>
      </c>
    </row>
    <row r="58" spans="16:17" x14ac:dyDescent="0.2">
      <c r="P58">
        <v>705</v>
      </c>
      <c r="Q58">
        <v>12</v>
      </c>
    </row>
    <row r="59" spans="16:17" x14ac:dyDescent="0.2">
      <c r="P59">
        <v>556</v>
      </c>
      <c r="Q59">
        <v>16</v>
      </c>
    </row>
    <row r="60" spans="16:17" x14ac:dyDescent="0.2">
      <c r="P60">
        <v>808</v>
      </c>
      <c r="Q60">
        <v>12</v>
      </c>
    </row>
    <row r="61" spans="16:17" x14ac:dyDescent="0.2">
      <c r="P61">
        <v>345</v>
      </c>
      <c r="Q61">
        <v>12</v>
      </c>
    </row>
    <row r="62" spans="16:17" x14ac:dyDescent="0.2">
      <c r="P62">
        <v>577</v>
      </c>
      <c r="Q62">
        <v>15</v>
      </c>
    </row>
    <row r="63" spans="16:17" x14ac:dyDescent="0.2">
      <c r="P63">
        <v>390</v>
      </c>
      <c r="Q63">
        <v>15</v>
      </c>
    </row>
    <row r="64" spans="16:17" x14ac:dyDescent="0.2">
      <c r="P64">
        <v>700</v>
      </c>
      <c r="Q64">
        <v>12</v>
      </c>
    </row>
    <row r="65" spans="16:17" x14ac:dyDescent="0.2">
      <c r="P65">
        <v>400</v>
      </c>
      <c r="Q65">
        <v>12</v>
      </c>
    </row>
    <row r="66" spans="16:17" x14ac:dyDescent="0.2">
      <c r="P66">
        <v>1015</v>
      </c>
      <c r="Q66">
        <v>12</v>
      </c>
    </row>
    <row r="67" spans="16:17" x14ac:dyDescent="0.2">
      <c r="P67">
        <v>779</v>
      </c>
      <c r="Q67">
        <v>12</v>
      </c>
    </row>
    <row r="68" spans="16:17" x14ac:dyDescent="0.2">
      <c r="P68">
        <v>560</v>
      </c>
      <c r="Q68">
        <v>12</v>
      </c>
    </row>
    <row r="69" spans="16:17" x14ac:dyDescent="0.2">
      <c r="P69">
        <v>350</v>
      </c>
      <c r="Q69">
        <v>12</v>
      </c>
    </row>
    <row r="70" spans="16:17" x14ac:dyDescent="0.2">
      <c r="P70">
        <v>500</v>
      </c>
      <c r="Q70">
        <v>12</v>
      </c>
    </row>
    <row r="71" spans="16:17" x14ac:dyDescent="0.2">
      <c r="P71">
        <v>577</v>
      </c>
      <c r="Q71">
        <v>17</v>
      </c>
    </row>
    <row r="72" spans="16:17" x14ac:dyDescent="0.2">
      <c r="P72">
        <v>910</v>
      </c>
      <c r="Q72">
        <v>14</v>
      </c>
    </row>
    <row r="73" spans="16:17" x14ac:dyDescent="0.2">
      <c r="P73">
        <v>1160</v>
      </c>
      <c r="Q73">
        <v>12</v>
      </c>
    </row>
    <row r="74" spans="16:17" x14ac:dyDescent="0.2">
      <c r="P74">
        <v>1001</v>
      </c>
      <c r="Q74">
        <v>12</v>
      </c>
    </row>
    <row r="75" spans="16:17" x14ac:dyDescent="0.2">
      <c r="P75">
        <v>713</v>
      </c>
      <c r="Q75">
        <v>12</v>
      </c>
    </row>
    <row r="76" spans="16:17" x14ac:dyDescent="0.2">
      <c r="P76">
        <v>400</v>
      </c>
      <c r="Q76">
        <v>12</v>
      </c>
    </row>
    <row r="77" spans="16:17" x14ac:dyDescent="0.2">
      <c r="P77">
        <v>940</v>
      </c>
      <c r="Q77">
        <v>13</v>
      </c>
    </row>
    <row r="78" spans="16:17" x14ac:dyDescent="0.2">
      <c r="P78">
        <v>812</v>
      </c>
      <c r="Q78">
        <v>10</v>
      </c>
    </row>
    <row r="79" spans="16:17" x14ac:dyDescent="0.2">
      <c r="P79">
        <v>700</v>
      </c>
      <c r="Q79">
        <v>10</v>
      </c>
    </row>
    <row r="80" spans="16:17" x14ac:dyDescent="0.2">
      <c r="P80">
        <v>575</v>
      </c>
      <c r="Q80">
        <v>10</v>
      </c>
    </row>
    <row r="81" spans="16:17" x14ac:dyDescent="0.2">
      <c r="P81">
        <v>450</v>
      </c>
      <c r="Q81">
        <v>10</v>
      </c>
    </row>
    <row r="82" spans="16:17" x14ac:dyDescent="0.2">
      <c r="P82">
        <v>625</v>
      </c>
      <c r="Q82">
        <v>16</v>
      </c>
    </row>
    <row r="83" spans="16:17" x14ac:dyDescent="0.2">
      <c r="P83">
        <v>500</v>
      </c>
      <c r="Q83">
        <v>9</v>
      </c>
    </row>
    <row r="84" spans="16:17" x14ac:dyDescent="0.2">
      <c r="P84">
        <v>533</v>
      </c>
      <c r="Q84">
        <v>12</v>
      </c>
    </row>
    <row r="85" spans="16:17" x14ac:dyDescent="0.2">
      <c r="P85">
        <v>508</v>
      </c>
      <c r="Q85">
        <v>12</v>
      </c>
    </row>
    <row r="86" spans="16:17" x14ac:dyDescent="0.2">
      <c r="P86">
        <v>990</v>
      </c>
      <c r="Q86">
        <v>12</v>
      </c>
    </row>
    <row r="87" spans="16:17" x14ac:dyDescent="0.2">
      <c r="P87">
        <v>923</v>
      </c>
      <c r="Q87">
        <v>14</v>
      </c>
    </row>
    <row r="88" spans="16:17" x14ac:dyDescent="0.2">
      <c r="P88">
        <v>360</v>
      </c>
      <c r="Q88">
        <v>13</v>
      </c>
    </row>
    <row r="89" spans="16:17" x14ac:dyDescent="0.2">
      <c r="P89">
        <v>692</v>
      </c>
      <c r="Q89">
        <v>15</v>
      </c>
    </row>
    <row r="90" spans="16:17" x14ac:dyDescent="0.2">
      <c r="P90">
        <v>1874</v>
      </c>
      <c r="Q90">
        <v>11</v>
      </c>
    </row>
    <row r="91" spans="16:17" x14ac:dyDescent="0.2">
      <c r="P91">
        <v>866</v>
      </c>
      <c r="Q91">
        <v>12</v>
      </c>
    </row>
    <row r="92" spans="16:17" x14ac:dyDescent="0.2">
      <c r="P92">
        <v>875</v>
      </c>
      <c r="Q92">
        <v>12</v>
      </c>
    </row>
    <row r="93" spans="16:17" x14ac:dyDescent="0.2">
      <c r="P93">
        <v>700</v>
      </c>
      <c r="Q93">
        <v>12</v>
      </c>
    </row>
    <row r="94" spans="16:17" x14ac:dyDescent="0.2">
      <c r="P94">
        <v>1050</v>
      </c>
      <c r="Q94">
        <v>15</v>
      </c>
    </row>
    <row r="95" spans="16:17" x14ac:dyDescent="0.2">
      <c r="P95">
        <v>801</v>
      </c>
      <c r="Q95">
        <v>14</v>
      </c>
    </row>
    <row r="96" spans="16:17" x14ac:dyDescent="0.2">
      <c r="P96">
        <v>640</v>
      </c>
      <c r="Q96">
        <v>12</v>
      </c>
    </row>
    <row r="97" spans="16:17" x14ac:dyDescent="0.2">
      <c r="P97">
        <v>553</v>
      </c>
      <c r="Q97">
        <v>12</v>
      </c>
    </row>
    <row r="98" spans="16:17" x14ac:dyDescent="0.2">
      <c r="P98">
        <v>510</v>
      </c>
      <c r="Q98">
        <v>11</v>
      </c>
    </row>
    <row r="99" spans="16:17" x14ac:dyDescent="0.2">
      <c r="P99">
        <v>370</v>
      </c>
      <c r="Q99">
        <v>12</v>
      </c>
    </row>
    <row r="100" spans="16:17" x14ac:dyDescent="0.2">
      <c r="P100">
        <v>596</v>
      </c>
      <c r="Q100">
        <v>12</v>
      </c>
    </row>
    <row r="101" spans="16:17" x14ac:dyDescent="0.2">
      <c r="P101">
        <v>402</v>
      </c>
      <c r="Q101">
        <v>12</v>
      </c>
    </row>
    <row r="102" spans="16:17" x14ac:dyDescent="0.2">
      <c r="P102">
        <v>418</v>
      </c>
      <c r="Q102">
        <v>12</v>
      </c>
    </row>
    <row r="103" spans="16:17" x14ac:dyDescent="0.2">
      <c r="P103">
        <v>260</v>
      </c>
      <c r="Q103">
        <v>12</v>
      </c>
    </row>
    <row r="104" spans="16:17" x14ac:dyDescent="0.2">
      <c r="P104">
        <v>662</v>
      </c>
      <c r="Q104">
        <v>14</v>
      </c>
    </row>
    <row r="105" spans="16:17" x14ac:dyDescent="0.2">
      <c r="P105">
        <v>651</v>
      </c>
      <c r="Q105">
        <v>11</v>
      </c>
    </row>
    <row r="106" spans="16:17" x14ac:dyDescent="0.2">
      <c r="P106">
        <v>750</v>
      </c>
      <c r="Q106">
        <v>12</v>
      </c>
    </row>
    <row r="107" spans="16:17" x14ac:dyDescent="0.2">
      <c r="P107">
        <v>754</v>
      </c>
      <c r="Q107">
        <v>12</v>
      </c>
    </row>
    <row r="108" spans="16:17" x14ac:dyDescent="0.2">
      <c r="P108">
        <v>700</v>
      </c>
      <c r="Q108">
        <v>12</v>
      </c>
    </row>
    <row r="109" spans="16:17" x14ac:dyDescent="0.2">
      <c r="P109">
        <v>503</v>
      </c>
      <c r="Q109">
        <v>11</v>
      </c>
    </row>
    <row r="110" spans="16:17" x14ac:dyDescent="0.2">
      <c r="P110">
        <v>750</v>
      </c>
      <c r="Q110">
        <v>12</v>
      </c>
    </row>
    <row r="111" spans="16:17" x14ac:dyDescent="0.2">
      <c r="P111">
        <v>900</v>
      </c>
      <c r="Q111">
        <v>14</v>
      </c>
    </row>
    <row r="112" spans="16:17" x14ac:dyDescent="0.2">
      <c r="P112">
        <v>540</v>
      </c>
      <c r="Q112">
        <v>10</v>
      </c>
    </row>
    <row r="113" spans="16:17" x14ac:dyDescent="0.2">
      <c r="P113">
        <v>300</v>
      </c>
      <c r="Q113">
        <v>12</v>
      </c>
    </row>
    <row r="114" spans="16:17" x14ac:dyDescent="0.2">
      <c r="P114">
        <v>494</v>
      </c>
      <c r="Q114">
        <v>12</v>
      </c>
    </row>
    <row r="115" spans="16:17" x14ac:dyDescent="0.2">
      <c r="P115">
        <v>481</v>
      </c>
      <c r="Q115">
        <v>12</v>
      </c>
    </row>
    <row r="116" spans="16:17" x14ac:dyDescent="0.2">
      <c r="P116">
        <v>629</v>
      </c>
      <c r="Q116">
        <v>12</v>
      </c>
    </row>
    <row r="117" spans="16:17" x14ac:dyDescent="0.2">
      <c r="P117">
        <v>492</v>
      </c>
      <c r="Q117">
        <v>12</v>
      </c>
    </row>
    <row r="118" spans="16:17" x14ac:dyDescent="0.2">
      <c r="P118">
        <v>788</v>
      </c>
      <c r="Q118">
        <v>11</v>
      </c>
    </row>
    <row r="119" spans="16:17" x14ac:dyDescent="0.2">
      <c r="P119">
        <v>664</v>
      </c>
      <c r="Q119">
        <v>16</v>
      </c>
    </row>
    <row r="120" spans="16:17" x14ac:dyDescent="0.2">
      <c r="P120">
        <v>520</v>
      </c>
      <c r="Q120">
        <v>16</v>
      </c>
    </row>
    <row r="121" spans="16:17" x14ac:dyDescent="0.2">
      <c r="P121">
        <v>538</v>
      </c>
      <c r="Q121">
        <v>12</v>
      </c>
    </row>
    <row r="122" spans="16:17" x14ac:dyDescent="0.2">
      <c r="P122">
        <v>769</v>
      </c>
      <c r="Q122">
        <v>12</v>
      </c>
    </row>
    <row r="123" spans="16:17" x14ac:dyDescent="0.2">
      <c r="P123">
        <v>808</v>
      </c>
      <c r="Q123">
        <v>18</v>
      </c>
    </row>
    <row r="124" spans="16:17" x14ac:dyDescent="0.2">
      <c r="P124">
        <v>825</v>
      </c>
      <c r="Q124">
        <v>14</v>
      </c>
    </row>
    <row r="125" spans="16:17" x14ac:dyDescent="0.2">
      <c r="P125">
        <v>650</v>
      </c>
      <c r="Q125">
        <v>12</v>
      </c>
    </row>
    <row r="126" spans="16:17" x14ac:dyDescent="0.2">
      <c r="P126">
        <v>562</v>
      </c>
      <c r="Q126">
        <v>11</v>
      </c>
    </row>
    <row r="127" spans="16:17" x14ac:dyDescent="0.2">
      <c r="P127">
        <v>600</v>
      </c>
      <c r="Q127">
        <v>10</v>
      </c>
    </row>
    <row r="128" spans="16:17" x14ac:dyDescent="0.2">
      <c r="P128">
        <v>1081</v>
      </c>
      <c r="Q128">
        <v>18</v>
      </c>
    </row>
    <row r="129" spans="16:17" x14ac:dyDescent="0.2">
      <c r="P129">
        <v>1154</v>
      </c>
      <c r="Q129">
        <v>15</v>
      </c>
    </row>
    <row r="130" spans="16:17" x14ac:dyDescent="0.2">
      <c r="P130">
        <v>1000</v>
      </c>
      <c r="Q130">
        <v>12</v>
      </c>
    </row>
    <row r="131" spans="16:17" x14ac:dyDescent="0.2">
      <c r="P131">
        <v>930</v>
      </c>
      <c r="Q131">
        <v>18</v>
      </c>
    </row>
    <row r="132" spans="16:17" x14ac:dyDescent="0.2">
      <c r="P132">
        <v>921</v>
      </c>
      <c r="Q132">
        <v>14</v>
      </c>
    </row>
    <row r="133" spans="16:17" x14ac:dyDescent="0.2">
      <c r="P133">
        <v>900</v>
      </c>
      <c r="Q133">
        <v>15</v>
      </c>
    </row>
    <row r="134" spans="16:17" x14ac:dyDescent="0.2">
      <c r="P134">
        <v>1318</v>
      </c>
      <c r="Q134">
        <v>16</v>
      </c>
    </row>
    <row r="135" spans="16:17" x14ac:dyDescent="0.2">
      <c r="P135">
        <v>1792</v>
      </c>
      <c r="Q135">
        <v>16</v>
      </c>
    </row>
    <row r="136" spans="16:17" x14ac:dyDescent="0.2">
      <c r="P136">
        <v>958</v>
      </c>
      <c r="Q136">
        <v>10</v>
      </c>
    </row>
    <row r="137" spans="16:17" x14ac:dyDescent="0.2">
      <c r="P137">
        <v>1360</v>
      </c>
      <c r="Q137">
        <v>15</v>
      </c>
    </row>
    <row r="138" spans="16:17" x14ac:dyDescent="0.2">
      <c r="P138">
        <v>850</v>
      </c>
      <c r="Q138">
        <v>11</v>
      </c>
    </row>
    <row r="139" spans="16:17" x14ac:dyDescent="0.2">
      <c r="P139">
        <v>830</v>
      </c>
      <c r="Q139">
        <v>14</v>
      </c>
    </row>
    <row r="140" spans="16:17" x14ac:dyDescent="0.2">
      <c r="P140">
        <v>471</v>
      </c>
      <c r="Q140">
        <v>12</v>
      </c>
    </row>
    <row r="141" spans="16:17" x14ac:dyDescent="0.2">
      <c r="P141">
        <v>1275</v>
      </c>
      <c r="Q141">
        <v>14</v>
      </c>
    </row>
    <row r="142" spans="16:17" x14ac:dyDescent="0.2">
      <c r="P142">
        <v>1615</v>
      </c>
      <c r="Q142">
        <v>16</v>
      </c>
    </row>
    <row r="143" spans="16:17" x14ac:dyDescent="0.2">
      <c r="P143">
        <v>873</v>
      </c>
      <c r="Q143">
        <v>12</v>
      </c>
    </row>
    <row r="144" spans="16:17" x14ac:dyDescent="0.2">
      <c r="P144">
        <v>2137</v>
      </c>
      <c r="Q144">
        <v>16</v>
      </c>
    </row>
    <row r="145" spans="16:17" x14ac:dyDescent="0.2">
      <c r="P145">
        <v>1053</v>
      </c>
      <c r="Q145">
        <v>16</v>
      </c>
    </row>
    <row r="146" spans="16:17" x14ac:dyDescent="0.2">
      <c r="P146">
        <v>1602</v>
      </c>
      <c r="Q146">
        <v>16</v>
      </c>
    </row>
    <row r="147" spans="16:17" x14ac:dyDescent="0.2">
      <c r="P147">
        <v>1188</v>
      </c>
      <c r="Q147">
        <v>13</v>
      </c>
    </row>
    <row r="148" spans="16:17" x14ac:dyDescent="0.2">
      <c r="P148">
        <v>800</v>
      </c>
      <c r="Q148">
        <v>18</v>
      </c>
    </row>
    <row r="149" spans="16:17" x14ac:dyDescent="0.2">
      <c r="P149">
        <v>1417</v>
      </c>
      <c r="Q149">
        <v>17</v>
      </c>
    </row>
    <row r="150" spans="16:17" x14ac:dyDescent="0.2">
      <c r="P150">
        <v>635</v>
      </c>
      <c r="Q150">
        <v>18</v>
      </c>
    </row>
    <row r="151" spans="16:17" x14ac:dyDescent="0.2">
      <c r="P151">
        <v>1000</v>
      </c>
      <c r="Q151">
        <v>12</v>
      </c>
    </row>
    <row r="152" spans="16:17" x14ac:dyDescent="0.2">
      <c r="P152">
        <v>1424</v>
      </c>
      <c r="Q152">
        <v>14</v>
      </c>
    </row>
    <row r="153" spans="16:17" x14ac:dyDescent="0.2">
      <c r="P153">
        <v>2668</v>
      </c>
      <c r="Q153">
        <v>13</v>
      </c>
    </row>
    <row r="154" spans="16:17" x14ac:dyDescent="0.2">
      <c r="P154">
        <v>666</v>
      </c>
      <c r="Q154">
        <v>18</v>
      </c>
    </row>
    <row r="155" spans="16:17" x14ac:dyDescent="0.2">
      <c r="P155">
        <v>1779</v>
      </c>
      <c r="Q155">
        <v>17</v>
      </c>
    </row>
    <row r="156" spans="16:17" x14ac:dyDescent="0.2">
      <c r="P156">
        <v>782</v>
      </c>
      <c r="Q156">
        <v>13</v>
      </c>
    </row>
    <row r="157" spans="16:17" x14ac:dyDescent="0.2">
      <c r="P157">
        <v>1274</v>
      </c>
      <c r="Q157">
        <v>13</v>
      </c>
    </row>
    <row r="158" spans="16:17" x14ac:dyDescent="0.2">
      <c r="P158">
        <v>714</v>
      </c>
      <c r="Q158">
        <v>16</v>
      </c>
    </row>
    <row r="159" spans="16:17" x14ac:dyDescent="0.2">
      <c r="P159">
        <v>1081</v>
      </c>
      <c r="Q159">
        <v>18</v>
      </c>
    </row>
    <row r="160" spans="16:17" x14ac:dyDescent="0.2">
      <c r="P160">
        <v>692</v>
      </c>
      <c r="Q160">
        <v>12</v>
      </c>
    </row>
    <row r="161" spans="16:17" x14ac:dyDescent="0.2">
      <c r="P161">
        <v>1318</v>
      </c>
      <c r="Q161">
        <v>17</v>
      </c>
    </row>
    <row r="162" spans="16:17" x14ac:dyDescent="0.2">
      <c r="P162">
        <v>1239</v>
      </c>
      <c r="Q162">
        <v>12</v>
      </c>
    </row>
    <row r="163" spans="16:17" x14ac:dyDescent="0.2">
      <c r="P163">
        <v>1027</v>
      </c>
      <c r="Q163">
        <v>13</v>
      </c>
    </row>
    <row r="164" spans="16:17" x14ac:dyDescent="0.2">
      <c r="P164">
        <v>1748</v>
      </c>
      <c r="Q164">
        <v>18</v>
      </c>
    </row>
    <row r="165" spans="16:17" x14ac:dyDescent="0.2">
      <c r="P165">
        <v>981</v>
      </c>
      <c r="Q165">
        <v>14</v>
      </c>
    </row>
    <row r="166" spans="16:17" x14ac:dyDescent="0.2">
      <c r="P166">
        <v>770</v>
      </c>
      <c r="Q166">
        <v>17</v>
      </c>
    </row>
    <row r="167" spans="16:17" x14ac:dyDescent="0.2">
      <c r="P167">
        <v>1154</v>
      </c>
      <c r="Q167">
        <v>16</v>
      </c>
    </row>
    <row r="168" spans="16:17" x14ac:dyDescent="0.2">
      <c r="P168">
        <v>1155</v>
      </c>
      <c r="Q168">
        <v>12</v>
      </c>
    </row>
    <row r="169" spans="16:17" x14ac:dyDescent="0.2">
      <c r="P169">
        <v>808</v>
      </c>
      <c r="Q169">
        <v>13</v>
      </c>
    </row>
    <row r="170" spans="16:17" x14ac:dyDescent="0.2">
      <c r="P170">
        <v>1100</v>
      </c>
      <c r="Q170">
        <v>12</v>
      </c>
    </row>
    <row r="171" spans="16:17" x14ac:dyDescent="0.2">
      <c r="P171">
        <v>1154</v>
      </c>
      <c r="Q171">
        <v>18</v>
      </c>
    </row>
    <row r="172" spans="16:17" x14ac:dyDescent="0.2">
      <c r="P172">
        <v>1749</v>
      </c>
      <c r="Q172">
        <v>12</v>
      </c>
    </row>
    <row r="173" spans="16:17" x14ac:dyDescent="0.2">
      <c r="P173">
        <v>1000</v>
      </c>
      <c r="Q173">
        <v>16</v>
      </c>
    </row>
    <row r="174" spans="16:17" x14ac:dyDescent="0.2">
      <c r="P174">
        <v>462</v>
      </c>
      <c r="Q174">
        <v>12</v>
      </c>
    </row>
    <row r="175" spans="16:17" x14ac:dyDescent="0.2">
      <c r="P175">
        <v>769</v>
      </c>
      <c r="Q175">
        <v>18</v>
      </c>
    </row>
    <row r="176" spans="16:17" x14ac:dyDescent="0.2">
      <c r="P176">
        <v>875</v>
      </c>
      <c r="Q176">
        <v>16</v>
      </c>
    </row>
    <row r="177" spans="16:17" x14ac:dyDescent="0.2">
      <c r="P177">
        <v>1375</v>
      </c>
      <c r="Q177">
        <v>12</v>
      </c>
    </row>
    <row r="178" spans="16:17" x14ac:dyDescent="0.2">
      <c r="P178">
        <v>1452</v>
      </c>
      <c r="Q178">
        <v>17</v>
      </c>
    </row>
    <row r="179" spans="16:17" x14ac:dyDescent="0.2">
      <c r="P179">
        <v>800</v>
      </c>
      <c r="Q179">
        <v>12</v>
      </c>
    </row>
    <row r="180" spans="16:17" x14ac:dyDescent="0.2">
      <c r="P180">
        <v>1748</v>
      </c>
      <c r="Q180">
        <v>17</v>
      </c>
    </row>
    <row r="181" spans="16:17" x14ac:dyDescent="0.2">
      <c r="P181">
        <v>1151</v>
      </c>
      <c r="Q181">
        <v>12</v>
      </c>
    </row>
    <row r="182" spans="16:17" x14ac:dyDescent="0.2">
      <c r="P182">
        <v>840</v>
      </c>
      <c r="Q182">
        <v>12</v>
      </c>
    </row>
    <row r="183" spans="16:17" x14ac:dyDescent="0.2">
      <c r="P183">
        <v>978</v>
      </c>
      <c r="Q183">
        <v>12</v>
      </c>
    </row>
    <row r="184" spans="16:17" x14ac:dyDescent="0.2">
      <c r="P184">
        <v>963</v>
      </c>
      <c r="Q184">
        <v>12</v>
      </c>
    </row>
    <row r="185" spans="16:17" x14ac:dyDescent="0.2">
      <c r="P185">
        <v>619</v>
      </c>
      <c r="Q185">
        <v>12</v>
      </c>
    </row>
    <row r="186" spans="16:17" x14ac:dyDescent="0.2">
      <c r="P186">
        <v>442</v>
      </c>
      <c r="Q186">
        <v>12</v>
      </c>
    </row>
    <row r="187" spans="16:17" x14ac:dyDescent="0.2">
      <c r="P187">
        <v>600</v>
      </c>
      <c r="Q187">
        <v>15</v>
      </c>
    </row>
    <row r="188" spans="16:17" x14ac:dyDescent="0.2">
      <c r="P188">
        <v>1366</v>
      </c>
      <c r="Q188">
        <v>12</v>
      </c>
    </row>
    <row r="189" spans="16:17" x14ac:dyDescent="0.2">
      <c r="P189">
        <v>1643</v>
      </c>
      <c r="Q189">
        <v>18</v>
      </c>
    </row>
    <row r="190" spans="16:17" x14ac:dyDescent="0.2">
      <c r="P190">
        <v>1455</v>
      </c>
      <c r="Q190">
        <v>16</v>
      </c>
    </row>
    <row r="191" spans="16:17" x14ac:dyDescent="0.2">
      <c r="P191">
        <v>2310</v>
      </c>
      <c r="Q191">
        <v>18</v>
      </c>
    </row>
    <row r="192" spans="16:17" x14ac:dyDescent="0.2">
      <c r="P192">
        <v>1682</v>
      </c>
      <c r="Q192">
        <v>16</v>
      </c>
    </row>
    <row r="193" spans="16:17" x14ac:dyDescent="0.2">
      <c r="P193">
        <v>1235</v>
      </c>
      <c r="Q193">
        <v>12</v>
      </c>
    </row>
    <row r="194" spans="16:17" x14ac:dyDescent="0.2">
      <c r="P194">
        <v>855</v>
      </c>
      <c r="Q194">
        <v>16</v>
      </c>
    </row>
    <row r="195" spans="16:17" x14ac:dyDescent="0.2">
      <c r="P195">
        <v>1072</v>
      </c>
      <c r="Q195">
        <v>16</v>
      </c>
    </row>
    <row r="196" spans="16:17" x14ac:dyDescent="0.2">
      <c r="P196">
        <v>1040</v>
      </c>
      <c r="Q196">
        <v>15</v>
      </c>
    </row>
    <row r="197" spans="16:17" x14ac:dyDescent="0.2">
      <c r="P197">
        <v>1000</v>
      </c>
      <c r="Q197">
        <v>12</v>
      </c>
    </row>
    <row r="198" spans="16:17" x14ac:dyDescent="0.2">
      <c r="P198">
        <v>675</v>
      </c>
      <c r="Q198">
        <v>15</v>
      </c>
    </row>
    <row r="199" spans="16:17" x14ac:dyDescent="0.2">
      <c r="P199">
        <v>1100</v>
      </c>
      <c r="Q199">
        <v>12</v>
      </c>
    </row>
    <row r="200" spans="16:17" x14ac:dyDescent="0.2">
      <c r="P200">
        <v>996</v>
      </c>
      <c r="Q200">
        <v>12</v>
      </c>
    </row>
    <row r="201" spans="16:17" x14ac:dyDescent="0.2">
      <c r="P201">
        <v>732</v>
      </c>
      <c r="Q201">
        <v>10</v>
      </c>
    </row>
    <row r="202" spans="16:17" x14ac:dyDescent="0.2">
      <c r="P202">
        <v>1200</v>
      </c>
      <c r="Q202">
        <v>11</v>
      </c>
    </row>
    <row r="203" spans="16:17" x14ac:dyDescent="0.2">
      <c r="P203">
        <v>1694</v>
      </c>
      <c r="Q203">
        <v>15</v>
      </c>
    </row>
    <row r="204" spans="16:17" x14ac:dyDescent="0.2">
      <c r="P204">
        <v>686</v>
      </c>
      <c r="Q204">
        <v>10</v>
      </c>
    </row>
    <row r="205" spans="16:17" x14ac:dyDescent="0.2">
      <c r="P205">
        <v>754</v>
      </c>
      <c r="Q205">
        <v>13</v>
      </c>
    </row>
    <row r="206" spans="16:17" x14ac:dyDescent="0.2">
      <c r="P206">
        <v>857</v>
      </c>
      <c r="Q206">
        <v>10</v>
      </c>
    </row>
    <row r="207" spans="16:17" x14ac:dyDescent="0.2">
      <c r="P207">
        <v>832</v>
      </c>
      <c r="Q207">
        <v>13</v>
      </c>
    </row>
    <row r="208" spans="16:17" x14ac:dyDescent="0.2">
      <c r="P208">
        <v>579</v>
      </c>
      <c r="Q208">
        <v>13</v>
      </c>
    </row>
    <row r="209" spans="16:17" x14ac:dyDescent="0.2">
      <c r="P209">
        <v>672</v>
      </c>
      <c r="Q209">
        <v>12</v>
      </c>
    </row>
    <row r="210" spans="16:17" x14ac:dyDescent="0.2">
      <c r="P210">
        <v>2500</v>
      </c>
      <c r="Q210">
        <v>15</v>
      </c>
    </row>
    <row r="211" spans="16:17" x14ac:dyDescent="0.2">
      <c r="P211">
        <v>1076</v>
      </c>
      <c r="Q211">
        <v>12</v>
      </c>
    </row>
    <row r="212" spans="16:17" x14ac:dyDescent="0.2">
      <c r="P212">
        <v>1186</v>
      </c>
      <c r="Q212">
        <v>17</v>
      </c>
    </row>
    <row r="213" spans="16:17" x14ac:dyDescent="0.2">
      <c r="P213">
        <v>833</v>
      </c>
      <c r="Q213">
        <v>16</v>
      </c>
    </row>
    <row r="214" spans="16:17" x14ac:dyDescent="0.2">
      <c r="P214">
        <v>1250</v>
      </c>
      <c r="Q214">
        <v>12</v>
      </c>
    </row>
    <row r="215" spans="16:17" x14ac:dyDescent="0.2">
      <c r="P215">
        <v>1122</v>
      </c>
      <c r="Q215">
        <v>15</v>
      </c>
    </row>
    <row r="216" spans="16:17" x14ac:dyDescent="0.2">
      <c r="P216">
        <v>865</v>
      </c>
      <c r="Q216">
        <v>16</v>
      </c>
    </row>
    <row r="217" spans="16:17" x14ac:dyDescent="0.2">
      <c r="P217">
        <v>808</v>
      </c>
      <c r="Q217">
        <v>16</v>
      </c>
    </row>
    <row r="218" spans="16:17" x14ac:dyDescent="0.2">
      <c r="P218">
        <v>1299</v>
      </c>
      <c r="Q218">
        <v>18</v>
      </c>
    </row>
    <row r="219" spans="16:17" x14ac:dyDescent="0.2">
      <c r="P219">
        <v>903</v>
      </c>
      <c r="Q219">
        <v>12</v>
      </c>
    </row>
    <row r="220" spans="16:17" x14ac:dyDescent="0.2">
      <c r="P220">
        <v>900</v>
      </c>
      <c r="Q220">
        <v>12</v>
      </c>
    </row>
    <row r="221" spans="16:17" x14ac:dyDescent="0.2">
      <c r="P221">
        <v>625</v>
      </c>
      <c r="Q221">
        <v>12</v>
      </c>
    </row>
    <row r="222" spans="16:17" x14ac:dyDescent="0.2">
      <c r="P222">
        <v>1586</v>
      </c>
      <c r="Q222">
        <v>14</v>
      </c>
    </row>
    <row r="223" spans="16:17" x14ac:dyDescent="0.2">
      <c r="P223">
        <v>962</v>
      </c>
      <c r="Q223">
        <v>10</v>
      </c>
    </row>
    <row r="224" spans="16:17" x14ac:dyDescent="0.2">
      <c r="P224">
        <v>1539</v>
      </c>
      <c r="Q224">
        <v>17</v>
      </c>
    </row>
    <row r="225" spans="16:17" x14ac:dyDescent="0.2">
      <c r="P225">
        <v>1110</v>
      </c>
      <c r="Q225">
        <v>12</v>
      </c>
    </row>
    <row r="226" spans="16:17" x14ac:dyDescent="0.2">
      <c r="P226">
        <v>1282</v>
      </c>
      <c r="Q226">
        <v>16</v>
      </c>
    </row>
    <row r="227" spans="16:17" x14ac:dyDescent="0.2">
      <c r="P227">
        <v>770</v>
      </c>
      <c r="Q227">
        <v>12</v>
      </c>
    </row>
    <row r="228" spans="16:17" x14ac:dyDescent="0.2">
      <c r="P228">
        <v>1000</v>
      </c>
      <c r="Q228">
        <v>12</v>
      </c>
    </row>
    <row r="229" spans="16:17" x14ac:dyDescent="0.2">
      <c r="P229">
        <v>750</v>
      </c>
      <c r="Q229">
        <v>12</v>
      </c>
    </row>
    <row r="230" spans="16:17" x14ac:dyDescent="0.2">
      <c r="P230">
        <v>654</v>
      </c>
      <c r="Q230">
        <v>13</v>
      </c>
    </row>
    <row r="231" spans="16:17" x14ac:dyDescent="0.2">
      <c r="P231">
        <v>601</v>
      </c>
      <c r="Q231">
        <v>12</v>
      </c>
    </row>
    <row r="232" spans="16:17" x14ac:dyDescent="0.2">
      <c r="P232">
        <v>600</v>
      </c>
      <c r="Q232">
        <v>13</v>
      </c>
    </row>
    <row r="233" spans="16:17" x14ac:dyDescent="0.2">
      <c r="P233">
        <v>433</v>
      </c>
      <c r="Q233">
        <v>12</v>
      </c>
    </row>
    <row r="234" spans="16:17" x14ac:dyDescent="0.2">
      <c r="P234">
        <v>1188</v>
      </c>
      <c r="Q234">
        <v>12</v>
      </c>
    </row>
    <row r="235" spans="16:17" x14ac:dyDescent="0.2">
      <c r="P235">
        <v>635</v>
      </c>
      <c r="Q235">
        <v>12</v>
      </c>
    </row>
    <row r="236" spans="16:17" x14ac:dyDescent="0.2">
      <c r="P236">
        <v>1225</v>
      </c>
      <c r="Q236">
        <v>13</v>
      </c>
    </row>
    <row r="237" spans="16:17" x14ac:dyDescent="0.2">
      <c r="P237">
        <v>1151</v>
      </c>
      <c r="Q237">
        <v>12</v>
      </c>
    </row>
    <row r="238" spans="16:17" x14ac:dyDescent="0.2">
      <c r="P238">
        <v>865</v>
      </c>
      <c r="Q238">
        <v>12</v>
      </c>
    </row>
    <row r="239" spans="16:17" x14ac:dyDescent="0.2">
      <c r="P239">
        <v>1031</v>
      </c>
      <c r="Q239">
        <v>14</v>
      </c>
    </row>
    <row r="240" spans="16:17" x14ac:dyDescent="0.2">
      <c r="P240">
        <v>1049</v>
      </c>
      <c r="Q240">
        <v>12</v>
      </c>
    </row>
    <row r="241" spans="16:17" x14ac:dyDescent="0.2">
      <c r="P241">
        <v>1000</v>
      </c>
      <c r="Q241">
        <v>12</v>
      </c>
    </row>
    <row r="242" spans="16:17" x14ac:dyDescent="0.2">
      <c r="P242">
        <v>1105</v>
      </c>
      <c r="Q242">
        <v>13</v>
      </c>
    </row>
    <row r="243" spans="16:17" x14ac:dyDescent="0.2">
      <c r="P243">
        <v>1924</v>
      </c>
      <c r="Q243">
        <v>18</v>
      </c>
    </row>
    <row r="244" spans="16:17" x14ac:dyDescent="0.2">
      <c r="P244">
        <v>1346</v>
      </c>
      <c r="Q244">
        <v>16</v>
      </c>
    </row>
    <row r="245" spans="16:17" x14ac:dyDescent="0.2">
      <c r="P245">
        <v>809</v>
      </c>
      <c r="Q245">
        <v>12</v>
      </c>
    </row>
    <row r="246" spans="16:17" x14ac:dyDescent="0.2">
      <c r="P246">
        <v>1495</v>
      </c>
      <c r="Q246">
        <v>18</v>
      </c>
    </row>
    <row r="247" spans="16:17" x14ac:dyDescent="0.2">
      <c r="P247">
        <v>1346</v>
      </c>
      <c r="Q247">
        <v>16</v>
      </c>
    </row>
    <row r="248" spans="16:17" x14ac:dyDescent="0.2">
      <c r="P248">
        <v>1200</v>
      </c>
      <c r="Q248">
        <v>12</v>
      </c>
    </row>
    <row r="249" spans="16:17" x14ac:dyDescent="0.2">
      <c r="P249">
        <v>500</v>
      </c>
      <c r="Q249">
        <v>12</v>
      </c>
    </row>
    <row r="250" spans="16:17" x14ac:dyDescent="0.2">
      <c r="P250">
        <v>1325</v>
      </c>
      <c r="Q250">
        <v>12</v>
      </c>
    </row>
    <row r="251" spans="16:17" x14ac:dyDescent="0.2">
      <c r="P251">
        <v>800</v>
      </c>
      <c r="Q251">
        <v>12</v>
      </c>
    </row>
    <row r="252" spans="16:17" x14ac:dyDescent="0.2">
      <c r="P252">
        <v>800</v>
      </c>
      <c r="Q252">
        <v>12</v>
      </c>
    </row>
    <row r="253" spans="16:17" x14ac:dyDescent="0.2">
      <c r="P253">
        <v>1034</v>
      </c>
      <c r="Q253">
        <v>12</v>
      </c>
    </row>
    <row r="254" spans="16:17" x14ac:dyDescent="0.2">
      <c r="P254">
        <v>980</v>
      </c>
      <c r="Q254">
        <v>12</v>
      </c>
    </row>
    <row r="255" spans="16:17" x14ac:dyDescent="0.2">
      <c r="P255">
        <v>884</v>
      </c>
      <c r="Q255">
        <v>10</v>
      </c>
    </row>
    <row r="256" spans="16:17" x14ac:dyDescent="0.2">
      <c r="P256">
        <v>480</v>
      </c>
      <c r="Q256">
        <v>10</v>
      </c>
    </row>
    <row r="257" spans="16:17" x14ac:dyDescent="0.2">
      <c r="P257">
        <v>923</v>
      </c>
      <c r="Q257">
        <v>18</v>
      </c>
    </row>
    <row r="258" spans="16:17" x14ac:dyDescent="0.2">
      <c r="P258">
        <v>513</v>
      </c>
      <c r="Q258">
        <v>17</v>
      </c>
    </row>
    <row r="259" spans="16:17" x14ac:dyDescent="0.2">
      <c r="P259">
        <v>1105</v>
      </c>
      <c r="Q259">
        <v>11</v>
      </c>
    </row>
    <row r="260" spans="16:17" x14ac:dyDescent="0.2">
      <c r="P260">
        <v>1193</v>
      </c>
      <c r="Q260">
        <v>12</v>
      </c>
    </row>
    <row r="261" spans="16:17" x14ac:dyDescent="0.2">
      <c r="P261">
        <v>2771</v>
      </c>
      <c r="Q261">
        <v>18</v>
      </c>
    </row>
    <row r="262" spans="16:17" x14ac:dyDescent="0.2">
      <c r="P262">
        <v>779</v>
      </c>
      <c r="Q262">
        <v>12</v>
      </c>
    </row>
    <row r="263" spans="16:17" x14ac:dyDescent="0.2">
      <c r="P263">
        <v>950</v>
      </c>
      <c r="Q263">
        <v>11</v>
      </c>
    </row>
    <row r="264" spans="16:17" x14ac:dyDescent="0.2">
      <c r="P264">
        <v>1394</v>
      </c>
      <c r="Q264">
        <v>16</v>
      </c>
    </row>
    <row r="265" spans="16:17" x14ac:dyDescent="0.2">
      <c r="P265">
        <v>1495</v>
      </c>
      <c r="Q265">
        <v>17</v>
      </c>
    </row>
    <row r="266" spans="16:17" x14ac:dyDescent="0.2">
      <c r="P266">
        <v>650</v>
      </c>
      <c r="Q266">
        <v>12</v>
      </c>
    </row>
    <row r="267" spans="16:17" x14ac:dyDescent="0.2">
      <c r="P267">
        <v>670</v>
      </c>
      <c r="Q267">
        <v>13</v>
      </c>
    </row>
    <row r="268" spans="16:17" x14ac:dyDescent="0.2">
      <c r="P268">
        <v>1126</v>
      </c>
      <c r="Q268">
        <v>16</v>
      </c>
    </row>
    <row r="269" spans="16:17" x14ac:dyDescent="0.2">
      <c r="P269">
        <v>2404</v>
      </c>
      <c r="Q269">
        <v>15</v>
      </c>
    </row>
    <row r="270" spans="16:17" x14ac:dyDescent="0.2">
      <c r="P270">
        <v>1899</v>
      </c>
      <c r="Q270">
        <v>18</v>
      </c>
    </row>
    <row r="271" spans="16:17" x14ac:dyDescent="0.2">
      <c r="P271">
        <v>757</v>
      </c>
      <c r="Q271">
        <v>16</v>
      </c>
    </row>
    <row r="272" spans="16:17" x14ac:dyDescent="0.2">
      <c r="P272">
        <v>1250</v>
      </c>
      <c r="Q272">
        <v>14</v>
      </c>
    </row>
    <row r="273" spans="16:17" x14ac:dyDescent="0.2">
      <c r="P273">
        <v>1162</v>
      </c>
      <c r="Q273">
        <v>16</v>
      </c>
    </row>
    <row r="274" spans="16:17" x14ac:dyDescent="0.2">
      <c r="P274">
        <v>1100</v>
      </c>
      <c r="Q274">
        <v>16</v>
      </c>
    </row>
    <row r="275" spans="16:17" x14ac:dyDescent="0.2">
      <c r="P275">
        <v>714</v>
      </c>
      <c r="Q275">
        <v>16</v>
      </c>
    </row>
    <row r="276" spans="16:17" x14ac:dyDescent="0.2">
      <c r="P276">
        <v>1318</v>
      </c>
      <c r="Q276">
        <v>16</v>
      </c>
    </row>
    <row r="277" spans="16:17" x14ac:dyDescent="0.2">
      <c r="P277">
        <v>1411</v>
      </c>
      <c r="Q277">
        <v>18</v>
      </c>
    </row>
    <row r="278" spans="16:17" x14ac:dyDescent="0.2">
      <c r="P278">
        <v>2162</v>
      </c>
      <c r="Q278">
        <v>17</v>
      </c>
    </row>
    <row r="279" spans="16:17" x14ac:dyDescent="0.2">
      <c r="P279">
        <v>1273</v>
      </c>
      <c r="Q279">
        <v>14</v>
      </c>
    </row>
    <row r="280" spans="16:17" x14ac:dyDescent="0.2">
      <c r="P280">
        <v>1140</v>
      </c>
      <c r="Q280">
        <v>12</v>
      </c>
    </row>
    <row r="281" spans="16:17" x14ac:dyDescent="0.2">
      <c r="P281">
        <v>578</v>
      </c>
      <c r="Q281">
        <v>13</v>
      </c>
    </row>
    <row r="282" spans="16:17" x14ac:dyDescent="0.2">
      <c r="P282">
        <v>942</v>
      </c>
      <c r="Q282">
        <v>12</v>
      </c>
    </row>
    <row r="283" spans="16:17" x14ac:dyDescent="0.2">
      <c r="P283">
        <v>1058</v>
      </c>
      <c r="Q283">
        <v>12</v>
      </c>
    </row>
    <row r="284" spans="16:17" x14ac:dyDescent="0.2">
      <c r="P284">
        <v>750</v>
      </c>
      <c r="Q284">
        <v>14</v>
      </c>
    </row>
    <row r="285" spans="16:17" x14ac:dyDescent="0.2">
      <c r="P285">
        <v>1000</v>
      </c>
      <c r="Q285">
        <v>12</v>
      </c>
    </row>
    <row r="286" spans="16:17" x14ac:dyDescent="0.2">
      <c r="P286">
        <v>951</v>
      </c>
      <c r="Q286">
        <v>12</v>
      </c>
    </row>
    <row r="287" spans="16:17" x14ac:dyDescent="0.2">
      <c r="P287">
        <v>635</v>
      </c>
      <c r="Q287">
        <v>12</v>
      </c>
    </row>
    <row r="288" spans="16:17" x14ac:dyDescent="0.2">
      <c r="P288">
        <v>1250</v>
      </c>
      <c r="Q288">
        <v>12</v>
      </c>
    </row>
    <row r="289" spans="16:17" x14ac:dyDescent="0.2">
      <c r="P289">
        <v>675</v>
      </c>
      <c r="Q289">
        <v>12</v>
      </c>
    </row>
    <row r="290" spans="16:17" x14ac:dyDescent="0.2">
      <c r="P290">
        <v>400</v>
      </c>
      <c r="Q290">
        <v>12</v>
      </c>
    </row>
    <row r="291" spans="16:17" x14ac:dyDescent="0.2">
      <c r="P291">
        <v>577</v>
      </c>
      <c r="Q291">
        <v>12</v>
      </c>
    </row>
    <row r="292" spans="16:17" x14ac:dyDescent="0.2">
      <c r="P292">
        <v>590</v>
      </c>
      <c r="Q292">
        <v>13</v>
      </c>
    </row>
    <row r="293" spans="16:17" x14ac:dyDescent="0.2">
      <c r="P293">
        <v>923</v>
      </c>
      <c r="Q293">
        <v>16</v>
      </c>
    </row>
    <row r="294" spans="16:17" x14ac:dyDescent="0.2">
      <c r="P294">
        <v>1250</v>
      </c>
      <c r="Q294">
        <v>12</v>
      </c>
    </row>
    <row r="295" spans="16:17" x14ac:dyDescent="0.2">
      <c r="P295">
        <v>1100</v>
      </c>
      <c r="Q295">
        <v>14</v>
      </c>
    </row>
    <row r="296" spans="16:17" x14ac:dyDescent="0.2">
      <c r="P296">
        <v>1130</v>
      </c>
      <c r="Q296">
        <v>12</v>
      </c>
    </row>
    <row r="297" spans="16:17" x14ac:dyDescent="0.2">
      <c r="P297">
        <v>652</v>
      </c>
      <c r="Q297">
        <v>12</v>
      </c>
    </row>
    <row r="298" spans="16:17" x14ac:dyDescent="0.2">
      <c r="P298">
        <v>618</v>
      </c>
      <c r="Q298">
        <v>12</v>
      </c>
    </row>
    <row r="299" spans="16:17" x14ac:dyDescent="0.2">
      <c r="P299">
        <v>962</v>
      </c>
      <c r="Q299">
        <v>16</v>
      </c>
    </row>
    <row r="300" spans="16:17" x14ac:dyDescent="0.2">
      <c r="P300">
        <v>529</v>
      </c>
      <c r="Q300">
        <v>13</v>
      </c>
    </row>
    <row r="301" spans="16:17" x14ac:dyDescent="0.2">
      <c r="P301">
        <v>817</v>
      </c>
      <c r="Q301">
        <v>12</v>
      </c>
    </row>
    <row r="302" spans="16:17" x14ac:dyDescent="0.2">
      <c r="P302">
        <v>962</v>
      </c>
      <c r="Q302">
        <v>16</v>
      </c>
    </row>
    <row r="303" spans="16:17" x14ac:dyDescent="0.2">
      <c r="P303">
        <v>840</v>
      </c>
      <c r="Q303">
        <v>12</v>
      </c>
    </row>
    <row r="304" spans="16:17" x14ac:dyDescent="0.2">
      <c r="P304">
        <v>866</v>
      </c>
      <c r="Q304">
        <v>16</v>
      </c>
    </row>
    <row r="305" spans="16:17" x14ac:dyDescent="0.2">
      <c r="P305">
        <v>2404</v>
      </c>
      <c r="Q305">
        <v>14</v>
      </c>
    </row>
    <row r="306" spans="16:17" x14ac:dyDescent="0.2">
      <c r="P306">
        <v>1126</v>
      </c>
      <c r="Q306">
        <v>12</v>
      </c>
    </row>
    <row r="307" spans="16:17" x14ac:dyDescent="0.2">
      <c r="P307">
        <v>1160</v>
      </c>
      <c r="Q307">
        <v>12</v>
      </c>
    </row>
    <row r="308" spans="16:17" x14ac:dyDescent="0.2">
      <c r="P308">
        <v>723</v>
      </c>
      <c r="Q308">
        <v>12</v>
      </c>
    </row>
    <row r="309" spans="16:17" x14ac:dyDescent="0.2">
      <c r="P309">
        <v>1778</v>
      </c>
      <c r="Q309">
        <v>16</v>
      </c>
    </row>
    <row r="310" spans="16:17" x14ac:dyDescent="0.2">
      <c r="P310">
        <v>1903</v>
      </c>
      <c r="Q310">
        <v>18</v>
      </c>
    </row>
    <row r="311" spans="16:17" x14ac:dyDescent="0.2">
      <c r="P311">
        <v>1010</v>
      </c>
      <c r="Q311">
        <v>18</v>
      </c>
    </row>
    <row r="312" spans="16:17" x14ac:dyDescent="0.2">
      <c r="P312">
        <v>971</v>
      </c>
      <c r="Q312">
        <v>17</v>
      </c>
    </row>
    <row r="313" spans="16:17" x14ac:dyDescent="0.2">
      <c r="P313">
        <v>525</v>
      </c>
      <c r="Q313">
        <v>12</v>
      </c>
    </row>
    <row r="314" spans="16:17" x14ac:dyDescent="0.2">
      <c r="P314">
        <v>525</v>
      </c>
      <c r="Q314">
        <v>12</v>
      </c>
    </row>
    <row r="315" spans="16:17" x14ac:dyDescent="0.2">
      <c r="P315">
        <v>670</v>
      </c>
      <c r="Q315">
        <v>12</v>
      </c>
    </row>
    <row r="316" spans="16:17" x14ac:dyDescent="0.2">
      <c r="P316">
        <v>500</v>
      </c>
      <c r="Q316">
        <v>12</v>
      </c>
    </row>
    <row r="317" spans="16:17" x14ac:dyDescent="0.2">
      <c r="P317">
        <v>1058</v>
      </c>
      <c r="Q317">
        <v>14</v>
      </c>
    </row>
    <row r="318" spans="16:17" x14ac:dyDescent="0.2">
      <c r="P318">
        <v>550</v>
      </c>
      <c r="Q318">
        <v>12</v>
      </c>
    </row>
    <row r="319" spans="16:17" x14ac:dyDescent="0.2">
      <c r="P319">
        <v>500</v>
      </c>
      <c r="Q319">
        <v>12</v>
      </c>
    </row>
    <row r="320" spans="16:17" x14ac:dyDescent="0.2">
      <c r="P320">
        <v>727</v>
      </c>
      <c r="Q320">
        <v>15</v>
      </c>
    </row>
    <row r="321" spans="16:17" x14ac:dyDescent="0.2">
      <c r="P321">
        <v>865</v>
      </c>
      <c r="Q321">
        <v>12</v>
      </c>
    </row>
    <row r="322" spans="16:17" x14ac:dyDescent="0.2">
      <c r="P322">
        <v>1081</v>
      </c>
      <c r="Q322">
        <v>13</v>
      </c>
    </row>
    <row r="323" spans="16:17" x14ac:dyDescent="0.2">
      <c r="P323">
        <v>1304</v>
      </c>
      <c r="Q323">
        <v>17</v>
      </c>
    </row>
    <row r="324" spans="16:17" x14ac:dyDescent="0.2">
      <c r="P324">
        <v>575</v>
      </c>
      <c r="Q324">
        <v>13</v>
      </c>
    </row>
    <row r="325" spans="16:17" x14ac:dyDescent="0.2">
      <c r="P325">
        <v>623</v>
      </c>
      <c r="Q325">
        <v>16</v>
      </c>
    </row>
    <row r="326" spans="16:17" x14ac:dyDescent="0.2">
      <c r="P326">
        <v>515</v>
      </c>
      <c r="Q326">
        <v>13</v>
      </c>
    </row>
    <row r="327" spans="16:17" x14ac:dyDescent="0.2">
      <c r="P327">
        <v>1273</v>
      </c>
      <c r="Q327">
        <v>18</v>
      </c>
    </row>
    <row r="328" spans="16:17" x14ac:dyDescent="0.2">
      <c r="P328">
        <v>990</v>
      </c>
      <c r="Q328">
        <v>13</v>
      </c>
    </row>
    <row r="329" spans="16:17" x14ac:dyDescent="0.2">
      <c r="P329">
        <v>600</v>
      </c>
      <c r="Q329">
        <v>12</v>
      </c>
    </row>
    <row r="330" spans="16:17" x14ac:dyDescent="0.2">
      <c r="P330">
        <v>1160</v>
      </c>
      <c r="Q330">
        <v>12</v>
      </c>
    </row>
    <row r="331" spans="16:17" x14ac:dyDescent="0.2">
      <c r="P331">
        <v>500</v>
      </c>
      <c r="Q331">
        <v>12</v>
      </c>
    </row>
    <row r="332" spans="16:17" x14ac:dyDescent="0.2">
      <c r="P332">
        <v>795</v>
      </c>
      <c r="Q332">
        <v>12</v>
      </c>
    </row>
    <row r="333" spans="16:17" x14ac:dyDescent="0.2">
      <c r="P333">
        <v>500</v>
      </c>
      <c r="Q333">
        <v>11</v>
      </c>
    </row>
    <row r="334" spans="16:17" x14ac:dyDescent="0.2">
      <c r="P334">
        <v>740</v>
      </c>
      <c r="Q334">
        <v>10</v>
      </c>
    </row>
    <row r="335" spans="16:17" x14ac:dyDescent="0.2">
      <c r="P335">
        <v>1250</v>
      </c>
      <c r="Q335">
        <v>16</v>
      </c>
    </row>
    <row r="336" spans="16:17" x14ac:dyDescent="0.2">
      <c r="P336">
        <v>1014</v>
      </c>
      <c r="Q336">
        <v>16</v>
      </c>
    </row>
    <row r="337" spans="16:17" x14ac:dyDescent="0.2">
      <c r="P337">
        <v>1250</v>
      </c>
      <c r="Q337">
        <v>13</v>
      </c>
    </row>
    <row r="338" spans="16:17" x14ac:dyDescent="0.2">
      <c r="P338">
        <v>913</v>
      </c>
      <c r="Q338">
        <v>14</v>
      </c>
    </row>
    <row r="339" spans="16:17" x14ac:dyDescent="0.2">
      <c r="P339">
        <v>1346</v>
      </c>
      <c r="Q339">
        <v>16</v>
      </c>
    </row>
    <row r="340" spans="16:17" x14ac:dyDescent="0.2">
      <c r="P340">
        <v>445</v>
      </c>
      <c r="Q340">
        <v>10</v>
      </c>
    </row>
    <row r="341" spans="16:17" x14ac:dyDescent="0.2">
      <c r="P341">
        <v>265</v>
      </c>
      <c r="Q341">
        <v>12</v>
      </c>
    </row>
    <row r="342" spans="16:17" x14ac:dyDescent="0.2">
      <c r="P342">
        <v>1250</v>
      </c>
      <c r="Q342">
        <v>14</v>
      </c>
    </row>
    <row r="343" spans="16:17" x14ac:dyDescent="0.2">
      <c r="P343">
        <v>1607</v>
      </c>
      <c r="Q343">
        <v>13</v>
      </c>
    </row>
    <row r="344" spans="16:17" x14ac:dyDescent="0.2">
      <c r="P344">
        <v>821</v>
      </c>
      <c r="Q344">
        <v>16</v>
      </c>
    </row>
    <row r="345" spans="16:17" x14ac:dyDescent="0.2">
      <c r="P345">
        <v>794</v>
      </c>
      <c r="Q345">
        <v>16</v>
      </c>
    </row>
    <row r="346" spans="16:17" x14ac:dyDescent="0.2">
      <c r="P346">
        <v>500</v>
      </c>
      <c r="Q346">
        <v>13</v>
      </c>
    </row>
    <row r="347" spans="16:17" x14ac:dyDescent="0.2">
      <c r="P347">
        <v>520</v>
      </c>
      <c r="Q347">
        <v>18</v>
      </c>
    </row>
    <row r="348" spans="16:17" x14ac:dyDescent="0.2">
      <c r="P348">
        <v>1730</v>
      </c>
      <c r="Q348">
        <v>18</v>
      </c>
    </row>
    <row r="349" spans="16:17" x14ac:dyDescent="0.2">
      <c r="P349">
        <v>1924</v>
      </c>
      <c r="Q349">
        <v>18</v>
      </c>
    </row>
    <row r="350" spans="16:17" x14ac:dyDescent="0.2">
      <c r="P350">
        <v>1155</v>
      </c>
      <c r="Q350">
        <v>18</v>
      </c>
    </row>
    <row r="351" spans="16:17" x14ac:dyDescent="0.2">
      <c r="P351">
        <v>2162</v>
      </c>
      <c r="Q351">
        <v>15</v>
      </c>
    </row>
    <row r="352" spans="16:17" x14ac:dyDescent="0.2">
      <c r="P352">
        <v>923</v>
      </c>
      <c r="Q352">
        <v>14</v>
      </c>
    </row>
    <row r="353" spans="16:17" x14ac:dyDescent="0.2">
      <c r="P353">
        <v>1115</v>
      </c>
      <c r="Q353">
        <v>16</v>
      </c>
    </row>
    <row r="354" spans="16:17" x14ac:dyDescent="0.2">
      <c r="P354">
        <v>449</v>
      </c>
      <c r="Q354">
        <v>12</v>
      </c>
    </row>
    <row r="355" spans="16:17" x14ac:dyDescent="0.2">
      <c r="P355">
        <v>1500</v>
      </c>
      <c r="Q355">
        <v>12</v>
      </c>
    </row>
    <row r="356" spans="16:17" x14ac:dyDescent="0.2">
      <c r="P356">
        <v>826</v>
      </c>
      <c r="Q356">
        <v>14</v>
      </c>
    </row>
    <row r="357" spans="16:17" x14ac:dyDescent="0.2">
      <c r="P357">
        <v>937</v>
      </c>
      <c r="Q357">
        <v>12</v>
      </c>
    </row>
    <row r="358" spans="16:17" x14ac:dyDescent="0.2">
      <c r="P358">
        <v>978</v>
      </c>
      <c r="Q358">
        <v>12</v>
      </c>
    </row>
    <row r="359" spans="16:17" x14ac:dyDescent="0.2">
      <c r="P359">
        <v>1031</v>
      </c>
      <c r="Q359">
        <v>14</v>
      </c>
    </row>
    <row r="360" spans="16:17" x14ac:dyDescent="0.2">
      <c r="P360">
        <v>1272</v>
      </c>
      <c r="Q360">
        <v>12</v>
      </c>
    </row>
    <row r="361" spans="16:17" x14ac:dyDescent="0.2">
      <c r="P361">
        <v>1136</v>
      </c>
      <c r="Q361">
        <v>14</v>
      </c>
    </row>
    <row r="362" spans="16:17" x14ac:dyDescent="0.2">
      <c r="P362">
        <v>800</v>
      </c>
      <c r="Q362">
        <v>12</v>
      </c>
    </row>
    <row r="363" spans="16:17" x14ac:dyDescent="0.2">
      <c r="P363">
        <v>1339</v>
      </c>
      <c r="Q363">
        <v>12</v>
      </c>
    </row>
    <row r="364" spans="16:17" x14ac:dyDescent="0.2">
      <c r="P364">
        <v>935</v>
      </c>
      <c r="Q364">
        <v>12</v>
      </c>
    </row>
    <row r="365" spans="16:17" x14ac:dyDescent="0.2">
      <c r="P365">
        <v>375</v>
      </c>
      <c r="Q365">
        <v>10</v>
      </c>
    </row>
    <row r="366" spans="16:17" x14ac:dyDescent="0.2">
      <c r="P366">
        <v>930</v>
      </c>
      <c r="Q366">
        <v>14</v>
      </c>
    </row>
    <row r="367" spans="16:17" x14ac:dyDescent="0.2">
      <c r="P367">
        <v>1155</v>
      </c>
      <c r="Q367">
        <v>17</v>
      </c>
    </row>
    <row r="368" spans="16:17" x14ac:dyDescent="0.2">
      <c r="P368">
        <v>622</v>
      </c>
      <c r="Q368">
        <v>16</v>
      </c>
    </row>
    <row r="369" spans="16:17" x14ac:dyDescent="0.2">
      <c r="P369">
        <v>841</v>
      </c>
      <c r="Q369">
        <v>16</v>
      </c>
    </row>
    <row r="370" spans="16:17" x14ac:dyDescent="0.2">
      <c r="P370">
        <v>769</v>
      </c>
      <c r="Q370">
        <v>18</v>
      </c>
    </row>
    <row r="371" spans="16:17" x14ac:dyDescent="0.2">
      <c r="P371">
        <v>587</v>
      </c>
      <c r="Q371">
        <v>17</v>
      </c>
    </row>
    <row r="372" spans="16:17" x14ac:dyDescent="0.2">
      <c r="P372">
        <v>1924</v>
      </c>
      <c r="Q372">
        <v>16</v>
      </c>
    </row>
    <row r="373" spans="16:17" x14ac:dyDescent="0.2">
      <c r="P373">
        <v>1058</v>
      </c>
      <c r="Q373">
        <v>12</v>
      </c>
    </row>
    <row r="374" spans="16:17" x14ac:dyDescent="0.2">
      <c r="P374">
        <v>417</v>
      </c>
      <c r="Q374">
        <v>12</v>
      </c>
    </row>
    <row r="375" spans="16:17" x14ac:dyDescent="0.2">
      <c r="P375">
        <v>1202</v>
      </c>
      <c r="Q375">
        <v>16</v>
      </c>
    </row>
    <row r="376" spans="16:17" x14ac:dyDescent="0.2">
      <c r="P376">
        <v>1154</v>
      </c>
      <c r="Q376">
        <v>14</v>
      </c>
    </row>
    <row r="377" spans="16:17" x14ac:dyDescent="0.2">
      <c r="P377">
        <v>1070</v>
      </c>
      <c r="Q377">
        <v>13</v>
      </c>
    </row>
    <row r="378" spans="16:17" x14ac:dyDescent="0.2">
      <c r="P378">
        <v>1202</v>
      </c>
      <c r="Q378">
        <v>14</v>
      </c>
    </row>
    <row r="379" spans="16:17" x14ac:dyDescent="0.2">
      <c r="P379">
        <v>711</v>
      </c>
      <c r="Q379">
        <v>18</v>
      </c>
    </row>
    <row r="380" spans="16:17" x14ac:dyDescent="0.2">
      <c r="P380">
        <v>850</v>
      </c>
      <c r="Q380">
        <v>12</v>
      </c>
    </row>
    <row r="381" spans="16:17" x14ac:dyDescent="0.2">
      <c r="P381">
        <v>1000</v>
      </c>
      <c r="Q381">
        <v>16</v>
      </c>
    </row>
    <row r="382" spans="16:17" x14ac:dyDescent="0.2">
      <c r="P382">
        <v>490</v>
      </c>
      <c r="Q382">
        <v>18</v>
      </c>
    </row>
    <row r="383" spans="16:17" x14ac:dyDescent="0.2">
      <c r="P383">
        <v>1000</v>
      </c>
      <c r="Q383">
        <v>14</v>
      </c>
    </row>
    <row r="384" spans="16:17" x14ac:dyDescent="0.2">
      <c r="P384">
        <v>865</v>
      </c>
      <c r="Q384">
        <v>16</v>
      </c>
    </row>
    <row r="385" spans="16:17" x14ac:dyDescent="0.2">
      <c r="P385">
        <v>1375</v>
      </c>
      <c r="Q385">
        <v>13</v>
      </c>
    </row>
    <row r="386" spans="16:17" x14ac:dyDescent="0.2">
      <c r="P386">
        <v>1586</v>
      </c>
      <c r="Q386">
        <v>16</v>
      </c>
    </row>
    <row r="387" spans="16:17" x14ac:dyDescent="0.2">
      <c r="P387">
        <v>1602</v>
      </c>
      <c r="Q387">
        <v>15</v>
      </c>
    </row>
    <row r="388" spans="16:17" x14ac:dyDescent="0.2">
      <c r="P388">
        <v>3078</v>
      </c>
      <c r="Q388">
        <v>14</v>
      </c>
    </row>
    <row r="389" spans="16:17" x14ac:dyDescent="0.2">
      <c r="P389">
        <v>898</v>
      </c>
      <c r="Q389">
        <v>16</v>
      </c>
    </row>
    <row r="390" spans="16:17" x14ac:dyDescent="0.2">
      <c r="P390">
        <v>906</v>
      </c>
      <c r="Q390">
        <v>14</v>
      </c>
    </row>
    <row r="391" spans="16:17" x14ac:dyDescent="0.2">
      <c r="P391">
        <v>445</v>
      </c>
      <c r="Q391">
        <v>12</v>
      </c>
    </row>
    <row r="392" spans="16:17" x14ac:dyDescent="0.2">
      <c r="P392">
        <v>289</v>
      </c>
      <c r="Q392">
        <v>12</v>
      </c>
    </row>
    <row r="393" spans="16:17" x14ac:dyDescent="0.2">
      <c r="P393">
        <v>1444</v>
      </c>
      <c r="Q393">
        <v>16</v>
      </c>
    </row>
    <row r="394" spans="16:17" x14ac:dyDescent="0.2">
      <c r="P394">
        <v>962</v>
      </c>
      <c r="Q394">
        <v>12</v>
      </c>
    </row>
    <row r="395" spans="16:17" x14ac:dyDescent="0.2">
      <c r="P395">
        <v>1075</v>
      </c>
      <c r="Q395">
        <v>12</v>
      </c>
    </row>
    <row r="396" spans="16:17" x14ac:dyDescent="0.2">
      <c r="P396">
        <v>909</v>
      </c>
      <c r="Q396">
        <v>11</v>
      </c>
    </row>
    <row r="397" spans="16:17" x14ac:dyDescent="0.2">
      <c r="P397">
        <v>1250</v>
      </c>
      <c r="Q397">
        <v>12</v>
      </c>
    </row>
    <row r="398" spans="16:17" x14ac:dyDescent="0.2">
      <c r="P398">
        <v>1050</v>
      </c>
      <c r="Q398">
        <v>16</v>
      </c>
    </row>
    <row r="399" spans="16:17" x14ac:dyDescent="0.2">
      <c r="P399">
        <v>1079</v>
      </c>
      <c r="Q399">
        <v>12</v>
      </c>
    </row>
    <row r="400" spans="16:17" x14ac:dyDescent="0.2">
      <c r="P400">
        <v>654</v>
      </c>
      <c r="Q400">
        <v>17</v>
      </c>
    </row>
    <row r="401" spans="16:17" x14ac:dyDescent="0.2">
      <c r="P401">
        <v>781</v>
      </c>
      <c r="Q401">
        <v>12</v>
      </c>
    </row>
    <row r="402" spans="16:17" x14ac:dyDescent="0.2">
      <c r="P402">
        <v>1038</v>
      </c>
      <c r="Q402">
        <v>15</v>
      </c>
    </row>
    <row r="403" spans="16:17" x14ac:dyDescent="0.2">
      <c r="P403">
        <v>1924</v>
      </c>
      <c r="Q403">
        <v>16</v>
      </c>
    </row>
    <row r="404" spans="16:17" x14ac:dyDescent="0.2">
      <c r="P404">
        <v>1202</v>
      </c>
      <c r="Q404">
        <v>15</v>
      </c>
    </row>
    <row r="405" spans="16:17" x14ac:dyDescent="0.2">
      <c r="P405">
        <v>666</v>
      </c>
      <c r="Q405">
        <v>15</v>
      </c>
    </row>
    <row r="406" spans="16:17" x14ac:dyDescent="0.2">
      <c r="P406">
        <v>905</v>
      </c>
      <c r="Q406">
        <v>14</v>
      </c>
    </row>
    <row r="407" spans="16:17" x14ac:dyDescent="0.2">
      <c r="P407">
        <v>890</v>
      </c>
      <c r="Q407">
        <v>12</v>
      </c>
    </row>
    <row r="408" spans="16:17" x14ac:dyDescent="0.2">
      <c r="P408">
        <v>817</v>
      </c>
      <c r="Q408">
        <v>16</v>
      </c>
    </row>
    <row r="409" spans="16:17" x14ac:dyDescent="0.2">
      <c r="P409">
        <v>812</v>
      </c>
      <c r="Q409">
        <v>12</v>
      </c>
    </row>
    <row r="410" spans="16:17" x14ac:dyDescent="0.2">
      <c r="P410">
        <v>577</v>
      </c>
      <c r="Q410">
        <v>14</v>
      </c>
    </row>
    <row r="411" spans="16:17" x14ac:dyDescent="0.2">
      <c r="P411">
        <v>756</v>
      </c>
      <c r="Q411">
        <v>14</v>
      </c>
    </row>
    <row r="412" spans="16:17" x14ac:dyDescent="0.2">
      <c r="P412">
        <v>1011</v>
      </c>
      <c r="Q412">
        <v>12</v>
      </c>
    </row>
    <row r="413" spans="16:17" x14ac:dyDescent="0.2">
      <c r="P413">
        <v>1155</v>
      </c>
      <c r="Q413">
        <v>12</v>
      </c>
    </row>
    <row r="414" spans="16:17" x14ac:dyDescent="0.2">
      <c r="P414">
        <v>1025</v>
      </c>
      <c r="Q414">
        <v>12</v>
      </c>
    </row>
    <row r="415" spans="16:17" x14ac:dyDescent="0.2">
      <c r="P415">
        <v>1350</v>
      </c>
      <c r="Q415">
        <v>12</v>
      </c>
    </row>
    <row r="416" spans="16:17" x14ac:dyDescent="0.2">
      <c r="P416">
        <v>1001</v>
      </c>
      <c r="Q416">
        <v>12</v>
      </c>
    </row>
    <row r="417" spans="16:17" x14ac:dyDescent="0.2">
      <c r="P417">
        <v>1230</v>
      </c>
      <c r="Q417">
        <v>13</v>
      </c>
    </row>
    <row r="418" spans="16:17" x14ac:dyDescent="0.2">
      <c r="P418">
        <v>754</v>
      </c>
      <c r="Q418">
        <v>12</v>
      </c>
    </row>
    <row r="419" spans="16:17" x14ac:dyDescent="0.2">
      <c r="P419">
        <v>714</v>
      </c>
      <c r="Q419">
        <v>12</v>
      </c>
    </row>
    <row r="420" spans="16:17" x14ac:dyDescent="0.2">
      <c r="P420">
        <v>1000</v>
      </c>
      <c r="Q420">
        <v>15</v>
      </c>
    </row>
    <row r="421" spans="16:17" x14ac:dyDescent="0.2">
      <c r="P421">
        <v>2067</v>
      </c>
      <c r="Q421">
        <v>16</v>
      </c>
    </row>
    <row r="422" spans="16:17" x14ac:dyDescent="0.2">
      <c r="P422">
        <v>912</v>
      </c>
      <c r="Q422">
        <v>16</v>
      </c>
    </row>
    <row r="423" spans="16:17" x14ac:dyDescent="0.2">
      <c r="P423">
        <v>600</v>
      </c>
      <c r="Q423">
        <v>12</v>
      </c>
    </row>
    <row r="424" spans="16:17" x14ac:dyDescent="0.2">
      <c r="P424">
        <v>951</v>
      </c>
      <c r="Q424">
        <v>11</v>
      </c>
    </row>
    <row r="425" spans="16:17" x14ac:dyDescent="0.2">
      <c r="P425">
        <v>711</v>
      </c>
      <c r="Q425">
        <v>16</v>
      </c>
    </row>
    <row r="426" spans="16:17" x14ac:dyDescent="0.2">
      <c r="P426">
        <v>1151</v>
      </c>
      <c r="Q426">
        <v>12</v>
      </c>
    </row>
    <row r="427" spans="16:17" x14ac:dyDescent="0.2">
      <c r="P427">
        <v>1000</v>
      </c>
      <c r="Q427">
        <v>12</v>
      </c>
    </row>
    <row r="428" spans="16:17" x14ac:dyDescent="0.2">
      <c r="P428">
        <v>841</v>
      </c>
      <c r="Q428">
        <v>12</v>
      </c>
    </row>
    <row r="429" spans="16:17" x14ac:dyDescent="0.2">
      <c r="P429">
        <v>400</v>
      </c>
      <c r="Q429">
        <v>12</v>
      </c>
    </row>
    <row r="430" spans="16:17" x14ac:dyDescent="0.2">
      <c r="P430">
        <v>1175</v>
      </c>
      <c r="Q430">
        <v>12</v>
      </c>
    </row>
    <row r="431" spans="16:17" x14ac:dyDescent="0.2">
      <c r="P431">
        <v>1202</v>
      </c>
      <c r="Q431">
        <v>12</v>
      </c>
    </row>
    <row r="432" spans="16:17" x14ac:dyDescent="0.2">
      <c r="P432">
        <v>1442</v>
      </c>
      <c r="Q432">
        <v>12</v>
      </c>
    </row>
    <row r="433" spans="16:17" x14ac:dyDescent="0.2">
      <c r="P433">
        <v>538</v>
      </c>
      <c r="Q433">
        <v>18</v>
      </c>
    </row>
    <row r="434" spans="16:17" x14ac:dyDescent="0.2">
      <c r="P434">
        <v>781</v>
      </c>
      <c r="Q434">
        <v>11</v>
      </c>
    </row>
    <row r="435" spans="16:17" x14ac:dyDescent="0.2">
      <c r="P435">
        <v>750</v>
      </c>
      <c r="Q435">
        <v>10</v>
      </c>
    </row>
    <row r="436" spans="16:17" x14ac:dyDescent="0.2">
      <c r="P436">
        <v>700</v>
      </c>
      <c r="Q436">
        <v>13</v>
      </c>
    </row>
    <row r="437" spans="16:17" x14ac:dyDescent="0.2">
      <c r="P437">
        <v>1346</v>
      </c>
      <c r="Q437">
        <v>16</v>
      </c>
    </row>
    <row r="438" spans="16:17" x14ac:dyDescent="0.2">
      <c r="P438">
        <v>800</v>
      </c>
      <c r="Q438">
        <v>12</v>
      </c>
    </row>
    <row r="439" spans="16:17" x14ac:dyDescent="0.2">
      <c r="P439">
        <v>1250</v>
      </c>
      <c r="Q439">
        <v>16</v>
      </c>
    </row>
    <row r="440" spans="16:17" x14ac:dyDescent="0.2">
      <c r="P440">
        <v>1105</v>
      </c>
      <c r="Q440">
        <v>16</v>
      </c>
    </row>
    <row r="441" spans="16:17" x14ac:dyDescent="0.2">
      <c r="P441">
        <v>475</v>
      </c>
      <c r="Q441">
        <v>14</v>
      </c>
    </row>
    <row r="442" spans="16:17" x14ac:dyDescent="0.2">
      <c r="P442">
        <v>762</v>
      </c>
      <c r="Q442">
        <v>15</v>
      </c>
    </row>
    <row r="443" spans="16:17" x14ac:dyDescent="0.2">
      <c r="P443">
        <v>962</v>
      </c>
      <c r="Q443">
        <v>12</v>
      </c>
    </row>
    <row r="444" spans="16:17" x14ac:dyDescent="0.2">
      <c r="P444">
        <v>721</v>
      </c>
      <c r="Q444">
        <v>13</v>
      </c>
    </row>
    <row r="445" spans="16:17" x14ac:dyDescent="0.2">
      <c r="P445">
        <v>800</v>
      </c>
      <c r="Q445">
        <v>9</v>
      </c>
    </row>
    <row r="446" spans="16:17" x14ac:dyDescent="0.2">
      <c r="P446">
        <v>658</v>
      </c>
      <c r="Q446">
        <v>16</v>
      </c>
    </row>
    <row r="447" spans="16:17" x14ac:dyDescent="0.2">
      <c r="P447">
        <v>1270</v>
      </c>
      <c r="Q447">
        <v>14</v>
      </c>
    </row>
    <row r="448" spans="16:17" x14ac:dyDescent="0.2">
      <c r="P448">
        <v>1313</v>
      </c>
      <c r="Q448">
        <v>12</v>
      </c>
    </row>
    <row r="449" spans="16:17" x14ac:dyDescent="0.2">
      <c r="P449">
        <v>824</v>
      </c>
      <c r="Q449">
        <v>12</v>
      </c>
    </row>
    <row r="450" spans="16:17" x14ac:dyDescent="0.2">
      <c r="P450">
        <v>1442</v>
      </c>
      <c r="Q450">
        <v>16</v>
      </c>
    </row>
    <row r="451" spans="16:17" x14ac:dyDescent="0.2">
      <c r="P451">
        <v>1400</v>
      </c>
      <c r="Q451">
        <v>17</v>
      </c>
    </row>
    <row r="452" spans="16:17" x14ac:dyDescent="0.2">
      <c r="P452">
        <v>1038</v>
      </c>
      <c r="Q452">
        <v>12</v>
      </c>
    </row>
    <row r="453" spans="16:17" x14ac:dyDescent="0.2">
      <c r="P453">
        <v>668</v>
      </c>
      <c r="Q453">
        <v>12</v>
      </c>
    </row>
    <row r="454" spans="16:17" x14ac:dyDescent="0.2">
      <c r="P454">
        <v>1100</v>
      </c>
      <c r="Q454">
        <v>12</v>
      </c>
    </row>
    <row r="455" spans="16:17" x14ac:dyDescent="0.2">
      <c r="P455">
        <v>1000</v>
      </c>
      <c r="Q455">
        <v>14</v>
      </c>
    </row>
    <row r="456" spans="16:17" x14ac:dyDescent="0.2">
      <c r="P456">
        <v>523</v>
      </c>
      <c r="Q456">
        <v>13</v>
      </c>
    </row>
    <row r="457" spans="16:17" x14ac:dyDescent="0.2">
      <c r="P457">
        <v>1111</v>
      </c>
      <c r="Q457">
        <v>14</v>
      </c>
    </row>
    <row r="458" spans="16:17" x14ac:dyDescent="0.2">
      <c r="P458">
        <v>962</v>
      </c>
      <c r="Q458">
        <v>16</v>
      </c>
    </row>
    <row r="459" spans="16:17" x14ac:dyDescent="0.2">
      <c r="P459">
        <v>729</v>
      </c>
      <c r="Q459">
        <v>18</v>
      </c>
    </row>
    <row r="460" spans="16:17" x14ac:dyDescent="0.2">
      <c r="P460">
        <v>690</v>
      </c>
      <c r="Q460">
        <v>12</v>
      </c>
    </row>
    <row r="461" spans="16:17" x14ac:dyDescent="0.2">
      <c r="P461">
        <v>1010</v>
      </c>
      <c r="Q461">
        <v>11</v>
      </c>
    </row>
    <row r="462" spans="16:17" x14ac:dyDescent="0.2">
      <c r="P462">
        <v>600</v>
      </c>
      <c r="Q462">
        <v>11</v>
      </c>
    </row>
    <row r="463" spans="16:17" x14ac:dyDescent="0.2">
      <c r="P463">
        <v>596</v>
      </c>
      <c r="Q463">
        <v>12</v>
      </c>
    </row>
    <row r="464" spans="16:17" x14ac:dyDescent="0.2">
      <c r="P464">
        <v>850</v>
      </c>
      <c r="Q464">
        <v>12</v>
      </c>
    </row>
    <row r="465" spans="16:17" x14ac:dyDescent="0.2">
      <c r="P465">
        <v>670</v>
      </c>
      <c r="Q465">
        <v>12</v>
      </c>
    </row>
    <row r="466" spans="16:17" x14ac:dyDescent="0.2">
      <c r="P466">
        <v>793</v>
      </c>
      <c r="Q466">
        <v>12</v>
      </c>
    </row>
    <row r="467" spans="16:17" x14ac:dyDescent="0.2">
      <c r="P467">
        <v>1442</v>
      </c>
      <c r="Q467">
        <v>17</v>
      </c>
    </row>
    <row r="468" spans="16:17" x14ac:dyDescent="0.2">
      <c r="P468">
        <v>670</v>
      </c>
      <c r="Q468">
        <v>12</v>
      </c>
    </row>
    <row r="469" spans="16:17" x14ac:dyDescent="0.2">
      <c r="P469">
        <v>876</v>
      </c>
      <c r="Q469">
        <v>16</v>
      </c>
    </row>
    <row r="470" spans="16:17" x14ac:dyDescent="0.2">
      <c r="P470">
        <v>841</v>
      </c>
      <c r="Q470">
        <v>18</v>
      </c>
    </row>
    <row r="471" spans="16:17" x14ac:dyDescent="0.2">
      <c r="P471">
        <v>975</v>
      </c>
      <c r="Q471">
        <v>13</v>
      </c>
    </row>
    <row r="472" spans="16:17" x14ac:dyDescent="0.2">
      <c r="P472">
        <v>1223</v>
      </c>
      <c r="Q472">
        <v>12</v>
      </c>
    </row>
    <row r="473" spans="16:17" x14ac:dyDescent="0.2">
      <c r="P473">
        <v>910</v>
      </c>
      <c r="Q473">
        <v>12</v>
      </c>
    </row>
    <row r="474" spans="16:17" x14ac:dyDescent="0.2">
      <c r="P474">
        <v>533</v>
      </c>
      <c r="Q474">
        <v>15</v>
      </c>
    </row>
    <row r="475" spans="16:17" x14ac:dyDescent="0.2">
      <c r="P475">
        <v>750</v>
      </c>
      <c r="Q475">
        <v>12</v>
      </c>
    </row>
    <row r="476" spans="16:17" x14ac:dyDescent="0.2">
      <c r="P476">
        <v>1206</v>
      </c>
      <c r="Q476">
        <v>12</v>
      </c>
    </row>
    <row r="477" spans="16:17" x14ac:dyDescent="0.2">
      <c r="P477">
        <v>745</v>
      </c>
      <c r="Q477">
        <v>13</v>
      </c>
    </row>
    <row r="478" spans="16:17" x14ac:dyDescent="0.2">
      <c r="P478">
        <v>900</v>
      </c>
      <c r="Q478">
        <v>12</v>
      </c>
    </row>
    <row r="479" spans="16:17" x14ac:dyDescent="0.2">
      <c r="P479">
        <v>1170</v>
      </c>
      <c r="Q479">
        <v>14</v>
      </c>
    </row>
    <row r="480" spans="16:17" x14ac:dyDescent="0.2">
      <c r="P480">
        <v>540</v>
      </c>
      <c r="Q480">
        <v>12</v>
      </c>
    </row>
    <row r="481" spans="16:17" x14ac:dyDescent="0.2">
      <c r="P481">
        <v>550</v>
      </c>
      <c r="Q481">
        <v>16</v>
      </c>
    </row>
    <row r="482" spans="16:17" x14ac:dyDescent="0.2">
      <c r="P482">
        <v>615</v>
      </c>
      <c r="Q482">
        <v>14</v>
      </c>
    </row>
    <row r="483" spans="16:17" x14ac:dyDescent="0.2">
      <c r="P483">
        <v>909</v>
      </c>
      <c r="Q483">
        <v>13</v>
      </c>
    </row>
    <row r="484" spans="16:17" x14ac:dyDescent="0.2">
      <c r="P484">
        <v>769</v>
      </c>
      <c r="Q484">
        <v>12</v>
      </c>
    </row>
    <row r="485" spans="16:17" x14ac:dyDescent="0.2">
      <c r="P485">
        <v>984</v>
      </c>
      <c r="Q485">
        <v>13</v>
      </c>
    </row>
    <row r="486" spans="16:17" x14ac:dyDescent="0.2">
      <c r="P486">
        <v>833</v>
      </c>
      <c r="Q486">
        <v>12</v>
      </c>
    </row>
    <row r="487" spans="16:17" x14ac:dyDescent="0.2">
      <c r="P487">
        <v>879</v>
      </c>
      <c r="Q487">
        <v>12</v>
      </c>
    </row>
    <row r="488" spans="16:17" x14ac:dyDescent="0.2">
      <c r="P488">
        <v>1027</v>
      </c>
      <c r="Q488">
        <v>12</v>
      </c>
    </row>
    <row r="489" spans="16:17" x14ac:dyDescent="0.2">
      <c r="P489">
        <v>1000</v>
      </c>
      <c r="Q489">
        <v>16</v>
      </c>
    </row>
    <row r="490" spans="16:17" x14ac:dyDescent="0.2">
      <c r="P490">
        <v>465</v>
      </c>
      <c r="Q490">
        <v>13</v>
      </c>
    </row>
    <row r="491" spans="16:17" x14ac:dyDescent="0.2">
      <c r="P491">
        <v>641</v>
      </c>
      <c r="Q491">
        <v>14</v>
      </c>
    </row>
    <row r="492" spans="16:17" x14ac:dyDescent="0.2">
      <c r="P492">
        <v>1035</v>
      </c>
      <c r="Q492">
        <v>12</v>
      </c>
    </row>
    <row r="493" spans="16:17" x14ac:dyDescent="0.2">
      <c r="P493">
        <v>1212</v>
      </c>
      <c r="Q493">
        <v>14</v>
      </c>
    </row>
    <row r="494" spans="16:17" x14ac:dyDescent="0.2">
      <c r="P494">
        <v>950</v>
      </c>
      <c r="Q494">
        <v>12</v>
      </c>
    </row>
    <row r="495" spans="16:17" x14ac:dyDescent="0.2">
      <c r="P495">
        <v>938</v>
      </c>
      <c r="Q495">
        <v>12</v>
      </c>
    </row>
    <row r="496" spans="16:17" x14ac:dyDescent="0.2">
      <c r="P496">
        <v>1250</v>
      </c>
      <c r="Q496">
        <v>16</v>
      </c>
    </row>
    <row r="497" spans="16:17" x14ac:dyDescent="0.2">
      <c r="P497">
        <v>586</v>
      </c>
      <c r="Q497">
        <v>18</v>
      </c>
    </row>
    <row r="498" spans="16:17" x14ac:dyDescent="0.2">
      <c r="P498">
        <v>693</v>
      </c>
      <c r="Q498">
        <v>12</v>
      </c>
    </row>
    <row r="499" spans="16:17" x14ac:dyDescent="0.2">
      <c r="P499">
        <v>562</v>
      </c>
      <c r="Q499">
        <v>12</v>
      </c>
    </row>
    <row r="500" spans="16:17" x14ac:dyDescent="0.2">
      <c r="P500">
        <v>375</v>
      </c>
      <c r="Q500">
        <v>12</v>
      </c>
    </row>
    <row r="501" spans="16:17" x14ac:dyDescent="0.2">
      <c r="P501">
        <v>673</v>
      </c>
      <c r="Q501">
        <v>12</v>
      </c>
    </row>
    <row r="502" spans="16:17" x14ac:dyDescent="0.2">
      <c r="P502">
        <v>654</v>
      </c>
      <c r="Q502">
        <v>17</v>
      </c>
    </row>
    <row r="503" spans="16:17" x14ac:dyDescent="0.2">
      <c r="P503">
        <v>692</v>
      </c>
      <c r="Q503">
        <v>12</v>
      </c>
    </row>
    <row r="504" spans="16:17" x14ac:dyDescent="0.2">
      <c r="P504">
        <v>1111</v>
      </c>
      <c r="Q504">
        <v>14</v>
      </c>
    </row>
    <row r="505" spans="16:17" x14ac:dyDescent="0.2">
      <c r="P505">
        <v>1368</v>
      </c>
      <c r="Q505">
        <v>16</v>
      </c>
    </row>
    <row r="506" spans="16:17" x14ac:dyDescent="0.2">
      <c r="P506">
        <v>1282</v>
      </c>
      <c r="Q506">
        <v>18</v>
      </c>
    </row>
    <row r="507" spans="16:17" x14ac:dyDescent="0.2">
      <c r="P507">
        <v>1250</v>
      </c>
      <c r="Q507">
        <v>11</v>
      </c>
    </row>
    <row r="508" spans="16:17" x14ac:dyDescent="0.2">
      <c r="P508">
        <v>1346</v>
      </c>
      <c r="Q508">
        <v>15</v>
      </c>
    </row>
    <row r="509" spans="16:17" x14ac:dyDescent="0.2">
      <c r="P509">
        <v>1424</v>
      </c>
      <c r="Q509">
        <v>17</v>
      </c>
    </row>
    <row r="510" spans="16:17" x14ac:dyDescent="0.2">
      <c r="P510">
        <v>854</v>
      </c>
      <c r="Q510">
        <v>16</v>
      </c>
    </row>
    <row r="511" spans="16:17" x14ac:dyDescent="0.2">
      <c r="P511">
        <v>888</v>
      </c>
      <c r="Q511">
        <v>15</v>
      </c>
    </row>
    <row r="512" spans="16:17" x14ac:dyDescent="0.2">
      <c r="P512">
        <v>1161</v>
      </c>
      <c r="Q512">
        <v>12</v>
      </c>
    </row>
    <row r="513" spans="16:17" x14ac:dyDescent="0.2">
      <c r="P513">
        <v>583</v>
      </c>
      <c r="Q513">
        <v>16</v>
      </c>
    </row>
    <row r="514" spans="16:17" x14ac:dyDescent="0.2">
      <c r="P514">
        <v>1260</v>
      </c>
      <c r="Q514">
        <v>12</v>
      </c>
    </row>
    <row r="515" spans="16:17" x14ac:dyDescent="0.2">
      <c r="P515">
        <v>947</v>
      </c>
      <c r="Q515">
        <v>18</v>
      </c>
    </row>
    <row r="516" spans="16:17" x14ac:dyDescent="0.2">
      <c r="P516">
        <v>1850</v>
      </c>
      <c r="Q516">
        <v>11</v>
      </c>
    </row>
    <row r="517" spans="16:17" x14ac:dyDescent="0.2">
      <c r="P517">
        <v>1575</v>
      </c>
      <c r="Q517">
        <v>12</v>
      </c>
    </row>
    <row r="518" spans="16:17" x14ac:dyDescent="0.2">
      <c r="P518">
        <v>758</v>
      </c>
      <c r="Q518">
        <v>16</v>
      </c>
    </row>
    <row r="519" spans="16:17" x14ac:dyDescent="0.2">
      <c r="P519">
        <v>1442</v>
      </c>
      <c r="Q519">
        <v>12</v>
      </c>
    </row>
    <row r="520" spans="16:17" x14ac:dyDescent="0.2">
      <c r="P520">
        <v>489</v>
      </c>
      <c r="Q520">
        <v>13</v>
      </c>
    </row>
    <row r="521" spans="16:17" x14ac:dyDescent="0.2">
      <c r="P521">
        <v>500</v>
      </c>
      <c r="Q521">
        <v>12</v>
      </c>
    </row>
    <row r="522" spans="16:17" x14ac:dyDescent="0.2">
      <c r="P522">
        <v>1200</v>
      </c>
      <c r="Q522">
        <v>12</v>
      </c>
    </row>
    <row r="523" spans="16:17" x14ac:dyDescent="0.2">
      <c r="P523">
        <v>565</v>
      </c>
      <c r="Q523">
        <v>10</v>
      </c>
    </row>
    <row r="524" spans="16:17" x14ac:dyDescent="0.2">
      <c r="P524">
        <v>1920</v>
      </c>
      <c r="Q524">
        <v>12</v>
      </c>
    </row>
    <row r="525" spans="16:17" x14ac:dyDescent="0.2">
      <c r="P525">
        <v>684</v>
      </c>
      <c r="Q525">
        <v>14</v>
      </c>
    </row>
    <row r="526" spans="16:17" x14ac:dyDescent="0.2">
      <c r="P526">
        <v>774</v>
      </c>
      <c r="Q526">
        <v>12</v>
      </c>
    </row>
    <row r="527" spans="16:17" x14ac:dyDescent="0.2">
      <c r="P527">
        <v>233</v>
      </c>
      <c r="Q527">
        <v>16</v>
      </c>
    </row>
    <row r="528" spans="16:17" x14ac:dyDescent="0.2">
      <c r="P528">
        <v>975</v>
      </c>
      <c r="Q528">
        <v>13</v>
      </c>
    </row>
    <row r="529" spans="16:17" x14ac:dyDescent="0.2">
      <c r="P529">
        <v>1366</v>
      </c>
      <c r="Q529">
        <v>12</v>
      </c>
    </row>
    <row r="530" spans="16:17" x14ac:dyDescent="0.2">
      <c r="P530">
        <v>2137</v>
      </c>
      <c r="Q530">
        <v>16</v>
      </c>
    </row>
    <row r="531" spans="16:17" x14ac:dyDescent="0.2">
      <c r="P531">
        <v>700</v>
      </c>
      <c r="Q531">
        <v>16</v>
      </c>
    </row>
    <row r="532" spans="16:17" x14ac:dyDescent="0.2">
      <c r="P532">
        <v>1200</v>
      </c>
      <c r="Q532">
        <v>12</v>
      </c>
    </row>
    <row r="533" spans="16:17" x14ac:dyDescent="0.2">
      <c r="P533">
        <v>1161</v>
      </c>
      <c r="Q533">
        <v>13</v>
      </c>
    </row>
    <row r="534" spans="16:17" x14ac:dyDescent="0.2">
      <c r="P534">
        <v>729</v>
      </c>
      <c r="Q534">
        <v>11</v>
      </c>
    </row>
    <row r="535" spans="16:17" x14ac:dyDescent="0.2">
      <c r="P535">
        <v>750</v>
      </c>
      <c r="Q535">
        <v>11</v>
      </c>
    </row>
    <row r="536" spans="16:17" x14ac:dyDescent="0.2">
      <c r="P536">
        <v>1026</v>
      </c>
      <c r="Q536">
        <v>12</v>
      </c>
    </row>
    <row r="537" spans="16:17" x14ac:dyDescent="0.2">
      <c r="P537">
        <v>1111</v>
      </c>
      <c r="Q537">
        <v>15</v>
      </c>
    </row>
    <row r="538" spans="16:17" x14ac:dyDescent="0.2">
      <c r="P538">
        <v>625</v>
      </c>
      <c r="Q538">
        <v>12</v>
      </c>
    </row>
    <row r="539" spans="16:17" x14ac:dyDescent="0.2">
      <c r="P539">
        <v>1200</v>
      </c>
      <c r="Q539">
        <v>16</v>
      </c>
    </row>
    <row r="540" spans="16:17" x14ac:dyDescent="0.2">
      <c r="P540">
        <v>1541</v>
      </c>
      <c r="Q540">
        <v>12</v>
      </c>
    </row>
    <row r="541" spans="16:17" x14ac:dyDescent="0.2">
      <c r="P541">
        <v>1154</v>
      </c>
      <c r="Q541">
        <v>16</v>
      </c>
    </row>
    <row r="542" spans="16:17" x14ac:dyDescent="0.2">
      <c r="P542">
        <v>310</v>
      </c>
      <c r="Q542">
        <v>13</v>
      </c>
    </row>
    <row r="543" spans="16:17" x14ac:dyDescent="0.2">
      <c r="P543">
        <v>610</v>
      </c>
      <c r="Q543">
        <v>12</v>
      </c>
    </row>
    <row r="544" spans="16:17" x14ac:dyDescent="0.2">
      <c r="P544">
        <v>1749</v>
      </c>
      <c r="Q544">
        <v>12</v>
      </c>
    </row>
    <row r="545" spans="16:17" x14ac:dyDescent="0.2">
      <c r="P545">
        <v>1000</v>
      </c>
      <c r="Q545">
        <v>16</v>
      </c>
    </row>
    <row r="546" spans="16:17" x14ac:dyDescent="0.2">
      <c r="P546">
        <v>350</v>
      </c>
      <c r="Q546">
        <v>12</v>
      </c>
    </row>
    <row r="547" spans="16:17" x14ac:dyDescent="0.2">
      <c r="P547">
        <v>765</v>
      </c>
      <c r="Q547">
        <v>12</v>
      </c>
    </row>
    <row r="548" spans="16:17" x14ac:dyDescent="0.2">
      <c r="P548">
        <v>790</v>
      </c>
      <c r="Q548">
        <v>12</v>
      </c>
    </row>
    <row r="549" spans="16:17" x14ac:dyDescent="0.2">
      <c r="P549">
        <v>818</v>
      </c>
      <c r="Q549">
        <v>12</v>
      </c>
    </row>
    <row r="550" spans="16:17" x14ac:dyDescent="0.2">
      <c r="P550">
        <v>477</v>
      </c>
      <c r="Q550">
        <v>9</v>
      </c>
    </row>
    <row r="551" spans="16:17" x14ac:dyDescent="0.2">
      <c r="P551">
        <v>938</v>
      </c>
      <c r="Q551">
        <v>14</v>
      </c>
    </row>
    <row r="552" spans="16:17" x14ac:dyDescent="0.2">
      <c r="P552">
        <v>2099</v>
      </c>
      <c r="Q552">
        <v>16</v>
      </c>
    </row>
    <row r="553" spans="16:17" x14ac:dyDescent="0.2">
      <c r="P553">
        <v>350</v>
      </c>
      <c r="Q553">
        <v>12</v>
      </c>
    </row>
    <row r="554" spans="16:17" x14ac:dyDescent="0.2">
      <c r="P554">
        <v>1202</v>
      </c>
      <c r="Q554">
        <v>15</v>
      </c>
    </row>
    <row r="555" spans="16:17" x14ac:dyDescent="0.2">
      <c r="P555">
        <v>450</v>
      </c>
      <c r="Q555">
        <v>15</v>
      </c>
    </row>
    <row r="556" spans="16:17" x14ac:dyDescent="0.2">
      <c r="P556">
        <v>1058</v>
      </c>
      <c r="Q556">
        <v>16</v>
      </c>
    </row>
    <row r="557" spans="16:17" x14ac:dyDescent="0.2">
      <c r="P557">
        <v>1000</v>
      </c>
      <c r="Q557">
        <v>11</v>
      </c>
    </row>
    <row r="558" spans="16:17" x14ac:dyDescent="0.2">
      <c r="P558">
        <v>958</v>
      </c>
      <c r="Q558">
        <v>12</v>
      </c>
    </row>
    <row r="559" spans="16:17" x14ac:dyDescent="0.2">
      <c r="P559">
        <v>1600</v>
      </c>
      <c r="Q559">
        <v>14</v>
      </c>
    </row>
    <row r="560" spans="16:17" x14ac:dyDescent="0.2">
      <c r="P560">
        <v>606</v>
      </c>
      <c r="Q560">
        <v>18</v>
      </c>
    </row>
    <row r="561" spans="16:17" x14ac:dyDescent="0.2">
      <c r="P561">
        <v>511</v>
      </c>
      <c r="Q561">
        <v>12</v>
      </c>
    </row>
    <row r="562" spans="16:17" x14ac:dyDescent="0.2">
      <c r="P562">
        <v>1411</v>
      </c>
      <c r="Q562">
        <v>16</v>
      </c>
    </row>
    <row r="563" spans="16:17" x14ac:dyDescent="0.2">
      <c r="P563">
        <v>1346</v>
      </c>
      <c r="Q563">
        <v>16</v>
      </c>
    </row>
    <row r="564" spans="16:17" x14ac:dyDescent="0.2">
      <c r="P564">
        <v>1522</v>
      </c>
      <c r="Q564">
        <v>12</v>
      </c>
    </row>
    <row r="565" spans="16:17" x14ac:dyDescent="0.2">
      <c r="P565">
        <v>1075</v>
      </c>
      <c r="Q565">
        <v>14</v>
      </c>
    </row>
    <row r="566" spans="16:17" x14ac:dyDescent="0.2">
      <c r="P566">
        <v>1200</v>
      </c>
      <c r="Q566">
        <v>12</v>
      </c>
    </row>
    <row r="567" spans="16:17" x14ac:dyDescent="0.2">
      <c r="P567">
        <v>1377</v>
      </c>
      <c r="Q567">
        <v>16</v>
      </c>
    </row>
    <row r="568" spans="16:17" x14ac:dyDescent="0.2">
      <c r="P568">
        <v>874</v>
      </c>
      <c r="Q568">
        <v>13</v>
      </c>
    </row>
    <row r="569" spans="16:17" x14ac:dyDescent="0.2">
      <c r="P569">
        <v>625</v>
      </c>
      <c r="Q569">
        <v>13</v>
      </c>
    </row>
    <row r="570" spans="16:17" x14ac:dyDescent="0.2">
      <c r="P570">
        <v>1250</v>
      </c>
      <c r="Q570">
        <v>12</v>
      </c>
    </row>
    <row r="571" spans="16:17" x14ac:dyDescent="0.2">
      <c r="P571">
        <v>1082</v>
      </c>
      <c r="Q571">
        <v>13</v>
      </c>
    </row>
    <row r="572" spans="16:17" x14ac:dyDescent="0.2">
      <c r="P572">
        <v>693</v>
      </c>
      <c r="Q572">
        <v>11</v>
      </c>
    </row>
    <row r="573" spans="16:17" x14ac:dyDescent="0.2">
      <c r="P573">
        <v>727</v>
      </c>
      <c r="Q573">
        <v>12</v>
      </c>
    </row>
    <row r="574" spans="16:17" x14ac:dyDescent="0.2">
      <c r="P574">
        <v>615</v>
      </c>
      <c r="Q574">
        <v>15</v>
      </c>
    </row>
    <row r="575" spans="16:17" x14ac:dyDescent="0.2">
      <c r="P575">
        <v>913</v>
      </c>
      <c r="Q575">
        <v>16</v>
      </c>
    </row>
    <row r="576" spans="16:17" x14ac:dyDescent="0.2">
      <c r="P576">
        <v>884</v>
      </c>
      <c r="Q576">
        <v>17</v>
      </c>
    </row>
    <row r="577" spans="16:17" x14ac:dyDescent="0.2">
      <c r="P577">
        <v>698</v>
      </c>
      <c r="Q577">
        <v>12</v>
      </c>
    </row>
    <row r="578" spans="16:17" x14ac:dyDescent="0.2">
      <c r="P578">
        <v>800</v>
      </c>
      <c r="Q578">
        <v>12</v>
      </c>
    </row>
    <row r="579" spans="16:17" x14ac:dyDescent="0.2">
      <c r="P579">
        <v>812</v>
      </c>
      <c r="Q579">
        <v>16</v>
      </c>
    </row>
    <row r="580" spans="16:17" x14ac:dyDescent="0.2">
      <c r="P580">
        <v>1000</v>
      </c>
      <c r="Q580">
        <v>11</v>
      </c>
    </row>
    <row r="581" spans="16:17" x14ac:dyDescent="0.2">
      <c r="P581">
        <v>549</v>
      </c>
      <c r="Q581">
        <v>12</v>
      </c>
    </row>
    <row r="582" spans="16:17" x14ac:dyDescent="0.2">
      <c r="P582">
        <v>1300</v>
      </c>
      <c r="Q582">
        <v>12</v>
      </c>
    </row>
    <row r="583" spans="16:17" x14ac:dyDescent="0.2">
      <c r="P583">
        <v>923</v>
      </c>
      <c r="Q583">
        <v>16</v>
      </c>
    </row>
    <row r="584" spans="16:17" x14ac:dyDescent="0.2">
      <c r="P584">
        <v>1539</v>
      </c>
      <c r="Q584">
        <v>12</v>
      </c>
    </row>
    <row r="585" spans="16:17" x14ac:dyDescent="0.2">
      <c r="P585">
        <v>721</v>
      </c>
      <c r="Q585">
        <v>12</v>
      </c>
    </row>
    <row r="586" spans="16:17" x14ac:dyDescent="0.2">
      <c r="P586">
        <v>815</v>
      </c>
      <c r="Q586">
        <v>12</v>
      </c>
    </row>
    <row r="587" spans="16:17" x14ac:dyDescent="0.2">
      <c r="P587">
        <v>600</v>
      </c>
      <c r="Q587">
        <v>12</v>
      </c>
    </row>
    <row r="588" spans="16:17" x14ac:dyDescent="0.2">
      <c r="P588">
        <v>1100</v>
      </c>
      <c r="Q588">
        <v>12</v>
      </c>
    </row>
    <row r="589" spans="16:17" x14ac:dyDescent="0.2">
      <c r="P589">
        <v>1058</v>
      </c>
      <c r="Q589">
        <v>12</v>
      </c>
    </row>
    <row r="590" spans="16:17" x14ac:dyDescent="0.2">
      <c r="P590">
        <v>962</v>
      </c>
      <c r="Q590">
        <v>12</v>
      </c>
    </row>
    <row r="591" spans="16:17" x14ac:dyDescent="0.2">
      <c r="P591">
        <v>433</v>
      </c>
      <c r="Q591">
        <v>12</v>
      </c>
    </row>
    <row r="592" spans="16:17" x14ac:dyDescent="0.2">
      <c r="P592">
        <v>940</v>
      </c>
      <c r="Q592">
        <v>11</v>
      </c>
    </row>
    <row r="593" spans="16:17" x14ac:dyDescent="0.2">
      <c r="P593">
        <v>1417</v>
      </c>
      <c r="Q593">
        <v>16</v>
      </c>
    </row>
    <row r="594" spans="16:17" x14ac:dyDescent="0.2">
      <c r="P594">
        <v>1000</v>
      </c>
      <c r="Q594">
        <v>12</v>
      </c>
    </row>
    <row r="595" spans="16:17" x14ac:dyDescent="0.2">
      <c r="P595">
        <v>500</v>
      </c>
      <c r="Q595">
        <v>13</v>
      </c>
    </row>
    <row r="596" spans="16:17" x14ac:dyDescent="0.2">
      <c r="P596">
        <v>800</v>
      </c>
      <c r="Q596">
        <v>14</v>
      </c>
    </row>
    <row r="597" spans="16:17" x14ac:dyDescent="0.2">
      <c r="P597">
        <v>766</v>
      </c>
      <c r="Q597">
        <v>12</v>
      </c>
    </row>
    <row r="598" spans="16:17" x14ac:dyDescent="0.2">
      <c r="P598">
        <v>750</v>
      </c>
      <c r="Q598">
        <v>14</v>
      </c>
    </row>
    <row r="599" spans="16:17" x14ac:dyDescent="0.2">
      <c r="P599">
        <v>550</v>
      </c>
      <c r="Q599">
        <v>12</v>
      </c>
    </row>
    <row r="600" spans="16:17" x14ac:dyDescent="0.2">
      <c r="P600">
        <v>795</v>
      </c>
      <c r="Q600">
        <v>11</v>
      </c>
    </row>
    <row r="601" spans="16:17" x14ac:dyDescent="0.2">
      <c r="P601">
        <v>723</v>
      </c>
      <c r="Q601">
        <v>12</v>
      </c>
    </row>
    <row r="602" spans="16:17" x14ac:dyDescent="0.2">
      <c r="P602">
        <v>1039</v>
      </c>
      <c r="Q602">
        <v>14</v>
      </c>
    </row>
    <row r="603" spans="16:17" x14ac:dyDescent="0.2">
      <c r="P603">
        <v>200</v>
      </c>
      <c r="Q603">
        <v>10</v>
      </c>
    </row>
    <row r="604" spans="16:17" x14ac:dyDescent="0.2">
      <c r="P604">
        <v>575</v>
      </c>
      <c r="Q604">
        <v>11</v>
      </c>
    </row>
    <row r="605" spans="16:17" x14ac:dyDescent="0.2">
      <c r="P605">
        <v>850</v>
      </c>
      <c r="Q605">
        <v>11</v>
      </c>
    </row>
    <row r="606" spans="16:17" x14ac:dyDescent="0.2">
      <c r="P606">
        <v>1162</v>
      </c>
      <c r="Q606">
        <v>12</v>
      </c>
    </row>
    <row r="607" spans="16:17" x14ac:dyDescent="0.2">
      <c r="P607">
        <v>1270</v>
      </c>
      <c r="Q607">
        <v>16</v>
      </c>
    </row>
    <row r="608" spans="16:17" x14ac:dyDescent="0.2">
      <c r="P608">
        <v>350</v>
      </c>
      <c r="Q608">
        <v>16</v>
      </c>
    </row>
    <row r="609" spans="16:17" x14ac:dyDescent="0.2">
      <c r="P609">
        <v>1463</v>
      </c>
      <c r="Q609">
        <v>15</v>
      </c>
    </row>
    <row r="610" spans="16:17" x14ac:dyDescent="0.2">
      <c r="P610">
        <v>751</v>
      </c>
      <c r="Q610">
        <v>13</v>
      </c>
    </row>
    <row r="611" spans="16:17" x14ac:dyDescent="0.2">
      <c r="P611">
        <v>488</v>
      </c>
      <c r="Q611">
        <v>17</v>
      </c>
    </row>
    <row r="612" spans="16:17" x14ac:dyDescent="0.2">
      <c r="P612">
        <v>1400</v>
      </c>
      <c r="Q612">
        <v>12</v>
      </c>
    </row>
    <row r="613" spans="16:17" x14ac:dyDescent="0.2">
      <c r="P613">
        <v>940</v>
      </c>
      <c r="Q613">
        <v>18</v>
      </c>
    </row>
    <row r="614" spans="16:17" x14ac:dyDescent="0.2">
      <c r="P614">
        <v>866</v>
      </c>
      <c r="Q614">
        <v>13</v>
      </c>
    </row>
    <row r="615" spans="16:17" x14ac:dyDescent="0.2">
      <c r="P615">
        <v>346</v>
      </c>
      <c r="Q615">
        <v>12</v>
      </c>
    </row>
    <row r="616" spans="16:17" x14ac:dyDescent="0.2">
      <c r="P616">
        <v>1442</v>
      </c>
      <c r="Q616">
        <v>17</v>
      </c>
    </row>
    <row r="617" spans="16:17" x14ac:dyDescent="0.2">
      <c r="P617">
        <v>560</v>
      </c>
      <c r="Q617">
        <v>16</v>
      </c>
    </row>
    <row r="618" spans="16:17" x14ac:dyDescent="0.2">
      <c r="P618">
        <v>550</v>
      </c>
      <c r="Q618">
        <v>12</v>
      </c>
    </row>
    <row r="619" spans="16:17" x14ac:dyDescent="0.2">
      <c r="P619">
        <v>684</v>
      </c>
      <c r="Q619">
        <v>13</v>
      </c>
    </row>
    <row r="620" spans="16:17" x14ac:dyDescent="0.2">
      <c r="P620">
        <v>1322</v>
      </c>
      <c r="Q620">
        <v>16</v>
      </c>
    </row>
    <row r="621" spans="16:17" x14ac:dyDescent="0.2">
      <c r="P621">
        <v>1634</v>
      </c>
      <c r="Q621">
        <v>12</v>
      </c>
    </row>
    <row r="622" spans="16:17" x14ac:dyDescent="0.2">
      <c r="P622">
        <v>417</v>
      </c>
      <c r="Q622">
        <v>12</v>
      </c>
    </row>
    <row r="623" spans="16:17" x14ac:dyDescent="0.2">
      <c r="P623">
        <v>472</v>
      </c>
      <c r="Q623">
        <v>11</v>
      </c>
    </row>
    <row r="624" spans="16:17" x14ac:dyDescent="0.2">
      <c r="P624">
        <v>1679</v>
      </c>
      <c r="Q624">
        <v>18</v>
      </c>
    </row>
    <row r="625" spans="16:17" x14ac:dyDescent="0.2">
      <c r="P625">
        <v>1039</v>
      </c>
      <c r="Q625">
        <v>16</v>
      </c>
    </row>
    <row r="626" spans="16:17" x14ac:dyDescent="0.2">
      <c r="P626">
        <v>1250</v>
      </c>
      <c r="Q626">
        <v>13</v>
      </c>
    </row>
    <row r="627" spans="16:17" x14ac:dyDescent="0.2">
      <c r="P627">
        <v>760</v>
      </c>
      <c r="Q627">
        <v>12</v>
      </c>
    </row>
    <row r="628" spans="16:17" x14ac:dyDescent="0.2">
      <c r="P628">
        <v>1154</v>
      </c>
      <c r="Q628">
        <v>12</v>
      </c>
    </row>
    <row r="629" spans="16:17" x14ac:dyDescent="0.2">
      <c r="P629">
        <v>1602</v>
      </c>
      <c r="Q629">
        <v>15</v>
      </c>
    </row>
    <row r="630" spans="16:17" x14ac:dyDescent="0.2">
      <c r="P630">
        <v>865</v>
      </c>
      <c r="Q630">
        <v>16</v>
      </c>
    </row>
    <row r="631" spans="16:17" x14ac:dyDescent="0.2">
      <c r="P631">
        <v>705</v>
      </c>
      <c r="Q631">
        <v>12</v>
      </c>
    </row>
    <row r="632" spans="16:17" x14ac:dyDescent="0.2">
      <c r="P632">
        <v>1000</v>
      </c>
      <c r="Q632">
        <v>12</v>
      </c>
    </row>
    <row r="633" spans="16:17" x14ac:dyDescent="0.2">
      <c r="P633">
        <v>852</v>
      </c>
      <c r="Q633">
        <v>10</v>
      </c>
    </row>
    <row r="634" spans="16:17" x14ac:dyDescent="0.2">
      <c r="P634">
        <v>770</v>
      </c>
      <c r="Q634">
        <v>12</v>
      </c>
    </row>
    <row r="635" spans="16:17" x14ac:dyDescent="0.2">
      <c r="P635">
        <v>1000</v>
      </c>
      <c r="Q635">
        <v>12</v>
      </c>
    </row>
    <row r="636" spans="16:17" x14ac:dyDescent="0.2">
      <c r="P636">
        <v>1329</v>
      </c>
      <c r="Q636">
        <v>18</v>
      </c>
    </row>
    <row r="637" spans="16:17" x14ac:dyDescent="0.2">
      <c r="P637">
        <v>1682</v>
      </c>
      <c r="Q637">
        <v>16</v>
      </c>
    </row>
    <row r="638" spans="16:17" x14ac:dyDescent="0.2">
      <c r="P638">
        <v>685</v>
      </c>
      <c r="Q638">
        <v>12</v>
      </c>
    </row>
    <row r="639" spans="16:17" x14ac:dyDescent="0.2">
      <c r="P639">
        <v>1250</v>
      </c>
      <c r="Q639">
        <v>16</v>
      </c>
    </row>
    <row r="640" spans="16:17" x14ac:dyDescent="0.2">
      <c r="P640">
        <v>600</v>
      </c>
      <c r="Q640">
        <v>13</v>
      </c>
    </row>
    <row r="641" spans="16:17" x14ac:dyDescent="0.2">
      <c r="P641">
        <v>1000</v>
      </c>
      <c r="Q641">
        <v>11</v>
      </c>
    </row>
    <row r="642" spans="16:17" x14ac:dyDescent="0.2">
      <c r="P642">
        <v>988</v>
      </c>
      <c r="Q642">
        <v>12</v>
      </c>
    </row>
    <row r="643" spans="16:17" x14ac:dyDescent="0.2">
      <c r="P643">
        <v>478</v>
      </c>
      <c r="Q643">
        <v>10</v>
      </c>
    </row>
    <row r="644" spans="16:17" x14ac:dyDescent="0.2">
      <c r="P644">
        <v>1550</v>
      </c>
      <c r="Q644">
        <v>12</v>
      </c>
    </row>
    <row r="645" spans="16:17" x14ac:dyDescent="0.2">
      <c r="P645">
        <v>1000</v>
      </c>
      <c r="Q645">
        <v>12</v>
      </c>
    </row>
    <row r="646" spans="16:17" x14ac:dyDescent="0.2">
      <c r="P646">
        <v>625</v>
      </c>
      <c r="Q646">
        <v>18</v>
      </c>
    </row>
    <row r="647" spans="16:17" x14ac:dyDescent="0.2">
      <c r="P647">
        <v>1346</v>
      </c>
      <c r="Q647">
        <v>16</v>
      </c>
    </row>
    <row r="648" spans="16:17" x14ac:dyDescent="0.2">
      <c r="P648">
        <v>479</v>
      </c>
      <c r="Q648">
        <v>12</v>
      </c>
    </row>
    <row r="649" spans="16:17" x14ac:dyDescent="0.2">
      <c r="P649">
        <v>1201</v>
      </c>
      <c r="Q649">
        <v>11</v>
      </c>
    </row>
    <row r="650" spans="16:17" x14ac:dyDescent="0.2">
      <c r="P650">
        <v>1346</v>
      </c>
      <c r="Q650">
        <v>16</v>
      </c>
    </row>
    <row r="651" spans="16:17" x14ac:dyDescent="0.2">
      <c r="P651">
        <v>1122</v>
      </c>
      <c r="Q651">
        <v>18</v>
      </c>
    </row>
    <row r="652" spans="16:17" x14ac:dyDescent="0.2">
      <c r="P652">
        <v>507</v>
      </c>
      <c r="Q652">
        <v>14</v>
      </c>
    </row>
    <row r="653" spans="16:17" x14ac:dyDescent="0.2">
      <c r="P653">
        <v>547</v>
      </c>
      <c r="Q653">
        <v>11</v>
      </c>
    </row>
    <row r="654" spans="16:17" x14ac:dyDescent="0.2">
      <c r="P654">
        <v>586</v>
      </c>
      <c r="Q654">
        <v>11</v>
      </c>
    </row>
    <row r="655" spans="16:17" x14ac:dyDescent="0.2">
      <c r="P655">
        <v>1566</v>
      </c>
      <c r="Q655">
        <v>12</v>
      </c>
    </row>
    <row r="656" spans="16:17" x14ac:dyDescent="0.2">
      <c r="P656">
        <v>1634</v>
      </c>
      <c r="Q656">
        <v>13</v>
      </c>
    </row>
    <row r="657" spans="16:17" x14ac:dyDescent="0.2">
      <c r="P657">
        <v>1282</v>
      </c>
      <c r="Q657">
        <v>16</v>
      </c>
    </row>
    <row r="658" spans="16:17" x14ac:dyDescent="0.2">
      <c r="P658">
        <v>1200</v>
      </c>
      <c r="Q658">
        <v>15</v>
      </c>
    </row>
    <row r="659" spans="16:17" x14ac:dyDescent="0.2">
      <c r="P659">
        <v>855</v>
      </c>
      <c r="Q659">
        <v>12</v>
      </c>
    </row>
    <row r="660" spans="16:17" x14ac:dyDescent="0.2">
      <c r="P660">
        <v>1053</v>
      </c>
      <c r="Q660">
        <v>12</v>
      </c>
    </row>
    <row r="661" spans="16:17" x14ac:dyDescent="0.2">
      <c r="P661">
        <v>1000</v>
      </c>
      <c r="Q661">
        <v>12</v>
      </c>
    </row>
    <row r="662" spans="16:17" x14ac:dyDescent="0.2">
      <c r="P662">
        <v>900</v>
      </c>
      <c r="Q662">
        <v>12</v>
      </c>
    </row>
    <row r="663" spans="16:17" x14ac:dyDescent="0.2">
      <c r="P663">
        <v>1602</v>
      </c>
      <c r="Q663">
        <v>16</v>
      </c>
    </row>
    <row r="664" spans="16:17" x14ac:dyDescent="0.2">
      <c r="P664">
        <v>508</v>
      </c>
      <c r="Q664">
        <v>17</v>
      </c>
    </row>
    <row r="665" spans="16:17" x14ac:dyDescent="0.2">
      <c r="P665">
        <v>1500</v>
      </c>
      <c r="Q665">
        <v>16</v>
      </c>
    </row>
    <row r="666" spans="16:17" x14ac:dyDescent="0.2">
      <c r="P666">
        <v>1682</v>
      </c>
      <c r="Q666">
        <v>14</v>
      </c>
    </row>
    <row r="667" spans="16:17" x14ac:dyDescent="0.2">
      <c r="P667">
        <v>750</v>
      </c>
      <c r="Q667">
        <v>13</v>
      </c>
    </row>
    <row r="668" spans="16:17" x14ac:dyDescent="0.2">
      <c r="P668">
        <v>843</v>
      </c>
      <c r="Q668">
        <v>14</v>
      </c>
    </row>
    <row r="669" spans="16:17" x14ac:dyDescent="0.2">
      <c r="P669">
        <v>409</v>
      </c>
      <c r="Q669">
        <v>12</v>
      </c>
    </row>
    <row r="670" spans="16:17" x14ac:dyDescent="0.2">
      <c r="P670">
        <v>1004</v>
      </c>
      <c r="Q670">
        <v>12</v>
      </c>
    </row>
    <row r="671" spans="16:17" x14ac:dyDescent="0.2">
      <c r="P671">
        <v>650</v>
      </c>
      <c r="Q671">
        <v>12</v>
      </c>
    </row>
    <row r="672" spans="16:17" x14ac:dyDescent="0.2">
      <c r="P672">
        <v>2137</v>
      </c>
      <c r="Q672">
        <v>13</v>
      </c>
    </row>
    <row r="673" spans="16:17" x14ac:dyDescent="0.2">
      <c r="P673">
        <v>761</v>
      </c>
      <c r="Q673">
        <v>12</v>
      </c>
    </row>
    <row r="674" spans="16:17" x14ac:dyDescent="0.2">
      <c r="P674">
        <v>769</v>
      </c>
      <c r="Q674">
        <v>16</v>
      </c>
    </row>
    <row r="675" spans="16:17" x14ac:dyDescent="0.2">
      <c r="P675">
        <v>495</v>
      </c>
      <c r="Q675">
        <v>12</v>
      </c>
    </row>
    <row r="676" spans="16:17" x14ac:dyDescent="0.2">
      <c r="P676">
        <v>987</v>
      </c>
      <c r="Q676">
        <v>16</v>
      </c>
    </row>
    <row r="677" spans="16:17" x14ac:dyDescent="0.2">
      <c r="P677">
        <v>2500</v>
      </c>
      <c r="Q677">
        <v>12</v>
      </c>
    </row>
    <row r="678" spans="16:17" x14ac:dyDescent="0.2">
      <c r="P678">
        <v>1098</v>
      </c>
      <c r="Q678">
        <v>14</v>
      </c>
    </row>
    <row r="679" spans="16:17" x14ac:dyDescent="0.2">
      <c r="P679">
        <v>1212</v>
      </c>
      <c r="Q679">
        <v>12</v>
      </c>
    </row>
    <row r="680" spans="16:17" x14ac:dyDescent="0.2">
      <c r="P680">
        <v>1500</v>
      </c>
      <c r="Q680">
        <v>16</v>
      </c>
    </row>
    <row r="681" spans="16:17" x14ac:dyDescent="0.2">
      <c r="P681">
        <v>583</v>
      </c>
      <c r="Q681">
        <v>12</v>
      </c>
    </row>
    <row r="682" spans="16:17" x14ac:dyDescent="0.2">
      <c r="P682">
        <v>460</v>
      </c>
      <c r="Q682">
        <v>11</v>
      </c>
    </row>
    <row r="683" spans="16:17" x14ac:dyDescent="0.2">
      <c r="P683">
        <v>945</v>
      </c>
      <c r="Q683">
        <v>12</v>
      </c>
    </row>
    <row r="684" spans="16:17" x14ac:dyDescent="0.2">
      <c r="P684">
        <v>1442</v>
      </c>
      <c r="Q684">
        <v>16</v>
      </c>
    </row>
    <row r="685" spans="16:17" x14ac:dyDescent="0.2">
      <c r="P685">
        <v>1333</v>
      </c>
      <c r="Q685">
        <v>16</v>
      </c>
    </row>
    <row r="686" spans="16:17" x14ac:dyDescent="0.2">
      <c r="P686">
        <v>1500</v>
      </c>
      <c r="Q686">
        <v>15</v>
      </c>
    </row>
    <row r="687" spans="16:17" x14ac:dyDescent="0.2">
      <c r="P687">
        <v>1333</v>
      </c>
      <c r="Q687">
        <v>16</v>
      </c>
    </row>
    <row r="688" spans="16:17" x14ac:dyDescent="0.2">
      <c r="P688">
        <v>973</v>
      </c>
      <c r="Q688">
        <v>13</v>
      </c>
    </row>
    <row r="689" spans="16:17" x14ac:dyDescent="0.2">
      <c r="P689">
        <v>2162</v>
      </c>
      <c r="Q689">
        <v>18</v>
      </c>
    </row>
    <row r="690" spans="16:17" x14ac:dyDescent="0.2">
      <c r="P690">
        <v>797</v>
      </c>
      <c r="Q690">
        <v>12</v>
      </c>
    </row>
    <row r="691" spans="16:17" x14ac:dyDescent="0.2">
      <c r="P691">
        <v>1744</v>
      </c>
      <c r="Q691">
        <v>16</v>
      </c>
    </row>
    <row r="692" spans="16:17" x14ac:dyDescent="0.2">
      <c r="P692">
        <v>630</v>
      </c>
      <c r="Q692">
        <v>15</v>
      </c>
    </row>
    <row r="693" spans="16:17" x14ac:dyDescent="0.2">
      <c r="P693">
        <v>445</v>
      </c>
      <c r="Q693">
        <v>12</v>
      </c>
    </row>
    <row r="694" spans="16:17" x14ac:dyDescent="0.2">
      <c r="P694">
        <v>660</v>
      </c>
      <c r="Q694">
        <v>16</v>
      </c>
    </row>
    <row r="695" spans="16:17" x14ac:dyDescent="0.2">
      <c r="P695">
        <v>377</v>
      </c>
      <c r="Q695">
        <v>12</v>
      </c>
    </row>
    <row r="696" spans="16:17" x14ac:dyDescent="0.2">
      <c r="P696">
        <v>1122</v>
      </c>
      <c r="Q696">
        <v>17</v>
      </c>
    </row>
    <row r="697" spans="16:17" x14ac:dyDescent="0.2">
      <c r="P697">
        <v>453</v>
      </c>
      <c r="Q697">
        <v>12</v>
      </c>
    </row>
    <row r="698" spans="16:17" x14ac:dyDescent="0.2">
      <c r="P698">
        <v>1386</v>
      </c>
      <c r="Q698">
        <v>10</v>
      </c>
    </row>
    <row r="699" spans="16:17" x14ac:dyDescent="0.2">
      <c r="P699">
        <v>1539</v>
      </c>
      <c r="Q699">
        <v>17</v>
      </c>
    </row>
    <row r="700" spans="16:17" x14ac:dyDescent="0.2">
      <c r="P700">
        <v>1154</v>
      </c>
      <c r="Q700">
        <v>16</v>
      </c>
    </row>
    <row r="701" spans="16:17" x14ac:dyDescent="0.2">
      <c r="P701">
        <v>962</v>
      </c>
      <c r="Q701">
        <v>14</v>
      </c>
    </row>
    <row r="702" spans="16:17" x14ac:dyDescent="0.2">
      <c r="P702">
        <v>722</v>
      </c>
      <c r="Q702">
        <v>16</v>
      </c>
    </row>
    <row r="703" spans="16:17" x14ac:dyDescent="0.2">
      <c r="P703">
        <v>480</v>
      </c>
      <c r="Q703">
        <v>12</v>
      </c>
    </row>
    <row r="704" spans="16:17" x14ac:dyDescent="0.2">
      <c r="P704">
        <v>808</v>
      </c>
      <c r="Q704">
        <v>18</v>
      </c>
    </row>
    <row r="705" spans="16:17" x14ac:dyDescent="0.2">
      <c r="P705">
        <v>1442</v>
      </c>
      <c r="Q705">
        <v>13</v>
      </c>
    </row>
    <row r="706" spans="16:17" x14ac:dyDescent="0.2">
      <c r="P706">
        <v>1091</v>
      </c>
      <c r="Q706">
        <v>13</v>
      </c>
    </row>
    <row r="707" spans="16:17" x14ac:dyDescent="0.2">
      <c r="P707">
        <v>1026</v>
      </c>
      <c r="Q707">
        <v>16</v>
      </c>
    </row>
    <row r="708" spans="16:17" x14ac:dyDescent="0.2">
      <c r="P708">
        <v>1333</v>
      </c>
      <c r="Q708">
        <v>15</v>
      </c>
    </row>
    <row r="709" spans="16:17" x14ac:dyDescent="0.2">
      <c r="P709">
        <v>915</v>
      </c>
      <c r="Q709">
        <v>12</v>
      </c>
    </row>
    <row r="710" spans="16:17" x14ac:dyDescent="0.2">
      <c r="P710">
        <v>1105</v>
      </c>
      <c r="Q710">
        <v>16</v>
      </c>
    </row>
    <row r="711" spans="16:17" x14ac:dyDescent="0.2">
      <c r="P711">
        <v>1000</v>
      </c>
      <c r="Q711">
        <v>12</v>
      </c>
    </row>
    <row r="712" spans="16:17" x14ac:dyDescent="0.2">
      <c r="P712">
        <v>929</v>
      </c>
      <c r="Q712">
        <v>13</v>
      </c>
    </row>
    <row r="713" spans="16:17" x14ac:dyDescent="0.2">
      <c r="P713">
        <v>1241</v>
      </c>
      <c r="Q713">
        <v>13</v>
      </c>
    </row>
    <row r="714" spans="16:17" x14ac:dyDescent="0.2">
      <c r="P714">
        <v>1065</v>
      </c>
      <c r="Q714">
        <v>12</v>
      </c>
    </row>
    <row r="715" spans="16:17" x14ac:dyDescent="0.2">
      <c r="P715">
        <v>403</v>
      </c>
      <c r="Q715">
        <v>12</v>
      </c>
    </row>
    <row r="716" spans="16:17" x14ac:dyDescent="0.2">
      <c r="P716">
        <v>621</v>
      </c>
      <c r="Q716">
        <v>12</v>
      </c>
    </row>
    <row r="717" spans="16:17" x14ac:dyDescent="0.2">
      <c r="P717">
        <v>441</v>
      </c>
      <c r="Q717">
        <v>12</v>
      </c>
    </row>
    <row r="718" spans="16:17" x14ac:dyDescent="0.2">
      <c r="P718">
        <v>726</v>
      </c>
      <c r="Q718">
        <v>12</v>
      </c>
    </row>
    <row r="719" spans="16:17" x14ac:dyDescent="0.2">
      <c r="P719">
        <v>1000</v>
      </c>
      <c r="Q719">
        <v>17</v>
      </c>
    </row>
    <row r="720" spans="16:17" x14ac:dyDescent="0.2">
      <c r="P720">
        <v>393</v>
      </c>
      <c r="Q720">
        <v>12</v>
      </c>
    </row>
    <row r="721" spans="16:17" x14ac:dyDescent="0.2">
      <c r="P721">
        <v>600</v>
      </c>
      <c r="Q721">
        <v>12</v>
      </c>
    </row>
    <row r="722" spans="16:17" x14ac:dyDescent="0.2">
      <c r="P722">
        <v>962</v>
      </c>
      <c r="Q722">
        <v>12</v>
      </c>
    </row>
    <row r="723" spans="16:17" x14ac:dyDescent="0.2">
      <c r="P723">
        <v>962</v>
      </c>
      <c r="Q723">
        <v>12</v>
      </c>
    </row>
    <row r="724" spans="16:17" x14ac:dyDescent="0.2">
      <c r="P724">
        <v>865</v>
      </c>
      <c r="Q724">
        <v>11</v>
      </c>
    </row>
    <row r="725" spans="16:17" x14ac:dyDescent="0.2">
      <c r="P725">
        <v>1154</v>
      </c>
      <c r="Q725">
        <v>16</v>
      </c>
    </row>
    <row r="726" spans="16:17" x14ac:dyDescent="0.2">
      <c r="P726">
        <v>1386</v>
      </c>
      <c r="Q726">
        <v>16</v>
      </c>
    </row>
    <row r="727" spans="16:17" x14ac:dyDescent="0.2">
      <c r="P727">
        <v>732</v>
      </c>
      <c r="Q727">
        <v>12</v>
      </c>
    </row>
    <row r="728" spans="16:17" x14ac:dyDescent="0.2">
      <c r="P728">
        <v>865</v>
      </c>
      <c r="Q728">
        <v>13</v>
      </c>
    </row>
    <row r="729" spans="16:17" x14ac:dyDescent="0.2">
      <c r="P729">
        <v>700</v>
      </c>
      <c r="Q729">
        <v>12</v>
      </c>
    </row>
    <row r="730" spans="16:17" x14ac:dyDescent="0.2">
      <c r="P730">
        <v>975</v>
      </c>
      <c r="Q730">
        <v>9</v>
      </c>
    </row>
    <row r="731" spans="16:17" x14ac:dyDescent="0.2">
      <c r="P731">
        <v>1300</v>
      </c>
      <c r="Q731">
        <v>13</v>
      </c>
    </row>
    <row r="732" spans="16:17" x14ac:dyDescent="0.2">
      <c r="P732">
        <v>900</v>
      </c>
      <c r="Q732">
        <v>14</v>
      </c>
    </row>
    <row r="733" spans="16:17" x14ac:dyDescent="0.2">
      <c r="P733">
        <v>829</v>
      </c>
      <c r="Q733">
        <v>12</v>
      </c>
    </row>
    <row r="734" spans="16:17" x14ac:dyDescent="0.2">
      <c r="P734">
        <v>1000</v>
      </c>
      <c r="Q734">
        <v>12</v>
      </c>
    </row>
    <row r="735" spans="16:17" x14ac:dyDescent="0.2">
      <c r="P735">
        <v>827</v>
      </c>
      <c r="Q735">
        <v>16</v>
      </c>
    </row>
    <row r="736" spans="16:17" x14ac:dyDescent="0.2">
      <c r="P736">
        <v>500</v>
      </c>
      <c r="Q736">
        <v>13</v>
      </c>
    </row>
    <row r="737" spans="16:17" x14ac:dyDescent="0.2">
      <c r="P737">
        <v>1155</v>
      </c>
      <c r="Q737">
        <v>13</v>
      </c>
    </row>
    <row r="738" spans="16:17" x14ac:dyDescent="0.2">
      <c r="P738">
        <v>950</v>
      </c>
      <c r="Q738">
        <v>15</v>
      </c>
    </row>
    <row r="739" spans="16:17" x14ac:dyDescent="0.2">
      <c r="P739">
        <v>700</v>
      </c>
      <c r="Q739">
        <v>13</v>
      </c>
    </row>
    <row r="740" spans="16:17" x14ac:dyDescent="0.2">
      <c r="P740">
        <v>1710</v>
      </c>
      <c r="Q740">
        <v>18</v>
      </c>
    </row>
    <row r="741" spans="16:17" x14ac:dyDescent="0.2">
      <c r="P741">
        <v>2004</v>
      </c>
      <c r="Q741">
        <v>18</v>
      </c>
    </row>
    <row r="742" spans="16:17" x14ac:dyDescent="0.2">
      <c r="P742">
        <v>890</v>
      </c>
      <c r="Q742">
        <v>14</v>
      </c>
    </row>
    <row r="743" spans="16:17" x14ac:dyDescent="0.2">
      <c r="P743">
        <v>3078</v>
      </c>
      <c r="Q743">
        <v>13</v>
      </c>
    </row>
    <row r="744" spans="16:17" x14ac:dyDescent="0.2">
      <c r="P744">
        <v>1539</v>
      </c>
      <c r="Q744">
        <v>17</v>
      </c>
    </row>
    <row r="745" spans="16:17" x14ac:dyDescent="0.2">
      <c r="P745">
        <v>1354</v>
      </c>
      <c r="Q745">
        <v>17</v>
      </c>
    </row>
    <row r="746" spans="16:17" x14ac:dyDescent="0.2">
      <c r="P746">
        <v>1143</v>
      </c>
      <c r="Q746">
        <v>12</v>
      </c>
    </row>
    <row r="747" spans="16:17" x14ac:dyDescent="0.2">
      <c r="P747">
        <v>962</v>
      </c>
      <c r="Q747">
        <v>12</v>
      </c>
    </row>
    <row r="748" spans="16:17" x14ac:dyDescent="0.2">
      <c r="P748">
        <v>1250</v>
      </c>
      <c r="Q748">
        <v>12</v>
      </c>
    </row>
    <row r="749" spans="16:17" x14ac:dyDescent="0.2">
      <c r="P749">
        <v>905</v>
      </c>
      <c r="Q749">
        <v>12</v>
      </c>
    </row>
    <row r="750" spans="16:17" x14ac:dyDescent="0.2">
      <c r="P750">
        <v>926</v>
      </c>
      <c r="Q750">
        <v>12</v>
      </c>
    </row>
    <row r="751" spans="16:17" x14ac:dyDescent="0.2">
      <c r="P751">
        <v>1559</v>
      </c>
      <c r="Q751">
        <v>12</v>
      </c>
    </row>
    <row r="752" spans="16:17" x14ac:dyDescent="0.2">
      <c r="P752">
        <v>1312</v>
      </c>
      <c r="Q752">
        <v>10</v>
      </c>
    </row>
    <row r="753" spans="16:17" x14ac:dyDescent="0.2">
      <c r="P753">
        <v>879</v>
      </c>
      <c r="Q753">
        <v>18</v>
      </c>
    </row>
    <row r="754" spans="16:17" x14ac:dyDescent="0.2">
      <c r="P754">
        <v>800</v>
      </c>
      <c r="Q754">
        <v>13</v>
      </c>
    </row>
    <row r="755" spans="16:17" x14ac:dyDescent="0.2">
      <c r="P755">
        <v>1049</v>
      </c>
      <c r="Q755">
        <v>14</v>
      </c>
    </row>
    <row r="756" spans="16:17" x14ac:dyDescent="0.2">
      <c r="P756">
        <v>550</v>
      </c>
      <c r="Q756">
        <v>12</v>
      </c>
    </row>
    <row r="757" spans="16:17" x14ac:dyDescent="0.2">
      <c r="P757">
        <v>1190</v>
      </c>
      <c r="Q757">
        <v>17</v>
      </c>
    </row>
    <row r="758" spans="16:17" x14ac:dyDescent="0.2">
      <c r="P758">
        <v>583</v>
      </c>
      <c r="Q758">
        <v>14</v>
      </c>
    </row>
    <row r="759" spans="16:17" x14ac:dyDescent="0.2">
      <c r="P759">
        <v>1200</v>
      </c>
      <c r="Q759">
        <v>14</v>
      </c>
    </row>
    <row r="760" spans="16:17" x14ac:dyDescent="0.2">
      <c r="P760">
        <v>797</v>
      </c>
      <c r="Q760">
        <v>16</v>
      </c>
    </row>
    <row r="761" spans="16:17" x14ac:dyDescent="0.2">
      <c r="P761">
        <v>1371</v>
      </c>
      <c r="Q761">
        <v>18</v>
      </c>
    </row>
    <row r="762" spans="16:17" x14ac:dyDescent="0.2">
      <c r="P762">
        <v>1270</v>
      </c>
      <c r="Q762">
        <v>12</v>
      </c>
    </row>
    <row r="763" spans="16:17" x14ac:dyDescent="0.2">
      <c r="P763">
        <v>1832</v>
      </c>
      <c r="Q763">
        <v>12</v>
      </c>
    </row>
    <row r="764" spans="16:17" x14ac:dyDescent="0.2">
      <c r="P764">
        <v>909</v>
      </c>
      <c r="Q764">
        <v>12</v>
      </c>
    </row>
    <row r="765" spans="16:17" x14ac:dyDescent="0.2">
      <c r="P765">
        <v>1746</v>
      </c>
      <c r="Q765">
        <v>18</v>
      </c>
    </row>
    <row r="766" spans="16:17" x14ac:dyDescent="0.2">
      <c r="P766">
        <v>520</v>
      </c>
      <c r="Q766">
        <v>16</v>
      </c>
    </row>
    <row r="767" spans="16:17" x14ac:dyDescent="0.2">
      <c r="P767">
        <v>808</v>
      </c>
      <c r="Q767">
        <v>16</v>
      </c>
    </row>
    <row r="768" spans="16:17" x14ac:dyDescent="0.2">
      <c r="P768">
        <v>2137</v>
      </c>
      <c r="Q768">
        <v>16</v>
      </c>
    </row>
    <row r="769" spans="16:17" x14ac:dyDescent="0.2">
      <c r="P769">
        <v>931</v>
      </c>
      <c r="Q769">
        <v>16</v>
      </c>
    </row>
    <row r="770" spans="16:17" x14ac:dyDescent="0.2">
      <c r="P770">
        <v>812</v>
      </c>
      <c r="Q770">
        <v>16</v>
      </c>
    </row>
    <row r="771" spans="16:17" x14ac:dyDescent="0.2">
      <c r="P771">
        <v>866</v>
      </c>
      <c r="Q771">
        <v>14</v>
      </c>
    </row>
    <row r="772" spans="16:17" x14ac:dyDescent="0.2">
      <c r="P772">
        <v>1442</v>
      </c>
      <c r="Q772">
        <v>12</v>
      </c>
    </row>
    <row r="773" spans="16:17" x14ac:dyDescent="0.2">
      <c r="P773">
        <v>500</v>
      </c>
      <c r="Q773">
        <v>14</v>
      </c>
    </row>
    <row r="774" spans="16:17" x14ac:dyDescent="0.2">
      <c r="P774">
        <v>1384</v>
      </c>
      <c r="Q774">
        <v>18</v>
      </c>
    </row>
    <row r="775" spans="16:17" x14ac:dyDescent="0.2">
      <c r="P775">
        <v>528</v>
      </c>
      <c r="Q775">
        <v>18</v>
      </c>
    </row>
    <row r="776" spans="16:17" x14ac:dyDescent="0.2">
      <c r="P776">
        <v>881</v>
      </c>
      <c r="Q776">
        <v>12</v>
      </c>
    </row>
    <row r="777" spans="16:17" x14ac:dyDescent="0.2">
      <c r="P777">
        <v>1026</v>
      </c>
      <c r="Q777">
        <v>12</v>
      </c>
    </row>
    <row r="778" spans="16:17" x14ac:dyDescent="0.2">
      <c r="P778">
        <v>1212</v>
      </c>
      <c r="Q778">
        <v>12</v>
      </c>
    </row>
    <row r="779" spans="16:17" x14ac:dyDescent="0.2">
      <c r="P779">
        <v>1620</v>
      </c>
      <c r="Q779">
        <v>15</v>
      </c>
    </row>
    <row r="780" spans="16:17" x14ac:dyDescent="0.2">
      <c r="P780">
        <v>1843</v>
      </c>
      <c r="Q780">
        <v>16</v>
      </c>
    </row>
    <row r="781" spans="16:17" x14ac:dyDescent="0.2">
      <c r="P781">
        <v>1602</v>
      </c>
      <c r="Q781">
        <v>16</v>
      </c>
    </row>
    <row r="782" spans="16:17" x14ac:dyDescent="0.2">
      <c r="P782">
        <v>1000</v>
      </c>
      <c r="Q782">
        <v>13</v>
      </c>
    </row>
    <row r="783" spans="16:17" x14ac:dyDescent="0.2">
      <c r="P783">
        <v>737</v>
      </c>
      <c r="Q783">
        <v>12</v>
      </c>
    </row>
    <row r="784" spans="16:17" x14ac:dyDescent="0.2">
      <c r="P784">
        <v>1699</v>
      </c>
      <c r="Q784">
        <v>12</v>
      </c>
    </row>
    <row r="785" spans="16:17" x14ac:dyDescent="0.2">
      <c r="P785">
        <v>1699</v>
      </c>
      <c r="Q785">
        <v>12</v>
      </c>
    </row>
    <row r="786" spans="16:17" x14ac:dyDescent="0.2">
      <c r="P786">
        <v>1025</v>
      </c>
      <c r="Q786">
        <v>14</v>
      </c>
    </row>
    <row r="787" spans="16:17" x14ac:dyDescent="0.2">
      <c r="P787">
        <v>1107</v>
      </c>
      <c r="Q787">
        <v>12</v>
      </c>
    </row>
    <row r="788" spans="16:17" x14ac:dyDescent="0.2">
      <c r="P788">
        <v>625</v>
      </c>
      <c r="Q788">
        <v>11</v>
      </c>
    </row>
    <row r="789" spans="16:17" x14ac:dyDescent="0.2">
      <c r="P789">
        <v>720</v>
      </c>
      <c r="Q789">
        <v>13</v>
      </c>
    </row>
    <row r="790" spans="16:17" x14ac:dyDescent="0.2">
      <c r="P790">
        <v>855</v>
      </c>
      <c r="Q790">
        <v>12</v>
      </c>
    </row>
    <row r="791" spans="16:17" x14ac:dyDescent="0.2">
      <c r="P791">
        <v>1250</v>
      </c>
      <c r="Q791">
        <v>12</v>
      </c>
    </row>
    <row r="792" spans="16:17" x14ac:dyDescent="0.2">
      <c r="P792">
        <v>1130</v>
      </c>
      <c r="Q792">
        <v>18</v>
      </c>
    </row>
    <row r="793" spans="16:17" x14ac:dyDescent="0.2">
      <c r="P793">
        <v>900</v>
      </c>
      <c r="Q793">
        <v>12</v>
      </c>
    </row>
    <row r="794" spans="16:17" x14ac:dyDescent="0.2">
      <c r="P794">
        <v>1924</v>
      </c>
      <c r="Q794">
        <v>17</v>
      </c>
    </row>
    <row r="795" spans="16:17" x14ac:dyDescent="0.2">
      <c r="P795">
        <v>962</v>
      </c>
      <c r="Q795">
        <v>15</v>
      </c>
    </row>
    <row r="796" spans="16:17" x14ac:dyDescent="0.2">
      <c r="P796">
        <v>1573</v>
      </c>
      <c r="Q796">
        <v>12</v>
      </c>
    </row>
    <row r="797" spans="16:17" x14ac:dyDescent="0.2">
      <c r="P797">
        <v>940</v>
      </c>
      <c r="Q797">
        <v>14</v>
      </c>
    </row>
    <row r="798" spans="16:17" x14ac:dyDescent="0.2">
      <c r="P798">
        <v>900</v>
      </c>
      <c r="Q798">
        <v>16</v>
      </c>
    </row>
    <row r="799" spans="16:17" x14ac:dyDescent="0.2">
      <c r="P799">
        <v>882</v>
      </c>
      <c r="Q799">
        <v>12</v>
      </c>
    </row>
    <row r="800" spans="16:17" x14ac:dyDescent="0.2">
      <c r="P800">
        <v>1710</v>
      </c>
      <c r="Q800">
        <v>18</v>
      </c>
    </row>
    <row r="801" spans="16:17" x14ac:dyDescent="0.2">
      <c r="P801">
        <v>1260</v>
      </c>
      <c r="Q801">
        <v>12</v>
      </c>
    </row>
    <row r="802" spans="16:17" x14ac:dyDescent="0.2">
      <c r="P802">
        <v>751</v>
      </c>
      <c r="Q802">
        <v>12</v>
      </c>
    </row>
    <row r="803" spans="16:17" x14ac:dyDescent="0.2">
      <c r="P803">
        <v>1097</v>
      </c>
      <c r="Q803">
        <v>11</v>
      </c>
    </row>
    <row r="804" spans="16:17" x14ac:dyDescent="0.2">
      <c r="P804">
        <v>1001</v>
      </c>
      <c r="Q804">
        <v>13</v>
      </c>
    </row>
    <row r="805" spans="16:17" x14ac:dyDescent="0.2">
      <c r="P805">
        <v>1154</v>
      </c>
      <c r="Q805">
        <v>15</v>
      </c>
    </row>
    <row r="806" spans="16:17" x14ac:dyDescent="0.2">
      <c r="P806">
        <v>1000</v>
      </c>
      <c r="Q806">
        <v>12</v>
      </c>
    </row>
    <row r="807" spans="16:17" x14ac:dyDescent="0.2">
      <c r="P807">
        <v>1250</v>
      </c>
      <c r="Q807">
        <v>12</v>
      </c>
    </row>
    <row r="808" spans="16:17" x14ac:dyDescent="0.2">
      <c r="P808">
        <v>857</v>
      </c>
      <c r="Q808">
        <v>12</v>
      </c>
    </row>
    <row r="809" spans="16:17" x14ac:dyDescent="0.2">
      <c r="P809">
        <v>1211</v>
      </c>
      <c r="Q809">
        <v>12</v>
      </c>
    </row>
    <row r="810" spans="16:17" x14ac:dyDescent="0.2">
      <c r="P810">
        <v>937</v>
      </c>
      <c r="Q810">
        <v>16</v>
      </c>
    </row>
    <row r="811" spans="16:17" x14ac:dyDescent="0.2">
      <c r="P811">
        <v>904</v>
      </c>
      <c r="Q811">
        <v>13</v>
      </c>
    </row>
    <row r="812" spans="16:17" x14ac:dyDescent="0.2">
      <c r="P812">
        <v>872</v>
      </c>
      <c r="Q812">
        <v>15</v>
      </c>
    </row>
    <row r="813" spans="16:17" x14ac:dyDescent="0.2">
      <c r="P813">
        <v>1200</v>
      </c>
      <c r="Q813">
        <v>9</v>
      </c>
    </row>
    <row r="814" spans="16:17" x14ac:dyDescent="0.2">
      <c r="P814">
        <v>1261</v>
      </c>
      <c r="Q814">
        <v>17</v>
      </c>
    </row>
    <row r="815" spans="16:17" x14ac:dyDescent="0.2">
      <c r="P815">
        <v>950</v>
      </c>
      <c r="Q815">
        <v>12</v>
      </c>
    </row>
    <row r="816" spans="16:17" x14ac:dyDescent="0.2">
      <c r="P816">
        <v>115</v>
      </c>
      <c r="Q816">
        <v>12</v>
      </c>
    </row>
    <row r="817" spans="16:17" x14ac:dyDescent="0.2">
      <c r="P817">
        <v>673</v>
      </c>
      <c r="Q817">
        <v>17</v>
      </c>
    </row>
    <row r="818" spans="16:17" x14ac:dyDescent="0.2">
      <c r="P818">
        <v>1084</v>
      </c>
      <c r="Q818">
        <v>15</v>
      </c>
    </row>
    <row r="819" spans="16:17" x14ac:dyDescent="0.2">
      <c r="P819">
        <v>1058</v>
      </c>
      <c r="Q819">
        <v>14</v>
      </c>
    </row>
    <row r="820" spans="16:17" x14ac:dyDescent="0.2">
      <c r="P820">
        <v>800</v>
      </c>
      <c r="Q820">
        <v>12</v>
      </c>
    </row>
    <row r="821" spans="16:17" x14ac:dyDescent="0.2">
      <c r="P821">
        <v>369</v>
      </c>
      <c r="Q821">
        <v>18</v>
      </c>
    </row>
    <row r="822" spans="16:17" x14ac:dyDescent="0.2">
      <c r="P822">
        <v>1924</v>
      </c>
      <c r="Q822">
        <v>16</v>
      </c>
    </row>
    <row r="823" spans="16:17" x14ac:dyDescent="0.2">
      <c r="P823">
        <v>855</v>
      </c>
      <c r="Q823">
        <v>12</v>
      </c>
    </row>
    <row r="824" spans="16:17" x14ac:dyDescent="0.2">
      <c r="P824">
        <v>864</v>
      </c>
      <c r="Q824">
        <v>12</v>
      </c>
    </row>
    <row r="825" spans="16:17" x14ac:dyDescent="0.2">
      <c r="P825">
        <v>1092</v>
      </c>
      <c r="Q825">
        <v>16</v>
      </c>
    </row>
    <row r="826" spans="16:17" x14ac:dyDescent="0.2">
      <c r="P826">
        <v>1025</v>
      </c>
      <c r="Q826">
        <v>16</v>
      </c>
    </row>
    <row r="827" spans="16:17" x14ac:dyDescent="0.2">
      <c r="P827">
        <v>850</v>
      </c>
      <c r="Q827">
        <v>12</v>
      </c>
    </row>
    <row r="828" spans="16:17" x14ac:dyDescent="0.2">
      <c r="P828">
        <v>673</v>
      </c>
      <c r="Q828">
        <v>12</v>
      </c>
    </row>
    <row r="829" spans="16:17" x14ac:dyDescent="0.2">
      <c r="P829">
        <v>800</v>
      </c>
      <c r="Q829">
        <v>14</v>
      </c>
    </row>
    <row r="830" spans="16:17" x14ac:dyDescent="0.2">
      <c r="P830">
        <v>1049</v>
      </c>
      <c r="Q830">
        <v>16</v>
      </c>
    </row>
    <row r="831" spans="16:17" x14ac:dyDescent="0.2">
      <c r="P831">
        <v>884</v>
      </c>
      <c r="Q831">
        <v>17</v>
      </c>
    </row>
    <row r="832" spans="16:17" x14ac:dyDescent="0.2">
      <c r="P832">
        <v>800</v>
      </c>
      <c r="Q832">
        <v>16</v>
      </c>
    </row>
    <row r="833" spans="16:17" x14ac:dyDescent="0.2">
      <c r="P833">
        <v>1200</v>
      </c>
      <c r="Q833">
        <v>17</v>
      </c>
    </row>
    <row r="834" spans="16:17" x14ac:dyDescent="0.2">
      <c r="P834">
        <v>664</v>
      </c>
      <c r="Q834">
        <v>12</v>
      </c>
    </row>
    <row r="835" spans="16:17" x14ac:dyDescent="0.2">
      <c r="P835">
        <v>1111</v>
      </c>
      <c r="Q835">
        <v>12</v>
      </c>
    </row>
    <row r="836" spans="16:17" x14ac:dyDescent="0.2">
      <c r="P836">
        <v>850</v>
      </c>
      <c r="Q836">
        <v>16</v>
      </c>
    </row>
    <row r="837" spans="16:17" x14ac:dyDescent="0.2">
      <c r="P837">
        <v>1000</v>
      </c>
      <c r="Q837">
        <v>12</v>
      </c>
    </row>
    <row r="838" spans="16:17" x14ac:dyDescent="0.2">
      <c r="P838">
        <v>875</v>
      </c>
      <c r="Q838">
        <v>12</v>
      </c>
    </row>
    <row r="839" spans="16:17" x14ac:dyDescent="0.2">
      <c r="P839">
        <v>1202</v>
      </c>
      <c r="Q839">
        <v>16</v>
      </c>
    </row>
    <row r="840" spans="16:17" x14ac:dyDescent="0.2">
      <c r="P840">
        <v>666</v>
      </c>
      <c r="Q840">
        <v>12</v>
      </c>
    </row>
    <row r="841" spans="16:17" x14ac:dyDescent="0.2">
      <c r="P841">
        <v>923</v>
      </c>
      <c r="Q841">
        <v>16</v>
      </c>
    </row>
    <row r="842" spans="16:17" x14ac:dyDescent="0.2">
      <c r="P842">
        <v>788</v>
      </c>
      <c r="Q842">
        <v>12</v>
      </c>
    </row>
    <row r="843" spans="16:17" x14ac:dyDescent="0.2">
      <c r="P843">
        <v>950</v>
      </c>
      <c r="Q843">
        <v>10</v>
      </c>
    </row>
    <row r="844" spans="16:17" x14ac:dyDescent="0.2">
      <c r="P844">
        <v>1442</v>
      </c>
      <c r="Q844">
        <v>12</v>
      </c>
    </row>
    <row r="845" spans="16:17" x14ac:dyDescent="0.2">
      <c r="P845">
        <v>625</v>
      </c>
      <c r="Q845">
        <v>9</v>
      </c>
    </row>
    <row r="846" spans="16:17" x14ac:dyDescent="0.2">
      <c r="P846">
        <v>680</v>
      </c>
      <c r="Q846">
        <v>12</v>
      </c>
    </row>
    <row r="847" spans="16:17" x14ac:dyDescent="0.2">
      <c r="P847">
        <v>693</v>
      </c>
      <c r="Q847">
        <v>12</v>
      </c>
    </row>
    <row r="848" spans="16:17" x14ac:dyDescent="0.2">
      <c r="P848">
        <v>2308</v>
      </c>
      <c r="Q848">
        <v>17</v>
      </c>
    </row>
    <row r="849" spans="16:17" x14ac:dyDescent="0.2">
      <c r="P849">
        <v>1196</v>
      </c>
      <c r="Q849">
        <v>14</v>
      </c>
    </row>
    <row r="850" spans="16:17" x14ac:dyDescent="0.2">
      <c r="P850">
        <v>721</v>
      </c>
      <c r="Q850">
        <v>12</v>
      </c>
    </row>
    <row r="851" spans="16:17" x14ac:dyDescent="0.2">
      <c r="P851">
        <v>1500</v>
      </c>
      <c r="Q851">
        <v>13</v>
      </c>
    </row>
    <row r="852" spans="16:17" x14ac:dyDescent="0.2">
      <c r="P852">
        <v>1198</v>
      </c>
      <c r="Q852">
        <v>16</v>
      </c>
    </row>
    <row r="853" spans="16:17" x14ac:dyDescent="0.2">
      <c r="P853">
        <v>390</v>
      </c>
      <c r="Q853">
        <v>12</v>
      </c>
    </row>
    <row r="854" spans="16:17" x14ac:dyDescent="0.2">
      <c r="P854">
        <v>889</v>
      </c>
      <c r="Q854">
        <v>12</v>
      </c>
    </row>
    <row r="855" spans="16:17" x14ac:dyDescent="0.2">
      <c r="P855">
        <v>1076</v>
      </c>
      <c r="Q855">
        <v>12</v>
      </c>
    </row>
    <row r="856" spans="16:17" x14ac:dyDescent="0.2">
      <c r="P856">
        <v>1127</v>
      </c>
      <c r="Q856">
        <v>12</v>
      </c>
    </row>
    <row r="857" spans="16:17" x14ac:dyDescent="0.2">
      <c r="P857">
        <v>750</v>
      </c>
      <c r="Q857">
        <v>15</v>
      </c>
    </row>
    <row r="858" spans="16:17" x14ac:dyDescent="0.2">
      <c r="P858">
        <v>855</v>
      </c>
      <c r="Q858">
        <v>14</v>
      </c>
    </row>
    <row r="859" spans="16:17" x14ac:dyDescent="0.2">
      <c r="P859">
        <v>525</v>
      </c>
      <c r="Q859">
        <v>13</v>
      </c>
    </row>
    <row r="860" spans="16:17" x14ac:dyDescent="0.2">
      <c r="P860">
        <v>1104</v>
      </c>
      <c r="Q860">
        <v>12</v>
      </c>
    </row>
    <row r="861" spans="16:17" x14ac:dyDescent="0.2">
      <c r="P861">
        <v>800</v>
      </c>
      <c r="Q861">
        <v>12</v>
      </c>
    </row>
    <row r="862" spans="16:17" x14ac:dyDescent="0.2">
      <c r="P862">
        <v>1384</v>
      </c>
      <c r="Q862">
        <v>13</v>
      </c>
    </row>
    <row r="863" spans="16:17" x14ac:dyDescent="0.2">
      <c r="P863">
        <v>425</v>
      </c>
      <c r="Q863">
        <v>17</v>
      </c>
    </row>
    <row r="864" spans="16:17" x14ac:dyDescent="0.2">
      <c r="P864">
        <v>1133</v>
      </c>
      <c r="Q864">
        <v>16</v>
      </c>
    </row>
    <row r="865" spans="16:17" x14ac:dyDescent="0.2">
      <c r="P865">
        <v>681</v>
      </c>
      <c r="Q865">
        <v>12</v>
      </c>
    </row>
    <row r="866" spans="16:17" x14ac:dyDescent="0.2">
      <c r="P866">
        <v>950</v>
      </c>
      <c r="Q866">
        <v>11</v>
      </c>
    </row>
    <row r="867" spans="16:17" x14ac:dyDescent="0.2">
      <c r="P867">
        <v>600</v>
      </c>
      <c r="Q867">
        <v>10</v>
      </c>
    </row>
    <row r="868" spans="16:17" x14ac:dyDescent="0.2">
      <c r="P868">
        <v>661</v>
      </c>
      <c r="Q868">
        <v>13</v>
      </c>
    </row>
    <row r="869" spans="16:17" x14ac:dyDescent="0.2">
      <c r="P869">
        <v>925</v>
      </c>
      <c r="Q869">
        <v>12</v>
      </c>
    </row>
    <row r="870" spans="16:17" x14ac:dyDescent="0.2">
      <c r="P870">
        <v>550</v>
      </c>
      <c r="Q870">
        <v>12</v>
      </c>
    </row>
    <row r="871" spans="16:17" x14ac:dyDescent="0.2">
      <c r="P871">
        <v>606</v>
      </c>
      <c r="Q871">
        <v>11</v>
      </c>
    </row>
    <row r="872" spans="16:17" x14ac:dyDescent="0.2">
      <c r="P872">
        <v>425</v>
      </c>
      <c r="Q872">
        <v>10</v>
      </c>
    </row>
    <row r="873" spans="16:17" x14ac:dyDescent="0.2">
      <c r="P873">
        <v>340</v>
      </c>
      <c r="Q873">
        <v>14</v>
      </c>
    </row>
    <row r="874" spans="16:17" x14ac:dyDescent="0.2">
      <c r="P874">
        <v>692</v>
      </c>
      <c r="Q874">
        <v>12</v>
      </c>
    </row>
    <row r="875" spans="16:17" x14ac:dyDescent="0.2">
      <c r="P875">
        <v>575</v>
      </c>
      <c r="Q875">
        <v>12</v>
      </c>
    </row>
    <row r="876" spans="16:17" x14ac:dyDescent="0.2">
      <c r="P876">
        <v>571</v>
      </c>
      <c r="Q876">
        <v>9</v>
      </c>
    </row>
    <row r="877" spans="16:17" x14ac:dyDescent="0.2">
      <c r="P877">
        <v>817</v>
      </c>
      <c r="Q877">
        <v>16</v>
      </c>
    </row>
    <row r="878" spans="16:17" x14ac:dyDescent="0.2">
      <c r="P878">
        <v>987</v>
      </c>
      <c r="Q878">
        <v>12</v>
      </c>
    </row>
    <row r="879" spans="16:17" x14ac:dyDescent="0.2">
      <c r="P879">
        <v>616</v>
      </c>
      <c r="Q879">
        <v>12</v>
      </c>
    </row>
    <row r="880" spans="16:17" x14ac:dyDescent="0.2">
      <c r="P880">
        <v>1026</v>
      </c>
      <c r="Q880">
        <v>16</v>
      </c>
    </row>
    <row r="881" spans="16:17" x14ac:dyDescent="0.2">
      <c r="P881">
        <v>808</v>
      </c>
      <c r="Q881">
        <v>12</v>
      </c>
    </row>
    <row r="882" spans="16:17" x14ac:dyDescent="0.2">
      <c r="P882">
        <v>808</v>
      </c>
      <c r="Q882">
        <v>17</v>
      </c>
    </row>
    <row r="883" spans="16:17" x14ac:dyDescent="0.2">
      <c r="P883">
        <v>788</v>
      </c>
      <c r="Q883">
        <v>12</v>
      </c>
    </row>
    <row r="884" spans="16:17" x14ac:dyDescent="0.2">
      <c r="P884">
        <v>850</v>
      </c>
      <c r="Q884">
        <v>12</v>
      </c>
    </row>
    <row r="885" spans="16:17" x14ac:dyDescent="0.2">
      <c r="P885">
        <v>900</v>
      </c>
      <c r="Q885">
        <v>12</v>
      </c>
    </row>
    <row r="886" spans="16:17" x14ac:dyDescent="0.2">
      <c r="P886">
        <v>1418</v>
      </c>
      <c r="Q886">
        <v>12</v>
      </c>
    </row>
    <row r="887" spans="16:17" x14ac:dyDescent="0.2">
      <c r="P887">
        <v>562</v>
      </c>
      <c r="Q887">
        <v>13</v>
      </c>
    </row>
    <row r="888" spans="16:17" x14ac:dyDescent="0.2">
      <c r="P888">
        <v>562</v>
      </c>
      <c r="Q888">
        <v>12</v>
      </c>
    </row>
    <row r="889" spans="16:17" x14ac:dyDescent="0.2">
      <c r="P889">
        <v>357</v>
      </c>
      <c r="Q889">
        <v>13</v>
      </c>
    </row>
    <row r="890" spans="16:17" x14ac:dyDescent="0.2">
      <c r="P890">
        <v>1009</v>
      </c>
      <c r="Q890">
        <v>16</v>
      </c>
    </row>
    <row r="891" spans="16:17" x14ac:dyDescent="0.2">
      <c r="P891">
        <v>1442</v>
      </c>
      <c r="Q891">
        <v>12</v>
      </c>
    </row>
    <row r="892" spans="16:17" x14ac:dyDescent="0.2">
      <c r="P892">
        <v>937</v>
      </c>
      <c r="Q892">
        <v>12</v>
      </c>
    </row>
    <row r="893" spans="16:17" x14ac:dyDescent="0.2">
      <c r="P893">
        <v>624</v>
      </c>
      <c r="Q893">
        <v>10</v>
      </c>
    </row>
    <row r="894" spans="16:17" x14ac:dyDescent="0.2">
      <c r="P894">
        <v>642</v>
      </c>
      <c r="Q894">
        <v>13</v>
      </c>
    </row>
    <row r="895" spans="16:17" x14ac:dyDescent="0.2">
      <c r="P895">
        <v>400</v>
      </c>
      <c r="Q895">
        <v>15</v>
      </c>
    </row>
    <row r="896" spans="16:17" x14ac:dyDescent="0.2">
      <c r="P896">
        <v>900</v>
      </c>
      <c r="Q896">
        <v>10</v>
      </c>
    </row>
    <row r="897" spans="16:17" x14ac:dyDescent="0.2">
      <c r="P897">
        <v>513</v>
      </c>
      <c r="Q897">
        <v>16</v>
      </c>
    </row>
    <row r="898" spans="16:17" x14ac:dyDescent="0.2">
      <c r="P898">
        <v>894</v>
      </c>
      <c r="Q898">
        <v>18</v>
      </c>
    </row>
    <row r="899" spans="16:17" x14ac:dyDescent="0.2">
      <c r="P899">
        <v>1282</v>
      </c>
      <c r="Q899">
        <v>18</v>
      </c>
    </row>
    <row r="900" spans="16:17" x14ac:dyDescent="0.2">
      <c r="P900">
        <v>485</v>
      </c>
      <c r="Q900">
        <v>12</v>
      </c>
    </row>
    <row r="901" spans="16:17" x14ac:dyDescent="0.2">
      <c r="P901">
        <v>325</v>
      </c>
      <c r="Q901">
        <v>12</v>
      </c>
    </row>
    <row r="902" spans="16:17" x14ac:dyDescent="0.2">
      <c r="P902">
        <v>769</v>
      </c>
      <c r="Q902">
        <v>12</v>
      </c>
    </row>
    <row r="903" spans="16:17" x14ac:dyDescent="0.2">
      <c r="P903">
        <v>618</v>
      </c>
      <c r="Q903">
        <v>14</v>
      </c>
    </row>
    <row r="904" spans="16:17" x14ac:dyDescent="0.2">
      <c r="P904">
        <v>1040</v>
      </c>
      <c r="Q904">
        <v>12</v>
      </c>
    </row>
    <row r="905" spans="16:17" x14ac:dyDescent="0.2">
      <c r="P905">
        <v>751</v>
      </c>
      <c r="Q905">
        <v>12</v>
      </c>
    </row>
    <row r="906" spans="16:17" x14ac:dyDescent="0.2">
      <c r="P906">
        <v>380</v>
      </c>
      <c r="Q906">
        <v>12</v>
      </c>
    </row>
    <row r="907" spans="16:17" x14ac:dyDescent="0.2">
      <c r="P907">
        <v>753</v>
      </c>
      <c r="Q907">
        <v>10</v>
      </c>
    </row>
    <row r="908" spans="16:17" x14ac:dyDescent="0.2">
      <c r="P908">
        <v>1065</v>
      </c>
      <c r="Q908">
        <v>16</v>
      </c>
    </row>
    <row r="909" spans="16:17" x14ac:dyDescent="0.2">
      <c r="P909">
        <v>1070</v>
      </c>
      <c r="Q909">
        <v>12</v>
      </c>
    </row>
    <row r="910" spans="16:17" x14ac:dyDescent="0.2">
      <c r="P910">
        <v>1573</v>
      </c>
      <c r="Q910">
        <v>18</v>
      </c>
    </row>
    <row r="911" spans="16:17" x14ac:dyDescent="0.2">
      <c r="P911">
        <v>650</v>
      </c>
      <c r="Q911">
        <v>10</v>
      </c>
    </row>
    <row r="912" spans="16:17" x14ac:dyDescent="0.2">
      <c r="P912">
        <v>700</v>
      </c>
      <c r="Q912">
        <v>12</v>
      </c>
    </row>
    <row r="913" spans="16:17" x14ac:dyDescent="0.2">
      <c r="P913">
        <v>890</v>
      </c>
      <c r="Q913">
        <v>12</v>
      </c>
    </row>
    <row r="914" spans="16:17" x14ac:dyDescent="0.2">
      <c r="P914">
        <v>520</v>
      </c>
      <c r="Q914">
        <v>10</v>
      </c>
    </row>
    <row r="915" spans="16:17" x14ac:dyDescent="0.2">
      <c r="P915">
        <v>891</v>
      </c>
      <c r="Q915">
        <v>12</v>
      </c>
    </row>
    <row r="916" spans="16:17" x14ac:dyDescent="0.2">
      <c r="P916">
        <v>570</v>
      </c>
      <c r="Q916">
        <v>12</v>
      </c>
    </row>
    <row r="917" spans="16:17" x14ac:dyDescent="0.2">
      <c r="P917">
        <v>1444</v>
      </c>
      <c r="Q917">
        <v>15</v>
      </c>
    </row>
    <row r="918" spans="16:17" x14ac:dyDescent="0.2">
      <c r="P918">
        <v>500</v>
      </c>
      <c r="Q918">
        <v>12</v>
      </c>
    </row>
    <row r="919" spans="16:17" x14ac:dyDescent="0.2">
      <c r="P919">
        <v>1473</v>
      </c>
      <c r="Q919">
        <v>16</v>
      </c>
    </row>
    <row r="920" spans="16:17" x14ac:dyDescent="0.2">
      <c r="P920">
        <v>803</v>
      </c>
      <c r="Q920">
        <v>13</v>
      </c>
    </row>
    <row r="921" spans="16:17" x14ac:dyDescent="0.2">
      <c r="P921">
        <v>962</v>
      </c>
      <c r="Q921">
        <v>16</v>
      </c>
    </row>
    <row r="922" spans="16:17" x14ac:dyDescent="0.2">
      <c r="P922">
        <v>1000</v>
      </c>
      <c r="Q922">
        <v>12</v>
      </c>
    </row>
    <row r="923" spans="16:17" x14ac:dyDescent="0.2">
      <c r="P923">
        <v>600</v>
      </c>
      <c r="Q923">
        <v>16</v>
      </c>
    </row>
    <row r="924" spans="16:17" x14ac:dyDescent="0.2">
      <c r="P924">
        <v>450</v>
      </c>
      <c r="Q924">
        <v>11</v>
      </c>
    </row>
    <row r="925" spans="16:17" x14ac:dyDescent="0.2">
      <c r="P925">
        <v>1562</v>
      </c>
      <c r="Q925">
        <v>17</v>
      </c>
    </row>
    <row r="926" spans="16:17" x14ac:dyDescent="0.2">
      <c r="P926">
        <v>357</v>
      </c>
      <c r="Q926">
        <v>14</v>
      </c>
    </row>
    <row r="927" spans="16:17" x14ac:dyDescent="0.2">
      <c r="P927">
        <v>960</v>
      </c>
      <c r="Q927">
        <v>13</v>
      </c>
    </row>
    <row r="928" spans="16:17" x14ac:dyDescent="0.2">
      <c r="P928">
        <v>566</v>
      </c>
      <c r="Q928">
        <v>16</v>
      </c>
    </row>
    <row r="929" spans="16:17" x14ac:dyDescent="0.2">
      <c r="P929">
        <v>481</v>
      </c>
      <c r="Q929">
        <v>12</v>
      </c>
    </row>
    <row r="930" spans="16:17" x14ac:dyDescent="0.2">
      <c r="P930">
        <v>1442</v>
      </c>
      <c r="Q930">
        <v>16</v>
      </c>
    </row>
    <row r="931" spans="16:17" x14ac:dyDescent="0.2">
      <c r="P931">
        <v>645</v>
      </c>
      <c r="Q931">
        <v>12</v>
      </c>
    </row>
    <row r="932" spans="16:17" x14ac:dyDescent="0.2">
      <c r="P932">
        <v>644</v>
      </c>
      <c r="Q932">
        <v>12</v>
      </c>
    </row>
    <row r="933" spans="16:17" x14ac:dyDescent="0.2">
      <c r="P933">
        <v>477</v>
      </c>
      <c r="Q933">
        <v>12</v>
      </c>
    </row>
    <row r="934" spans="16:17" x14ac:dyDescent="0.2">
      <c r="P934">
        <v>1202</v>
      </c>
      <c r="Q934">
        <v>13</v>
      </c>
    </row>
    <row r="935" spans="16:17" x14ac:dyDescent="0.2">
      <c r="P935">
        <v>873</v>
      </c>
      <c r="Q935">
        <v>12</v>
      </c>
    </row>
    <row r="936" spans="16:17" x14ac:dyDescent="0.2">
      <c r="P936">
        <v>1000</v>
      </c>
      <c r="Q936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1173-E55F-475D-BD6B-51D5B5C8E001}">
  <dimension ref="A1:Q121"/>
  <sheetViews>
    <sheetView workbookViewId="0">
      <selection activeCell="M22" sqref="M22"/>
    </sheetView>
  </sheetViews>
  <sheetFormatPr baseColWidth="10" defaultRowHeight="12.75" x14ac:dyDescent="0.2"/>
  <cols>
    <col min="2" max="2" width="17.42578125" bestFit="1" customWidth="1"/>
    <col min="3" max="3" width="7.5703125" bestFit="1" customWidth="1"/>
  </cols>
  <sheetData>
    <row r="1" spans="1:17" x14ac:dyDescent="0.2">
      <c r="A1" s="68" t="s">
        <v>137</v>
      </c>
      <c r="P1" t="s">
        <v>3</v>
      </c>
      <c r="Q1" t="s">
        <v>4</v>
      </c>
    </row>
    <row r="2" spans="1:17" x14ac:dyDescent="0.2">
      <c r="P2">
        <v>1400</v>
      </c>
      <c r="Q2">
        <v>16</v>
      </c>
    </row>
    <row r="3" spans="1:17" x14ac:dyDescent="0.2">
      <c r="P3">
        <v>1572</v>
      </c>
      <c r="Q3">
        <v>14</v>
      </c>
    </row>
    <row r="4" spans="1:17" x14ac:dyDescent="0.2">
      <c r="B4" s="71" t="s">
        <v>134</v>
      </c>
      <c r="C4" s="70">
        <v>0.10370390754655454</v>
      </c>
      <c r="P4">
        <v>750</v>
      </c>
      <c r="Q4">
        <v>12</v>
      </c>
    </row>
    <row r="5" spans="1:17" x14ac:dyDescent="0.2">
      <c r="B5" s="71" t="s">
        <v>135</v>
      </c>
      <c r="C5" s="70">
        <v>120</v>
      </c>
      <c r="P5">
        <v>650</v>
      </c>
      <c r="Q5">
        <v>12</v>
      </c>
    </row>
    <row r="6" spans="1:17" x14ac:dyDescent="0.2">
      <c r="B6" s="71" t="s">
        <v>136</v>
      </c>
      <c r="C6" s="70">
        <v>0.25967022494110747</v>
      </c>
      <c r="P6">
        <v>895</v>
      </c>
      <c r="Q6">
        <v>9</v>
      </c>
    </row>
    <row r="7" spans="1:17" x14ac:dyDescent="0.2">
      <c r="P7">
        <v>1205</v>
      </c>
      <c r="Q7">
        <v>10</v>
      </c>
    </row>
    <row r="8" spans="1:17" x14ac:dyDescent="0.2">
      <c r="B8" s="69" t="s">
        <v>139</v>
      </c>
      <c r="P8">
        <v>900</v>
      </c>
      <c r="Q8">
        <v>12</v>
      </c>
    </row>
    <row r="9" spans="1:17" x14ac:dyDescent="0.2">
      <c r="P9">
        <v>450</v>
      </c>
      <c r="Q9">
        <v>12</v>
      </c>
    </row>
    <row r="10" spans="1:17" x14ac:dyDescent="0.2">
      <c r="P10">
        <v>1028</v>
      </c>
      <c r="Q10">
        <v>12</v>
      </c>
    </row>
    <row r="11" spans="1:17" x14ac:dyDescent="0.2">
      <c r="P11">
        <v>1025</v>
      </c>
      <c r="Q11">
        <v>15</v>
      </c>
    </row>
    <row r="12" spans="1:17" x14ac:dyDescent="0.2">
      <c r="P12">
        <v>1452</v>
      </c>
      <c r="Q12">
        <v>16</v>
      </c>
    </row>
    <row r="13" spans="1:17" x14ac:dyDescent="0.2">
      <c r="P13">
        <v>1391</v>
      </c>
      <c r="Q13">
        <v>12</v>
      </c>
    </row>
    <row r="14" spans="1:17" x14ac:dyDescent="0.2">
      <c r="P14">
        <v>1063</v>
      </c>
      <c r="Q14">
        <v>12</v>
      </c>
    </row>
    <row r="15" spans="1:17" x14ac:dyDescent="0.2">
      <c r="P15">
        <v>808</v>
      </c>
      <c r="Q15">
        <v>12</v>
      </c>
    </row>
    <row r="16" spans="1:17" x14ac:dyDescent="0.2">
      <c r="P16">
        <v>537</v>
      </c>
      <c r="Q16">
        <v>12</v>
      </c>
    </row>
    <row r="17" spans="16:17" x14ac:dyDescent="0.2">
      <c r="P17">
        <v>1082</v>
      </c>
      <c r="Q17">
        <v>12</v>
      </c>
    </row>
    <row r="18" spans="16:17" x14ac:dyDescent="0.2">
      <c r="P18">
        <v>548</v>
      </c>
      <c r="Q18">
        <v>11</v>
      </c>
    </row>
    <row r="19" spans="16:17" x14ac:dyDescent="0.2">
      <c r="P19">
        <v>1202</v>
      </c>
      <c r="Q19">
        <v>14</v>
      </c>
    </row>
    <row r="20" spans="16:17" x14ac:dyDescent="0.2">
      <c r="P20">
        <v>952</v>
      </c>
      <c r="Q20">
        <v>13</v>
      </c>
    </row>
    <row r="21" spans="16:17" x14ac:dyDescent="0.2">
      <c r="P21">
        <v>571</v>
      </c>
      <c r="Q21">
        <v>13</v>
      </c>
    </row>
    <row r="22" spans="16:17" x14ac:dyDescent="0.2">
      <c r="P22">
        <v>620</v>
      </c>
      <c r="Q22">
        <v>11</v>
      </c>
    </row>
    <row r="23" spans="16:17" x14ac:dyDescent="0.2">
      <c r="P23">
        <v>1016</v>
      </c>
      <c r="Q23">
        <v>10</v>
      </c>
    </row>
    <row r="24" spans="16:17" x14ac:dyDescent="0.2">
      <c r="P24">
        <v>800</v>
      </c>
      <c r="Q24">
        <v>10</v>
      </c>
    </row>
    <row r="25" spans="16:17" x14ac:dyDescent="0.2">
      <c r="P25">
        <v>796</v>
      </c>
      <c r="Q25">
        <v>13</v>
      </c>
    </row>
    <row r="26" spans="16:17" x14ac:dyDescent="0.2">
      <c r="P26">
        <v>841</v>
      </c>
      <c r="Q26">
        <v>18</v>
      </c>
    </row>
    <row r="27" spans="16:17" x14ac:dyDescent="0.2">
      <c r="P27">
        <v>1100</v>
      </c>
      <c r="Q27">
        <v>13</v>
      </c>
    </row>
    <row r="28" spans="16:17" x14ac:dyDescent="0.2">
      <c r="P28">
        <v>1126</v>
      </c>
      <c r="Q28">
        <v>12</v>
      </c>
    </row>
    <row r="29" spans="16:17" x14ac:dyDescent="0.2">
      <c r="P29">
        <v>1000</v>
      </c>
      <c r="Q29">
        <v>12</v>
      </c>
    </row>
    <row r="30" spans="16:17" x14ac:dyDescent="0.2">
      <c r="P30">
        <v>940</v>
      </c>
      <c r="Q30">
        <v>12</v>
      </c>
    </row>
    <row r="31" spans="16:17" x14ac:dyDescent="0.2">
      <c r="P31">
        <v>318</v>
      </c>
      <c r="Q31">
        <v>12</v>
      </c>
    </row>
    <row r="32" spans="16:17" x14ac:dyDescent="0.2">
      <c r="P32">
        <v>556</v>
      </c>
      <c r="Q32">
        <v>11</v>
      </c>
    </row>
    <row r="33" spans="16:17" x14ac:dyDescent="0.2">
      <c r="P33">
        <v>995</v>
      </c>
      <c r="Q33">
        <v>9</v>
      </c>
    </row>
    <row r="34" spans="16:17" x14ac:dyDescent="0.2">
      <c r="P34">
        <v>400</v>
      </c>
      <c r="Q34">
        <v>10</v>
      </c>
    </row>
    <row r="35" spans="16:17" x14ac:dyDescent="0.2">
      <c r="P35">
        <v>508</v>
      </c>
      <c r="Q35">
        <v>12</v>
      </c>
    </row>
    <row r="36" spans="16:17" x14ac:dyDescent="0.2">
      <c r="P36">
        <v>1199</v>
      </c>
      <c r="Q36">
        <v>13</v>
      </c>
    </row>
    <row r="37" spans="16:17" x14ac:dyDescent="0.2">
      <c r="P37">
        <v>963</v>
      </c>
      <c r="Q37">
        <v>14</v>
      </c>
    </row>
    <row r="38" spans="16:17" x14ac:dyDescent="0.2">
      <c r="P38">
        <v>802</v>
      </c>
      <c r="Q38">
        <v>12</v>
      </c>
    </row>
    <row r="39" spans="16:17" x14ac:dyDescent="0.2">
      <c r="P39">
        <v>642</v>
      </c>
      <c r="Q39">
        <v>12</v>
      </c>
    </row>
    <row r="40" spans="16:17" x14ac:dyDescent="0.2">
      <c r="P40">
        <v>675</v>
      </c>
      <c r="Q40">
        <v>12</v>
      </c>
    </row>
    <row r="41" spans="16:17" x14ac:dyDescent="0.2">
      <c r="P41">
        <v>375</v>
      </c>
      <c r="Q41">
        <v>14</v>
      </c>
    </row>
    <row r="42" spans="16:17" x14ac:dyDescent="0.2">
      <c r="P42">
        <v>325</v>
      </c>
      <c r="Q42">
        <v>14</v>
      </c>
    </row>
    <row r="43" spans="16:17" x14ac:dyDescent="0.2">
      <c r="P43">
        <v>950</v>
      </c>
      <c r="Q43">
        <v>16</v>
      </c>
    </row>
    <row r="44" spans="16:17" x14ac:dyDescent="0.2">
      <c r="P44">
        <v>666</v>
      </c>
      <c r="Q44">
        <v>12</v>
      </c>
    </row>
    <row r="45" spans="16:17" x14ac:dyDescent="0.2">
      <c r="P45">
        <v>1442</v>
      </c>
      <c r="Q45">
        <v>13</v>
      </c>
    </row>
    <row r="46" spans="16:17" x14ac:dyDescent="0.2">
      <c r="P46">
        <v>577</v>
      </c>
      <c r="Q46">
        <v>16</v>
      </c>
    </row>
    <row r="47" spans="16:17" x14ac:dyDescent="0.2">
      <c r="P47">
        <v>577</v>
      </c>
      <c r="Q47">
        <v>16</v>
      </c>
    </row>
    <row r="48" spans="16:17" x14ac:dyDescent="0.2">
      <c r="P48">
        <v>1040</v>
      </c>
      <c r="Q48">
        <v>12</v>
      </c>
    </row>
    <row r="49" spans="16:17" x14ac:dyDescent="0.2">
      <c r="P49">
        <v>480</v>
      </c>
      <c r="Q49">
        <v>12</v>
      </c>
    </row>
    <row r="50" spans="16:17" x14ac:dyDescent="0.2">
      <c r="P50">
        <v>440</v>
      </c>
      <c r="Q50">
        <v>12</v>
      </c>
    </row>
    <row r="51" spans="16:17" x14ac:dyDescent="0.2">
      <c r="P51">
        <v>485</v>
      </c>
      <c r="Q51">
        <v>12</v>
      </c>
    </row>
    <row r="52" spans="16:17" x14ac:dyDescent="0.2">
      <c r="P52">
        <v>705</v>
      </c>
      <c r="Q52">
        <v>9</v>
      </c>
    </row>
    <row r="53" spans="16:17" x14ac:dyDescent="0.2">
      <c r="P53">
        <v>960</v>
      </c>
      <c r="Q53">
        <v>12</v>
      </c>
    </row>
    <row r="54" spans="16:17" x14ac:dyDescent="0.2">
      <c r="P54">
        <v>961</v>
      </c>
      <c r="Q54">
        <v>12</v>
      </c>
    </row>
    <row r="55" spans="16:17" x14ac:dyDescent="0.2">
      <c r="P55">
        <v>543</v>
      </c>
      <c r="Q55">
        <v>14</v>
      </c>
    </row>
    <row r="56" spans="16:17" x14ac:dyDescent="0.2">
      <c r="P56">
        <v>450</v>
      </c>
      <c r="Q56">
        <v>11</v>
      </c>
    </row>
    <row r="57" spans="16:17" x14ac:dyDescent="0.2">
      <c r="P57">
        <v>462</v>
      </c>
      <c r="Q57">
        <v>12</v>
      </c>
    </row>
    <row r="58" spans="16:17" x14ac:dyDescent="0.2">
      <c r="P58">
        <v>705</v>
      </c>
      <c r="Q58">
        <v>12</v>
      </c>
    </row>
    <row r="59" spans="16:17" x14ac:dyDescent="0.2">
      <c r="P59">
        <v>556</v>
      </c>
      <c r="Q59">
        <v>16</v>
      </c>
    </row>
    <row r="60" spans="16:17" x14ac:dyDescent="0.2">
      <c r="P60">
        <v>808</v>
      </c>
      <c r="Q60">
        <v>12</v>
      </c>
    </row>
    <row r="61" spans="16:17" x14ac:dyDescent="0.2">
      <c r="P61">
        <v>345</v>
      </c>
      <c r="Q61">
        <v>12</v>
      </c>
    </row>
    <row r="62" spans="16:17" x14ac:dyDescent="0.2">
      <c r="P62">
        <v>577</v>
      </c>
      <c r="Q62">
        <v>15</v>
      </c>
    </row>
    <row r="63" spans="16:17" x14ac:dyDescent="0.2">
      <c r="P63">
        <v>390</v>
      </c>
      <c r="Q63">
        <v>15</v>
      </c>
    </row>
    <row r="64" spans="16:17" x14ac:dyDescent="0.2">
      <c r="P64">
        <v>700</v>
      </c>
      <c r="Q64">
        <v>12</v>
      </c>
    </row>
    <row r="65" spans="16:17" x14ac:dyDescent="0.2">
      <c r="P65">
        <v>400</v>
      </c>
      <c r="Q65">
        <v>12</v>
      </c>
    </row>
    <row r="66" spans="16:17" x14ac:dyDescent="0.2">
      <c r="P66">
        <v>1015</v>
      </c>
      <c r="Q66">
        <v>12</v>
      </c>
    </row>
    <row r="67" spans="16:17" x14ac:dyDescent="0.2">
      <c r="P67">
        <v>779</v>
      </c>
      <c r="Q67">
        <v>12</v>
      </c>
    </row>
    <row r="68" spans="16:17" x14ac:dyDescent="0.2">
      <c r="P68">
        <v>560</v>
      </c>
      <c r="Q68">
        <v>12</v>
      </c>
    </row>
    <row r="69" spans="16:17" x14ac:dyDescent="0.2">
      <c r="P69">
        <v>350</v>
      </c>
      <c r="Q69">
        <v>12</v>
      </c>
    </row>
    <row r="70" spans="16:17" x14ac:dyDescent="0.2">
      <c r="P70">
        <v>500</v>
      </c>
      <c r="Q70">
        <v>12</v>
      </c>
    </row>
    <row r="71" spans="16:17" x14ac:dyDescent="0.2">
      <c r="P71">
        <v>577</v>
      </c>
      <c r="Q71">
        <v>17</v>
      </c>
    </row>
    <row r="72" spans="16:17" x14ac:dyDescent="0.2">
      <c r="P72">
        <v>910</v>
      </c>
      <c r="Q72">
        <v>14</v>
      </c>
    </row>
    <row r="73" spans="16:17" x14ac:dyDescent="0.2">
      <c r="P73">
        <v>1160</v>
      </c>
      <c r="Q73">
        <v>12</v>
      </c>
    </row>
    <row r="74" spans="16:17" x14ac:dyDescent="0.2">
      <c r="P74">
        <v>1001</v>
      </c>
      <c r="Q74">
        <v>12</v>
      </c>
    </row>
    <row r="75" spans="16:17" x14ac:dyDescent="0.2">
      <c r="P75">
        <v>713</v>
      </c>
      <c r="Q75">
        <v>12</v>
      </c>
    </row>
    <row r="76" spans="16:17" x14ac:dyDescent="0.2">
      <c r="P76">
        <v>400</v>
      </c>
      <c r="Q76">
        <v>12</v>
      </c>
    </row>
    <row r="77" spans="16:17" x14ac:dyDescent="0.2">
      <c r="P77">
        <v>940</v>
      </c>
      <c r="Q77">
        <v>13</v>
      </c>
    </row>
    <row r="78" spans="16:17" x14ac:dyDescent="0.2">
      <c r="P78">
        <v>812</v>
      </c>
      <c r="Q78">
        <v>10</v>
      </c>
    </row>
    <row r="79" spans="16:17" x14ac:dyDescent="0.2">
      <c r="P79">
        <v>700</v>
      </c>
      <c r="Q79">
        <v>10</v>
      </c>
    </row>
    <row r="80" spans="16:17" x14ac:dyDescent="0.2">
      <c r="P80">
        <v>575</v>
      </c>
      <c r="Q80">
        <v>10</v>
      </c>
    </row>
    <row r="81" spans="16:17" x14ac:dyDescent="0.2">
      <c r="P81">
        <v>450</v>
      </c>
      <c r="Q81">
        <v>10</v>
      </c>
    </row>
    <row r="82" spans="16:17" x14ac:dyDescent="0.2">
      <c r="P82">
        <v>625</v>
      </c>
      <c r="Q82">
        <v>16</v>
      </c>
    </row>
    <row r="83" spans="16:17" x14ac:dyDescent="0.2">
      <c r="P83">
        <v>500</v>
      </c>
      <c r="Q83">
        <v>9</v>
      </c>
    </row>
    <row r="84" spans="16:17" x14ac:dyDescent="0.2">
      <c r="P84">
        <v>533</v>
      </c>
      <c r="Q84">
        <v>12</v>
      </c>
    </row>
    <row r="85" spans="16:17" x14ac:dyDescent="0.2">
      <c r="P85">
        <v>508</v>
      </c>
      <c r="Q85">
        <v>12</v>
      </c>
    </row>
    <row r="86" spans="16:17" x14ac:dyDescent="0.2">
      <c r="P86">
        <v>990</v>
      </c>
      <c r="Q86">
        <v>12</v>
      </c>
    </row>
    <row r="87" spans="16:17" x14ac:dyDescent="0.2">
      <c r="P87">
        <v>923</v>
      </c>
      <c r="Q87">
        <v>14</v>
      </c>
    </row>
    <row r="88" spans="16:17" x14ac:dyDescent="0.2">
      <c r="P88">
        <v>360</v>
      </c>
      <c r="Q88">
        <v>13</v>
      </c>
    </row>
    <row r="89" spans="16:17" x14ac:dyDescent="0.2">
      <c r="P89">
        <v>692</v>
      </c>
      <c r="Q89">
        <v>15</v>
      </c>
    </row>
    <row r="90" spans="16:17" x14ac:dyDescent="0.2">
      <c r="P90">
        <v>1874</v>
      </c>
      <c r="Q90">
        <v>11</v>
      </c>
    </row>
    <row r="91" spans="16:17" x14ac:dyDescent="0.2">
      <c r="P91">
        <v>866</v>
      </c>
      <c r="Q91">
        <v>12</v>
      </c>
    </row>
    <row r="92" spans="16:17" x14ac:dyDescent="0.2">
      <c r="P92">
        <v>875</v>
      </c>
      <c r="Q92">
        <v>12</v>
      </c>
    </row>
    <row r="93" spans="16:17" x14ac:dyDescent="0.2">
      <c r="P93">
        <v>700</v>
      </c>
      <c r="Q93">
        <v>12</v>
      </c>
    </row>
    <row r="94" spans="16:17" x14ac:dyDescent="0.2">
      <c r="P94">
        <v>1050</v>
      </c>
      <c r="Q94">
        <v>15</v>
      </c>
    </row>
    <row r="95" spans="16:17" x14ac:dyDescent="0.2">
      <c r="P95">
        <v>801</v>
      </c>
      <c r="Q95">
        <v>14</v>
      </c>
    </row>
    <row r="96" spans="16:17" x14ac:dyDescent="0.2">
      <c r="P96">
        <v>640</v>
      </c>
      <c r="Q96">
        <v>12</v>
      </c>
    </row>
    <row r="97" spans="16:17" x14ac:dyDescent="0.2">
      <c r="P97">
        <v>553</v>
      </c>
      <c r="Q97">
        <v>12</v>
      </c>
    </row>
    <row r="98" spans="16:17" x14ac:dyDescent="0.2">
      <c r="P98">
        <v>510</v>
      </c>
      <c r="Q98">
        <v>11</v>
      </c>
    </row>
    <row r="99" spans="16:17" x14ac:dyDescent="0.2">
      <c r="P99">
        <v>370</v>
      </c>
      <c r="Q99">
        <v>12</v>
      </c>
    </row>
    <row r="100" spans="16:17" x14ac:dyDescent="0.2">
      <c r="P100">
        <v>596</v>
      </c>
      <c r="Q100">
        <v>12</v>
      </c>
    </row>
    <row r="101" spans="16:17" x14ac:dyDescent="0.2">
      <c r="P101">
        <v>402</v>
      </c>
      <c r="Q101">
        <v>12</v>
      </c>
    </row>
    <row r="102" spans="16:17" x14ac:dyDescent="0.2">
      <c r="P102">
        <v>418</v>
      </c>
      <c r="Q102">
        <v>12</v>
      </c>
    </row>
    <row r="103" spans="16:17" x14ac:dyDescent="0.2">
      <c r="P103">
        <v>260</v>
      </c>
      <c r="Q103">
        <v>12</v>
      </c>
    </row>
    <row r="104" spans="16:17" x14ac:dyDescent="0.2">
      <c r="P104">
        <v>662</v>
      </c>
      <c r="Q104">
        <v>14</v>
      </c>
    </row>
    <row r="105" spans="16:17" x14ac:dyDescent="0.2">
      <c r="P105">
        <v>651</v>
      </c>
      <c r="Q105">
        <v>11</v>
      </c>
    </row>
    <row r="106" spans="16:17" x14ac:dyDescent="0.2">
      <c r="P106">
        <v>750</v>
      </c>
      <c r="Q106">
        <v>12</v>
      </c>
    </row>
    <row r="107" spans="16:17" x14ac:dyDescent="0.2">
      <c r="P107">
        <v>754</v>
      </c>
      <c r="Q107">
        <v>12</v>
      </c>
    </row>
    <row r="108" spans="16:17" x14ac:dyDescent="0.2">
      <c r="P108">
        <v>700</v>
      </c>
      <c r="Q108">
        <v>12</v>
      </c>
    </row>
    <row r="109" spans="16:17" x14ac:dyDescent="0.2">
      <c r="P109">
        <v>503</v>
      </c>
      <c r="Q109">
        <v>11</v>
      </c>
    </row>
    <row r="110" spans="16:17" x14ac:dyDescent="0.2">
      <c r="P110">
        <v>750</v>
      </c>
      <c r="Q110">
        <v>12</v>
      </c>
    </row>
    <row r="111" spans="16:17" x14ac:dyDescent="0.2">
      <c r="P111">
        <v>900</v>
      </c>
      <c r="Q111">
        <v>14</v>
      </c>
    </row>
    <row r="112" spans="16:17" x14ac:dyDescent="0.2">
      <c r="P112">
        <v>540</v>
      </c>
      <c r="Q112">
        <v>10</v>
      </c>
    </row>
    <row r="113" spans="16:17" x14ac:dyDescent="0.2">
      <c r="P113">
        <v>300</v>
      </c>
      <c r="Q113">
        <v>12</v>
      </c>
    </row>
    <row r="114" spans="16:17" x14ac:dyDescent="0.2">
      <c r="P114">
        <v>494</v>
      </c>
      <c r="Q114">
        <v>12</v>
      </c>
    </row>
    <row r="115" spans="16:17" x14ac:dyDescent="0.2">
      <c r="P115">
        <v>481</v>
      </c>
      <c r="Q115">
        <v>12</v>
      </c>
    </row>
    <row r="116" spans="16:17" x14ac:dyDescent="0.2">
      <c r="P116">
        <v>629</v>
      </c>
      <c r="Q116">
        <v>12</v>
      </c>
    </row>
    <row r="117" spans="16:17" x14ac:dyDescent="0.2">
      <c r="P117">
        <v>492</v>
      </c>
      <c r="Q117">
        <v>12</v>
      </c>
    </row>
    <row r="118" spans="16:17" x14ac:dyDescent="0.2">
      <c r="P118">
        <v>788</v>
      </c>
      <c r="Q118">
        <v>11</v>
      </c>
    </row>
    <row r="119" spans="16:17" x14ac:dyDescent="0.2">
      <c r="P119">
        <v>664</v>
      </c>
      <c r="Q119">
        <v>16</v>
      </c>
    </row>
    <row r="120" spans="16:17" x14ac:dyDescent="0.2">
      <c r="P120">
        <v>520</v>
      </c>
      <c r="Q120">
        <v>16</v>
      </c>
    </row>
    <row r="121" spans="16:17" x14ac:dyDescent="0.2">
      <c r="P121">
        <v>538</v>
      </c>
      <c r="Q12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FC3-2E23-47B0-A9C3-ECF6E41F269E}">
  <dimension ref="A1:Q816"/>
  <sheetViews>
    <sheetView tabSelected="1" workbookViewId="0">
      <selection activeCell="M18" sqref="M18"/>
    </sheetView>
  </sheetViews>
  <sheetFormatPr baseColWidth="10" defaultRowHeight="12.75" x14ac:dyDescent="0.2"/>
  <cols>
    <col min="2" max="2" width="17.42578125" bestFit="1" customWidth="1"/>
    <col min="3" max="3" width="7.5703125" bestFit="1" customWidth="1"/>
  </cols>
  <sheetData>
    <row r="1" spans="1:17" x14ac:dyDescent="0.2">
      <c r="A1" s="68" t="s">
        <v>137</v>
      </c>
      <c r="P1" t="s">
        <v>3</v>
      </c>
      <c r="Q1" t="s">
        <v>4</v>
      </c>
    </row>
    <row r="2" spans="1:17" x14ac:dyDescent="0.2">
      <c r="P2">
        <v>769</v>
      </c>
      <c r="Q2">
        <v>12</v>
      </c>
    </row>
    <row r="3" spans="1:17" x14ac:dyDescent="0.2">
      <c r="P3">
        <v>808</v>
      </c>
      <c r="Q3">
        <v>18</v>
      </c>
    </row>
    <row r="4" spans="1:17" x14ac:dyDescent="0.2">
      <c r="B4" s="71" t="s">
        <v>134</v>
      </c>
      <c r="C4" s="70">
        <v>0.31725733067675332</v>
      </c>
      <c r="P4">
        <v>825</v>
      </c>
      <c r="Q4">
        <v>14</v>
      </c>
    </row>
    <row r="5" spans="1:17" x14ac:dyDescent="0.2">
      <c r="B5" s="71" t="s">
        <v>135</v>
      </c>
      <c r="C5" s="70">
        <v>815</v>
      </c>
      <c r="P5">
        <v>650</v>
      </c>
      <c r="Q5">
        <v>12</v>
      </c>
    </row>
    <row r="6" spans="1:17" x14ac:dyDescent="0.2">
      <c r="B6" s="71" t="s">
        <v>136</v>
      </c>
      <c r="C6" s="70">
        <v>1.6304581395580928E-20</v>
      </c>
      <c r="P6">
        <v>562</v>
      </c>
      <c r="Q6">
        <v>11</v>
      </c>
    </row>
    <row r="7" spans="1:17" x14ac:dyDescent="0.2">
      <c r="P7">
        <v>600</v>
      </c>
      <c r="Q7">
        <v>10</v>
      </c>
    </row>
    <row r="8" spans="1:17" x14ac:dyDescent="0.2">
      <c r="B8" s="69" t="s">
        <v>138</v>
      </c>
      <c r="P8">
        <v>1081</v>
      </c>
      <c r="Q8">
        <v>18</v>
      </c>
    </row>
    <row r="9" spans="1:17" x14ac:dyDescent="0.2">
      <c r="P9">
        <v>1154</v>
      </c>
      <c r="Q9">
        <v>15</v>
      </c>
    </row>
    <row r="10" spans="1:17" x14ac:dyDescent="0.2">
      <c r="P10">
        <v>1000</v>
      </c>
      <c r="Q10">
        <v>12</v>
      </c>
    </row>
    <row r="11" spans="1:17" x14ac:dyDescent="0.2">
      <c r="P11">
        <v>930</v>
      </c>
      <c r="Q11">
        <v>18</v>
      </c>
    </row>
    <row r="12" spans="1:17" x14ac:dyDescent="0.2">
      <c r="P12">
        <v>921</v>
      </c>
      <c r="Q12">
        <v>14</v>
      </c>
    </row>
    <row r="13" spans="1:17" x14ac:dyDescent="0.2">
      <c r="P13">
        <v>900</v>
      </c>
      <c r="Q13">
        <v>15</v>
      </c>
    </row>
    <row r="14" spans="1:17" x14ac:dyDescent="0.2">
      <c r="P14">
        <v>1318</v>
      </c>
      <c r="Q14">
        <v>16</v>
      </c>
    </row>
    <row r="15" spans="1:17" x14ac:dyDescent="0.2">
      <c r="P15">
        <v>1792</v>
      </c>
      <c r="Q15">
        <v>16</v>
      </c>
    </row>
    <row r="16" spans="1:17" x14ac:dyDescent="0.2">
      <c r="P16">
        <v>958</v>
      </c>
      <c r="Q16">
        <v>10</v>
      </c>
    </row>
    <row r="17" spans="16:17" x14ac:dyDescent="0.2">
      <c r="P17">
        <v>1360</v>
      </c>
      <c r="Q17">
        <v>15</v>
      </c>
    </row>
    <row r="18" spans="16:17" x14ac:dyDescent="0.2">
      <c r="P18">
        <v>850</v>
      </c>
      <c r="Q18">
        <v>11</v>
      </c>
    </row>
    <row r="19" spans="16:17" x14ac:dyDescent="0.2">
      <c r="P19">
        <v>830</v>
      </c>
      <c r="Q19">
        <v>14</v>
      </c>
    </row>
    <row r="20" spans="16:17" x14ac:dyDescent="0.2">
      <c r="P20">
        <v>471</v>
      </c>
      <c r="Q20">
        <v>12</v>
      </c>
    </row>
    <row r="21" spans="16:17" x14ac:dyDescent="0.2">
      <c r="P21">
        <v>1275</v>
      </c>
      <c r="Q21">
        <v>14</v>
      </c>
    </row>
    <row r="22" spans="16:17" x14ac:dyDescent="0.2">
      <c r="P22">
        <v>1615</v>
      </c>
      <c r="Q22">
        <v>16</v>
      </c>
    </row>
    <row r="23" spans="16:17" x14ac:dyDescent="0.2">
      <c r="P23">
        <v>873</v>
      </c>
      <c r="Q23">
        <v>12</v>
      </c>
    </row>
    <row r="24" spans="16:17" x14ac:dyDescent="0.2">
      <c r="P24">
        <v>2137</v>
      </c>
      <c r="Q24">
        <v>16</v>
      </c>
    </row>
    <row r="25" spans="16:17" x14ac:dyDescent="0.2">
      <c r="P25">
        <v>1053</v>
      </c>
      <c r="Q25">
        <v>16</v>
      </c>
    </row>
    <row r="26" spans="16:17" x14ac:dyDescent="0.2">
      <c r="P26">
        <v>1602</v>
      </c>
      <c r="Q26">
        <v>16</v>
      </c>
    </row>
    <row r="27" spans="16:17" x14ac:dyDescent="0.2">
      <c r="P27">
        <v>1188</v>
      </c>
      <c r="Q27">
        <v>13</v>
      </c>
    </row>
    <row r="28" spans="16:17" x14ac:dyDescent="0.2">
      <c r="P28">
        <v>800</v>
      </c>
      <c r="Q28">
        <v>18</v>
      </c>
    </row>
    <row r="29" spans="16:17" x14ac:dyDescent="0.2">
      <c r="P29">
        <v>1417</v>
      </c>
      <c r="Q29">
        <v>17</v>
      </c>
    </row>
    <row r="30" spans="16:17" x14ac:dyDescent="0.2">
      <c r="P30">
        <v>635</v>
      </c>
      <c r="Q30">
        <v>18</v>
      </c>
    </row>
    <row r="31" spans="16:17" x14ac:dyDescent="0.2">
      <c r="P31">
        <v>1000</v>
      </c>
      <c r="Q31">
        <v>12</v>
      </c>
    </row>
    <row r="32" spans="16:17" x14ac:dyDescent="0.2">
      <c r="P32">
        <v>1424</v>
      </c>
      <c r="Q32">
        <v>14</v>
      </c>
    </row>
    <row r="33" spans="16:17" x14ac:dyDescent="0.2">
      <c r="P33">
        <v>2668</v>
      </c>
      <c r="Q33">
        <v>13</v>
      </c>
    </row>
    <row r="34" spans="16:17" x14ac:dyDescent="0.2">
      <c r="P34">
        <v>666</v>
      </c>
      <c r="Q34">
        <v>18</v>
      </c>
    </row>
    <row r="35" spans="16:17" x14ac:dyDescent="0.2">
      <c r="P35">
        <v>1779</v>
      </c>
      <c r="Q35">
        <v>17</v>
      </c>
    </row>
    <row r="36" spans="16:17" x14ac:dyDescent="0.2">
      <c r="P36">
        <v>782</v>
      </c>
      <c r="Q36">
        <v>13</v>
      </c>
    </row>
    <row r="37" spans="16:17" x14ac:dyDescent="0.2">
      <c r="P37">
        <v>1274</v>
      </c>
      <c r="Q37">
        <v>13</v>
      </c>
    </row>
    <row r="38" spans="16:17" x14ac:dyDescent="0.2">
      <c r="P38">
        <v>714</v>
      </c>
      <c r="Q38">
        <v>16</v>
      </c>
    </row>
    <row r="39" spans="16:17" x14ac:dyDescent="0.2">
      <c r="P39">
        <v>1081</v>
      </c>
      <c r="Q39">
        <v>18</v>
      </c>
    </row>
    <row r="40" spans="16:17" x14ac:dyDescent="0.2">
      <c r="P40">
        <v>692</v>
      </c>
      <c r="Q40">
        <v>12</v>
      </c>
    </row>
    <row r="41" spans="16:17" x14ac:dyDescent="0.2">
      <c r="P41">
        <v>1318</v>
      </c>
      <c r="Q41">
        <v>17</v>
      </c>
    </row>
    <row r="42" spans="16:17" x14ac:dyDescent="0.2">
      <c r="P42">
        <v>1239</v>
      </c>
      <c r="Q42">
        <v>12</v>
      </c>
    </row>
    <row r="43" spans="16:17" x14ac:dyDescent="0.2">
      <c r="P43">
        <v>1027</v>
      </c>
      <c r="Q43">
        <v>13</v>
      </c>
    </row>
    <row r="44" spans="16:17" x14ac:dyDescent="0.2">
      <c r="P44">
        <v>1748</v>
      </c>
      <c r="Q44">
        <v>18</v>
      </c>
    </row>
    <row r="45" spans="16:17" x14ac:dyDescent="0.2">
      <c r="P45">
        <v>981</v>
      </c>
      <c r="Q45">
        <v>14</v>
      </c>
    </row>
    <row r="46" spans="16:17" x14ac:dyDescent="0.2">
      <c r="P46">
        <v>770</v>
      </c>
      <c r="Q46">
        <v>17</v>
      </c>
    </row>
    <row r="47" spans="16:17" x14ac:dyDescent="0.2">
      <c r="P47">
        <v>1154</v>
      </c>
      <c r="Q47">
        <v>16</v>
      </c>
    </row>
    <row r="48" spans="16:17" x14ac:dyDescent="0.2">
      <c r="P48">
        <v>1155</v>
      </c>
      <c r="Q48">
        <v>12</v>
      </c>
    </row>
    <row r="49" spans="16:17" x14ac:dyDescent="0.2">
      <c r="P49">
        <v>808</v>
      </c>
      <c r="Q49">
        <v>13</v>
      </c>
    </row>
    <row r="50" spans="16:17" x14ac:dyDescent="0.2">
      <c r="P50">
        <v>1100</v>
      </c>
      <c r="Q50">
        <v>12</v>
      </c>
    </row>
    <row r="51" spans="16:17" x14ac:dyDescent="0.2">
      <c r="P51">
        <v>1154</v>
      </c>
      <c r="Q51">
        <v>18</v>
      </c>
    </row>
    <row r="52" spans="16:17" x14ac:dyDescent="0.2">
      <c r="P52">
        <v>1749</v>
      </c>
      <c r="Q52">
        <v>12</v>
      </c>
    </row>
    <row r="53" spans="16:17" x14ac:dyDescent="0.2">
      <c r="P53">
        <v>1000</v>
      </c>
      <c r="Q53">
        <v>16</v>
      </c>
    </row>
    <row r="54" spans="16:17" x14ac:dyDescent="0.2">
      <c r="P54">
        <v>462</v>
      </c>
      <c r="Q54">
        <v>12</v>
      </c>
    </row>
    <row r="55" spans="16:17" x14ac:dyDescent="0.2">
      <c r="P55">
        <v>769</v>
      </c>
      <c r="Q55">
        <v>18</v>
      </c>
    </row>
    <row r="56" spans="16:17" x14ac:dyDescent="0.2">
      <c r="P56">
        <v>875</v>
      </c>
      <c r="Q56">
        <v>16</v>
      </c>
    </row>
    <row r="57" spans="16:17" x14ac:dyDescent="0.2">
      <c r="P57">
        <v>1375</v>
      </c>
      <c r="Q57">
        <v>12</v>
      </c>
    </row>
    <row r="58" spans="16:17" x14ac:dyDescent="0.2">
      <c r="P58">
        <v>1452</v>
      </c>
      <c r="Q58">
        <v>17</v>
      </c>
    </row>
    <row r="59" spans="16:17" x14ac:dyDescent="0.2">
      <c r="P59">
        <v>800</v>
      </c>
      <c r="Q59">
        <v>12</v>
      </c>
    </row>
    <row r="60" spans="16:17" x14ac:dyDescent="0.2">
      <c r="P60">
        <v>1748</v>
      </c>
      <c r="Q60">
        <v>17</v>
      </c>
    </row>
    <row r="61" spans="16:17" x14ac:dyDescent="0.2">
      <c r="P61">
        <v>1151</v>
      </c>
      <c r="Q61">
        <v>12</v>
      </c>
    </row>
    <row r="62" spans="16:17" x14ac:dyDescent="0.2">
      <c r="P62">
        <v>840</v>
      </c>
      <c r="Q62">
        <v>12</v>
      </c>
    </row>
    <row r="63" spans="16:17" x14ac:dyDescent="0.2">
      <c r="P63">
        <v>978</v>
      </c>
      <c r="Q63">
        <v>12</v>
      </c>
    </row>
    <row r="64" spans="16:17" x14ac:dyDescent="0.2">
      <c r="P64">
        <v>963</v>
      </c>
      <c r="Q64">
        <v>12</v>
      </c>
    </row>
    <row r="65" spans="16:17" x14ac:dyDescent="0.2">
      <c r="P65">
        <v>619</v>
      </c>
      <c r="Q65">
        <v>12</v>
      </c>
    </row>
    <row r="66" spans="16:17" x14ac:dyDescent="0.2">
      <c r="P66">
        <v>442</v>
      </c>
      <c r="Q66">
        <v>12</v>
      </c>
    </row>
    <row r="67" spans="16:17" x14ac:dyDescent="0.2">
      <c r="P67">
        <v>600</v>
      </c>
      <c r="Q67">
        <v>15</v>
      </c>
    </row>
    <row r="68" spans="16:17" x14ac:dyDescent="0.2">
      <c r="P68">
        <v>1366</v>
      </c>
      <c r="Q68">
        <v>12</v>
      </c>
    </row>
    <row r="69" spans="16:17" x14ac:dyDescent="0.2">
      <c r="P69">
        <v>1643</v>
      </c>
      <c r="Q69">
        <v>18</v>
      </c>
    </row>
    <row r="70" spans="16:17" x14ac:dyDescent="0.2">
      <c r="P70">
        <v>1455</v>
      </c>
      <c r="Q70">
        <v>16</v>
      </c>
    </row>
    <row r="71" spans="16:17" x14ac:dyDescent="0.2">
      <c r="P71">
        <v>2310</v>
      </c>
      <c r="Q71">
        <v>18</v>
      </c>
    </row>
    <row r="72" spans="16:17" x14ac:dyDescent="0.2">
      <c r="P72">
        <v>1682</v>
      </c>
      <c r="Q72">
        <v>16</v>
      </c>
    </row>
    <row r="73" spans="16:17" x14ac:dyDescent="0.2">
      <c r="P73">
        <v>1235</v>
      </c>
      <c r="Q73">
        <v>12</v>
      </c>
    </row>
    <row r="74" spans="16:17" x14ac:dyDescent="0.2">
      <c r="P74">
        <v>855</v>
      </c>
      <c r="Q74">
        <v>16</v>
      </c>
    </row>
    <row r="75" spans="16:17" x14ac:dyDescent="0.2">
      <c r="P75">
        <v>1072</v>
      </c>
      <c r="Q75">
        <v>16</v>
      </c>
    </row>
    <row r="76" spans="16:17" x14ac:dyDescent="0.2">
      <c r="P76">
        <v>1040</v>
      </c>
      <c r="Q76">
        <v>15</v>
      </c>
    </row>
    <row r="77" spans="16:17" x14ac:dyDescent="0.2">
      <c r="P77">
        <v>1000</v>
      </c>
      <c r="Q77">
        <v>12</v>
      </c>
    </row>
    <row r="78" spans="16:17" x14ac:dyDescent="0.2">
      <c r="P78">
        <v>675</v>
      </c>
      <c r="Q78">
        <v>15</v>
      </c>
    </row>
    <row r="79" spans="16:17" x14ac:dyDescent="0.2">
      <c r="P79">
        <v>1100</v>
      </c>
      <c r="Q79">
        <v>12</v>
      </c>
    </row>
    <row r="80" spans="16:17" x14ac:dyDescent="0.2">
      <c r="P80">
        <v>996</v>
      </c>
      <c r="Q80">
        <v>12</v>
      </c>
    </row>
    <row r="81" spans="16:17" x14ac:dyDescent="0.2">
      <c r="P81">
        <v>732</v>
      </c>
      <c r="Q81">
        <v>10</v>
      </c>
    </row>
    <row r="82" spans="16:17" x14ac:dyDescent="0.2">
      <c r="P82">
        <v>1200</v>
      </c>
      <c r="Q82">
        <v>11</v>
      </c>
    </row>
    <row r="83" spans="16:17" x14ac:dyDescent="0.2">
      <c r="P83">
        <v>1694</v>
      </c>
      <c r="Q83">
        <v>15</v>
      </c>
    </row>
    <row r="84" spans="16:17" x14ac:dyDescent="0.2">
      <c r="P84">
        <v>686</v>
      </c>
      <c r="Q84">
        <v>10</v>
      </c>
    </row>
    <row r="85" spans="16:17" x14ac:dyDescent="0.2">
      <c r="P85">
        <v>754</v>
      </c>
      <c r="Q85">
        <v>13</v>
      </c>
    </row>
    <row r="86" spans="16:17" x14ac:dyDescent="0.2">
      <c r="P86">
        <v>857</v>
      </c>
      <c r="Q86">
        <v>10</v>
      </c>
    </row>
    <row r="87" spans="16:17" x14ac:dyDescent="0.2">
      <c r="P87">
        <v>832</v>
      </c>
      <c r="Q87">
        <v>13</v>
      </c>
    </row>
    <row r="88" spans="16:17" x14ac:dyDescent="0.2">
      <c r="P88">
        <v>579</v>
      </c>
      <c r="Q88">
        <v>13</v>
      </c>
    </row>
    <row r="89" spans="16:17" x14ac:dyDescent="0.2">
      <c r="P89">
        <v>672</v>
      </c>
      <c r="Q89">
        <v>12</v>
      </c>
    </row>
    <row r="90" spans="16:17" x14ac:dyDescent="0.2">
      <c r="P90">
        <v>2500</v>
      </c>
      <c r="Q90">
        <v>15</v>
      </c>
    </row>
    <row r="91" spans="16:17" x14ac:dyDescent="0.2">
      <c r="P91">
        <v>1076</v>
      </c>
      <c r="Q91">
        <v>12</v>
      </c>
    </row>
    <row r="92" spans="16:17" x14ac:dyDescent="0.2">
      <c r="P92">
        <v>1186</v>
      </c>
      <c r="Q92">
        <v>17</v>
      </c>
    </row>
    <row r="93" spans="16:17" x14ac:dyDescent="0.2">
      <c r="P93">
        <v>833</v>
      </c>
      <c r="Q93">
        <v>16</v>
      </c>
    </row>
    <row r="94" spans="16:17" x14ac:dyDescent="0.2">
      <c r="P94">
        <v>1250</v>
      </c>
      <c r="Q94">
        <v>12</v>
      </c>
    </row>
    <row r="95" spans="16:17" x14ac:dyDescent="0.2">
      <c r="P95">
        <v>1122</v>
      </c>
      <c r="Q95">
        <v>15</v>
      </c>
    </row>
    <row r="96" spans="16:17" x14ac:dyDescent="0.2">
      <c r="P96">
        <v>865</v>
      </c>
      <c r="Q96">
        <v>16</v>
      </c>
    </row>
    <row r="97" spans="16:17" x14ac:dyDescent="0.2">
      <c r="P97">
        <v>808</v>
      </c>
      <c r="Q97">
        <v>16</v>
      </c>
    </row>
    <row r="98" spans="16:17" x14ac:dyDescent="0.2">
      <c r="P98">
        <v>1299</v>
      </c>
      <c r="Q98">
        <v>18</v>
      </c>
    </row>
    <row r="99" spans="16:17" x14ac:dyDescent="0.2">
      <c r="P99">
        <v>903</v>
      </c>
      <c r="Q99">
        <v>12</v>
      </c>
    </row>
    <row r="100" spans="16:17" x14ac:dyDescent="0.2">
      <c r="P100">
        <v>900</v>
      </c>
      <c r="Q100">
        <v>12</v>
      </c>
    </row>
    <row r="101" spans="16:17" x14ac:dyDescent="0.2">
      <c r="P101">
        <v>625</v>
      </c>
      <c r="Q101">
        <v>12</v>
      </c>
    </row>
    <row r="102" spans="16:17" x14ac:dyDescent="0.2">
      <c r="P102">
        <v>1586</v>
      </c>
      <c r="Q102">
        <v>14</v>
      </c>
    </row>
    <row r="103" spans="16:17" x14ac:dyDescent="0.2">
      <c r="P103">
        <v>962</v>
      </c>
      <c r="Q103">
        <v>10</v>
      </c>
    </row>
    <row r="104" spans="16:17" x14ac:dyDescent="0.2">
      <c r="P104">
        <v>1539</v>
      </c>
      <c r="Q104">
        <v>17</v>
      </c>
    </row>
    <row r="105" spans="16:17" x14ac:dyDescent="0.2">
      <c r="P105">
        <v>1110</v>
      </c>
      <c r="Q105">
        <v>12</v>
      </c>
    </row>
    <row r="106" spans="16:17" x14ac:dyDescent="0.2">
      <c r="P106">
        <v>1282</v>
      </c>
      <c r="Q106">
        <v>16</v>
      </c>
    </row>
    <row r="107" spans="16:17" x14ac:dyDescent="0.2">
      <c r="P107">
        <v>770</v>
      </c>
      <c r="Q107">
        <v>12</v>
      </c>
    </row>
    <row r="108" spans="16:17" x14ac:dyDescent="0.2">
      <c r="P108">
        <v>1000</v>
      </c>
      <c r="Q108">
        <v>12</v>
      </c>
    </row>
    <row r="109" spans="16:17" x14ac:dyDescent="0.2">
      <c r="P109">
        <v>750</v>
      </c>
      <c r="Q109">
        <v>12</v>
      </c>
    </row>
    <row r="110" spans="16:17" x14ac:dyDescent="0.2">
      <c r="P110">
        <v>654</v>
      </c>
      <c r="Q110">
        <v>13</v>
      </c>
    </row>
    <row r="111" spans="16:17" x14ac:dyDescent="0.2">
      <c r="P111">
        <v>601</v>
      </c>
      <c r="Q111">
        <v>12</v>
      </c>
    </row>
    <row r="112" spans="16:17" x14ac:dyDescent="0.2">
      <c r="P112">
        <v>600</v>
      </c>
      <c r="Q112">
        <v>13</v>
      </c>
    </row>
    <row r="113" spans="16:17" x14ac:dyDescent="0.2">
      <c r="P113">
        <v>433</v>
      </c>
      <c r="Q113">
        <v>12</v>
      </c>
    </row>
    <row r="114" spans="16:17" x14ac:dyDescent="0.2">
      <c r="P114">
        <v>1188</v>
      </c>
      <c r="Q114">
        <v>12</v>
      </c>
    </row>
    <row r="115" spans="16:17" x14ac:dyDescent="0.2">
      <c r="P115">
        <v>635</v>
      </c>
      <c r="Q115">
        <v>12</v>
      </c>
    </row>
    <row r="116" spans="16:17" x14ac:dyDescent="0.2">
      <c r="P116">
        <v>1225</v>
      </c>
      <c r="Q116">
        <v>13</v>
      </c>
    </row>
    <row r="117" spans="16:17" x14ac:dyDescent="0.2">
      <c r="P117">
        <v>1151</v>
      </c>
      <c r="Q117">
        <v>12</v>
      </c>
    </row>
    <row r="118" spans="16:17" x14ac:dyDescent="0.2">
      <c r="P118">
        <v>865</v>
      </c>
      <c r="Q118">
        <v>12</v>
      </c>
    </row>
    <row r="119" spans="16:17" x14ac:dyDescent="0.2">
      <c r="P119">
        <v>1031</v>
      </c>
      <c r="Q119">
        <v>14</v>
      </c>
    </row>
    <row r="120" spans="16:17" x14ac:dyDescent="0.2">
      <c r="P120">
        <v>1049</v>
      </c>
      <c r="Q120">
        <v>12</v>
      </c>
    </row>
    <row r="121" spans="16:17" x14ac:dyDescent="0.2">
      <c r="P121">
        <v>1000</v>
      </c>
      <c r="Q121">
        <v>12</v>
      </c>
    </row>
    <row r="122" spans="16:17" x14ac:dyDescent="0.2">
      <c r="P122">
        <v>1105</v>
      </c>
      <c r="Q122">
        <v>13</v>
      </c>
    </row>
    <row r="123" spans="16:17" x14ac:dyDescent="0.2">
      <c r="P123">
        <v>1924</v>
      </c>
      <c r="Q123">
        <v>18</v>
      </c>
    </row>
    <row r="124" spans="16:17" x14ac:dyDescent="0.2">
      <c r="P124">
        <v>1346</v>
      </c>
      <c r="Q124">
        <v>16</v>
      </c>
    </row>
    <row r="125" spans="16:17" x14ac:dyDescent="0.2">
      <c r="P125">
        <v>809</v>
      </c>
      <c r="Q125">
        <v>12</v>
      </c>
    </row>
    <row r="126" spans="16:17" x14ac:dyDescent="0.2">
      <c r="P126">
        <v>1495</v>
      </c>
      <c r="Q126">
        <v>18</v>
      </c>
    </row>
    <row r="127" spans="16:17" x14ac:dyDescent="0.2">
      <c r="P127">
        <v>1346</v>
      </c>
      <c r="Q127">
        <v>16</v>
      </c>
    </row>
    <row r="128" spans="16:17" x14ac:dyDescent="0.2">
      <c r="P128">
        <v>1200</v>
      </c>
      <c r="Q128">
        <v>12</v>
      </c>
    </row>
    <row r="129" spans="16:17" x14ac:dyDescent="0.2">
      <c r="P129">
        <v>500</v>
      </c>
      <c r="Q129">
        <v>12</v>
      </c>
    </row>
    <row r="130" spans="16:17" x14ac:dyDescent="0.2">
      <c r="P130">
        <v>1325</v>
      </c>
      <c r="Q130">
        <v>12</v>
      </c>
    </row>
    <row r="131" spans="16:17" x14ac:dyDescent="0.2">
      <c r="P131">
        <v>800</v>
      </c>
      <c r="Q131">
        <v>12</v>
      </c>
    </row>
    <row r="132" spans="16:17" x14ac:dyDescent="0.2">
      <c r="P132">
        <v>800</v>
      </c>
      <c r="Q132">
        <v>12</v>
      </c>
    </row>
    <row r="133" spans="16:17" x14ac:dyDescent="0.2">
      <c r="P133">
        <v>1034</v>
      </c>
      <c r="Q133">
        <v>12</v>
      </c>
    </row>
    <row r="134" spans="16:17" x14ac:dyDescent="0.2">
      <c r="P134">
        <v>980</v>
      </c>
      <c r="Q134">
        <v>12</v>
      </c>
    </row>
    <row r="135" spans="16:17" x14ac:dyDescent="0.2">
      <c r="P135">
        <v>884</v>
      </c>
      <c r="Q135">
        <v>10</v>
      </c>
    </row>
    <row r="136" spans="16:17" x14ac:dyDescent="0.2">
      <c r="P136">
        <v>480</v>
      </c>
      <c r="Q136">
        <v>10</v>
      </c>
    </row>
    <row r="137" spans="16:17" x14ac:dyDescent="0.2">
      <c r="P137">
        <v>923</v>
      </c>
      <c r="Q137">
        <v>18</v>
      </c>
    </row>
    <row r="138" spans="16:17" x14ac:dyDescent="0.2">
      <c r="P138">
        <v>513</v>
      </c>
      <c r="Q138">
        <v>17</v>
      </c>
    </row>
    <row r="139" spans="16:17" x14ac:dyDescent="0.2">
      <c r="P139">
        <v>1105</v>
      </c>
      <c r="Q139">
        <v>11</v>
      </c>
    </row>
    <row r="140" spans="16:17" x14ac:dyDescent="0.2">
      <c r="P140">
        <v>1193</v>
      </c>
      <c r="Q140">
        <v>12</v>
      </c>
    </row>
    <row r="141" spans="16:17" x14ac:dyDescent="0.2">
      <c r="P141">
        <v>2771</v>
      </c>
      <c r="Q141">
        <v>18</v>
      </c>
    </row>
    <row r="142" spans="16:17" x14ac:dyDescent="0.2">
      <c r="P142">
        <v>779</v>
      </c>
      <c r="Q142">
        <v>12</v>
      </c>
    </row>
    <row r="143" spans="16:17" x14ac:dyDescent="0.2">
      <c r="P143">
        <v>950</v>
      </c>
      <c r="Q143">
        <v>11</v>
      </c>
    </row>
    <row r="144" spans="16:17" x14ac:dyDescent="0.2">
      <c r="P144">
        <v>1394</v>
      </c>
      <c r="Q144">
        <v>16</v>
      </c>
    </row>
    <row r="145" spans="16:17" x14ac:dyDescent="0.2">
      <c r="P145">
        <v>1495</v>
      </c>
      <c r="Q145">
        <v>17</v>
      </c>
    </row>
    <row r="146" spans="16:17" x14ac:dyDescent="0.2">
      <c r="P146">
        <v>650</v>
      </c>
      <c r="Q146">
        <v>12</v>
      </c>
    </row>
    <row r="147" spans="16:17" x14ac:dyDescent="0.2">
      <c r="P147">
        <v>670</v>
      </c>
      <c r="Q147">
        <v>13</v>
      </c>
    </row>
    <row r="148" spans="16:17" x14ac:dyDescent="0.2">
      <c r="P148">
        <v>1126</v>
      </c>
      <c r="Q148">
        <v>16</v>
      </c>
    </row>
    <row r="149" spans="16:17" x14ac:dyDescent="0.2">
      <c r="P149">
        <v>2404</v>
      </c>
      <c r="Q149">
        <v>15</v>
      </c>
    </row>
    <row r="150" spans="16:17" x14ac:dyDescent="0.2">
      <c r="P150">
        <v>1899</v>
      </c>
      <c r="Q150">
        <v>18</v>
      </c>
    </row>
    <row r="151" spans="16:17" x14ac:dyDescent="0.2">
      <c r="P151">
        <v>757</v>
      </c>
      <c r="Q151">
        <v>16</v>
      </c>
    </row>
    <row r="152" spans="16:17" x14ac:dyDescent="0.2">
      <c r="P152">
        <v>1250</v>
      </c>
      <c r="Q152">
        <v>14</v>
      </c>
    </row>
    <row r="153" spans="16:17" x14ac:dyDescent="0.2">
      <c r="P153">
        <v>1162</v>
      </c>
      <c r="Q153">
        <v>16</v>
      </c>
    </row>
    <row r="154" spans="16:17" x14ac:dyDescent="0.2">
      <c r="P154">
        <v>1100</v>
      </c>
      <c r="Q154">
        <v>16</v>
      </c>
    </row>
    <row r="155" spans="16:17" x14ac:dyDescent="0.2">
      <c r="P155">
        <v>714</v>
      </c>
      <c r="Q155">
        <v>16</v>
      </c>
    </row>
    <row r="156" spans="16:17" x14ac:dyDescent="0.2">
      <c r="P156">
        <v>1318</v>
      </c>
      <c r="Q156">
        <v>16</v>
      </c>
    </row>
    <row r="157" spans="16:17" x14ac:dyDescent="0.2">
      <c r="P157">
        <v>1411</v>
      </c>
      <c r="Q157">
        <v>18</v>
      </c>
    </row>
    <row r="158" spans="16:17" x14ac:dyDescent="0.2">
      <c r="P158">
        <v>2162</v>
      </c>
      <c r="Q158">
        <v>17</v>
      </c>
    </row>
    <row r="159" spans="16:17" x14ac:dyDescent="0.2">
      <c r="P159">
        <v>1273</v>
      </c>
      <c r="Q159">
        <v>14</v>
      </c>
    </row>
    <row r="160" spans="16:17" x14ac:dyDescent="0.2">
      <c r="P160">
        <v>1140</v>
      </c>
      <c r="Q160">
        <v>12</v>
      </c>
    </row>
    <row r="161" spans="16:17" x14ac:dyDescent="0.2">
      <c r="P161">
        <v>578</v>
      </c>
      <c r="Q161">
        <v>13</v>
      </c>
    </row>
    <row r="162" spans="16:17" x14ac:dyDescent="0.2">
      <c r="P162">
        <v>942</v>
      </c>
      <c r="Q162">
        <v>12</v>
      </c>
    </row>
    <row r="163" spans="16:17" x14ac:dyDescent="0.2">
      <c r="P163">
        <v>1058</v>
      </c>
      <c r="Q163">
        <v>12</v>
      </c>
    </row>
    <row r="164" spans="16:17" x14ac:dyDescent="0.2">
      <c r="P164">
        <v>750</v>
      </c>
      <c r="Q164">
        <v>14</v>
      </c>
    </row>
    <row r="165" spans="16:17" x14ac:dyDescent="0.2">
      <c r="P165">
        <v>1000</v>
      </c>
      <c r="Q165">
        <v>12</v>
      </c>
    </row>
    <row r="166" spans="16:17" x14ac:dyDescent="0.2">
      <c r="P166">
        <v>951</v>
      </c>
      <c r="Q166">
        <v>12</v>
      </c>
    </row>
    <row r="167" spans="16:17" x14ac:dyDescent="0.2">
      <c r="P167">
        <v>635</v>
      </c>
      <c r="Q167">
        <v>12</v>
      </c>
    </row>
    <row r="168" spans="16:17" x14ac:dyDescent="0.2">
      <c r="P168">
        <v>1250</v>
      </c>
      <c r="Q168">
        <v>12</v>
      </c>
    </row>
    <row r="169" spans="16:17" x14ac:dyDescent="0.2">
      <c r="P169">
        <v>675</v>
      </c>
      <c r="Q169">
        <v>12</v>
      </c>
    </row>
    <row r="170" spans="16:17" x14ac:dyDescent="0.2">
      <c r="P170">
        <v>400</v>
      </c>
      <c r="Q170">
        <v>12</v>
      </c>
    </row>
    <row r="171" spans="16:17" x14ac:dyDescent="0.2">
      <c r="P171">
        <v>577</v>
      </c>
      <c r="Q171">
        <v>12</v>
      </c>
    </row>
    <row r="172" spans="16:17" x14ac:dyDescent="0.2">
      <c r="P172">
        <v>590</v>
      </c>
      <c r="Q172">
        <v>13</v>
      </c>
    </row>
    <row r="173" spans="16:17" x14ac:dyDescent="0.2">
      <c r="P173">
        <v>923</v>
      </c>
      <c r="Q173">
        <v>16</v>
      </c>
    </row>
    <row r="174" spans="16:17" x14ac:dyDescent="0.2">
      <c r="P174">
        <v>1250</v>
      </c>
      <c r="Q174">
        <v>12</v>
      </c>
    </row>
    <row r="175" spans="16:17" x14ac:dyDescent="0.2">
      <c r="P175">
        <v>1100</v>
      </c>
      <c r="Q175">
        <v>14</v>
      </c>
    </row>
    <row r="176" spans="16:17" x14ac:dyDescent="0.2">
      <c r="P176">
        <v>1130</v>
      </c>
      <c r="Q176">
        <v>12</v>
      </c>
    </row>
    <row r="177" spans="16:17" x14ac:dyDescent="0.2">
      <c r="P177">
        <v>652</v>
      </c>
      <c r="Q177">
        <v>12</v>
      </c>
    </row>
    <row r="178" spans="16:17" x14ac:dyDescent="0.2">
      <c r="P178">
        <v>618</v>
      </c>
      <c r="Q178">
        <v>12</v>
      </c>
    </row>
    <row r="179" spans="16:17" x14ac:dyDescent="0.2">
      <c r="P179">
        <v>962</v>
      </c>
      <c r="Q179">
        <v>16</v>
      </c>
    </row>
    <row r="180" spans="16:17" x14ac:dyDescent="0.2">
      <c r="P180">
        <v>529</v>
      </c>
      <c r="Q180">
        <v>13</v>
      </c>
    </row>
    <row r="181" spans="16:17" x14ac:dyDescent="0.2">
      <c r="P181">
        <v>817</v>
      </c>
      <c r="Q181">
        <v>12</v>
      </c>
    </row>
    <row r="182" spans="16:17" x14ac:dyDescent="0.2">
      <c r="P182">
        <v>962</v>
      </c>
      <c r="Q182">
        <v>16</v>
      </c>
    </row>
    <row r="183" spans="16:17" x14ac:dyDescent="0.2">
      <c r="P183">
        <v>840</v>
      </c>
      <c r="Q183">
        <v>12</v>
      </c>
    </row>
    <row r="184" spans="16:17" x14ac:dyDescent="0.2">
      <c r="P184">
        <v>866</v>
      </c>
      <c r="Q184">
        <v>16</v>
      </c>
    </row>
    <row r="185" spans="16:17" x14ac:dyDescent="0.2">
      <c r="P185">
        <v>2404</v>
      </c>
      <c r="Q185">
        <v>14</v>
      </c>
    </row>
    <row r="186" spans="16:17" x14ac:dyDescent="0.2">
      <c r="P186">
        <v>1126</v>
      </c>
      <c r="Q186">
        <v>12</v>
      </c>
    </row>
    <row r="187" spans="16:17" x14ac:dyDescent="0.2">
      <c r="P187">
        <v>1160</v>
      </c>
      <c r="Q187">
        <v>12</v>
      </c>
    </row>
    <row r="188" spans="16:17" x14ac:dyDescent="0.2">
      <c r="P188">
        <v>723</v>
      </c>
      <c r="Q188">
        <v>12</v>
      </c>
    </row>
    <row r="189" spans="16:17" x14ac:dyDescent="0.2">
      <c r="P189">
        <v>1778</v>
      </c>
      <c r="Q189">
        <v>16</v>
      </c>
    </row>
    <row r="190" spans="16:17" x14ac:dyDescent="0.2">
      <c r="P190">
        <v>1903</v>
      </c>
      <c r="Q190">
        <v>18</v>
      </c>
    </row>
    <row r="191" spans="16:17" x14ac:dyDescent="0.2">
      <c r="P191">
        <v>1010</v>
      </c>
      <c r="Q191">
        <v>18</v>
      </c>
    </row>
    <row r="192" spans="16:17" x14ac:dyDescent="0.2">
      <c r="P192">
        <v>971</v>
      </c>
      <c r="Q192">
        <v>17</v>
      </c>
    </row>
    <row r="193" spans="16:17" x14ac:dyDescent="0.2">
      <c r="P193">
        <v>525</v>
      </c>
      <c r="Q193">
        <v>12</v>
      </c>
    </row>
    <row r="194" spans="16:17" x14ac:dyDescent="0.2">
      <c r="P194">
        <v>525</v>
      </c>
      <c r="Q194">
        <v>12</v>
      </c>
    </row>
    <row r="195" spans="16:17" x14ac:dyDescent="0.2">
      <c r="P195">
        <v>670</v>
      </c>
      <c r="Q195">
        <v>12</v>
      </c>
    </row>
    <row r="196" spans="16:17" x14ac:dyDescent="0.2">
      <c r="P196">
        <v>500</v>
      </c>
      <c r="Q196">
        <v>12</v>
      </c>
    </row>
    <row r="197" spans="16:17" x14ac:dyDescent="0.2">
      <c r="P197">
        <v>1058</v>
      </c>
      <c r="Q197">
        <v>14</v>
      </c>
    </row>
    <row r="198" spans="16:17" x14ac:dyDescent="0.2">
      <c r="P198">
        <v>550</v>
      </c>
      <c r="Q198">
        <v>12</v>
      </c>
    </row>
    <row r="199" spans="16:17" x14ac:dyDescent="0.2">
      <c r="P199">
        <v>500</v>
      </c>
      <c r="Q199">
        <v>12</v>
      </c>
    </row>
    <row r="200" spans="16:17" x14ac:dyDescent="0.2">
      <c r="P200">
        <v>727</v>
      </c>
      <c r="Q200">
        <v>15</v>
      </c>
    </row>
    <row r="201" spans="16:17" x14ac:dyDescent="0.2">
      <c r="P201">
        <v>865</v>
      </c>
      <c r="Q201">
        <v>12</v>
      </c>
    </row>
    <row r="202" spans="16:17" x14ac:dyDescent="0.2">
      <c r="P202">
        <v>1081</v>
      </c>
      <c r="Q202">
        <v>13</v>
      </c>
    </row>
    <row r="203" spans="16:17" x14ac:dyDescent="0.2">
      <c r="P203">
        <v>1304</v>
      </c>
      <c r="Q203">
        <v>17</v>
      </c>
    </row>
    <row r="204" spans="16:17" x14ac:dyDescent="0.2">
      <c r="P204">
        <v>575</v>
      </c>
      <c r="Q204">
        <v>13</v>
      </c>
    </row>
    <row r="205" spans="16:17" x14ac:dyDescent="0.2">
      <c r="P205">
        <v>623</v>
      </c>
      <c r="Q205">
        <v>16</v>
      </c>
    </row>
    <row r="206" spans="16:17" x14ac:dyDescent="0.2">
      <c r="P206">
        <v>515</v>
      </c>
      <c r="Q206">
        <v>13</v>
      </c>
    </row>
    <row r="207" spans="16:17" x14ac:dyDescent="0.2">
      <c r="P207">
        <v>1273</v>
      </c>
      <c r="Q207">
        <v>18</v>
      </c>
    </row>
    <row r="208" spans="16:17" x14ac:dyDescent="0.2">
      <c r="P208">
        <v>990</v>
      </c>
      <c r="Q208">
        <v>13</v>
      </c>
    </row>
    <row r="209" spans="16:17" x14ac:dyDescent="0.2">
      <c r="P209">
        <v>600</v>
      </c>
      <c r="Q209">
        <v>12</v>
      </c>
    </row>
    <row r="210" spans="16:17" x14ac:dyDescent="0.2">
      <c r="P210">
        <v>1160</v>
      </c>
      <c r="Q210">
        <v>12</v>
      </c>
    </row>
    <row r="211" spans="16:17" x14ac:dyDescent="0.2">
      <c r="P211">
        <v>500</v>
      </c>
      <c r="Q211">
        <v>12</v>
      </c>
    </row>
    <row r="212" spans="16:17" x14ac:dyDescent="0.2">
      <c r="P212">
        <v>795</v>
      </c>
      <c r="Q212">
        <v>12</v>
      </c>
    </row>
    <row r="213" spans="16:17" x14ac:dyDescent="0.2">
      <c r="P213">
        <v>500</v>
      </c>
      <c r="Q213">
        <v>11</v>
      </c>
    </row>
    <row r="214" spans="16:17" x14ac:dyDescent="0.2">
      <c r="P214">
        <v>740</v>
      </c>
      <c r="Q214">
        <v>10</v>
      </c>
    </row>
    <row r="215" spans="16:17" x14ac:dyDescent="0.2">
      <c r="P215">
        <v>1250</v>
      </c>
      <c r="Q215">
        <v>16</v>
      </c>
    </row>
    <row r="216" spans="16:17" x14ac:dyDescent="0.2">
      <c r="P216">
        <v>1014</v>
      </c>
      <c r="Q216">
        <v>16</v>
      </c>
    </row>
    <row r="217" spans="16:17" x14ac:dyDescent="0.2">
      <c r="P217">
        <v>1250</v>
      </c>
      <c r="Q217">
        <v>13</v>
      </c>
    </row>
    <row r="218" spans="16:17" x14ac:dyDescent="0.2">
      <c r="P218">
        <v>913</v>
      </c>
      <c r="Q218">
        <v>14</v>
      </c>
    </row>
    <row r="219" spans="16:17" x14ac:dyDescent="0.2">
      <c r="P219">
        <v>1346</v>
      </c>
      <c r="Q219">
        <v>16</v>
      </c>
    </row>
    <row r="220" spans="16:17" x14ac:dyDescent="0.2">
      <c r="P220">
        <v>445</v>
      </c>
      <c r="Q220">
        <v>10</v>
      </c>
    </row>
    <row r="221" spans="16:17" x14ac:dyDescent="0.2">
      <c r="P221">
        <v>265</v>
      </c>
      <c r="Q221">
        <v>12</v>
      </c>
    </row>
    <row r="222" spans="16:17" x14ac:dyDescent="0.2">
      <c r="P222">
        <v>1250</v>
      </c>
      <c r="Q222">
        <v>14</v>
      </c>
    </row>
    <row r="223" spans="16:17" x14ac:dyDescent="0.2">
      <c r="P223">
        <v>1607</v>
      </c>
      <c r="Q223">
        <v>13</v>
      </c>
    </row>
    <row r="224" spans="16:17" x14ac:dyDescent="0.2">
      <c r="P224">
        <v>821</v>
      </c>
      <c r="Q224">
        <v>16</v>
      </c>
    </row>
    <row r="225" spans="16:17" x14ac:dyDescent="0.2">
      <c r="P225">
        <v>794</v>
      </c>
      <c r="Q225">
        <v>16</v>
      </c>
    </row>
    <row r="226" spans="16:17" x14ac:dyDescent="0.2">
      <c r="P226">
        <v>500</v>
      </c>
      <c r="Q226">
        <v>13</v>
      </c>
    </row>
    <row r="227" spans="16:17" x14ac:dyDescent="0.2">
      <c r="P227">
        <v>520</v>
      </c>
      <c r="Q227">
        <v>18</v>
      </c>
    </row>
    <row r="228" spans="16:17" x14ac:dyDescent="0.2">
      <c r="P228">
        <v>1730</v>
      </c>
      <c r="Q228">
        <v>18</v>
      </c>
    </row>
    <row r="229" spans="16:17" x14ac:dyDescent="0.2">
      <c r="P229">
        <v>1924</v>
      </c>
      <c r="Q229">
        <v>18</v>
      </c>
    </row>
    <row r="230" spans="16:17" x14ac:dyDescent="0.2">
      <c r="P230">
        <v>1155</v>
      </c>
      <c r="Q230">
        <v>18</v>
      </c>
    </row>
    <row r="231" spans="16:17" x14ac:dyDescent="0.2">
      <c r="P231">
        <v>2162</v>
      </c>
      <c r="Q231">
        <v>15</v>
      </c>
    </row>
    <row r="232" spans="16:17" x14ac:dyDescent="0.2">
      <c r="P232">
        <v>923</v>
      </c>
      <c r="Q232">
        <v>14</v>
      </c>
    </row>
    <row r="233" spans="16:17" x14ac:dyDescent="0.2">
      <c r="P233">
        <v>1115</v>
      </c>
      <c r="Q233">
        <v>16</v>
      </c>
    </row>
    <row r="234" spans="16:17" x14ac:dyDescent="0.2">
      <c r="P234">
        <v>449</v>
      </c>
      <c r="Q234">
        <v>12</v>
      </c>
    </row>
    <row r="235" spans="16:17" x14ac:dyDescent="0.2">
      <c r="P235">
        <v>1500</v>
      </c>
      <c r="Q235">
        <v>12</v>
      </c>
    </row>
    <row r="236" spans="16:17" x14ac:dyDescent="0.2">
      <c r="P236">
        <v>826</v>
      </c>
      <c r="Q236">
        <v>14</v>
      </c>
    </row>
    <row r="237" spans="16:17" x14ac:dyDescent="0.2">
      <c r="P237">
        <v>937</v>
      </c>
      <c r="Q237">
        <v>12</v>
      </c>
    </row>
    <row r="238" spans="16:17" x14ac:dyDescent="0.2">
      <c r="P238">
        <v>978</v>
      </c>
      <c r="Q238">
        <v>12</v>
      </c>
    </row>
    <row r="239" spans="16:17" x14ac:dyDescent="0.2">
      <c r="P239">
        <v>1031</v>
      </c>
      <c r="Q239">
        <v>14</v>
      </c>
    </row>
    <row r="240" spans="16:17" x14ac:dyDescent="0.2">
      <c r="P240">
        <v>1272</v>
      </c>
      <c r="Q240">
        <v>12</v>
      </c>
    </row>
    <row r="241" spans="16:17" x14ac:dyDescent="0.2">
      <c r="P241">
        <v>1136</v>
      </c>
      <c r="Q241">
        <v>14</v>
      </c>
    </row>
    <row r="242" spans="16:17" x14ac:dyDescent="0.2">
      <c r="P242">
        <v>800</v>
      </c>
      <c r="Q242">
        <v>12</v>
      </c>
    </row>
    <row r="243" spans="16:17" x14ac:dyDescent="0.2">
      <c r="P243">
        <v>1339</v>
      </c>
      <c r="Q243">
        <v>12</v>
      </c>
    </row>
    <row r="244" spans="16:17" x14ac:dyDescent="0.2">
      <c r="P244">
        <v>935</v>
      </c>
      <c r="Q244">
        <v>12</v>
      </c>
    </row>
    <row r="245" spans="16:17" x14ac:dyDescent="0.2">
      <c r="P245">
        <v>375</v>
      </c>
      <c r="Q245">
        <v>10</v>
      </c>
    </row>
    <row r="246" spans="16:17" x14ac:dyDescent="0.2">
      <c r="P246">
        <v>930</v>
      </c>
      <c r="Q246">
        <v>14</v>
      </c>
    </row>
    <row r="247" spans="16:17" x14ac:dyDescent="0.2">
      <c r="P247">
        <v>1155</v>
      </c>
      <c r="Q247">
        <v>17</v>
      </c>
    </row>
    <row r="248" spans="16:17" x14ac:dyDescent="0.2">
      <c r="P248">
        <v>622</v>
      </c>
      <c r="Q248">
        <v>16</v>
      </c>
    </row>
    <row r="249" spans="16:17" x14ac:dyDescent="0.2">
      <c r="P249">
        <v>841</v>
      </c>
      <c r="Q249">
        <v>16</v>
      </c>
    </row>
    <row r="250" spans="16:17" x14ac:dyDescent="0.2">
      <c r="P250">
        <v>769</v>
      </c>
      <c r="Q250">
        <v>18</v>
      </c>
    </row>
    <row r="251" spans="16:17" x14ac:dyDescent="0.2">
      <c r="P251">
        <v>587</v>
      </c>
      <c r="Q251">
        <v>17</v>
      </c>
    </row>
    <row r="252" spans="16:17" x14ac:dyDescent="0.2">
      <c r="P252">
        <v>1924</v>
      </c>
      <c r="Q252">
        <v>16</v>
      </c>
    </row>
    <row r="253" spans="16:17" x14ac:dyDescent="0.2">
      <c r="P253">
        <v>1058</v>
      </c>
      <c r="Q253">
        <v>12</v>
      </c>
    </row>
    <row r="254" spans="16:17" x14ac:dyDescent="0.2">
      <c r="P254">
        <v>417</v>
      </c>
      <c r="Q254">
        <v>12</v>
      </c>
    </row>
    <row r="255" spans="16:17" x14ac:dyDescent="0.2">
      <c r="P255">
        <v>1202</v>
      </c>
      <c r="Q255">
        <v>16</v>
      </c>
    </row>
    <row r="256" spans="16:17" x14ac:dyDescent="0.2">
      <c r="P256">
        <v>1154</v>
      </c>
      <c r="Q256">
        <v>14</v>
      </c>
    </row>
    <row r="257" spans="16:17" x14ac:dyDescent="0.2">
      <c r="P257">
        <v>1070</v>
      </c>
      <c r="Q257">
        <v>13</v>
      </c>
    </row>
    <row r="258" spans="16:17" x14ac:dyDescent="0.2">
      <c r="P258">
        <v>1202</v>
      </c>
      <c r="Q258">
        <v>14</v>
      </c>
    </row>
    <row r="259" spans="16:17" x14ac:dyDescent="0.2">
      <c r="P259">
        <v>711</v>
      </c>
      <c r="Q259">
        <v>18</v>
      </c>
    </row>
    <row r="260" spans="16:17" x14ac:dyDescent="0.2">
      <c r="P260">
        <v>850</v>
      </c>
      <c r="Q260">
        <v>12</v>
      </c>
    </row>
    <row r="261" spans="16:17" x14ac:dyDescent="0.2">
      <c r="P261">
        <v>1000</v>
      </c>
      <c r="Q261">
        <v>16</v>
      </c>
    </row>
    <row r="262" spans="16:17" x14ac:dyDescent="0.2">
      <c r="P262">
        <v>490</v>
      </c>
      <c r="Q262">
        <v>18</v>
      </c>
    </row>
    <row r="263" spans="16:17" x14ac:dyDescent="0.2">
      <c r="P263">
        <v>1000</v>
      </c>
      <c r="Q263">
        <v>14</v>
      </c>
    </row>
    <row r="264" spans="16:17" x14ac:dyDescent="0.2">
      <c r="P264">
        <v>865</v>
      </c>
      <c r="Q264">
        <v>16</v>
      </c>
    </row>
    <row r="265" spans="16:17" x14ac:dyDescent="0.2">
      <c r="P265">
        <v>1375</v>
      </c>
      <c r="Q265">
        <v>13</v>
      </c>
    </row>
    <row r="266" spans="16:17" x14ac:dyDescent="0.2">
      <c r="P266">
        <v>1586</v>
      </c>
      <c r="Q266">
        <v>16</v>
      </c>
    </row>
    <row r="267" spans="16:17" x14ac:dyDescent="0.2">
      <c r="P267">
        <v>1602</v>
      </c>
      <c r="Q267">
        <v>15</v>
      </c>
    </row>
    <row r="268" spans="16:17" x14ac:dyDescent="0.2">
      <c r="P268">
        <v>3078</v>
      </c>
      <c r="Q268">
        <v>14</v>
      </c>
    </row>
    <row r="269" spans="16:17" x14ac:dyDescent="0.2">
      <c r="P269">
        <v>898</v>
      </c>
      <c r="Q269">
        <v>16</v>
      </c>
    </row>
    <row r="270" spans="16:17" x14ac:dyDescent="0.2">
      <c r="P270">
        <v>906</v>
      </c>
      <c r="Q270">
        <v>14</v>
      </c>
    </row>
    <row r="271" spans="16:17" x14ac:dyDescent="0.2">
      <c r="P271">
        <v>445</v>
      </c>
      <c r="Q271">
        <v>12</v>
      </c>
    </row>
    <row r="272" spans="16:17" x14ac:dyDescent="0.2">
      <c r="P272">
        <v>289</v>
      </c>
      <c r="Q272">
        <v>12</v>
      </c>
    </row>
    <row r="273" spans="16:17" x14ac:dyDescent="0.2">
      <c r="P273">
        <v>1444</v>
      </c>
      <c r="Q273">
        <v>16</v>
      </c>
    </row>
    <row r="274" spans="16:17" x14ac:dyDescent="0.2">
      <c r="P274">
        <v>962</v>
      </c>
      <c r="Q274">
        <v>12</v>
      </c>
    </row>
    <row r="275" spans="16:17" x14ac:dyDescent="0.2">
      <c r="P275">
        <v>1075</v>
      </c>
      <c r="Q275">
        <v>12</v>
      </c>
    </row>
    <row r="276" spans="16:17" x14ac:dyDescent="0.2">
      <c r="P276">
        <v>909</v>
      </c>
      <c r="Q276">
        <v>11</v>
      </c>
    </row>
    <row r="277" spans="16:17" x14ac:dyDescent="0.2">
      <c r="P277">
        <v>1250</v>
      </c>
      <c r="Q277">
        <v>12</v>
      </c>
    </row>
    <row r="278" spans="16:17" x14ac:dyDescent="0.2">
      <c r="P278">
        <v>1050</v>
      </c>
      <c r="Q278">
        <v>16</v>
      </c>
    </row>
    <row r="279" spans="16:17" x14ac:dyDescent="0.2">
      <c r="P279">
        <v>1079</v>
      </c>
      <c r="Q279">
        <v>12</v>
      </c>
    </row>
    <row r="280" spans="16:17" x14ac:dyDescent="0.2">
      <c r="P280">
        <v>654</v>
      </c>
      <c r="Q280">
        <v>17</v>
      </c>
    </row>
    <row r="281" spans="16:17" x14ac:dyDescent="0.2">
      <c r="P281">
        <v>781</v>
      </c>
      <c r="Q281">
        <v>12</v>
      </c>
    </row>
    <row r="282" spans="16:17" x14ac:dyDescent="0.2">
      <c r="P282">
        <v>1038</v>
      </c>
      <c r="Q282">
        <v>15</v>
      </c>
    </row>
    <row r="283" spans="16:17" x14ac:dyDescent="0.2">
      <c r="P283">
        <v>1924</v>
      </c>
      <c r="Q283">
        <v>16</v>
      </c>
    </row>
    <row r="284" spans="16:17" x14ac:dyDescent="0.2">
      <c r="P284">
        <v>1202</v>
      </c>
      <c r="Q284">
        <v>15</v>
      </c>
    </row>
    <row r="285" spans="16:17" x14ac:dyDescent="0.2">
      <c r="P285">
        <v>666</v>
      </c>
      <c r="Q285">
        <v>15</v>
      </c>
    </row>
    <row r="286" spans="16:17" x14ac:dyDescent="0.2">
      <c r="P286">
        <v>905</v>
      </c>
      <c r="Q286">
        <v>14</v>
      </c>
    </row>
    <row r="287" spans="16:17" x14ac:dyDescent="0.2">
      <c r="P287">
        <v>890</v>
      </c>
      <c r="Q287">
        <v>12</v>
      </c>
    </row>
    <row r="288" spans="16:17" x14ac:dyDescent="0.2">
      <c r="P288">
        <v>817</v>
      </c>
      <c r="Q288">
        <v>16</v>
      </c>
    </row>
    <row r="289" spans="16:17" x14ac:dyDescent="0.2">
      <c r="P289">
        <v>812</v>
      </c>
      <c r="Q289">
        <v>12</v>
      </c>
    </row>
    <row r="290" spans="16:17" x14ac:dyDescent="0.2">
      <c r="P290">
        <v>577</v>
      </c>
      <c r="Q290">
        <v>14</v>
      </c>
    </row>
    <row r="291" spans="16:17" x14ac:dyDescent="0.2">
      <c r="P291">
        <v>756</v>
      </c>
      <c r="Q291">
        <v>14</v>
      </c>
    </row>
    <row r="292" spans="16:17" x14ac:dyDescent="0.2">
      <c r="P292">
        <v>1011</v>
      </c>
      <c r="Q292">
        <v>12</v>
      </c>
    </row>
    <row r="293" spans="16:17" x14ac:dyDescent="0.2">
      <c r="P293">
        <v>1155</v>
      </c>
      <c r="Q293">
        <v>12</v>
      </c>
    </row>
    <row r="294" spans="16:17" x14ac:dyDescent="0.2">
      <c r="P294">
        <v>1025</v>
      </c>
      <c r="Q294">
        <v>12</v>
      </c>
    </row>
    <row r="295" spans="16:17" x14ac:dyDescent="0.2">
      <c r="P295">
        <v>1350</v>
      </c>
      <c r="Q295">
        <v>12</v>
      </c>
    </row>
    <row r="296" spans="16:17" x14ac:dyDescent="0.2">
      <c r="P296">
        <v>1001</v>
      </c>
      <c r="Q296">
        <v>12</v>
      </c>
    </row>
    <row r="297" spans="16:17" x14ac:dyDescent="0.2">
      <c r="P297">
        <v>1230</v>
      </c>
      <c r="Q297">
        <v>13</v>
      </c>
    </row>
    <row r="298" spans="16:17" x14ac:dyDescent="0.2">
      <c r="P298">
        <v>754</v>
      </c>
      <c r="Q298">
        <v>12</v>
      </c>
    </row>
    <row r="299" spans="16:17" x14ac:dyDescent="0.2">
      <c r="P299">
        <v>714</v>
      </c>
      <c r="Q299">
        <v>12</v>
      </c>
    </row>
    <row r="300" spans="16:17" x14ac:dyDescent="0.2">
      <c r="P300">
        <v>1000</v>
      </c>
      <c r="Q300">
        <v>15</v>
      </c>
    </row>
    <row r="301" spans="16:17" x14ac:dyDescent="0.2">
      <c r="P301">
        <v>2067</v>
      </c>
      <c r="Q301">
        <v>16</v>
      </c>
    </row>
    <row r="302" spans="16:17" x14ac:dyDescent="0.2">
      <c r="P302">
        <v>912</v>
      </c>
      <c r="Q302">
        <v>16</v>
      </c>
    </row>
    <row r="303" spans="16:17" x14ac:dyDescent="0.2">
      <c r="P303">
        <v>600</v>
      </c>
      <c r="Q303">
        <v>12</v>
      </c>
    </row>
    <row r="304" spans="16:17" x14ac:dyDescent="0.2">
      <c r="P304">
        <v>951</v>
      </c>
      <c r="Q304">
        <v>11</v>
      </c>
    </row>
    <row r="305" spans="16:17" x14ac:dyDescent="0.2">
      <c r="P305">
        <v>711</v>
      </c>
      <c r="Q305">
        <v>16</v>
      </c>
    </row>
    <row r="306" spans="16:17" x14ac:dyDescent="0.2">
      <c r="P306">
        <v>1151</v>
      </c>
      <c r="Q306">
        <v>12</v>
      </c>
    </row>
    <row r="307" spans="16:17" x14ac:dyDescent="0.2">
      <c r="P307">
        <v>1000</v>
      </c>
      <c r="Q307">
        <v>12</v>
      </c>
    </row>
    <row r="308" spans="16:17" x14ac:dyDescent="0.2">
      <c r="P308">
        <v>841</v>
      </c>
      <c r="Q308">
        <v>12</v>
      </c>
    </row>
    <row r="309" spans="16:17" x14ac:dyDescent="0.2">
      <c r="P309">
        <v>400</v>
      </c>
      <c r="Q309">
        <v>12</v>
      </c>
    </row>
    <row r="310" spans="16:17" x14ac:dyDescent="0.2">
      <c r="P310">
        <v>1175</v>
      </c>
      <c r="Q310">
        <v>12</v>
      </c>
    </row>
    <row r="311" spans="16:17" x14ac:dyDescent="0.2">
      <c r="P311">
        <v>1202</v>
      </c>
      <c r="Q311">
        <v>12</v>
      </c>
    </row>
    <row r="312" spans="16:17" x14ac:dyDescent="0.2">
      <c r="P312">
        <v>1442</v>
      </c>
      <c r="Q312">
        <v>12</v>
      </c>
    </row>
    <row r="313" spans="16:17" x14ac:dyDescent="0.2">
      <c r="P313">
        <v>538</v>
      </c>
      <c r="Q313">
        <v>18</v>
      </c>
    </row>
    <row r="314" spans="16:17" x14ac:dyDescent="0.2">
      <c r="P314">
        <v>781</v>
      </c>
      <c r="Q314">
        <v>11</v>
      </c>
    </row>
    <row r="315" spans="16:17" x14ac:dyDescent="0.2">
      <c r="P315">
        <v>750</v>
      </c>
      <c r="Q315">
        <v>10</v>
      </c>
    </row>
    <row r="316" spans="16:17" x14ac:dyDescent="0.2">
      <c r="P316">
        <v>700</v>
      </c>
      <c r="Q316">
        <v>13</v>
      </c>
    </row>
    <row r="317" spans="16:17" x14ac:dyDescent="0.2">
      <c r="P317">
        <v>1346</v>
      </c>
      <c r="Q317">
        <v>16</v>
      </c>
    </row>
    <row r="318" spans="16:17" x14ac:dyDescent="0.2">
      <c r="P318">
        <v>800</v>
      </c>
      <c r="Q318">
        <v>12</v>
      </c>
    </row>
    <row r="319" spans="16:17" x14ac:dyDescent="0.2">
      <c r="P319">
        <v>1250</v>
      </c>
      <c r="Q319">
        <v>16</v>
      </c>
    </row>
    <row r="320" spans="16:17" x14ac:dyDescent="0.2">
      <c r="P320">
        <v>1105</v>
      </c>
      <c r="Q320">
        <v>16</v>
      </c>
    </row>
    <row r="321" spans="16:17" x14ac:dyDescent="0.2">
      <c r="P321">
        <v>475</v>
      </c>
      <c r="Q321">
        <v>14</v>
      </c>
    </row>
    <row r="322" spans="16:17" x14ac:dyDescent="0.2">
      <c r="P322">
        <v>762</v>
      </c>
      <c r="Q322">
        <v>15</v>
      </c>
    </row>
    <row r="323" spans="16:17" x14ac:dyDescent="0.2">
      <c r="P323">
        <v>962</v>
      </c>
      <c r="Q323">
        <v>12</v>
      </c>
    </row>
    <row r="324" spans="16:17" x14ac:dyDescent="0.2">
      <c r="P324">
        <v>721</v>
      </c>
      <c r="Q324">
        <v>13</v>
      </c>
    </row>
    <row r="325" spans="16:17" x14ac:dyDescent="0.2">
      <c r="P325">
        <v>800</v>
      </c>
      <c r="Q325">
        <v>9</v>
      </c>
    </row>
    <row r="326" spans="16:17" x14ac:dyDescent="0.2">
      <c r="P326">
        <v>658</v>
      </c>
      <c r="Q326">
        <v>16</v>
      </c>
    </row>
    <row r="327" spans="16:17" x14ac:dyDescent="0.2">
      <c r="P327">
        <v>1270</v>
      </c>
      <c r="Q327">
        <v>14</v>
      </c>
    </row>
    <row r="328" spans="16:17" x14ac:dyDescent="0.2">
      <c r="P328">
        <v>1313</v>
      </c>
      <c r="Q328">
        <v>12</v>
      </c>
    </row>
    <row r="329" spans="16:17" x14ac:dyDescent="0.2">
      <c r="P329">
        <v>824</v>
      </c>
      <c r="Q329">
        <v>12</v>
      </c>
    </row>
    <row r="330" spans="16:17" x14ac:dyDescent="0.2">
      <c r="P330">
        <v>1442</v>
      </c>
      <c r="Q330">
        <v>16</v>
      </c>
    </row>
    <row r="331" spans="16:17" x14ac:dyDescent="0.2">
      <c r="P331">
        <v>1400</v>
      </c>
      <c r="Q331">
        <v>17</v>
      </c>
    </row>
    <row r="332" spans="16:17" x14ac:dyDescent="0.2">
      <c r="P332">
        <v>1038</v>
      </c>
      <c r="Q332">
        <v>12</v>
      </c>
    </row>
    <row r="333" spans="16:17" x14ac:dyDescent="0.2">
      <c r="P333">
        <v>668</v>
      </c>
      <c r="Q333">
        <v>12</v>
      </c>
    </row>
    <row r="334" spans="16:17" x14ac:dyDescent="0.2">
      <c r="P334">
        <v>1100</v>
      </c>
      <c r="Q334">
        <v>12</v>
      </c>
    </row>
    <row r="335" spans="16:17" x14ac:dyDescent="0.2">
      <c r="P335">
        <v>1000</v>
      </c>
      <c r="Q335">
        <v>14</v>
      </c>
    </row>
    <row r="336" spans="16:17" x14ac:dyDescent="0.2">
      <c r="P336">
        <v>523</v>
      </c>
      <c r="Q336">
        <v>13</v>
      </c>
    </row>
    <row r="337" spans="16:17" x14ac:dyDescent="0.2">
      <c r="P337">
        <v>1111</v>
      </c>
      <c r="Q337">
        <v>14</v>
      </c>
    </row>
    <row r="338" spans="16:17" x14ac:dyDescent="0.2">
      <c r="P338">
        <v>962</v>
      </c>
      <c r="Q338">
        <v>16</v>
      </c>
    </row>
    <row r="339" spans="16:17" x14ac:dyDescent="0.2">
      <c r="P339">
        <v>729</v>
      </c>
      <c r="Q339">
        <v>18</v>
      </c>
    </row>
    <row r="340" spans="16:17" x14ac:dyDescent="0.2">
      <c r="P340">
        <v>690</v>
      </c>
      <c r="Q340">
        <v>12</v>
      </c>
    </row>
    <row r="341" spans="16:17" x14ac:dyDescent="0.2">
      <c r="P341">
        <v>1010</v>
      </c>
      <c r="Q341">
        <v>11</v>
      </c>
    </row>
    <row r="342" spans="16:17" x14ac:dyDescent="0.2">
      <c r="P342">
        <v>600</v>
      </c>
      <c r="Q342">
        <v>11</v>
      </c>
    </row>
    <row r="343" spans="16:17" x14ac:dyDescent="0.2">
      <c r="P343">
        <v>596</v>
      </c>
      <c r="Q343">
        <v>12</v>
      </c>
    </row>
    <row r="344" spans="16:17" x14ac:dyDescent="0.2">
      <c r="P344">
        <v>850</v>
      </c>
      <c r="Q344">
        <v>12</v>
      </c>
    </row>
    <row r="345" spans="16:17" x14ac:dyDescent="0.2">
      <c r="P345">
        <v>670</v>
      </c>
      <c r="Q345">
        <v>12</v>
      </c>
    </row>
    <row r="346" spans="16:17" x14ac:dyDescent="0.2">
      <c r="P346">
        <v>793</v>
      </c>
      <c r="Q346">
        <v>12</v>
      </c>
    </row>
    <row r="347" spans="16:17" x14ac:dyDescent="0.2">
      <c r="P347">
        <v>1442</v>
      </c>
      <c r="Q347">
        <v>17</v>
      </c>
    </row>
    <row r="348" spans="16:17" x14ac:dyDescent="0.2">
      <c r="P348">
        <v>670</v>
      </c>
      <c r="Q348">
        <v>12</v>
      </c>
    </row>
    <row r="349" spans="16:17" x14ac:dyDescent="0.2">
      <c r="P349">
        <v>876</v>
      </c>
      <c r="Q349">
        <v>16</v>
      </c>
    </row>
    <row r="350" spans="16:17" x14ac:dyDescent="0.2">
      <c r="P350">
        <v>841</v>
      </c>
      <c r="Q350">
        <v>18</v>
      </c>
    </row>
    <row r="351" spans="16:17" x14ac:dyDescent="0.2">
      <c r="P351">
        <v>975</v>
      </c>
      <c r="Q351">
        <v>13</v>
      </c>
    </row>
    <row r="352" spans="16:17" x14ac:dyDescent="0.2">
      <c r="P352">
        <v>1223</v>
      </c>
      <c r="Q352">
        <v>12</v>
      </c>
    </row>
    <row r="353" spans="16:17" x14ac:dyDescent="0.2">
      <c r="P353">
        <v>910</v>
      </c>
      <c r="Q353">
        <v>12</v>
      </c>
    </row>
    <row r="354" spans="16:17" x14ac:dyDescent="0.2">
      <c r="P354">
        <v>533</v>
      </c>
      <c r="Q354">
        <v>15</v>
      </c>
    </row>
    <row r="355" spans="16:17" x14ac:dyDescent="0.2">
      <c r="P355">
        <v>750</v>
      </c>
      <c r="Q355">
        <v>12</v>
      </c>
    </row>
    <row r="356" spans="16:17" x14ac:dyDescent="0.2">
      <c r="P356">
        <v>1206</v>
      </c>
      <c r="Q356">
        <v>12</v>
      </c>
    </row>
    <row r="357" spans="16:17" x14ac:dyDescent="0.2">
      <c r="P357">
        <v>745</v>
      </c>
      <c r="Q357">
        <v>13</v>
      </c>
    </row>
    <row r="358" spans="16:17" x14ac:dyDescent="0.2">
      <c r="P358">
        <v>900</v>
      </c>
      <c r="Q358">
        <v>12</v>
      </c>
    </row>
    <row r="359" spans="16:17" x14ac:dyDescent="0.2">
      <c r="P359">
        <v>1170</v>
      </c>
      <c r="Q359">
        <v>14</v>
      </c>
    </row>
    <row r="360" spans="16:17" x14ac:dyDescent="0.2">
      <c r="P360">
        <v>540</v>
      </c>
      <c r="Q360">
        <v>12</v>
      </c>
    </row>
    <row r="361" spans="16:17" x14ac:dyDescent="0.2">
      <c r="P361">
        <v>550</v>
      </c>
      <c r="Q361">
        <v>16</v>
      </c>
    </row>
    <row r="362" spans="16:17" x14ac:dyDescent="0.2">
      <c r="P362">
        <v>615</v>
      </c>
      <c r="Q362">
        <v>14</v>
      </c>
    </row>
    <row r="363" spans="16:17" x14ac:dyDescent="0.2">
      <c r="P363">
        <v>909</v>
      </c>
      <c r="Q363">
        <v>13</v>
      </c>
    </row>
    <row r="364" spans="16:17" x14ac:dyDescent="0.2">
      <c r="P364">
        <v>769</v>
      </c>
      <c r="Q364">
        <v>12</v>
      </c>
    </row>
    <row r="365" spans="16:17" x14ac:dyDescent="0.2">
      <c r="P365">
        <v>984</v>
      </c>
      <c r="Q365">
        <v>13</v>
      </c>
    </row>
    <row r="366" spans="16:17" x14ac:dyDescent="0.2">
      <c r="P366">
        <v>833</v>
      </c>
      <c r="Q366">
        <v>12</v>
      </c>
    </row>
    <row r="367" spans="16:17" x14ac:dyDescent="0.2">
      <c r="P367">
        <v>879</v>
      </c>
      <c r="Q367">
        <v>12</v>
      </c>
    </row>
    <row r="368" spans="16:17" x14ac:dyDescent="0.2">
      <c r="P368">
        <v>1027</v>
      </c>
      <c r="Q368">
        <v>12</v>
      </c>
    </row>
    <row r="369" spans="16:17" x14ac:dyDescent="0.2">
      <c r="P369">
        <v>1000</v>
      </c>
      <c r="Q369">
        <v>16</v>
      </c>
    </row>
    <row r="370" spans="16:17" x14ac:dyDescent="0.2">
      <c r="P370">
        <v>465</v>
      </c>
      <c r="Q370">
        <v>13</v>
      </c>
    </row>
    <row r="371" spans="16:17" x14ac:dyDescent="0.2">
      <c r="P371">
        <v>641</v>
      </c>
      <c r="Q371">
        <v>14</v>
      </c>
    </row>
    <row r="372" spans="16:17" x14ac:dyDescent="0.2">
      <c r="P372">
        <v>1035</v>
      </c>
      <c r="Q372">
        <v>12</v>
      </c>
    </row>
    <row r="373" spans="16:17" x14ac:dyDescent="0.2">
      <c r="P373">
        <v>1212</v>
      </c>
      <c r="Q373">
        <v>14</v>
      </c>
    </row>
    <row r="374" spans="16:17" x14ac:dyDescent="0.2">
      <c r="P374">
        <v>950</v>
      </c>
      <c r="Q374">
        <v>12</v>
      </c>
    </row>
    <row r="375" spans="16:17" x14ac:dyDescent="0.2">
      <c r="P375">
        <v>938</v>
      </c>
      <c r="Q375">
        <v>12</v>
      </c>
    </row>
    <row r="376" spans="16:17" x14ac:dyDescent="0.2">
      <c r="P376">
        <v>1250</v>
      </c>
      <c r="Q376">
        <v>16</v>
      </c>
    </row>
    <row r="377" spans="16:17" x14ac:dyDescent="0.2">
      <c r="P377">
        <v>586</v>
      </c>
      <c r="Q377">
        <v>18</v>
      </c>
    </row>
    <row r="378" spans="16:17" x14ac:dyDescent="0.2">
      <c r="P378">
        <v>693</v>
      </c>
      <c r="Q378">
        <v>12</v>
      </c>
    </row>
    <row r="379" spans="16:17" x14ac:dyDescent="0.2">
      <c r="P379">
        <v>562</v>
      </c>
      <c r="Q379">
        <v>12</v>
      </c>
    </row>
    <row r="380" spans="16:17" x14ac:dyDescent="0.2">
      <c r="P380">
        <v>375</v>
      </c>
      <c r="Q380">
        <v>12</v>
      </c>
    </row>
    <row r="381" spans="16:17" x14ac:dyDescent="0.2">
      <c r="P381">
        <v>673</v>
      </c>
      <c r="Q381">
        <v>12</v>
      </c>
    </row>
    <row r="382" spans="16:17" x14ac:dyDescent="0.2">
      <c r="P382">
        <v>654</v>
      </c>
      <c r="Q382">
        <v>17</v>
      </c>
    </row>
    <row r="383" spans="16:17" x14ac:dyDescent="0.2">
      <c r="P383">
        <v>692</v>
      </c>
      <c r="Q383">
        <v>12</v>
      </c>
    </row>
    <row r="384" spans="16:17" x14ac:dyDescent="0.2">
      <c r="P384">
        <v>1111</v>
      </c>
      <c r="Q384">
        <v>14</v>
      </c>
    </row>
    <row r="385" spans="16:17" x14ac:dyDescent="0.2">
      <c r="P385">
        <v>1368</v>
      </c>
      <c r="Q385">
        <v>16</v>
      </c>
    </row>
    <row r="386" spans="16:17" x14ac:dyDescent="0.2">
      <c r="P386">
        <v>1282</v>
      </c>
      <c r="Q386">
        <v>18</v>
      </c>
    </row>
    <row r="387" spans="16:17" x14ac:dyDescent="0.2">
      <c r="P387">
        <v>1250</v>
      </c>
      <c r="Q387">
        <v>11</v>
      </c>
    </row>
    <row r="388" spans="16:17" x14ac:dyDescent="0.2">
      <c r="P388">
        <v>1346</v>
      </c>
      <c r="Q388">
        <v>15</v>
      </c>
    </row>
    <row r="389" spans="16:17" x14ac:dyDescent="0.2">
      <c r="P389">
        <v>1424</v>
      </c>
      <c r="Q389">
        <v>17</v>
      </c>
    </row>
    <row r="390" spans="16:17" x14ac:dyDescent="0.2">
      <c r="P390">
        <v>854</v>
      </c>
      <c r="Q390">
        <v>16</v>
      </c>
    </row>
    <row r="391" spans="16:17" x14ac:dyDescent="0.2">
      <c r="P391">
        <v>888</v>
      </c>
      <c r="Q391">
        <v>15</v>
      </c>
    </row>
    <row r="392" spans="16:17" x14ac:dyDescent="0.2">
      <c r="P392">
        <v>1161</v>
      </c>
      <c r="Q392">
        <v>12</v>
      </c>
    </row>
    <row r="393" spans="16:17" x14ac:dyDescent="0.2">
      <c r="P393">
        <v>583</v>
      </c>
      <c r="Q393">
        <v>16</v>
      </c>
    </row>
    <row r="394" spans="16:17" x14ac:dyDescent="0.2">
      <c r="P394">
        <v>1260</v>
      </c>
      <c r="Q394">
        <v>12</v>
      </c>
    </row>
    <row r="395" spans="16:17" x14ac:dyDescent="0.2">
      <c r="P395">
        <v>947</v>
      </c>
      <c r="Q395">
        <v>18</v>
      </c>
    </row>
    <row r="396" spans="16:17" x14ac:dyDescent="0.2">
      <c r="P396">
        <v>1850</v>
      </c>
      <c r="Q396">
        <v>11</v>
      </c>
    </row>
    <row r="397" spans="16:17" x14ac:dyDescent="0.2">
      <c r="P397">
        <v>1575</v>
      </c>
      <c r="Q397">
        <v>12</v>
      </c>
    </row>
    <row r="398" spans="16:17" x14ac:dyDescent="0.2">
      <c r="P398">
        <v>758</v>
      </c>
      <c r="Q398">
        <v>16</v>
      </c>
    </row>
    <row r="399" spans="16:17" x14ac:dyDescent="0.2">
      <c r="P399">
        <v>1442</v>
      </c>
      <c r="Q399">
        <v>12</v>
      </c>
    </row>
    <row r="400" spans="16:17" x14ac:dyDescent="0.2">
      <c r="P400">
        <v>489</v>
      </c>
      <c r="Q400">
        <v>13</v>
      </c>
    </row>
    <row r="401" spans="16:17" x14ac:dyDescent="0.2">
      <c r="P401">
        <v>500</v>
      </c>
      <c r="Q401">
        <v>12</v>
      </c>
    </row>
    <row r="402" spans="16:17" x14ac:dyDescent="0.2">
      <c r="P402">
        <v>1200</v>
      </c>
      <c r="Q402">
        <v>12</v>
      </c>
    </row>
    <row r="403" spans="16:17" x14ac:dyDescent="0.2">
      <c r="P403">
        <v>565</v>
      </c>
      <c r="Q403">
        <v>10</v>
      </c>
    </row>
    <row r="404" spans="16:17" x14ac:dyDescent="0.2">
      <c r="P404">
        <v>1920</v>
      </c>
      <c r="Q404">
        <v>12</v>
      </c>
    </row>
    <row r="405" spans="16:17" x14ac:dyDescent="0.2">
      <c r="P405">
        <v>684</v>
      </c>
      <c r="Q405">
        <v>14</v>
      </c>
    </row>
    <row r="406" spans="16:17" x14ac:dyDescent="0.2">
      <c r="P406">
        <v>774</v>
      </c>
      <c r="Q406">
        <v>12</v>
      </c>
    </row>
    <row r="407" spans="16:17" x14ac:dyDescent="0.2">
      <c r="P407">
        <v>233</v>
      </c>
      <c r="Q407">
        <v>16</v>
      </c>
    </row>
    <row r="408" spans="16:17" x14ac:dyDescent="0.2">
      <c r="P408">
        <v>975</v>
      </c>
      <c r="Q408">
        <v>13</v>
      </c>
    </row>
    <row r="409" spans="16:17" x14ac:dyDescent="0.2">
      <c r="P409">
        <v>1366</v>
      </c>
      <c r="Q409">
        <v>12</v>
      </c>
    </row>
    <row r="410" spans="16:17" x14ac:dyDescent="0.2">
      <c r="P410">
        <v>2137</v>
      </c>
      <c r="Q410">
        <v>16</v>
      </c>
    </row>
    <row r="411" spans="16:17" x14ac:dyDescent="0.2">
      <c r="P411">
        <v>700</v>
      </c>
      <c r="Q411">
        <v>16</v>
      </c>
    </row>
    <row r="412" spans="16:17" x14ac:dyDescent="0.2">
      <c r="P412">
        <v>1200</v>
      </c>
      <c r="Q412">
        <v>12</v>
      </c>
    </row>
    <row r="413" spans="16:17" x14ac:dyDescent="0.2">
      <c r="P413">
        <v>1161</v>
      </c>
      <c r="Q413">
        <v>13</v>
      </c>
    </row>
    <row r="414" spans="16:17" x14ac:dyDescent="0.2">
      <c r="P414">
        <v>729</v>
      </c>
      <c r="Q414">
        <v>11</v>
      </c>
    </row>
    <row r="415" spans="16:17" x14ac:dyDescent="0.2">
      <c r="P415">
        <v>750</v>
      </c>
      <c r="Q415">
        <v>11</v>
      </c>
    </row>
    <row r="416" spans="16:17" x14ac:dyDescent="0.2">
      <c r="P416">
        <v>1026</v>
      </c>
      <c r="Q416">
        <v>12</v>
      </c>
    </row>
    <row r="417" spans="16:17" x14ac:dyDescent="0.2">
      <c r="P417">
        <v>1111</v>
      </c>
      <c r="Q417">
        <v>15</v>
      </c>
    </row>
    <row r="418" spans="16:17" x14ac:dyDescent="0.2">
      <c r="P418">
        <v>625</v>
      </c>
      <c r="Q418">
        <v>12</v>
      </c>
    </row>
    <row r="419" spans="16:17" x14ac:dyDescent="0.2">
      <c r="P419">
        <v>1200</v>
      </c>
      <c r="Q419">
        <v>16</v>
      </c>
    </row>
    <row r="420" spans="16:17" x14ac:dyDescent="0.2">
      <c r="P420">
        <v>1541</v>
      </c>
      <c r="Q420">
        <v>12</v>
      </c>
    </row>
    <row r="421" spans="16:17" x14ac:dyDescent="0.2">
      <c r="P421">
        <v>1154</v>
      </c>
      <c r="Q421">
        <v>16</v>
      </c>
    </row>
    <row r="422" spans="16:17" x14ac:dyDescent="0.2">
      <c r="P422">
        <v>310</v>
      </c>
      <c r="Q422">
        <v>13</v>
      </c>
    </row>
    <row r="423" spans="16:17" x14ac:dyDescent="0.2">
      <c r="P423">
        <v>610</v>
      </c>
      <c r="Q423">
        <v>12</v>
      </c>
    </row>
    <row r="424" spans="16:17" x14ac:dyDescent="0.2">
      <c r="P424">
        <v>1749</v>
      </c>
      <c r="Q424">
        <v>12</v>
      </c>
    </row>
    <row r="425" spans="16:17" x14ac:dyDescent="0.2">
      <c r="P425">
        <v>1000</v>
      </c>
      <c r="Q425">
        <v>16</v>
      </c>
    </row>
    <row r="426" spans="16:17" x14ac:dyDescent="0.2">
      <c r="P426">
        <v>350</v>
      </c>
      <c r="Q426">
        <v>12</v>
      </c>
    </row>
    <row r="427" spans="16:17" x14ac:dyDescent="0.2">
      <c r="P427">
        <v>765</v>
      </c>
      <c r="Q427">
        <v>12</v>
      </c>
    </row>
    <row r="428" spans="16:17" x14ac:dyDescent="0.2">
      <c r="P428">
        <v>790</v>
      </c>
      <c r="Q428">
        <v>12</v>
      </c>
    </row>
    <row r="429" spans="16:17" x14ac:dyDescent="0.2">
      <c r="P429">
        <v>818</v>
      </c>
      <c r="Q429">
        <v>12</v>
      </c>
    </row>
    <row r="430" spans="16:17" x14ac:dyDescent="0.2">
      <c r="P430">
        <v>477</v>
      </c>
      <c r="Q430">
        <v>9</v>
      </c>
    </row>
    <row r="431" spans="16:17" x14ac:dyDescent="0.2">
      <c r="P431">
        <v>938</v>
      </c>
      <c r="Q431">
        <v>14</v>
      </c>
    </row>
    <row r="432" spans="16:17" x14ac:dyDescent="0.2">
      <c r="P432">
        <v>2099</v>
      </c>
      <c r="Q432">
        <v>16</v>
      </c>
    </row>
    <row r="433" spans="16:17" x14ac:dyDescent="0.2">
      <c r="P433">
        <v>350</v>
      </c>
      <c r="Q433">
        <v>12</v>
      </c>
    </row>
    <row r="434" spans="16:17" x14ac:dyDescent="0.2">
      <c r="P434">
        <v>1202</v>
      </c>
      <c r="Q434">
        <v>15</v>
      </c>
    </row>
    <row r="435" spans="16:17" x14ac:dyDescent="0.2">
      <c r="P435">
        <v>450</v>
      </c>
      <c r="Q435">
        <v>15</v>
      </c>
    </row>
    <row r="436" spans="16:17" x14ac:dyDescent="0.2">
      <c r="P436">
        <v>1058</v>
      </c>
      <c r="Q436">
        <v>16</v>
      </c>
    </row>
    <row r="437" spans="16:17" x14ac:dyDescent="0.2">
      <c r="P437">
        <v>1000</v>
      </c>
      <c r="Q437">
        <v>11</v>
      </c>
    </row>
    <row r="438" spans="16:17" x14ac:dyDescent="0.2">
      <c r="P438">
        <v>958</v>
      </c>
      <c r="Q438">
        <v>12</v>
      </c>
    </row>
    <row r="439" spans="16:17" x14ac:dyDescent="0.2">
      <c r="P439">
        <v>1600</v>
      </c>
      <c r="Q439">
        <v>14</v>
      </c>
    </row>
    <row r="440" spans="16:17" x14ac:dyDescent="0.2">
      <c r="P440">
        <v>606</v>
      </c>
      <c r="Q440">
        <v>18</v>
      </c>
    </row>
    <row r="441" spans="16:17" x14ac:dyDescent="0.2">
      <c r="P441">
        <v>511</v>
      </c>
      <c r="Q441">
        <v>12</v>
      </c>
    </row>
    <row r="442" spans="16:17" x14ac:dyDescent="0.2">
      <c r="P442">
        <v>1411</v>
      </c>
      <c r="Q442">
        <v>16</v>
      </c>
    </row>
    <row r="443" spans="16:17" x14ac:dyDescent="0.2">
      <c r="P443">
        <v>1346</v>
      </c>
      <c r="Q443">
        <v>16</v>
      </c>
    </row>
    <row r="444" spans="16:17" x14ac:dyDescent="0.2">
      <c r="P444">
        <v>1522</v>
      </c>
      <c r="Q444">
        <v>12</v>
      </c>
    </row>
    <row r="445" spans="16:17" x14ac:dyDescent="0.2">
      <c r="P445">
        <v>1075</v>
      </c>
      <c r="Q445">
        <v>14</v>
      </c>
    </row>
    <row r="446" spans="16:17" x14ac:dyDescent="0.2">
      <c r="P446">
        <v>1200</v>
      </c>
      <c r="Q446">
        <v>12</v>
      </c>
    </row>
    <row r="447" spans="16:17" x14ac:dyDescent="0.2">
      <c r="P447">
        <v>1377</v>
      </c>
      <c r="Q447">
        <v>16</v>
      </c>
    </row>
    <row r="448" spans="16:17" x14ac:dyDescent="0.2">
      <c r="P448">
        <v>874</v>
      </c>
      <c r="Q448">
        <v>13</v>
      </c>
    </row>
    <row r="449" spans="16:17" x14ac:dyDescent="0.2">
      <c r="P449">
        <v>625</v>
      </c>
      <c r="Q449">
        <v>13</v>
      </c>
    </row>
    <row r="450" spans="16:17" x14ac:dyDescent="0.2">
      <c r="P450">
        <v>1250</v>
      </c>
      <c r="Q450">
        <v>12</v>
      </c>
    </row>
    <row r="451" spans="16:17" x14ac:dyDescent="0.2">
      <c r="P451">
        <v>1082</v>
      </c>
      <c r="Q451">
        <v>13</v>
      </c>
    </row>
    <row r="452" spans="16:17" x14ac:dyDescent="0.2">
      <c r="P452">
        <v>693</v>
      </c>
      <c r="Q452">
        <v>11</v>
      </c>
    </row>
    <row r="453" spans="16:17" x14ac:dyDescent="0.2">
      <c r="P453">
        <v>727</v>
      </c>
      <c r="Q453">
        <v>12</v>
      </c>
    </row>
    <row r="454" spans="16:17" x14ac:dyDescent="0.2">
      <c r="P454">
        <v>615</v>
      </c>
      <c r="Q454">
        <v>15</v>
      </c>
    </row>
    <row r="455" spans="16:17" x14ac:dyDescent="0.2">
      <c r="P455">
        <v>913</v>
      </c>
      <c r="Q455">
        <v>16</v>
      </c>
    </row>
    <row r="456" spans="16:17" x14ac:dyDescent="0.2">
      <c r="P456">
        <v>884</v>
      </c>
      <c r="Q456">
        <v>17</v>
      </c>
    </row>
    <row r="457" spans="16:17" x14ac:dyDescent="0.2">
      <c r="P457">
        <v>698</v>
      </c>
      <c r="Q457">
        <v>12</v>
      </c>
    </row>
    <row r="458" spans="16:17" x14ac:dyDescent="0.2">
      <c r="P458">
        <v>800</v>
      </c>
      <c r="Q458">
        <v>12</v>
      </c>
    </row>
    <row r="459" spans="16:17" x14ac:dyDescent="0.2">
      <c r="P459">
        <v>812</v>
      </c>
      <c r="Q459">
        <v>16</v>
      </c>
    </row>
    <row r="460" spans="16:17" x14ac:dyDescent="0.2">
      <c r="P460">
        <v>1000</v>
      </c>
      <c r="Q460">
        <v>11</v>
      </c>
    </row>
    <row r="461" spans="16:17" x14ac:dyDescent="0.2">
      <c r="P461">
        <v>549</v>
      </c>
      <c r="Q461">
        <v>12</v>
      </c>
    </row>
    <row r="462" spans="16:17" x14ac:dyDescent="0.2">
      <c r="P462">
        <v>1300</v>
      </c>
      <c r="Q462">
        <v>12</v>
      </c>
    </row>
    <row r="463" spans="16:17" x14ac:dyDescent="0.2">
      <c r="P463">
        <v>923</v>
      </c>
      <c r="Q463">
        <v>16</v>
      </c>
    </row>
    <row r="464" spans="16:17" x14ac:dyDescent="0.2">
      <c r="P464">
        <v>1539</v>
      </c>
      <c r="Q464">
        <v>12</v>
      </c>
    </row>
    <row r="465" spans="16:17" x14ac:dyDescent="0.2">
      <c r="P465">
        <v>721</v>
      </c>
      <c r="Q465">
        <v>12</v>
      </c>
    </row>
    <row r="466" spans="16:17" x14ac:dyDescent="0.2">
      <c r="P466">
        <v>815</v>
      </c>
      <c r="Q466">
        <v>12</v>
      </c>
    </row>
    <row r="467" spans="16:17" x14ac:dyDescent="0.2">
      <c r="P467">
        <v>600</v>
      </c>
      <c r="Q467">
        <v>12</v>
      </c>
    </row>
    <row r="468" spans="16:17" x14ac:dyDescent="0.2">
      <c r="P468">
        <v>1100</v>
      </c>
      <c r="Q468">
        <v>12</v>
      </c>
    </row>
    <row r="469" spans="16:17" x14ac:dyDescent="0.2">
      <c r="P469">
        <v>1058</v>
      </c>
      <c r="Q469">
        <v>12</v>
      </c>
    </row>
    <row r="470" spans="16:17" x14ac:dyDescent="0.2">
      <c r="P470">
        <v>962</v>
      </c>
      <c r="Q470">
        <v>12</v>
      </c>
    </row>
    <row r="471" spans="16:17" x14ac:dyDescent="0.2">
      <c r="P471">
        <v>433</v>
      </c>
      <c r="Q471">
        <v>12</v>
      </c>
    </row>
    <row r="472" spans="16:17" x14ac:dyDescent="0.2">
      <c r="P472">
        <v>940</v>
      </c>
      <c r="Q472">
        <v>11</v>
      </c>
    </row>
    <row r="473" spans="16:17" x14ac:dyDescent="0.2">
      <c r="P473">
        <v>1417</v>
      </c>
      <c r="Q473">
        <v>16</v>
      </c>
    </row>
    <row r="474" spans="16:17" x14ac:dyDescent="0.2">
      <c r="P474">
        <v>1000</v>
      </c>
      <c r="Q474">
        <v>12</v>
      </c>
    </row>
    <row r="475" spans="16:17" x14ac:dyDescent="0.2">
      <c r="P475">
        <v>500</v>
      </c>
      <c r="Q475">
        <v>13</v>
      </c>
    </row>
    <row r="476" spans="16:17" x14ac:dyDescent="0.2">
      <c r="P476">
        <v>800</v>
      </c>
      <c r="Q476">
        <v>14</v>
      </c>
    </row>
    <row r="477" spans="16:17" x14ac:dyDescent="0.2">
      <c r="P477">
        <v>766</v>
      </c>
      <c r="Q477">
        <v>12</v>
      </c>
    </row>
    <row r="478" spans="16:17" x14ac:dyDescent="0.2">
      <c r="P478">
        <v>750</v>
      </c>
      <c r="Q478">
        <v>14</v>
      </c>
    </row>
    <row r="479" spans="16:17" x14ac:dyDescent="0.2">
      <c r="P479">
        <v>550</v>
      </c>
      <c r="Q479">
        <v>12</v>
      </c>
    </row>
    <row r="480" spans="16:17" x14ac:dyDescent="0.2">
      <c r="P480">
        <v>795</v>
      </c>
      <c r="Q480">
        <v>11</v>
      </c>
    </row>
    <row r="481" spans="16:17" x14ac:dyDescent="0.2">
      <c r="P481">
        <v>723</v>
      </c>
      <c r="Q481">
        <v>12</v>
      </c>
    </row>
    <row r="482" spans="16:17" x14ac:dyDescent="0.2">
      <c r="P482">
        <v>1039</v>
      </c>
      <c r="Q482">
        <v>14</v>
      </c>
    </row>
    <row r="483" spans="16:17" x14ac:dyDescent="0.2">
      <c r="P483">
        <v>200</v>
      </c>
      <c r="Q483">
        <v>10</v>
      </c>
    </row>
    <row r="484" spans="16:17" x14ac:dyDescent="0.2">
      <c r="P484">
        <v>575</v>
      </c>
      <c r="Q484">
        <v>11</v>
      </c>
    </row>
    <row r="485" spans="16:17" x14ac:dyDescent="0.2">
      <c r="P485">
        <v>850</v>
      </c>
      <c r="Q485">
        <v>11</v>
      </c>
    </row>
    <row r="486" spans="16:17" x14ac:dyDescent="0.2">
      <c r="P486">
        <v>1162</v>
      </c>
      <c r="Q486">
        <v>12</v>
      </c>
    </row>
    <row r="487" spans="16:17" x14ac:dyDescent="0.2">
      <c r="P487">
        <v>1270</v>
      </c>
      <c r="Q487">
        <v>16</v>
      </c>
    </row>
    <row r="488" spans="16:17" x14ac:dyDescent="0.2">
      <c r="P488">
        <v>350</v>
      </c>
      <c r="Q488">
        <v>16</v>
      </c>
    </row>
    <row r="489" spans="16:17" x14ac:dyDescent="0.2">
      <c r="P489">
        <v>1463</v>
      </c>
      <c r="Q489">
        <v>15</v>
      </c>
    </row>
    <row r="490" spans="16:17" x14ac:dyDescent="0.2">
      <c r="P490">
        <v>751</v>
      </c>
      <c r="Q490">
        <v>13</v>
      </c>
    </row>
    <row r="491" spans="16:17" x14ac:dyDescent="0.2">
      <c r="P491">
        <v>488</v>
      </c>
      <c r="Q491">
        <v>17</v>
      </c>
    </row>
    <row r="492" spans="16:17" x14ac:dyDescent="0.2">
      <c r="P492">
        <v>1400</v>
      </c>
      <c r="Q492">
        <v>12</v>
      </c>
    </row>
    <row r="493" spans="16:17" x14ac:dyDescent="0.2">
      <c r="P493">
        <v>940</v>
      </c>
      <c r="Q493">
        <v>18</v>
      </c>
    </row>
    <row r="494" spans="16:17" x14ac:dyDescent="0.2">
      <c r="P494">
        <v>866</v>
      </c>
      <c r="Q494">
        <v>13</v>
      </c>
    </row>
    <row r="495" spans="16:17" x14ac:dyDescent="0.2">
      <c r="P495">
        <v>346</v>
      </c>
      <c r="Q495">
        <v>12</v>
      </c>
    </row>
    <row r="496" spans="16:17" x14ac:dyDescent="0.2">
      <c r="P496">
        <v>1442</v>
      </c>
      <c r="Q496">
        <v>17</v>
      </c>
    </row>
    <row r="497" spans="16:17" x14ac:dyDescent="0.2">
      <c r="P497">
        <v>560</v>
      </c>
      <c r="Q497">
        <v>16</v>
      </c>
    </row>
    <row r="498" spans="16:17" x14ac:dyDescent="0.2">
      <c r="P498">
        <v>550</v>
      </c>
      <c r="Q498">
        <v>12</v>
      </c>
    </row>
    <row r="499" spans="16:17" x14ac:dyDescent="0.2">
      <c r="P499">
        <v>684</v>
      </c>
      <c r="Q499">
        <v>13</v>
      </c>
    </row>
    <row r="500" spans="16:17" x14ac:dyDescent="0.2">
      <c r="P500">
        <v>1322</v>
      </c>
      <c r="Q500">
        <v>16</v>
      </c>
    </row>
    <row r="501" spans="16:17" x14ac:dyDescent="0.2">
      <c r="P501">
        <v>1634</v>
      </c>
      <c r="Q501">
        <v>12</v>
      </c>
    </row>
    <row r="502" spans="16:17" x14ac:dyDescent="0.2">
      <c r="P502">
        <v>417</v>
      </c>
      <c r="Q502">
        <v>12</v>
      </c>
    </row>
    <row r="503" spans="16:17" x14ac:dyDescent="0.2">
      <c r="P503">
        <v>472</v>
      </c>
      <c r="Q503">
        <v>11</v>
      </c>
    </row>
    <row r="504" spans="16:17" x14ac:dyDescent="0.2">
      <c r="P504">
        <v>1679</v>
      </c>
      <c r="Q504">
        <v>18</v>
      </c>
    </row>
    <row r="505" spans="16:17" x14ac:dyDescent="0.2">
      <c r="P505">
        <v>1039</v>
      </c>
      <c r="Q505">
        <v>16</v>
      </c>
    </row>
    <row r="506" spans="16:17" x14ac:dyDescent="0.2">
      <c r="P506">
        <v>1250</v>
      </c>
      <c r="Q506">
        <v>13</v>
      </c>
    </row>
    <row r="507" spans="16:17" x14ac:dyDescent="0.2">
      <c r="P507">
        <v>760</v>
      </c>
      <c r="Q507">
        <v>12</v>
      </c>
    </row>
    <row r="508" spans="16:17" x14ac:dyDescent="0.2">
      <c r="P508">
        <v>1154</v>
      </c>
      <c r="Q508">
        <v>12</v>
      </c>
    </row>
    <row r="509" spans="16:17" x14ac:dyDescent="0.2">
      <c r="P509">
        <v>1602</v>
      </c>
      <c r="Q509">
        <v>15</v>
      </c>
    </row>
    <row r="510" spans="16:17" x14ac:dyDescent="0.2">
      <c r="P510">
        <v>865</v>
      </c>
      <c r="Q510">
        <v>16</v>
      </c>
    </row>
    <row r="511" spans="16:17" x14ac:dyDescent="0.2">
      <c r="P511">
        <v>705</v>
      </c>
      <c r="Q511">
        <v>12</v>
      </c>
    </row>
    <row r="512" spans="16:17" x14ac:dyDescent="0.2">
      <c r="P512">
        <v>1000</v>
      </c>
      <c r="Q512">
        <v>12</v>
      </c>
    </row>
    <row r="513" spans="16:17" x14ac:dyDescent="0.2">
      <c r="P513">
        <v>852</v>
      </c>
      <c r="Q513">
        <v>10</v>
      </c>
    </row>
    <row r="514" spans="16:17" x14ac:dyDescent="0.2">
      <c r="P514">
        <v>770</v>
      </c>
      <c r="Q514">
        <v>12</v>
      </c>
    </row>
    <row r="515" spans="16:17" x14ac:dyDescent="0.2">
      <c r="P515">
        <v>1000</v>
      </c>
      <c r="Q515">
        <v>12</v>
      </c>
    </row>
    <row r="516" spans="16:17" x14ac:dyDescent="0.2">
      <c r="P516">
        <v>1329</v>
      </c>
      <c r="Q516">
        <v>18</v>
      </c>
    </row>
    <row r="517" spans="16:17" x14ac:dyDescent="0.2">
      <c r="P517">
        <v>1682</v>
      </c>
      <c r="Q517">
        <v>16</v>
      </c>
    </row>
    <row r="518" spans="16:17" x14ac:dyDescent="0.2">
      <c r="P518">
        <v>685</v>
      </c>
      <c r="Q518">
        <v>12</v>
      </c>
    </row>
    <row r="519" spans="16:17" x14ac:dyDescent="0.2">
      <c r="P519">
        <v>1250</v>
      </c>
      <c r="Q519">
        <v>16</v>
      </c>
    </row>
    <row r="520" spans="16:17" x14ac:dyDescent="0.2">
      <c r="P520">
        <v>600</v>
      </c>
      <c r="Q520">
        <v>13</v>
      </c>
    </row>
    <row r="521" spans="16:17" x14ac:dyDescent="0.2">
      <c r="P521">
        <v>1000</v>
      </c>
      <c r="Q521">
        <v>11</v>
      </c>
    </row>
    <row r="522" spans="16:17" x14ac:dyDescent="0.2">
      <c r="P522">
        <v>988</v>
      </c>
      <c r="Q522">
        <v>12</v>
      </c>
    </row>
    <row r="523" spans="16:17" x14ac:dyDescent="0.2">
      <c r="P523">
        <v>478</v>
      </c>
      <c r="Q523">
        <v>10</v>
      </c>
    </row>
    <row r="524" spans="16:17" x14ac:dyDescent="0.2">
      <c r="P524">
        <v>1550</v>
      </c>
      <c r="Q524">
        <v>12</v>
      </c>
    </row>
    <row r="525" spans="16:17" x14ac:dyDescent="0.2">
      <c r="P525">
        <v>1000</v>
      </c>
      <c r="Q525">
        <v>12</v>
      </c>
    </row>
    <row r="526" spans="16:17" x14ac:dyDescent="0.2">
      <c r="P526">
        <v>625</v>
      </c>
      <c r="Q526">
        <v>18</v>
      </c>
    </row>
    <row r="527" spans="16:17" x14ac:dyDescent="0.2">
      <c r="P527">
        <v>1346</v>
      </c>
      <c r="Q527">
        <v>16</v>
      </c>
    </row>
    <row r="528" spans="16:17" x14ac:dyDescent="0.2">
      <c r="P528">
        <v>479</v>
      </c>
      <c r="Q528">
        <v>12</v>
      </c>
    </row>
    <row r="529" spans="16:17" x14ac:dyDescent="0.2">
      <c r="P529">
        <v>1201</v>
      </c>
      <c r="Q529">
        <v>11</v>
      </c>
    </row>
    <row r="530" spans="16:17" x14ac:dyDescent="0.2">
      <c r="P530">
        <v>1346</v>
      </c>
      <c r="Q530">
        <v>16</v>
      </c>
    </row>
    <row r="531" spans="16:17" x14ac:dyDescent="0.2">
      <c r="P531">
        <v>1122</v>
      </c>
      <c r="Q531">
        <v>18</v>
      </c>
    </row>
    <row r="532" spans="16:17" x14ac:dyDescent="0.2">
      <c r="P532">
        <v>507</v>
      </c>
      <c r="Q532">
        <v>14</v>
      </c>
    </row>
    <row r="533" spans="16:17" x14ac:dyDescent="0.2">
      <c r="P533">
        <v>547</v>
      </c>
      <c r="Q533">
        <v>11</v>
      </c>
    </row>
    <row r="534" spans="16:17" x14ac:dyDescent="0.2">
      <c r="P534">
        <v>586</v>
      </c>
      <c r="Q534">
        <v>11</v>
      </c>
    </row>
    <row r="535" spans="16:17" x14ac:dyDescent="0.2">
      <c r="P535">
        <v>1566</v>
      </c>
      <c r="Q535">
        <v>12</v>
      </c>
    </row>
    <row r="536" spans="16:17" x14ac:dyDescent="0.2">
      <c r="P536">
        <v>1634</v>
      </c>
      <c r="Q536">
        <v>13</v>
      </c>
    </row>
    <row r="537" spans="16:17" x14ac:dyDescent="0.2">
      <c r="P537">
        <v>1282</v>
      </c>
      <c r="Q537">
        <v>16</v>
      </c>
    </row>
    <row r="538" spans="16:17" x14ac:dyDescent="0.2">
      <c r="P538">
        <v>1200</v>
      </c>
      <c r="Q538">
        <v>15</v>
      </c>
    </row>
    <row r="539" spans="16:17" x14ac:dyDescent="0.2">
      <c r="P539">
        <v>855</v>
      </c>
      <c r="Q539">
        <v>12</v>
      </c>
    </row>
    <row r="540" spans="16:17" x14ac:dyDescent="0.2">
      <c r="P540">
        <v>1053</v>
      </c>
      <c r="Q540">
        <v>12</v>
      </c>
    </row>
    <row r="541" spans="16:17" x14ac:dyDescent="0.2">
      <c r="P541">
        <v>1000</v>
      </c>
      <c r="Q541">
        <v>12</v>
      </c>
    </row>
    <row r="542" spans="16:17" x14ac:dyDescent="0.2">
      <c r="P542">
        <v>900</v>
      </c>
      <c r="Q542">
        <v>12</v>
      </c>
    </row>
    <row r="543" spans="16:17" x14ac:dyDescent="0.2">
      <c r="P543">
        <v>1602</v>
      </c>
      <c r="Q543">
        <v>16</v>
      </c>
    </row>
    <row r="544" spans="16:17" x14ac:dyDescent="0.2">
      <c r="P544">
        <v>508</v>
      </c>
      <c r="Q544">
        <v>17</v>
      </c>
    </row>
    <row r="545" spans="16:17" x14ac:dyDescent="0.2">
      <c r="P545">
        <v>1500</v>
      </c>
      <c r="Q545">
        <v>16</v>
      </c>
    </row>
    <row r="546" spans="16:17" x14ac:dyDescent="0.2">
      <c r="P546">
        <v>1682</v>
      </c>
      <c r="Q546">
        <v>14</v>
      </c>
    </row>
    <row r="547" spans="16:17" x14ac:dyDescent="0.2">
      <c r="P547">
        <v>750</v>
      </c>
      <c r="Q547">
        <v>13</v>
      </c>
    </row>
    <row r="548" spans="16:17" x14ac:dyDescent="0.2">
      <c r="P548">
        <v>843</v>
      </c>
      <c r="Q548">
        <v>14</v>
      </c>
    </row>
    <row r="549" spans="16:17" x14ac:dyDescent="0.2">
      <c r="P549">
        <v>409</v>
      </c>
      <c r="Q549">
        <v>12</v>
      </c>
    </row>
    <row r="550" spans="16:17" x14ac:dyDescent="0.2">
      <c r="P550">
        <v>1004</v>
      </c>
      <c r="Q550">
        <v>12</v>
      </c>
    </row>
    <row r="551" spans="16:17" x14ac:dyDescent="0.2">
      <c r="P551">
        <v>650</v>
      </c>
      <c r="Q551">
        <v>12</v>
      </c>
    </row>
    <row r="552" spans="16:17" x14ac:dyDescent="0.2">
      <c r="P552">
        <v>2137</v>
      </c>
      <c r="Q552">
        <v>13</v>
      </c>
    </row>
    <row r="553" spans="16:17" x14ac:dyDescent="0.2">
      <c r="P553">
        <v>761</v>
      </c>
      <c r="Q553">
        <v>12</v>
      </c>
    </row>
    <row r="554" spans="16:17" x14ac:dyDescent="0.2">
      <c r="P554">
        <v>769</v>
      </c>
      <c r="Q554">
        <v>16</v>
      </c>
    </row>
    <row r="555" spans="16:17" x14ac:dyDescent="0.2">
      <c r="P555">
        <v>495</v>
      </c>
      <c r="Q555">
        <v>12</v>
      </c>
    </row>
    <row r="556" spans="16:17" x14ac:dyDescent="0.2">
      <c r="P556">
        <v>987</v>
      </c>
      <c r="Q556">
        <v>16</v>
      </c>
    </row>
    <row r="557" spans="16:17" x14ac:dyDescent="0.2">
      <c r="P557">
        <v>2500</v>
      </c>
      <c r="Q557">
        <v>12</v>
      </c>
    </row>
    <row r="558" spans="16:17" x14ac:dyDescent="0.2">
      <c r="P558">
        <v>1098</v>
      </c>
      <c r="Q558">
        <v>14</v>
      </c>
    </row>
    <row r="559" spans="16:17" x14ac:dyDescent="0.2">
      <c r="P559">
        <v>1212</v>
      </c>
      <c r="Q559">
        <v>12</v>
      </c>
    </row>
    <row r="560" spans="16:17" x14ac:dyDescent="0.2">
      <c r="P560">
        <v>1500</v>
      </c>
      <c r="Q560">
        <v>16</v>
      </c>
    </row>
    <row r="561" spans="16:17" x14ac:dyDescent="0.2">
      <c r="P561">
        <v>583</v>
      </c>
      <c r="Q561">
        <v>12</v>
      </c>
    </row>
    <row r="562" spans="16:17" x14ac:dyDescent="0.2">
      <c r="P562">
        <v>460</v>
      </c>
      <c r="Q562">
        <v>11</v>
      </c>
    </row>
    <row r="563" spans="16:17" x14ac:dyDescent="0.2">
      <c r="P563">
        <v>945</v>
      </c>
      <c r="Q563">
        <v>12</v>
      </c>
    </row>
    <row r="564" spans="16:17" x14ac:dyDescent="0.2">
      <c r="P564">
        <v>1442</v>
      </c>
      <c r="Q564">
        <v>16</v>
      </c>
    </row>
    <row r="565" spans="16:17" x14ac:dyDescent="0.2">
      <c r="P565">
        <v>1333</v>
      </c>
      <c r="Q565">
        <v>16</v>
      </c>
    </row>
    <row r="566" spans="16:17" x14ac:dyDescent="0.2">
      <c r="P566">
        <v>1500</v>
      </c>
      <c r="Q566">
        <v>15</v>
      </c>
    </row>
    <row r="567" spans="16:17" x14ac:dyDescent="0.2">
      <c r="P567">
        <v>1333</v>
      </c>
      <c r="Q567">
        <v>16</v>
      </c>
    </row>
    <row r="568" spans="16:17" x14ac:dyDescent="0.2">
      <c r="P568">
        <v>973</v>
      </c>
      <c r="Q568">
        <v>13</v>
      </c>
    </row>
    <row r="569" spans="16:17" x14ac:dyDescent="0.2">
      <c r="P569">
        <v>2162</v>
      </c>
      <c r="Q569">
        <v>18</v>
      </c>
    </row>
    <row r="570" spans="16:17" x14ac:dyDescent="0.2">
      <c r="P570">
        <v>797</v>
      </c>
      <c r="Q570">
        <v>12</v>
      </c>
    </row>
    <row r="571" spans="16:17" x14ac:dyDescent="0.2">
      <c r="P571">
        <v>1744</v>
      </c>
      <c r="Q571">
        <v>16</v>
      </c>
    </row>
    <row r="572" spans="16:17" x14ac:dyDescent="0.2">
      <c r="P572">
        <v>630</v>
      </c>
      <c r="Q572">
        <v>15</v>
      </c>
    </row>
    <row r="573" spans="16:17" x14ac:dyDescent="0.2">
      <c r="P573">
        <v>445</v>
      </c>
      <c r="Q573">
        <v>12</v>
      </c>
    </row>
    <row r="574" spans="16:17" x14ac:dyDescent="0.2">
      <c r="P574">
        <v>660</v>
      </c>
      <c r="Q574">
        <v>16</v>
      </c>
    </row>
    <row r="575" spans="16:17" x14ac:dyDescent="0.2">
      <c r="P575">
        <v>377</v>
      </c>
      <c r="Q575">
        <v>12</v>
      </c>
    </row>
    <row r="576" spans="16:17" x14ac:dyDescent="0.2">
      <c r="P576">
        <v>1122</v>
      </c>
      <c r="Q576">
        <v>17</v>
      </c>
    </row>
    <row r="577" spans="16:17" x14ac:dyDescent="0.2">
      <c r="P577">
        <v>453</v>
      </c>
      <c r="Q577">
        <v>12</v>
      </c>
    </row>
    <row r="578" spans="16:17" x14ac:dyDescent="0.2">
      <c r="P578">
        <v>1386</v>
      </c>
      <c r="Q578">
        <v>10</v>
      </c>
    </row>
    <row r="579" spans="16:17" x14ac:dyDescent="0.2">
      <c r="P579">
        <v>1539</v>
      </c>
      <c r="Q579">
        <v>17</v>
      </c>
    </row>
    <row r="580" spans="16:17" x14ac:dyDescent="0.2">
      <c r="P580">
        <v>1154</v>
      </c>
      <c r="Q580">
        <v>16</v>
      </c>
    </row>
    <row r="581" spans="16:17" x14ac:dyDescent="0.2">
      <c r="P581">
        <v>962</v>
      </c>
      <c r="Q581">
        <v>14</v>
      </c>
    </row>
    <row r="582" spans="16:17" x14ac:dyDescent="0.2">
      <c r="P582">
        <v>722</v>
      </c>
      <c r="Q582">
        <v>16</v>
      </c>
    </row>
    <row r="583" spans="16:17" x14ac:dyDescent="0.2">
      <c r="P583">
        <v>480</v>
      </c>
      <c r="Q583">
        <v>12</v>
      </c>
    </row>
    <row r="584" spans="16:17" x14ac:dyDescent="0.2">
      <c r="P584">
        <v>808</v>
      </c>
      <c r="Q584">
        <v>18</v>
      </c>
    </row>
    <row r="585" spans="16:17" x14ac:dyDescent="0.2">
      <c r="P585">
        <v>1442</v>
      </c>
      <c r="Q585">
        <v>13</v>
      </c>
    </row>
    <row r="586" spans="16:17" x14ac:dyDescent="0.2">
      <c r="P586">
        <v>1091</v>
      </c>
      <c r="Q586">
        <v>13</v>
      </c>
    </row>
    <row r="587" spans="16:17" x14ac:dyDescent="0.2">
      <c r="P587">
        <v>1026</v>
      </c>
      <c r="Q587">
        <v>16</v>
      </c>
    </row>
    <row r="588" spans="16:17" x14ac:dyDescent="0.2">
      <c r="P588">
        <v>1333</v>
      </c>
      <c r="Q588">
        <v>15</v>
      </c>
    </row>
    <row r="589" spans="16:17" x14ac:dyDescent="0.2">
      <c r="P589">
        <v>915</v>
      </c>
      <c r="Q589">
        <v>12</v>
      </c>
    </row>
    <row r="590" spans="16:17" x14ac:dyDescent="0.2">
      <c r="P590">
        <v>1105</v>
      </c>
      <c r="Q590">
        <v>16</v>
      </c>
    </row>
    <row r="591" spans="16:17" x14ac:dyDescent="0.2">
      <c r="P591">
        <v>1000</v>
      </c>
      <c r="Q591">
        <v>12</v>
      </c>
    </row>
    <row r="592" spans="16:17" x14ac:dyDescent="0.2">
      <c r="P592">
        <v>929</v>
      </c>
      <c r="Q592">
        <v>13</v>
      </c>
    </row>
    <row r="593" spans="16:17" x14ac:dyDescent="0.2">
      <c r="P593">
        <v>1241</v>
      </c>
      <c r="Q593">
        <v>13</v>
      </c>
    </row>
    <row r="594" spans="16:17" x14ac:dyDescent="0.2">
      <c r="P594">
        <v>1065</v>
      </c>
      <c r="Q594">
        <v>12</v>
      </c>
    </row>
    <row r="595" spans="16:17" x14ac:dyDescent="0.2">
      <c r="P595">
        <v>403</v>
      </c>
      <c r="Q595">
        <v>12</v>
      </c>
    </row>
    <row r="596" spans="16:17" x14ac:dyDescent="0.2">
      <c r="P596">
        <v>621</v>
      </c>
      <c r="Q596">
        <v>12</v>
      </c>
    </row>
    <row r="597" spans="16:17" x14ac:dyDescent="0.2">
      <c r="P597">
        <v>441</v>
      </c>
      <c r="Q597">
        <v>12</v>
      </c>
    </row>
    <row r="598" spans="16:17" x14ac:dyDescent="0.2">
      <c r="P598">
        <v>726</v>
      </c>
      <c r="Q598">
        <v>12</v>
      </c>
    </row>
    <row r="599" spans="16:17" x14ac:dyDescent="0.2">
      <c r="P599">
        <v>1000</v>
      </c>
      <c r="Q599">
        <v>17</v>
      </c>
    </row>
    <row r="600" spans="16:17" x14ac:dyDescent="0.2">
      <c r="P600">
        <v>393</v>
      </c>
      <c r="Q600">
        <v>12</v>
      </c>
    </row>
    <row r="601" spans="16:17" x14ac:dyDescent="0.2">
      <c r="P601">
        <v>600</v>
      </c>
      <c r="Q601">
        <v>12</v>
      </c>
    </row>
    <row r="602" spans="16:17" x14ac:dyDescent="0.2">
      <c r="P602">
        <v>962</v>
      </c>
      <c r="Q602">
        <v>12</v>
      </c>
    </row>
    <row r="603" spans="16:17" x14ac:dyDescent="0.2">
      <c r="P603">
        <v>962</v>
      </c>
      <c r="Q603">
        <v>12</v>
      </c>
    </row>
    <row r="604" spans="16:17" x14ac:dyDescent="0.2">
      <c r="P604">
        <v>865</v>
      </c>
      <c r="Q604">
        <v>11</v>
      </c>
    </row>
    <row r="605" spans="16:17" x14ac:dyDescent="0.2">
      <c r="P605">
        <v>1154</v>
      </c>
      <c r="Q605">
        <v>16</v>
      </c>
    </row>
    <row r="606" spans="16:17" x14ac:dyDescent="0.2">
      <c r="P606">
        <v>1386</v>
      </c>
      <c r="Q606">
        <v>16</v>
      </c>
    </row>
    <row r="607" spans="16:17" x14ac:dyDescent="0.2">
      <c r="P607">
        <v>732</v>
      </c>
      <c r="Q607">
        <v>12</v>
      </c>
    </row>
    <row r="608" spans="16:17" x14ac:dyDescent="0.2">
      <c r="P608">
        <v>865</v>
      </c>
      <c r="Q608">
        <v>13</v>
      </c>
    </row>
    <row r="609" spans="16:17" x14ac:dyDescent="0.2">
      <c r="P609">
        <v>700</v>
      </c>
      <c r="Q609">
        <v>12</v>
      </c>
    </row>
    <row r="610" spans="16:17" x14ac:dyDescent="0.2">
      <c r="P610">
        <v>975</v>
      </c>
      <c r="Q610">
        <v>9</v>
      </c>
    </row>
    <row r="611" spans="16:17" x14ac:dyDescent="0.2">
      <c r="P611">
        <v>1300</v>
      </c>
      <c r="Q611">
        <v>13</v>
      </c>
    </row>
    <row r="612" spans="16:17" x14ac:dyDescent="0.2">
      <c r="P612">
        <v>900</v>
      </c>
      <c r="Q612">
        <v>14</v>
      </c>
    </row>
    <row r="613" spans="16:17" x14ac:dyDescent="0.2">
      <c r="P613">
        <v>829</v>
      </c>
      <c r="Q613">
        <v>12</v>
      </c>
    </row>
    <row r="614" spans="16:17" x14ac:dyDescent="0.2">
      <c r="P614">
        <v>1000</v>
      </c>
      <c r="Q614">
        <v>12</v>
      </c>
    </row>
    <row r="615" spans="16:17" x14ac:dyDescent="0.2">
      <c r="P615">
        <v>827</v>
      </c>
      <c r="Q615">
        <v>16</v>
      </c>
    </row>
    <row r="616" spans="16:17" x14ac:dyDescent="0.2">
      <c r="P616">
        <v>500</v>
      </c>
      <c r="Q616">
        <v>13</v>
      </c>
    </row>
    <row r="617" spans="16:17" x14ac:dyDescent="0.2">
      <c r="P617">
        <v>1155</v>
      </c>
      <c r="Q617">
        <v>13</v>
      </c>
    </row>
    <row r="618" spans="16:17" x14ac:dyDescent="0.2">
      <c r="P618">
        <v>950</v>
      </c>
      <c r="Q618">
        <v>15</v>
      </c>
    </row>
    <row r="619" spans="16:17" x14ac:dyDescent="0.2">
      <c r="P619">
        <v>700</v>
      </c>
      <c r="Q619">
        <v>13</v>
      </c>
    </row>
    <row r="620" spans="16:17" x14ac:dyDescent="0.2">
      <c r="P620">
        <v>1710</v>
      </c>
      <c r="Q620">
        <v>18</v>
      </c>
    </row>
    <row r="621" spans="16:17" x14ac:dyDescent="0.2">
      <c r="P621">
        <v>2004</v>
      </c>
      <c r="Q621">
        <v>18</v>
      </c>
    </row>
    <row r="622" spans="16:17" x14ac:dyDescent="0.2">
      <c r="P622">
        <v>890</v>
      </c>
      <c r="Q622">
        <v>14</v>
      </c>
    </row>
    <row r="623" spans="16:17" x14ac:dyDescent="0.2">
      <c r="P623">
        <v>3078</v>
      </c>
      <c r="Q623">
        <v>13</v>
      </c>
    </row>
    <row r="624" spans="16:17" x14ac:dyDescent="0.2">
      <c r="P624">
        <v>1539</v>
      </c>
      <c r="Q624">
        <v>17</v>
      </c>
    </row>
    <row r="625" spans="16:17" x14ac:dyDescent="0.2">
      <c r="P625">
        <v>1354</v>
      </c>
      <c r="Q625">
        <v>17</v>
      </c>
    </row>
    <row r="626" spans="16:17" x14ac:dyDescent="0.2">
      <c r="P626">
        <v>1143</v>
      </c>
      <c r="Q626">
        <v>12</v>
      </c>
    </row>
    <row r="627" spans="16:17" x14ac:dyDescent="0.2">
      <c r="P627">
        <v>962</v>
      </c>
      <c r="Q627">
        <v>12</v>
      </c>
    </row>
    <row r="628" spans="16:17" x14ac:dyDescent="0.2">
      <c r="P628">
        <v>1250</v>
      </c>
      <c r="Q628">
        <v>12</v>
      </c>
    </row>
    <row r="629" spans="16:17" x14ac:dyDescent="0.2">
      <c r="P629">
        <v>905</v>
      </c>
      <c r="Q629">
        <v>12</v>
      </c>
    </row>
    <row r="630" spans="16:17" x14ac:dyDescent="0.2">
      <c r="P630">
        <v>926</v>
      </c>
      <c r="Q630">
        <v>12</v>
      </c>
    </row>
    <row r="631" spans="16:17" x14ac:dyDescent="0.2">
      <c r="P631">
        <v>1559</v>
      </c>
      <c r="Q631">
        <v>12</v>
      </c>
    </row>
    <row r="632" spans="16:17" x14ac:dyDescent="0.2">
      <c r="P632">
        <v>1312</v>
      </c>
      <c r="Q632">
        <v>10</v>
      </c>
    </row>
    <row r="633" spans="16:17" x14ac:dyDescent="0.2">
      <c r="P633">
        <v>879</v>
      </c>
      <c r="Q633">
        <v>18</v>
      </c>
    </row>
    <row r="634" spans="16:17" x14ac:dyDescent="0.2">
      <c r="P634">
        <v>800</v>
      </c>
      <c r="Q634">
        <v>13</v>
      </c>
    </row>
    <row r="635" spans="16:17" x14ac:dyDescent="0.2">
      <c r="P635">
        <v>1049</v>
      </c>
      <c r="Q635">
        <v>14</v>
      </c>
    </row>
    <row r="636" spans="16:17" x14ac:dyDescent="0.2">
      <c r="P636">
        <v>550</v>
      </c>
      <c r="Q636">
        <v>12</v>
      </c>
    </row>
    <row r="637" spans="16:17" x14ac:dyDescent="0.2">
      <c r="P637">
        <v>1190</v>
      </c>
      <c r="Q637">
        <v>17</v>
      </c>
    </row>
    <row r="638" spans="16:17" x14ac:dyDescent="0.2">
      <c r="P638">
        <v>583</v>
      </c>
      <c r="Q638">
        <v>14</v>
      </c>
    </row>
    <row r="639" spans="16:17" x14ac:dyDescent="0.2">
      <c r="P639">
        <v>1200</v>
      </c>
      <c r="Q639">
        <v>14</v>
      </c>
    </row>
    <row r="640" spans="16:17" x14ac:dyDescent="0.2">
      <c r="P640">
        <v>797</v>
      </c>
      <c r="Q640">
        <v>16</v>
      </c>
    </row>
    <row r="641" spans="16:17" x14ac:dyDescent="0.2">
      <c r="P641">
        <v>1371</v>
      </c>
      <c r="Q641">
        <v>18</v>
      </c>
    </row>
    <row r="642" spans="16:17" x14ac:dyDescent="0.2">
      <c r="P642">
        <v>1270</v>
      </c>
      <c r="Q642">
        <v>12</v>
      </c>
    </row>
    <row r="643" spans="16:17" x14ac:dyDescent="0.2">
      <c r="P643">
        <v>1832</v>
      </c>
      <c r="Q643">
        <v>12</v>
      </c>
    </row>
    <row r="644" spans="16:17" x14ac:dyDescent="0.2">
      <c r="P644">
        <v>909</v>
      </c>
      <c r="Q644">
        <v>12</v>
      </c>
    </row>
    <row r="645" spans="16:17" x14ac:dyDescent="0.2">
      <c r="P645">
        <v>1746</v>
      </c>
      <c r="Q645">
        <v>18</v>
      </c>
    </row>
    <row r="646" spans="16:17" x14ac:dyDescent="0.2">
      <c r="P646">
        <v>520</v>
      </c>
      <c r="Q646">
        <v>16</v>
      </c>
    </row>
    <row r="647" spans="16:17" x14ac:dyDescent="0.2">
      <c r="P647">
        <v>808</v>
      </c>
      <c r="Q647">
        <v>16</v>
      </c>
    </row>
    <row r="648" spans="16:17" x14ac:dyDescent="0.2">
      <c r="P648">
        <v>2137</v>
      </c>
      <c r="Q648">
        <v>16</v>
      </c>
    </row>
    <row r="649" spans="16:17" x14ac:dyDescent="0.2">
      <c r="P649">
        <v>931</v>
      </c>
      <c r="Q649">
        <v>16</v>
      </c>
    </row>
    <row r="650" spans="16:17" x14ac:dyDescent="0.2">
      <c r="P650">
        <v>812</v>
      </c>
      <c r="Q650">
        <v>16</v>
      </c>
    </row>
    <row r="651" spans="16:17" x14ac:dyDescent="0.2">
      <c r="P651">
        <v>866</v>
      </c>
      <c r="Q651">
        <v>14</v>
      </c>
    </row>
    <row r="652" spans="16:17" x14ac:dyDescent="0.2">
      <c r="P652">
        <v>1442</v>
      </c>
      <c r="Q652">
        <v>12</v>
      </c>
    </row>
    <row r="653" spans="16:17" x14ac:dyDescent="0.2">
      <c r="P653">
        <v>500</v>
      </c>
      <c r="Q653">
        <v>14</v>
      </c>
    </row>
    <row r="654" spans="16:17" x14ac:dyDescent="0.2">
      <c r="P654">
        <v>1384</v>
      </c>
      <c r="Q654">
        <v>18</v>
      </c>
    </row>
    <row r="655" spans="16:17" x14ac:dyDescent="0.2">
      <c r="P655">
        <v>528</v>
      </c>
      <c r="Q655">
        <v>18</v>
      </c>
    </row>
    <row r="656" spans="16:17" x14ac:dyDescent="0.2">
      <c r="P656">
        <v>881</v>
      </c>
      <c r="Q656">
        <v>12</v>
      </c>
    </row>
    <row r="657" spans="16:17" x14ac:dyDescent="0.2">
      <c r="P657">
        <v>1026</v>
      </c>
      <c r="Q657">
        <v>12</v>
      </c>
    </row>
    <row r="658" spans="16:17" x14ac:dyDescent="0.2">
      <c r="P658">
        <v>1212</v>
      </c>
      <c r="Q658">
        <v>12</v>
      </c>
    </row>
    <row r="659" spans="16:17" x14ac:dyDescent="0.2">
      <c r="P659">
        <v>1620</v>
      </c>
      <c r="Q659">
        <v>15</v>
      </c>
    </row>
    <row r="660" spans="16:17" x14ac:dyDescent="0.2">
      <c r="P660">
        <v>1843</v>
      </c>
      <c r="Q660">
        <v>16</v>
      </c>
    </row>
    <row r="661" spans="16:17" x14ac:dyDescent="0.2">
      <c r="P661">
        <v>1602</v>
      </c>
      <c r="Q661">
        <v>16</v>
      </c>
    </row>
    <row r="662" spans="16:17" x14ac:dyDescent="0.2">
      <c r="P662">
        <v>1000</v>
      </c>
      <c r="Q662">
        <v>13</v>
      </c>
    </row>
    <row r="663" spans="16:17" x14ac:dyDescent="0.2">
      <c r="P663">
        <v>737</v>
      </c>
      <c r="Q663">
        <v>12</v>
      </c>
    </row>
    <row r="664" spans="16:17" x14ac:dyDescent="0.2">
      <c r="P664">
        <v>1699</v>
      </c>
      <c r="Q664">
        <v>12</v>
      </c>
    </row>
    <row r="665" spans="16:17" x14ac:dyDescent="0.2">
      <c r="P665">
        <v>1699</v>
      </c>
      <c r="Q665">
        <v>12</v>
      </c>
    </row>
    <row r="666" spans="16:17" x14ac:dyDescent="0.2">
      <c r="P666">
        <v>1025</v>
      </c>
      <c r="Q666">
        <v>14</v>
      </c>
    </row>
    <row r="667" spans="16:17" x14ac:dyDescent="0.2">
      <c r="P667">
        <v>1107</v>
      </c>
      <c r="Q667">
        <v>12</v>
      </c>
    </row>
    <row r="668" spans="16:17" x14ac:dyDescent="0.2">
      <c r="P668">
        <v>625</v>
      </c>
      <c r="Q668">
        <v>11</v>
      </c>
    </row>
    <row r="669" spans="16:17" x14ac:dyDescent="0.2">
      <c r="P669">
        <v>720</v>
      </c>
      <c r="Q669">
        <v>13</v>
      </c>
    </row>
    <row r="670" spans="16:17" x14ac:dyDescent="0.2">
      <c r="P670">
        <v>855</v>
      </c>
      <c r="Q670">
        <v>12</v>
      </c>
    </row>
    <row r="671" spans="16:17" x14ac:dyDescent="0.2">
      <c r="P671">
        <v>1250</v>
      </c>
      <c r="Q671">
        <v>12</v>
      </c>
    </row>
    <row r="672" spans="16:17" x14ac:dyDescent="0.2">
      <c r="P672">
        <v>1130</v>
      </c>
      <c r="Q672">
        <v>18</v>
      </c>
    </row>
    <row r="673" spans="16:17" x14ac:dyDescent="0.2">
      <c r="P673">
        <v>900</v>
      </c>
      <c r="Q673">
        <v>12</v>
      </c>
    </row>
    <row r="674" spans="16:17" x14ac:dyDescent="0.2">
      <c r="P674">
        <v>1924</v>
      </c>
      <c r="Q674">
        <v>17</v>
      </c>
    </row>
    <row r="675" spans="16:17" x14ac:dyDescent="0.2">
      <c r="P675">
        <v>962</v>
      </c>
      <c r="Q675">
        <v>15</v>
      </c>
    </row>
    <row r="676" spans="16:17" x14ac:dyDescent="0.2">
      <c r="P676">
        <v>1573</v>
      </c>
      <c r="Q676">
        <v>12</v>
      </c>
    </row>
    <row r="677" spans="16:17" x14ac:dyDescent="0.2">
      <c r="P677">
        <v>940</v>
      </c>
      <c r="Q677">
        <v>14</v>
      </c>
    </row>
    <row r="678" spans="16:17" x14ac:dyDescent="0.2">
      <c r="P678">
        <v>900</v>
      </c>
      <c r="Q678">
        <v>16</v>
      </c>
    </row>
    <row r="679" spans="16:17" x14ac:dyDescent="0.2">
      <c r="P679">
        <v>882</v>
      </c>
      <c r="Q679">
        <v>12</v>
      </c>
    </row>
    <row r="680" spans="16:17" x14ac:dyDescent="0.2">
      <c r="P680">
        <v>1710</v>
      </c>
      <c r="Q680">
        <v>18</v>
      </c>
    </row>
    <row r="681" spans="16:17" x14ac:dyDescent="0.2">
      <c r="P681">
        <v>1260</v>
      </c>
      <c r="Q681">
        <v>12</v>
      </c>
    </row>
    <row r="682" spans="16:17" x14ac:dyDescent="0.2">
      <c r="P682">
        <v>751</v>
      </c>
      <c r="Q682">
        <v>12</v>
      </c>
    </row>
    <row r="683" spans="16:17" x14ac:dyDescent="0.2">
      <c r="P683">
        <v>1097</v>
      </c>
      <c r="Q683">
        <v>11</v>
      </c>
    </row>
    <row r="684" spans="16:17" x14ac:dyDescent="0.2">
      <c r="P684">
        <v>1001</v>
      </c>
      <c r="Q684">
        <v>13</v>
      </c>
    </row>
    <row r="685" spans="16:17" x14ac:dyDescent="0.2">
      <c r="P685">
        <v>1154</v>
      </c>
      <c r="Q685">
        <v>15</v>
      </c>
    </row>
    <row r="686" spans="16:17" x14ac:dyDescent="0.2">
      <c r="P686">
        <v>1000</v>
      </c>
      <c r="Q686">
        <v>12</v>
      </c>
    </row>
    <row r="687" spans="16:17" x14ac:dyDescent="0.2">
      <c r="P687">
        <v>1250</v>
      </c>
      <c r="Q687">
        <v>12</v>
      </c>
    </row>
    <row r="688" spans="16:17" x14ac:dyDescent="0.2">
      <c r="P688">
        <v>857</v>
      </c>
      <c r="Q688">
        <v>12</v>
      </c>
    </row>
    <row r="689" spans="16:17" x14ac:dyDescent="0.2">
      <c r="P689">
        <v>1211</v>
      </c>
      <c r="Q689">
        <v>12</v>
      </c>
    </row>
    <row r="690" spans="16:17" x14ac:dyDescent="0.2">
      <c r="P690">
        <v>937</v>
      </c>
      <c r="Q690">
        <v>16</v>
      </c>
    </row>
    <row r="691" spans="16:17" x14ac:dyDescent="0.2">
      <c r="P691">
        <v>904</v>
      </c>
      <c r="Q691">
        <v>13</v>
      </c>
    </row>
    <row r="692" spans="16:17" x14ac:dyDescent="0.2">
      <c r="P692">
        <v>872</v>
      </c>
      <c r="Q692">
        <v>15</v>
      </c>
    </row>
    <row r="693" spans="16:17" x14ac:dyDescent="0.2">
      <c r="P693">
        <v>1200</v>
      </c>
      <c r="Q693">
        <v>9</v>
      </c>
    </row>
    <row r="694" spans="16:17" x14ac:dyDescent="0.2">
      <c r="P694">
        <v>1261</v>
      </c>
      <c r="Q694">
        <v>17</v>
      </c>
    </row>
    <row r="695" spans="16:17" x14ac:dyDescent="0.2">
      <c r="P695">
        <v>950</v>
      </c>
      <c r="Q695">
        <v>12</v>
      </c>
    </row>
    <row r="696" spans="16:17" x14ac:dyDescent="0.2">
      <c r="P696">
        <v>115</v>
      </c>
      <c r="Q696">
        <v>12</v>
      </c>
    </row>
    <row r="697" spans="16:17" x14ac:dyDescent="0.2">
      <c r="P697">
        <v>673</v>
      </c>
      <c r="Q697">
        <v>17</v>
      </c>
    </row>
    <row r="698" spans="16:17" x14ac:dyDescent="0.2">
      <c r="P698">
        <v>1084</v>
      </c>
      <c r="Q698">
        <v>15</v>
      </c>
    </row>
    <row r="699" spans="16:17" x14ac:dyDescent="0.2">
      <c r="P699">
        <v>1058</v>
      </c>
      <c r="Q699">
        <v>14</v>
      </c>
    </row>
    <row r="700" spans="16:17" x14ac:dyDescent="0.2">
      <c r="P700">
        <v>800</v>
      </c>
      <c r="Q700">
        <v>12</v>
      </c>
    </row>
    <row r="701" spans="16:17" x14ac:dyDescent="0.2">
      <c r="P701">
        <v>369</v>
      </c>
      <c r="Q701">
        <v>18</v>
      </c>
    </row>
    <row r="702" spans="16:17" x14ac:dyDescent="0.2">
      <c r="P702">
        <v>1924</v>
      </c>
      <c r="Q702">
        <v>16</v>
      </c>
    </row>
    <row r="703" spans="16:17" x14ac:dyDescent="0.2">
      <c r="P703">
        <v>855</v>
      </c>
      <c r="Q703">
        <v>12</v>
      </c>
    </row>
    <row r="704" spans="16:17" x14ac:dyDescent="0.2">
      <c r="P704">
        <v>864</v>
      </c>
      <c r="Q704">
        <v>12</v>
      </c>
    </row>
    <row r="705" spans="16:17" x14ac:dyDescent="0.2">
      <c r="P705">
        <v>1092</v>
      </c>
      <c r="Q705">
        <v>16</v>
      </c>
    </row>
    <row r="706" spans="16:17" x14ac:dyDescent="0.2">
      <c r="P706">
        <v>1025</v>
      </c>
      <c r="Q706">
        <v>16</v>
      </c>
    </row>
    <row r="707" spans="16:17" x14ac:dyDescent="0.2">
      <c r="P707">
        <v>850</v>
      </c>
      <c r="Q707">
        <v>12</v>
      </c>
    </row>
    <row r="708" spans="16:17" x14ac:dyDescent="0.2">
      <c r="P708">
        <v>673</v>
      </c>
      <c r="Q708">
        <v>12</v>
      </c>
    </row>
    <row r="709" spans="16:17" x14ac:dyDescent="0.2">
      <c r="P709">
        <v>800</v>
      </c>
      <c r="Q709">
        <v>14</v>
      </c>
    </row>
    <row r="710" spans="16:17" x14ac:dyDescent="0.2">
      <c r="P710">
        <v>1049</v>
      </c>
      <c r="Q710">
        <v>16</v>
      </c>
    </row>
    <row r="711" spans="16:17" x14ac:dyDescent="0.2">
      <c r="P711">
        <v>884</v>
      </c>
      <c r="Q711">
        <v>17</v>
      </c>
    </row>
    <row r="712" spans="16:17" x14ac:dyDescent="0.2">
      <c r="P712">
        <v>800</v>
      </c>
      <c r="Q712">
        <v>16</v>
      </c>
    </row>
    <row r="713" spans="16:17" x14ac:dyDescent="0.2">
      <c r="P713">
        <v>1200</v>
      </c>
      <c r="Q713">
        <v>17</v>
      </c>
    </row>
    <row r="714" spans="16:17" x14ac:dyDescent="0.2">
      <c r="P714">
        <v>664</v>
      </c>
      <c r="Q714">
        <v>12</v>
      </c>
    </row>
    <row r="715" spans="16:17" x14ac:dyDescent="0.2">
      <c r="P715">
        <v>1111</v>
      </c>
      <c r="Q715">
        <v>12</v>
      </c>
    </row>
    <row r="716" spans="16:17" x14ac:dyDescent="0.2">
      <c r="P716">
        <v>850</v>
      </c>
      <c r="Q716">
        <v>16</v>
      </c>
    </row>
    <row r="717" spans="16:17" x14ac:dyDescent="0.2">
      <c r="P717">
        <v>1000</v>
      </c>
      <c r="Q717">
        <v>12</v>
      </c>
    </row>
    <row r="718" spans="16:17" x14ac:dyDescent="0.2">
      <c r="P718">
        <v>875</v>
      </c>
      <c r="Q718">
        <v>12</v>
      </c>
    </row>
    <row r="719" spans="16:17" x14ac:dyDescent="0.2">
      <c r="P719">
        <v>1202</v>
      </c>
      <c r="Q719">
        <v>16</v>
      </c>
    </row>
    <row r="720" spans="16:17" x14ac:dyDescent="0.2">
      <c r="P720">
        <v>666</v>
      </c>
      <c r="Q720">
        <v>12</v>
      </c>
    </row>
    <row r="721" spans="16:17" x14ac:dyDescent="0.2">
      <c r="P721">
        <v>923</v>
      </c>
      <c r="Q721">
        <v>16</v>
      </c>
    </row>
    <row r="722" spans="16:17" x14ac:dyDescent="0.2">
      <c r="P722">
        <v>788</v>
      </c>
      <c r="Q722">
        <v>12</v>
      </c>
    </row>
    <row r="723" spans="16:17" x14ac:dyDescent="0.2">
      <c r="P723">
        <v>950</v>
      </c>
      <c r="Q723">
        <v>10</v>
      </c>
    </row>
    <row r="724" spans="16:17" x14ac:dyDescent="0.2">
      <c r="P724">
        <v>1442</v>
      </c>
      <c r="Q724">
        <v>12</v>
      </c>
    </row>
    <row r="725" spans="16:17" x14ac:dyDescent="0.2">
      <c r="P725">
        <v>625</v>
      </c>
      <c r="Q725">
        <v>9</v>
      </c>
    </row>
    <row r="726" spans="16:17" x14ac:dyDescent="0.2">
      <c r="P726">
        <v>680</v>
      </c>
      <c r="Q726">
        <v>12</v>
      </c>
    </row>
    <row r="727" spans="16:17" x14ac:dyDescent="0.2">
      <c r="P727">
        <v>693</v>
      </c>
      <c r="Q727">
        <v>12</v>
      </c>
    </row>
    <row r="728" spans="16:17" x14ac:dyDescent="0.2">
      <c r="P728">
        <v>2308</v>
      </c>
      <c r="Q728">
        <v>17</v>
      </c>
    </row>
    <row r="729" spans="16:17" x14ac:dyDescent="0.2">
      <c r="P729">
        <v>1196</v>
      </c>
      <c r="Q729">
        <v>14</v>
      </c>
    </row>
    <row r="730" spans="16:17" x14ac:dyDescent="0.2">
      <c r="P730">
        <v>721</v>
      </c>
      <c r="Q730">
        <v>12</v>
      </c>
    </row>
    <row r="731" spans="16:17" x14ac:dyDescent="0.2">
      <c r="P731">
        <v>1500</v>
      </c>
      <c r="Q731">
        <v>13</v>
      </c>
    </row>
    <row r="732" spans="16:17" x14ac:dyDescent="0.2">
      <c r="P732">
        <v>1198</v>
      </c>
      <c r="Q732">
        <v>16</v>
      </c>
    </row>
    <row r="733" spans="16:17" x14ac:dyDescent="0.2">
      <c r="P733">
        <v>390</v>
      </c>
      <c r="Q733">
        <v>12</v>
      </c>
    </row>
    <row r="734" spans="16:17" x14ac:dyDescent="0.2">
      <c r="P734">
        <v>889</v>
      </c>
      <c r="Q734">
        <v>12</v>
      </c>
    </row>
    <row r="735" spans="16:17" x14ac:dyDescent="0.2">
      <c r="P735">
        <v>1076</v>
      </c>
      <c r="Q735">
        <v>12</v>
      </c>
    </row>
    <row r="736" spans="16:17" x14ac:dyDescent="0.2">
      <c r="P736">
        <v>1127</v>
      </c>
      <c r="Q736">
        <v>12</v>
      </c>
    </row>
    <row r="737" spans="16:17" x14ac:dyDescent="0.2">
      <c r="P737">
        <v>750</v>
      </c>
      <c r="Q737">
        <v>15</v>
      </c>
    </row>
    <row r="738" spans="16:17" x14ac:dyDescent="0.2">
      <c r="P738">
        <v>855</v>
      </c>
      <c r="Q738">
        <v>14</v>
      </c>
    </row>
    <row r="739" spans="16:17" x14ac:dyDescent="0.2">
      <c r="P739">
        <v>525</v>
      </c>
      <c r="Q739">
        <v>13</v>
      </c>
    </row>
    <row r="740" spans="16:17" x14ac:dyDescent="0.2">
      <c r="P740">
        <v>1104</v>
      </c>
      <c r="Q740">
        <v>12</v>
      </c>
    </row>
    <row r="741" spans="16:17" x14ac:dyDescent="0.2">
      <c r="P741">
        <v>800</v>
      </c>
      <c r="Q741">
        <v>12</v>
      </c>
    </row>
    <row r="742" spans="16:17" x14ac:dyDescent="0.2">
      <c r="P742">
        <v>1384</v>
      </c>
      <c r="Q742">
        <v>13</v>
      </c>
    </row>
    <row r="743" spans="16:17" x14ac:dyDescent="0.2">
      <c r="P743">
        <v>425</v>
      </c>
      <c r="Q743">
        <v>17</v>
      </c>
    </row>
    <row r="744" spans="16:17" x14ac:dyDescent="0.2">
      <c r="P744">
        <v>1133</v>
      </c>
      <c r="Q744">
        <v>16</v>
      </c>
    </row>
    <row r="745" spans="16:17" x14ac:dyDescent="0.2">
      <c r="P745">
        <v>681</v>
      </c>
      <c r="Q745">
        <v>12</v>
      </c>
    </row>
    <row r="746" spans="16:17" x14ac:dyDescent="0.2">
      <c r="P746">
        <v>950</v>
      </c>
      <c r="Q746">
        <v>11</v>
      </c>
    </row>
    <row r="747" spans="16:17" x14ac:dyDescent="0.2">
      <c r="P747">
        <v>600</v>
      </c>
      <c r="Q747">
        <v>10</v>
      </c>
    </row>
    <row r="748" spans="16:17" x14ac:dyDescent="0.2">
      <c r="P748">
        <v>661</v>
      </c>
      <c r="Q748">
        <v>13</v>
      </c>
    </row>
    <row r="749" spans="16:17" x14ac:dyDescent="0.2">
      <c r="P749">
        <v>925</v>
      </c>
      <c r="Q749">
        <v>12</v>
      </c>
    </row>
    <row r="750" spans="16:17" x14ac:dyDescent="0.2">
      <c r="P750">
        <v>550</v>
      </c>
      <c r="Q750">
        <v>12</v>
      </c>
    </row>
    <row r="751" spans="16:17" x14ac:dyDescent="0.2">
      <c r="P751">
        <v>606</v>
      </c>
      <c r="Q751">
        <v>11</v>
      </c>
    </row>
    <row r="752" spans="16:17" x14ac:dyDescent="0.2">
      <c r="P752">
        <v>425</v>
      </c>
      <c r="Q752">
        <v>10</v>
      </c>
    </row>
    <row r="753" spans="16:17" x14ac:dyDescent="0.2">
      <c r="P753">
        <v>340</v>
      </c>
      <c r="Q753">
        <v>14</v>
      </c>
    </row>
    <row r="754" spans="16:17" x14ac:dyDescent="0.2">
      <c r="P754">
        <v>692</v>
      </c>
      <c r="Q754">
        <v>12</v>
      </c>
    </row>
    <row r="755" spans="16:17" x14ac:dyDescent="0.2">
      <c r="P755">
        <v>575</v>
      </c>
      <c r="Q755">
        <v>12</v>
      </c>
    </row>
    <row r="756" spans="16:17" x14ac:dyDescent="0.2">
      <c r="P756">
        <v>571</v>
      </c>
      <c r="Q756">
        <v>9</v>
      </c>
    </row>
    <row r="757" spans="16:17" x14ac:dyDescent="0.2">
      <c r="P757">
        <v>817</v>
      </c>
      <c r="Q757">
        <v>16</v>
      </c>
    </row>
    <row r="758" spans="16:17" x14ac:dyDescent="0.2">
      <c r="P758">
        <v>987</v>
      </c>
      <c r="Q758">
        <v>12</v>
      </c>
    </row>
    <row r="759" spans="16:17" x14ac:dyDescent="0.2">
      <c r="P759">
        <v>616</v>
      </c>
      <c r="Q759">
        <v>12</v>
      </c>
    </row>
    <row r="760" spans="16:17" x14ac:dyDescent="0.2">
      <c r="P760">
        <v>1026</v>
      </c>
      <c r="Q760">
        <v>16</v>
      </c>
    </row>
    <row r="761" spans="16:17" x14ac:dyDescent="0.2">
      <c r="P761">
        <v>808</v>
      </c>
      <c r="Q761">
        <v>12</v>
      </c>
    </row>
    <row r="762" spans="16:17" x14ac:dyDescent="0.2">
      <c r="P762">
        <v>808</v>
      </c>
      <c r="Q762">
        <v>17</v>
      </c>
    </row>
    <row r="763" spans="16:17" x14ac:dyDescent="0.2">
      <c r="P763">
        <v>788</v>
      </c>
      <c r="Q763">
        <v>12</v>
      </c>
    </row>
    <row r="764" spans="16:17" x14ac:dyDescent="0.2">
      <c r="P764">
        <v>850</v>
      </c>
      <c r="Q764">
        <v>12</v>
      </c>
    </row>
    <row r="765" spans="16:17" x14ac:dyDescent="0.2">
      <c r="P765">
        <v>900</v>
      </c>
      <c r="Q765">
        <v>12</v>
      </c>
    </row>
    <row r="766" spans="16:17" x14ac:dyDescent="0.2">
      <c r="P766">
        <v>1418</v>
      </c>
      <c r="Q766">
        <v>12</v>
      </c>
    </row>
    <row r="767" spans="16:17" x14ac:dyDescent="0.2">
      <c r="P767">
        <v>562</v>
      </c>
      <c r="Q767">
        <v>13</v>
      </c>
    </row>
    <row r="768" spans="16:17" x14ac:dyDescent="0.2">
      <c r="P768">
        <v>562</v>
      </c>
      <c r="Q768">
        <v>12</v>
      </c>
    </row>
    <row r="769" spans="16:17" x14ac:dyDescent="0.2">
      <c r="P769">
        <v>357</v>
      </c>
      <c r="Q769">
        <v>13</v>
      </c>
    </row>
    <row r="770" spans="16:17" x14ac:dyDescent="0.2">
      <c r="P770">
        <v>1009</v>
      </c>
      <c r="Q770">
        <v>16</v>
      </c>
    </row>
    <row r="771" spans="16:17" x14ac:dyDescent="0.2">
      <c r="P771">
        <v>1442</v>
      </c>
      <c r="Q771">
        <v>12</v>
      </c>
    </row>
    <row r="772" spans="16:17" x14ac:dyDescent="0.2">
      <c r="P772">
        <v>937</v>
      </c>
      <c r="Q772">
        <v>12</v>
      </c>
    </row>
    <row r="773" spans="16:17" x14ac:dyDescent="0.2">
      <c r="P773">
        <v>624</v>
      </c>
      <c r="Q773">
        <v>10</v>
      </c>
    </row>
    <row r="774" spans="16:17" x14ac:dyDescent="0.2">
      <c r="P774">
        <v>642</v>
      </c>
      <c r="Q774">
        <v>13</v>
      </c>
    </row>
    <row r="775" spans="16:17" x14ac:dyDescent="0.2">
      <c r="P775">
        <v>400</v>
      </c>
      <c r="Q775">
        <v>15</v>
      </c>
    </row>
    <row r="776" spans="16:17" x14ac:dyDescent="0.2">
      <c r="P776">
        <v>900</v>
      </c>
      <c r="Q776">
        <v>10</v>
      </c>
    </row>
    <row r="777" spans="16:17" x14ac:dyDescent="0.2">
      <c r="P777">
        <v>513</v>
      </c>
      <c r="Q777">
        <v>16</v>
      </c>
    </row>
    <row r="778" spans="16:17" x14ac:dyDescent="0.2">
      <c r="P778">
        <v>894</v>
      </c>
      <c r="Q778">
        <v>18</v>
      </c>
    </row>
    <row r="779" spans="16:17" x14ac:dyDescent="0.2">
      <c r="P779">
        <v>1282</v>
      </c>
      <c r="Q779">
        <v>18</v>
      </c>
    </row>
    <row r="780" spans="16:17" x14ac:dyDescent="0.2">
      <c r="P780">
        <v>485</v>
      </c>
      <c r="Q780">
        <v>12</v>
      </c>
    </row>
    <row r="781" spans="16:17" x14ac:dyDescent="0.2">
      <c r="P781">
        <v>325</v>
      </c>
      <c r="Q781">
        <v>12</v>
      </c>
    </row>
    <row r="782" spans="16:17" x14ac:dyDescent="0.2">
      <c r="P782">
        <v>769</v>
      </c>
      <c r="Q782">
        <v>12</v>
      </c>
    </row>
    <row r="783" spans="16:17" x14ac:dyDescent="0.2">
      <c r="P783">
        <v>618</v>
      </c>
      <c r="Q783">
        <v>14</v>
      </c>
    </row>
    <row r="784" spans="16:17" x14ac:dyDescent="0.2">
      <c r="P784">
        <v>1040</v>
      </c>
      <c r="Q784">
        <v>12</v>
      </c>
    </row>
    <row r="785" spans="16:17" x14ac:dyDescent="0.2">
      <c r="P785">
        <v>751</v>
      </c>
      <c r="Q785">
        <v>12</v>
      </c>
    </row>
    <row r="786" spans="16:17" x14ac:dyDescent="0.2">
      <c r="P786">
        <v>380</v>
      </c>
      <c r="Q786">
        <v>12</v>
      </c>
    </row>
    <row r="787" spans="16:17" x14ac:dyDescent="0.2">
      <c r="P787">
        <v>753</v>
      </c>
      <c r="Q787">
        <v>10</v>
      </c>
    </row>
    <row r="788" spans="16:17" x14ac:dyDescent="0.2">
      <c r="P788">
        <v>1065</v>
      </c>
      <c r="Q788">
        <v>16</v>
      </c>
    </row>
    <row r="789" spans="16:17" x14ac:dyDescent="0.2">
      <c r="P789">
        <v>1070</v>
      </c>
      <c r="Q789">
        <v>12</v>
      </c>
    </row>
    <row r="790" spans="16:17" x14ac:dyDescent="0.2">
      <c r="P790">
        <v>1573</v>
      </c>
      <c r="Q790">
        <v>18</v>
      </c>
    </row>
    <row r="791" spans="16:17" x14ac:dyDescent="0.2">
      <c r="P791">
        <v>650</v>
      </c>
      <c r="Q791">
        <v>10</v>
      </c>
    </row>
    <row r="792" spans="16:17" x14ac:dyDescent="0.2">
      <c r="P792">
        <v>700</v>
      </c>
      <c r="Q792">
        <v>12</v>
      </c>
    </row>
    <row r="793" spans="16:17" x14ac:dyDescent="0.2">
      <c r="P793">
        <v>890</v>
      </c>
      <c r="Q793">
        <v>12</v>
      </c>
    </row>
    <row r="794" spans="16:17" x14ac:dyDescent="0.2">
      <c r="P794">
        <v>520</v>
      </c>
      <c r="Q794">
        <v>10</v>
      </c>
    </row>
    <row r="795" spans="16:17" x14ac:dyDescent="0.2">
      <c r="P795">
        <v>891</v>
      </c>
      <c r="Q795">
        <v>12</v>
      </c>
    </row>
    <row r="796" spans="16:17" x14ac:dyDescent="0.2">
      <c r="P796">
        <v>570</v>
      </c>
      <c r="Q796">
        <v>12</v>
      </c>
    </row>
    <row r="797" spans="16:17" x14ac:dyDescent="0.2">
      <c r="P797">
        <v>1444</v>
      </c>
      <c r="Q797">
        <v>15</v>
      </c>
    </row>
    <row r="798" spans="16:17" x14ac:dyDescent="0.2">
      <c r="P798">
        <v>500</v>
      </c>
      <c r="Q798">
        <v>12</v>
      </c>
    </row>
    <row r="799" spans="16:17" x14ac:dyDescent="0.2">
      <c r="P799">
        <v>1473</v>
      </c>
      <c r="Q799">
        <v>16</v>
      </c>
    </row>
    <row r="800" spans="16:17" x14ac:dyDescent="0.2">
      <c r="P800">
        <v>803</v>
      </c>
      <c r="Q800">
        <v>13</v>
      </c>
    </row>
    <row r="801" spans="16:17" x14ac:dyDescent="0.2">
      <c r="P801">
        <v>962</v>
      </c>
      <c r="Q801">
        <v>16</v>
      </c>
    </row>
    <row r="802" spans="16:17" x14ac:dyDescent="0.2">
      <c r="P802">
        <v>1000</v>
      </c>
      <c r="Q802">
        <v>12</v>
      </c>
    </row>
    <row r="803" spans="16:17" x14ac:dyDescent="0.2">
      <c r="P803">
        <v>600</v>
      </c>
      <c r="Q803">
        <v>16</v>
      </c>
    </row>
    <row r="804" spans="16:17" x14ac:dyDescent="0.2">
      <c r="P804">
        <v>450</v>
      </c>
      <c r="Q804">
        <v>11</v>
      </c>
    </row>
    <row r="805" spans="16:17" x14ac:dyDescent="0.2">
      <c r="P805">
        <v>1562</v>
      </c>
      <c r="Q805">
        <v>17</v>
      </c>
    </row>
    <row r="806" spans="16:17" x14ac:dyDescent="0.2">
      <c r="P806">
        <v>357</v>
      </c>
      <c r="Q806">
        <v>14</v>
      </c>
    </row>
    <row r="807" spans="16:17" x14ac:dyDescent="0.2">
      <c r="P807">
        <v>960</v>
      </c>
      <c r="Q807">
        <v>13</v>
      </c>
    </row>
    <row r="808" spans="16:17" x14ac:dyDescent="0.2">
      <c r="P808">
        <v>566</v>
      </c>
      <c r="Q808">
        <v>16</v>
      </c>
    </row>
    <row r="809" spans="16:17" x14ac:dyDescent="0.2">
      <c r="P809">
        <v>481</v>
      </c>
      <c r="Q809">
        <v>12</v>
      </c>
    </row>
    <row r="810" spans="16:17" x14ac:dyDescent="0.2">
      <c r="P810">
        <v>1442</v>
      </c>
      <c r="Q810">
        <v>16</v>
      </c>
    </row>
    <row r="811" spans="16:17" x14ac:dyDescent="0.2">
      <c r="P811">
        <v>645</v>
      </c>
      <c r="Q811">
        <v>12</v>
      </c>
    </row>
    <row r="812" spans="16:17" x14ac:dyDescent="0.2">
      <c r="P812">
        <v>644</v>
      </c>
      <c r="Q812">
        <v>12</v>
      </c>
    </row>
    <row r="813" spans="16:17" x14ac:dyDescent="0.2">
      <c r="P813">
        <v>477</v>
      </c>
      <c r="Q813">
        <v>12</v>
      </c>
    </row>
    <row r="814" spans="16:17" x14ac:dyDescent="0.2">
      <c r="P814">
        <v>1202</v>
      </c>
      <c r="Q814">
        <v>13</v>
      </c>
    </row>
    <row r="815" spans="16:17" x14ac:dyDescent="0.2">
      <c r="P815">
        <v>873</v>
      </c>
      <c r="Q815">
        <v>12</v>
      </c>
    </row>
    <row r="816" spans="16:17" x14ac:dyDescent="0.2">
      <c r="P816">
        <v>1000</v>
      </c>
      <c r="Q81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datos</vt:lpstr>
      <vt:lpstr>Estadistica Descriptiva</vt:lpstr>
      <vt:lpstr>Histograma Total</vt:lpstr>
      <vt:lpstr>Histograma Caucasico</vt:lpstr>
      <vt:lpstr>Histograma Afroamericano</vt:lpstr>
      <vt:lpstr>Prueba de Normalidad</vt:lpstr>
      <vt:lpstr>Test de Hipotesis</vt:lpstr>
      <vt:lpstr>Prueba de t</vt:lpstr>
      <vt:lpstr>Prueba de Chi-cuadrado</vt:lpstr>
      <vt:lpstr>Analisis de Correlacion</vt:lpstr>
      <vt:lpstr>EZA1</vt:lpstr>
      <vt:lpstr>EZA2</vt:lpstr>
      <vt:lpstr>EZA3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Luis</cp:lastModifiedBy>
  <dcterms:created xsi:type="dcterms:W3CDTF">2002-07-10T16:23:04Z</dcterms:created>
  <dcterms:modified xsi:type="dcterms:W3CDTF">2021-04-19T01:02:31Z</dcterms:modified>
</cp:coreProperties>
</file>