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cuments\BARBARA\IFTM\Períodos anteriores\2023-1\Empreendedorismo\"/>
    </mc:Choice>
  </mc:AlternateContent>
  <xr:revisionPtr revIDLastSave="0" documentId="13_ncr:1_{A7DE4C02-F15E-41DD-AE26-BB4D7C75B5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RE - CUSTOS FIXOS E VARIÁVEIS" sheetId="6" r:id="rId1"/>
  </sheets>
  <definedNames>
    <definedName name="Cotação">#REF!</definedName>
    <definedName name="PTO_Perc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 s="1"/>
  <c r="B3" i="6"/>
  <c r="P63" i="6"/>
  <c r="P62" i="6"/>
  <c r="P61" i="6"/>
  <c r="P60" i="6"/>
  <c r="P59" i="6"/>
  <c r="P57" i="6"/>
  <c r="P56" i="6"/>
  <c r="P54" i="6"/>
  <c r="P53" i="6"/>
  <c r="P52" i="6"/>
  <c r="P50" i="6"/>
  <c r="P33" i="6"/>
  <c r="P32" i="6"/>
  <c r="P31" i="6"/>
  <c r="P27" i="6"/>
  <c r="P26" i="6"/>
  <c r="P23" i="6"/>
  <c r="P22" i="6"/>
  <c r="P21" i="6"/>
  <c r="P19" i="6"/>
  <c r="O63" i="6"/>
  <c r="O62" i="6"/>
  <c r="O61" i="6"/>
  <c r="O60" i="6"/>
  <c r="O59" i="6"/>
  <c r="O57" i="6"/>
  <c r="O56" i="6"/>
  <c r="O54" i="6"/>
  <c r="O53" i="6"/>
  <c r="O52" i="6"/>
  <c r="O50" i="6"/>
  <c r="O33" i="6"/>
  <c r="O32" i="6"/>
  <c r="O31" i="6"/>
  <c r="O27" i="6"/>
  <c r="O26" i="6"/>
  <c r="O23" i="6"/>
  <c r="O22" i="6"/>
  <c r="O21" i="6"/>
  <c r="O19" i="6"/>
  <c r="D17" i="6"/>
  <c r="E17" i="6"/>
  <c r="F17" i="6"/>
  <c r="G17" i="6"/>
  <c r="H18" i="6"/>
  <c r="H17" i="6" s="1"/>
  <c r="D20" i="6"/>
  <c r="E20" i="6"/>
  <c r="F20" i="6"/>
  <c r="G20" i="6"/>
  <c r="H20" i="6"/>
  <c r="I20" i="6"/>
  <c r="J20" i="6"/>
  <c r="K20" i="6"/>
  <c r="L20" i="6"/>
  <c r="M20" i="6"/>
  <c r="D28" i="6"/>
  <c r="E28" i="6"/>
  <c r="F28" i="6"/>
  <c r="G28" i="6"/>
  <c r="H28" i="6"/>
  <c r="I28" i="6"/>
  <c r="J28" i="6"/>
  <c r="K28" i="6"/>
  <c r="L28" i="6"/>
  <c r="M28" i="6"/>
  <c r="D29" i="6"/>
  <c r="E29" i="6"/>
  <c r="F29" i="6"/>
  <c r="G29" i="6"/>
  <c r="H29" i="6"/>
  <c r="I29" i="6"/>
  <c r="J29" i="6"/>
  <c r="K29" i="6"/>
  <c r="L29" i="6"/>
  <c r="M29" i="6"/>
  <c r="D30" i="6"/>
  <c r="E30" i="6"/>
  <c r="F30" i="6"/>
  <c r="G30" i="6"/>
  <c r="H30" i="6"/>
  <c r="I30" i="6"/>
  <c r="J30" i="6"/>
  <c r="K30" i="6"/>
  <c r="L30" i="6"/>
  <c r="M30" i="6"/>
  <c r="B41" i="6"/>
  <c r="C58" i="6"/>
  <c r="D58" i="6"/>
  <c r="E58" i="6"/>
  <c r="F58" i="6"/>
  <c r="G58" i="6"/>
  <c r="H58" i="6"/>
  <c r="I58" i="6"/>
  <c r="J58" i="6"/>
  <c r="K58" i="6"/>
  <c r="L58" i="6"/>
  <c r="M58" i="6"/>
  <c r="C55" i="6"/>
  <c r="D55" i="6"/>
  <c r="E55" i="6"/>
  <c r="F55" i="6"/>
  <c r="G55" i="6"/>
  <c r="H55" i="6"/>
  <c r="I55" i="6"/>
  <c r="J55" i="6"/>
  <c r="K55" i="6"/>
  <c r="L55" i="6"/>
  <c r="M55" i="6"/>
  <c r="C51" i="6"/>
  <c r="D51" i="6"/>
  <c r="E51" i="6"/>
  <c r="F51" i="6"/>
  <c r="G51" i="6"/>
  <c r="H51" i="6"/>
  <c r="I51" i="6"/>
  <c r="J51" i="6"/>
  <c r="K51" i="6"/>
  <c r="L51" i="6"/>
  <c r="M51" i="6"/>
  <c r="B58" i="6"/>
  <c r="B55" i="6"/>
  <c r="B51" i="6"/>
  <c r="C30" i="6"/>
  <c r="C20" i="6"/>
  <c r="C17" i="6"/>
  <c r="B30" i="6"/>
  <c r="B20" i="6"/>
  <c r="B17" i="6"/>
  <c r="B69" i="6"/>
  <c r="B67" i="6" s="1"/>
  <c r="C68" i="6"/>
  <c r="C69" i="6" s="1"/>
  <c r="C67" i="6" s="1"/>
  <c r="C29" i="6"/>
  <c r="B29" i="6"/>
  <c r="C28" i="6"/>
  <c r="B28" i="6"/>
  <c r="B9" i="6"/>
  <c r="B10" i="6" s="1"/>
  <c r="B45" i="6" s="1"/>
  <c r="B7" i="6"/>
  <c r="B5" i="6" s="1"/>
  <c r="C6" i="6"/>
  <c r="C9" i="6" s="1"/>
  <c r="C44" i="6" s="1"/>
  <c r="D2" i="6" l="1"/>
  <c r="P51" i="6"/>
  <c r="P58" i="6"/>
  <c r="O58" i="6"/>
  <c r="O51" i="6"/>
  <c r="P55" i="6"/>
  <c r="O55" i="6"/>
  <c r="P29" i="6"/>
  <c r="P30" i="6"/>
  <c r="O20" i="6"/>
  <c r="O28" i="6"/>
  <c r="O30" i="6"/>
  <c r="P28" i="6"/>
  <c r="O29" i="6"/>
  <c r="P20" i="6"/>
  <c r="H25" i="6"/>
  <c r="H24" i="6" s="1"/>
  <c r="I25" i="6"/>
  <c r="I24" i="6" s="1"/>
  <c r="I18" i="6"/>
  <c r="I17" i="6" s="1"/>
  <c r="B25" i="6"/>
  <c r="K25" i="6"/>
  <c r="K24" i="6" s="1"/>
  <c r="C25" i="6"/>
  <c r="F25" i="6"/>
  <c r="F24" i="6" s="1"/>
  <c r="C41" i="6"/>
  <c r="B42" i="6"/>
  <c r="L25" i="6"/>
  <c r="L24" i="6" s="1"/>
  <c r="D25" i="6"/>
  <c r="D24" i="6" s="1"/>
  <c r="B44" i="6"/>
  <c r="E25" i="6"/>
  <c r="E24" i="6" s="1"/>
  <c r="J25" i="6"/>
  <c r="J24" i="6" s="1"/>
  <c r="G25" i="6"/>
  <c r="G24" i="6" s="1"/>
  <c r="M25" i="6"/>
  <c r="M24" i="6" s="1"/>
  <c r="D6" i="6"/>
  <c r="D68" i="6"/>
  <c r="D69" i="6" s="1"/>
  <c r="B11" i="6"/>
  <c r="C11" i="6"/>
  <c r="C10" i="6"/>
  <c r="C7" i="6"/>
  <c r="D3" i="6" l="1"/>
  <c r="E2" i="6"/>
  <c r="C42" i="6"/>
  <c r="C40" i="6" s="1"/>
  <c r="C45" i="6"/>
  <c r="C46" i="6"/>
  <c r="B46" i="6"/>
  <c r="E6" i="6"/>
  <c r="E9" i="6" s="1"/>
  <c r="E11" i="6" s="1"/>
  <c r="E12" i="6" s="1"/>
  <c r="B40" i="6"/>
  <c r="O25" i="6"/>
  <c r="J18" i="6"/>
  <c r="P25" i="6"/>
  <c r="D7" i="6"/>
  <c r="D42" i="6" s="1"/>
  <c r="D9" i="6"/>
  <c r="D41" i="6"/>
  <c r="C12" i="6"/>
  <c r="B12" i="6"/>
  <c r="B47" i="6" s="1"/>
  <c r="E68" i="6"/>
  <c r="F68" i="6" s="1"/>
  <c r="D67" i="6"/>
  <c r="C5" i="6"/>
  <c r="F2" i="6" l="1"/>
  <c r="E3" i="6"/>
  <c r="E41" i="6"/>
  <c r="E10" i="6"/>
  <c r="E8" i="6" s="1"/>
  <c r="C47" i="6"/>
  <c r="E7" i="6"/>
  <c r="E42" i="6" s="1"/>
  <c r="F6" i="6"/>
  <c r="F9" i="6" s="1"/>
  <c r="J17" i="6"/>
  <c r="K18" i="6"/>
  <c r="D5" i="6"/>
  <c r="C8" i="6"/>
  <c r="C4" i="6" s="1"/>
  <c r="D10" i="6"/>
  <c r="D11" i="6"/>
  <c r="D44" i="6"/>
  <c r="B43" i="6"/>
  <c r="D40" i="6"/>
  <c r="B8" i="6"/>
  <c r="B4" i="6" s="1"/>
  <c r="E69" i="6"/>
  <c r="E44" i="6"/>
  <c r="G68" i="6"/>
  <c r="F69" i="6"/>
  <c r="F67" i="6" s="1"/>
  <c r="G2" i="6" l="1"/>
  <c r="F3" i="6"/>
  <c r="E40" i="6"/>
  <c r="B13" i="6"/>
  <c r="F7" i="6"/>
  <c r="F42" i="6" s="1"/>
  <c r="F41" i="6"/>
  <c r="G6" i="6"/>
  <c r="G9" i="6" s="1"/>
  <c r="G11" i="6" s="1"/>
  <c r="G12" i="6" s="1"/>
  <c r="E67" i="6"/>
  <c r="C43" i="6"/>
  <c r="D12" i="6"/>
  <c r="D8" i="6" s="1"/>
  <c r="C49" i="6"/>
  <c r="F11" i="6"/>
  <c r="F12" i="6" s="1"/>
  <c r="E5" i="6"/>
  <c r="F10" i="6"/>
  <c r="L18" i="6"/>
  <c r="K17" i="6"/>
  <c r="D46" i="6"/>
  <c r="B39" i="6"/>
  <c r="D45" i="6"/>
  <c r="B49" i="6"/>
  <c r="E45" i="6"/>
  <c r="E46" i="6"/>
  <c r="F44" i="6"/>
  <c r="H68" i="6"/>
  <c r="G69" i="6"/>
  <c r="G67" i="6" s="1"/>
  <c r="C13" i="6"/>
  <c r="H2" i="6" l="1"/>
  <c r="G3" i="6"/>
  <c r="F40" i="6"/>
  <c r="F5" i="6"/>
  <c r="G7" i="6"/>
  <c r="G42" i="6" s="1"/>
  <c r="H6" i="6"/>
  <c r="H9" i="6" s="1"/>
  <c r="H10" i="6" s="1"/>
  <c r="G10" i="6"/>
  <c r="G8" i="6" s="1"/>
  <c r="G41" i="6"/>
  <c r="F8" i="6"/>
  <c r="C48" i="6"/>
  <c r="C39" i="6"/>
  <c r="B48" i="6"/>
  <c r="M18" i="6"/>
  <c r="M17" i="6" s="1"/>
  <c r="L17" i="6"/>
  <c r="G5" i="6"/>
  <c r="H11" i="6"/>
  <c r="D47" i="6"/>
  <c r="E47" i="6"/>
  <c r="F46" i="6"/>
  <c r="F45" i="6"/>
  <c r="I68" i="6"/>
  <c r="H69" i="6"/>
  <c r="H67" i="6" s="1"/>
  <c r="G44" i="6"/>
  <c r="H41" i="6" l="1"/>
  <c r="H7" i="6"/>
  <c r="H42" i="6" s="1"/>
  <c r="I2" i="6"/>
  <c r="H3" i="6"/>
  <c r="I6" i="6"/>
  <c r="I9" i="6" s="1"/>
  <c r="I10" i="6" s="1"/>
  <c r="P17" i="6"/>
  <c r="O17" i="6"/>
  <c r="C38" i="6"/>
  <c r="H12" i="6"/>
  <c r="B38" i="6"/>
  <c r="O18" i="6"/>
  <c r="P18" i="6"/>
  <c r="D43" i="6"/>
  <c r="E49" i="6"/>
  <c r="E48" i="6" s="1"/>
  <c r="E43" i="6"/>
  <c r="E39" i="6" s="1"/>
  <c r="G40" i="6"/>
  <c r="E4" i="6"/>
  <c r="E13" i="6" s="1"/>
  <c r="H44" i="6"/>
  <c r="G45" i="6"/>
  <c r="G46" i="6"/>
  <c r="D49" i="6"/>
  <c r="D4" i="6"/>
  <c r="I69" i="6"/>
  <c r="I67" i="6" s="1"/>
  <c r="J68" i="6"/>
  <c r="H5" i="6" l="1"/>
  <c r="J2" i="6"/>
  <c r="I3" i="6"/>
  <c r="I7" i="6"/>
  <c r="I42" i="6" s="1"/>
  <c r="I41" i="6"/>
  <c r="J6" i="6"/>
  <c r="J9" i="6" s="1"/>
  <c r="J10" i="6" s="1"/>
  <c r="B37" i="6"/>
  <c r="H8" i="6"/>
  <c r="D48" i="6"/>
  <c r="I11" i="6"/>
  <c r="E38" i="6"/>
  <c r="D39" i="6"/>
  <c r="F47" i="6"/>
  <c r="J7" i="6"/>
  <c r="J42" i="6" s="1"/>
  <c r="G47" i="6"/>
  <c r="H40" i="6"/>
  <c r="J69" i="6"/>
  <c r="J67" i="6" s="1"/>
  <c r="K68" i="6"/>
  <c r="H46" i="6"/>
  <c r="H45" i="6"/>
  <c r="D13" i="6"/>
  <c r="I44" i="6"/>
  <c r="J41" i="6" l="1"/>
  <c r="K6" i="6"/>
  <c r="K9" i="6" s="1"/>
  <c r="K11" i="6" s="1"/>
  <c r="K12" i="6" s="1"/>
  <c r="I5" i="6"/>
  <c r="K2" i="6"/>
  <c r="J3" i="6"/>
  <c r="J11" i="6"/>
  <c r="J12" i="6" s="1"/>
  <c r="D38" i="6"/>
  <c r="I12" i="6"/>
  <c r="J5" i="6"/>
  <c r="F43" i="6"/>
  <c r="G43" i="6"/>
  <c r="G39" i="6" s="1"/>
  <c r="G49" i="6"/>
  <c r="G48" i="6" s="1"/>
  <c r="I40" i="6"/>
  <c r="J44" i="6"/>
  <c r="I46" i="6"/>
  <c r="I45" i="6"/>
  <c r="K69" i="6"/>
  <c r="K67" i="6" s="1"/>
  <c r="L68" i="6"/>
  <c r="F49" i="6"/>
  <c r="F4" i="6"/>
  <c r="H47" i="6"/>
  <c r="K10" i="6" l="1"/>
  <c r="K8" i="6" s="1"/>
  <c r="K7" i="6"/>
  <c r="K42" i="6" s="1"/>
  <c r="K41" i="6"/>
  <c r="L6" i="6"/>
  <c r="L9" i="6" s="1"/>
  <c r="L10" i="6" s="1"/>
  <c r="L2" i="6"/>
  <c r="K3" i="6"/>
  <c r="J8" i="6"/>
  <c r="I8" i="6"/>
  <c r="F48" i="6"/>
  <c r="F39" i="6"/>
  <c r="L7" i="6"/>
  <c r="L42" i="6" s="1"/>
  <c r="G38" i="6"/>
  <c r="H49" i="6"/>
  <c r="H48" i="6" s="1"/>
  <c r="H43" i="6"/>
  <c r="H39" i="6" s="1"/>
  <c r="J40" i="6"/>
  <c r="I47" i="6"/>
  <c r="G4" i="6"/>
  <c r="G13" i="6" s="1"/>
  <c r="K44" i="6"/>
  <c r="L69" i="6"/>
  <c r="L67" i="6" s="1"/>
  <c r="M68" i="6"/>
  <c r="P68" i="6" s="1"/>
  <c r="J45" i="6"/>
  <c r="J46" i="6"/>
  <c r="F13" i="6"/>
  <c r="L41" i="6" l="1"/>
  <c r="M6" i="6"/>
  <c r="M7" i="6" s="1"/>
  <c r="L11" i="6"/>
  <c r="L12" i="6" s="1"/>
  <c r="K5" i="6"/>
  <c r="M2" i="6"/>
  <c r="M3" i="6" s="1"/>
  <c r="L3" i="6"/>
  <c r="F38" i="6"/>
  <c r="M41" i="6"/>
  <c r="H4" i="6"/>
  <c r="H13" i="6" s="1"/>
  <c r="L5" i="6"/>
  <c r="I43" i="6"/>
  <c r="K40" i="6"/>
  <c r="H38" i="6"/>
  <c r="I49" i="6"/>
  <c r="I48" i="6" s="1"/>
  <c r="J47" i="6"/>
  <c r="L44" i="6"/>
  <c r="M69" i="6"/>
  <c r="O68" i="6"/>
  <c r="K45" i="6"/>
  <c r="K46" i="6"/>
  <c r="M9" i="6" l="1"/>
  <c r="P9" i="6" s="1"/>
  <c r="P6" i="6"/>
  <c r="L8" i="6"/>
  <c r="M42" i="6"/>
  <c r="P7" i="6"/>
  <c r="P41" i="6"/>
  <c r="O41" i="6"/>
  <c r="O69" i="6"/>
  <c r="P69" i="6"/>
  <c r="I39" i="6"/>
  <c r="M5" i="6"/>
  <c r="P5" i="6" s="1"/>
  <c r="I4" i="6"/>
  <c r="I13" i="6" s="1"/>
  <c r="J43" i="6"/>
  <c r="J39" i="6" s="1"/>
  <c r="J49" i="6"/>
  <c r="J48" i="6" s="1"/>
  <c r="J4" i="6"/>
  <c r="J13" i="6" s="1"/>
  <c r="L40" i="6"/>
  <c r="K47" i="6"/>
  <c r="K43" i="6" s="1"/>
  <c r="K39" i="6" s="1"/>
  <c r="M67" i="6"/>
  <c r="L45" i="6"/>
  <c r="L46" i="6"/>
  <c r="O6" i="6"/>
  <c r="M44" i="6" l="1"/>
  <c r="P44" i="6" s="1"/>
  <c r="M10" i="6"/>
  <c r="M11" i="6"/>
  <c r="M12" i="6" s="1"/>
  <c r="P12" i="6" s="1"/>
  <c r="O67" i="6"/>
  <c r="P67" i="6"/>
  <c r="I38" i="6"/>
  <c r="M8" i="6"/>
  <c r="P8" i="6" s="1"/>
  <c r="P42" i="6"/>
  <c r="O42" i="6"/>
  <c r="J38" i="6"/>
  <c r="O7" i="6"/>
  <c r="M40" i="6"/>
  <c r="L47" i="6"/>
  <c r="L43" i="6" s="1"/>
  <c r="L39" i="6" s="1"/>
  <c r="L49" i="6"/>
  <c r="L48" i="6" s="1"/>
  <c r="K49" i="6"/>
  <c r="K48" i="6" s="1"/>
  <c r="K38" i="6" s="1"/>
  <c r="K4" i="6"/>
  <c r="K13" i="6" s="1"/>
  <c r="M45" i="6"/>
  <c r="O9" i="6"/>
  <c r="P10" i="6" l="1"/>
  <c r="O10" i="6"/>
  <c r="O44" i="6"/>
  <c r="M46" i="6"/>
  <c r="O11" i="6"/>
  <c r="P11" i="6"/>
  <c r="O40" i="6"/>
  <c r="P40" i="6"/>
  <c r="O46" i="6"/>
  <c r="P46" i="6"/>
  <c r="O45" i="6"/>
  <c r="P45" i="6"/>
  <c r="L38" i="6"/>
  <c r="L4" i="6"/>
  <c r="L13" i="6" s="1"/>
  <c r="O5" i="6"/>
  <c r="M47" i="6" l="1"/>
  <c r="O12" i="6"/>
  <c r="O47" i="6" l="1"/>
  <c r="P47" i="6"/>
  <c r="M43" i="6"/>
  <c r="M49" i="6"/>
  <c r="O8" i="6"/>
  <c r="M4" i="6"/>
  <c r="P4" i="6" l="1"/>
  <c r="O4" i="6"/>
  <c r="M48" i="6"/>
  <c r="P49" i="6"/>
  <c r="O49" i="6"/>
  <c r="O43" i="6"/>
  <c r="P43" i="6"/>
  <c r="M39" i="6"/>
  <c r="M13" i="6"/>
  <c r="P13" i="6" s="1"/>
  <c r="O39" i="6" l="1"/>
  <c r="P39" i="6"/>
  <c r="P48" i="6"/>
  <c r="O48" i="6"/>
  <c r="M38" i="6"/>
  <c r="O13" i="6"/>
  <c r="P38" i="6" l="1"/>
  <c r="O38" i="6"/>
  <c r="B24" i="6" l="1"/>
  <c r="B16" i="6" l="1"/>
  <c r="B34" i="6" s="1"/>
  <c r="B35" i="6" l="1"/>
  <c r="B64" i="6"/>
  <c r="B65" i="6" l="1"/>
  <c r="B70" i="6"/>
  <c r="B72" i="6" l="1"/>
  <c r="B74" i="6" l="1"/>
  <c r="B75" i="6" s="1"/>
  <c r="B73" i="6"/>
  <c r="B76" i="6" l="1"/>
  <c r="K37" i="6"/>
  <c r="K16" i="6"/>
  <c r="K34" i="6" s="1"/>
  <c r="K35" i="6" s="1"/>
  <c r="G37" i="6"/>
  <c r="D37" i="6"/>
  <c r="L37" i="6"/>
  <c r="L16" i="6"/>
  <c r="L34" i="6" s="1"/>
  <c r="F16" i="6"/>
  <c r="F34" i="6" s="1"/>
  <c r="I16" i="6"/>
  <c r="I34" i="6" s="1"/>
  <c r="I37" i="6"/>
  <c r="G16" i="6"/>
  <c r="G34" i="6" s="1"/>
  <c r="E37" i="6"/>
  <c r="E16" i="6"/>
  <c r="E34" i="6" s="1"/>
  <c r="E35" i="6" s="1"/>
  <c r="C24" i="6"/>
  <c r="M37" i="6"/>
  <c r="M16" i="6"/>
  <c r="M34" i="6" s="1"/>
  <c r="H37" i="6"/>
  <c r="D16" i="6"/>
  <c r="D34" i="6" s="1"/>
  <c r="J16" i="6"/>
  <c r="J34" i="6" s="1"/>
  <c r="C37" i="6" l="1"/>
  <c r="P24" i="6"/>
  <c r="O24" i="6"/>
  <c r="C16" i="6"/>
  <c r="I64" i="6"/>
  <c r="I70" i="6" s="1"/>
  <c r="I72" i="6" s="1"/>
  <c r="E64" i="6"/>
  <c r="E65" i="6" s="1"/>
  <c r="I35" i="6"/>
  <c r="F35" i="6"/>
  <c r="J35" i="6"/>
  <c r="L64" i="6"/>
  <c r="L35" i="6"/>
  <c r="D64" i="6"/>
  <c r="D35" i="6"/>
  <c r="G64" i="6"/>
  <c r="G35" i="6"/>
  <c r="M64" i="6"/>
  <c r="M35" i="6"/>
  <c r="F37" i="6"/>
  <c r="J37" i="6"/>
  <c r="J64" i="6" s="1"/>
  <c r="H16" i="6"/>
  <c r="H34" i="6" s="1"/>
  <c r="K64" i="6"/>
  <c r="I65" i="6" l="1"/>
  <c r="C34" i="6"/>
  <c r="P16" i="6"/>
  <c r="O37" i="6"/>
  <c r="P37" i="6"/>
  <c r="O16" i="6"/>
  <c r="E70" i="6"/>
  <c r="E72" i="6" s="1"/>
  <c r="E74" i="6" s="1"/>
  <c r="E75" i="6" s="1"/>
  <c r="E76" i="6" s="1"/>
  <c r="J65" i="6"/>
  <c r="J70" i="6"/>
  <c r="J72" i="6" s="1"/>
  <c r="D70" i="6"/>
  <c r="D72" i="6" s="1"/>
  <c r="D65" i="6"/>
  <c r="L70" i="6"/>
  <c r="L72" i="6" s="1"/>
  <c r="L65" i="6"/>
  <c r="F64" i="6"/>
  <c r="M65" i="6"/>
  <c r="M70" i="6"/>
  <c r="M72" i="6" s="1"/>
  <c r="K65" i="6"/>
  <c r="K70" i="6"/>
  <c r="K72" i="6" s="1"/>
  <c r="I73" i="6"/>
  <c r="I74" i="6"/>
  <c r="I75" i="6" s="1"/>
  <c r="I76" i="6" s="1"/>
  <c r="H35" i="6"/>
  <c r="H64" i="6"/>
  <c r="G70" i="6"/>
  <c r="G72" i="6" s="1"/>
  <c r="G65" i="6"/>
  <c r="P34" i="6" l="1"/>
  <c r="O34" i="6"/>
  <c r="O35" i="6" s="1"/>
  <c r="C35" i="6"/>
  <c r="P35" i="6" s="1"/>
  <c r="C64" i="6"/>
  <c r="E73" i="6"/>
  <c r="M74" i="6"/>
  <c r="M75" i="6" s="1"/>
  <c r="M76" i="6" s="1"/>
  <c r="M73" i="6"/>
  <c r="L74" i="6"/>
  <c r="L75" i="6" s="1"/>
  <c r="L76" i="6" s="1"/>
  <c r="L73" i="6"/>
  <c r="K73" i="6"/>
  <c r="K74" i="6"/>
  <c r="K75" i="6" s="1"/>
  <c r="K76" i="6" s="1"/>
  <c r="G73" i="6"/>
  <c r="G74" i="6"/>
  <c r="G75" i="6" s="1"/>
  <c r="G76" i="6" s="1"/>
  <c r="H65" i="6"/>
  <c r="H70" i="6"/>
  <c r="H72" i="6" s="1"/>
  <c r="D73" i="6"/>
  <c r="D74" i="6"/>
  <c r="D75" i="6" s="1"/>
  <c r="D76" i="6" s="1"/>
  <c r="F65" i="6"/>
  <c r="F70" i="6"/>
  <c r="F72" i="6" s="1"/>
  <c r="J74" i="6"/>
  <c r="J75" i="6" s="1"/>
  <c r="J76" i="6" s="1"/>
  <c r="J73" i="6"/>
  <c r="P64" i="6" l="1"/>
  <c r="O64" i="6"/>
  <c r="O65" i="6" s="1"/>
  <c r="C70" i="6"/>
  <c r="O70" i="6" s="1"/>
  <c r="C65" i="6"/>
  <c r="P65" i="6" s="1"/>
  <c r="H74" i="6"/>
  <c r="H75" i="6" s="1"/>
  <c r="H76" i="6" s="1"/>
  <c r="H73" i="6"/>
  <c r="F73" i="6"/>
  <c r="F74" i="6"/>
  <c r="F75" i="6" s="1"/>
  <c r="F76" i="6" s="1"/>
  <c r="P70" i="6" l="1"/>
  <c r="C72" i="6"/>
  <c r="P72" i="6" l="1"/>
  <c r="C74" i="6"/>
  <c r="C73" i="6"/>
  <c r="P73" i="6" s="1"/>
  <c r="O72" i="6"/>
  <c r="O73" i="6" s="1"/>
  <c r="P74" i="6" l="1"/>
  <c r="C75" i="6"/>
  <c r="O74" i="6"/>
  <c r="P75" i="6" l="1"/>
  <c r="P76" i="6" s="1"/>
  <c r="O75" i="6"/>
  <c r="O76" i="6" s="1"/>
  <c r="C76" i="6"/>
</calcChain>
</file>

<file path=xl/sharedStrings.xml><?xml version="1.0" encoding="utf-8"?>
<sst xmlns="http://schemas.openxmlformats.org/spreadsheetml/2006/main" count="72" uniqueCount="69">
  <si>
    <t>Acumulado</t>
  </si>
  <si>
    <t>Margem Bruta</t>
  </si>
  <si>
    <t>Mão de Obra - Equipe administrativa</t>
  </si>
  <si>
    <t>Assistência Jurídica</t>
  </si>
  <si>
    <t>Confraternizações e Endomarketing</t>
  </si>
  <si>
    <t>Honorários contábeis</t>
  </si>
  <si>
    <t>Projetos Sociais (materiais)</t>
  </si>
  <si>
    <t>Receitas Diretas</t>
  </si>
  <si>
    <t>Receitas financeiras</t>
  </si>
  <si>
    <t>Saldo</t>
  </si>
  <si>
    <t>Impostos</t>
  </si>
  <si>
    <t>Receita Total</t>
  </si>
  <si>
    <t>Outras Despesas</t>
  </si>
  <si>
    <t>People ADM</t>
  </si>
  <si>
    <t>Administrativo</t>
  </si>
  <si>
    <t>dez/24</t>
  </si>
  <si>
    <t>Margem Operacional</t>
  </si>
  <si>
    <t>Lucro antes do IR</t>
  </si>
  <si>
    <t>Lucro depois do IR</t>
  </si>
  <si>
    <t>Margem antes do IR</t>
  </si>
  <si>
    <t>Lucro Bruto</t>
  </si>
  <si>
    <t>Lucro operacional</t>
  </si>
  <si>
    <t>Margem Líquida</t>
  </si>
  <si>
    <t>Pessoas Físicas</t>
  </si>
  <si>
    <t>Pessoas Jurídicas</t>
  </si>
  <si>
    <t>DRE 2023 farm2town</t>
  </si>
  <si>
    <t>Diretos</t>
  </si>
  <si>
    <t>Capacitação e Treinamento Consultores</t>
  </si>
  <si>
    <t>Manutenção/Personalização de Veículos</t>
  </si>
  <si>
    <t>Consultor de vendas</t>
  </si>
  <si>
    <t>Imobilizado</t>
  </si>
  <si>
    <t>Escritório - Matriz</t>
  </si>
  <si>
    <t>Outros Imobilizados</t>
  </si>
  <si>
    <t>Marketing</t>
  </si>
  <si>
    <t>Agência de Marketing</t>
  </si>
  <si>
    <t>Impulsionamento de mídias</t>
  </si>
  <si>
    <t>Executivos</t>
  </si>
  <si>
    <t>Outros encargos com Pessoas</t>
  </si>
  <si>
    <t>Taxas de Funcionamento</t>
  </si>
  <si>
    <t>Viagens Executivas</t>
  </si>
  <si>
    <t>Ferramentas &amp; licenças de software</t>
  </si>
  <si>
    <t>Feiras e Parceirias</t>
  </si>
  <si>
    <t>Comissões de vendas (3%)</t>
  </si>
  <si>
    <t>Visitas Produtores</t>
  </si>
  <si>
    <t>Software Principal</t>
  </si>
  <si>
    <t>Computadores</t>
  </si>
  <si>
    <t>Despesas financeiras</t>
  </si>
  <si>
    <t>Férias+1/3 e 13º</t>
  </si>
  <si>
    <t>Resultado Financeiro</t>
  </si>
  <si>
    <t>Custos Fixos</t>
  </si>
  <si>
    <t>Custos Variáveis</t>
  </si>
  <si>
    <t>Custos Diretos</t>
  </si>
  <si>
    <t>Serviços e Consultorias</t>
  </si>
  <si>
    <t>Classe A (30%)</t>
  </si>
  <si>
    <t>Classe B (30%)</t>
  </si>
  <si>
    <t>Restaurantes Recorrência (15%)</t>
  </si>
  <si>
    <t>Restaurantes - Compra Única  (18%)</t>
  </si>
  <si>
    <t>Supermercados - Compra Única (25%)</t>
  </si>
  <si>
    <t>Supermercados Recorrência (20%)</t>
  </si>
  <si>
    <t>Outros Custos Diretos</t>
  </si>
  <si>
    <t>Repasses dos produtores</t>
  </si>
  <si>
    <t>Mão de Obra - Consultor</t>
  </si>
  <si>
    <t>Classe A (45%)</t>
  </si>
  <si>
    <t>Classe B (45%)</t>
  </si>
  <si>
    <t>Supermercados - Compra Única (50%)</t>
  </si>
  <si>
    <t>Supermercados Recorrência (55%)</t>
  </si>
  <si>
    <t>Restaurantes - Compra Única  (57%)</t>
  </si>
  <si>
    <t>Restaurantes Recorrência (60%)</t>
  </si>
  <si>
    <t>Média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</si>
</sst>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[$$-409]* #,##0.00_ ;_-[$$-409]* \-#,##0.00\ ;_-[$$-409]* &quot;-&quot;??_ ;_-@_ "/>
    <numFmt numFmtId="169" formatCode="_-[$R$-416]\ * #,##0.00_-;\-[$R$-416]\ * #,##0.00_-;_-[$R$-416]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0" fontId="4" fillId="0" borderId="0" xfId="0" applyFont="1" applyAlignment="1">
      <alignment horizontal="left" vertical="top" indent="2"/>
    </xf>
    <xf numFmtId="0" fontId="0" fillId="0" borderId="0" xfId="0" applyAlignment="1">
      <alignment horizontal="left" vertical="top" indent="2"/>
    </xf>
    <xf numFmtId="0" fontId="7" fillId="0" borderId="0" xfId="3" applyFont="1" applyAlignment="1">
      <alignment horizontal="left" vertical="top" indent="1"/>
    </xf>
    <xf numFmtId="0" fontId="6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43" fontId="0" fillId="0" borderId="0" xfId="0" applyNumberFormat="1"/>
    <xf numFmtId="168" fontId="8" fillId="0" borderId="0" xfId="0" applyNumberFormat="1" applyFont="1"/>
    <xf numFmtId="0" fontId="9" fillId="0" borderId="0" xfId="0" applyFont="1" applyAlignment="1">
      <alignment horizontal="center"/>
    </xf>
    <xf numFmtId="168" fontId="0" fillId="0" borderId="0" xfId="1" applyNumberFormat="1" applyFont="1"/>
    <xf numFmtId="0" fontId="5" fillId="4" borderId="0" xfId="0" applyFont="1" applyFill="1"/>
    <xf numFmtId="0" fontId="2" fillId="5" borderId="0" xfId="0" applyFont="1" applyFill="1"/>
    <xf numFmtId="169" fontId="5" fillId="4" borderId="0" xfId="0" applyNumberFormat="1" applyFont="1" applyFill="1"/>
    <xf numFmtId="169" fontId="2" fillId="5" borderId="0" xfId="0" applyNumberFormat="1" applyFont="1" applyFill="1"/>
    <xf numFmtId="0" fontId="5" fillId="4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169" fontId="11" fillId="2" borderId="0" xfId="0" applyNumberFormat="1" applyFont="1" applyFill="1"/>
    <xf numFmtId="0" fontId="11" fillId="2" borderId="0" xfId="0" applyFont="1" applyFill="1" applyAlignment="1">
      <alignment horizontal="left" indent="1"/>
    </xf>
    <xf numFmtId="0" fontId="5" fillId="6" borderId="0" xfId="0" applyFont="1" applyFill="1" applyAlignment="1">
      <alignment horizontal="left"/>
    </xf>
    <xf numFmtId="10" fontId="10" fillId="3" borderId="0" xfId="2" applyNumberFormat="1" applyFont="1" applyFill="1" applyAlignment="1">
      <alignment horizontal="right"/>
    </xf>
    <xf numFmtId="0" fontId="10" fillId="5" borderId="0" xfId="0" applyFont="1" applyFill="1" applyAlignment="1">
      <alignment horizontal="left"/>
    </xf>
    <xf numFmtId="10" fontId="10" fillId="5" borderId="0" xfId="2" applyNumberFormat="1" applyFont="1" applyFill="1" applyAlignment="1">
      <alignment horizontal="right"/>
    </xf>
    <xf numFmtId="0" fontId="9" fillId="7" borderId="0" xfId="0" applyFont="1" applyFill="1" applyAlignment="1">
      <alignment horizontal="center"/>
    </xf>
    <xf numFmtId="0" fontId="6" fillId="0" borderId="0" xfId="0" applyFont="1"/>
    <xf numFmtId="0" fontId="7" fillId="3" borderId="0" xfId="3" applyFont="1" applyFill="1" applyAlignment="1">
      <alignment horizontal="left" vertical="top" indent="2"/>
    </xf>
    <xf numFmtId="169" fontId="8" fillId="3" borderId="0" xfId="0" applyNumberFormat="1" applyFont="1" applyFill="1"/>
    <xf numFmtId="0" fontId="11" fillId="8" borderId="0" xfId="0" applyFont="1" applyFill="1" applyAlignment="1">
      <alignment horizontal="left" indent="1"/>
    </xf>
    <xf numFmtId="169" fontId="11" fillId="8" borderId="0" xfId="0" applyNumberFormat="1" applyFont="1" applyFill="1"/>
    <xf numFmtId="0" fontId="9" fillId="9" borderId="0" xfId="0" applyFont="1" applyFill="1" applyAlignment="1">
      <alignment horizontal="center"/>
    </xf>
    <xf numFmtId="169" fontId="7" fillId="0" borderId="0" xfId="3" applyNumberFormat="1" applyFont="1" applyAlignment="1">
      <alignment horizontal="left" vertical="top" indent="1"/>
    </xf>
    <xf numFmtId="169" fontId="10" fillId="3" borderId="0" xfId="2" applyNumberFormat="1" applyFont="1" applyFill="1" applyAlignment="1">
      <alignment horizontal="center"/>
    </xf>
    <xf numFmtId="169" fontId="0" fillId="0" borderId="0" xfId="2" applyNumberFormat="1" applyFont="1"/>
    <xf numFmtId="169" fontId="5" fillId="6" borderId="0" xfId="0" applyNumberFormat="1" applyFont="1" applyFill="1"/>
    <xf numFmtId="169" fontId="10" fillId="3" borderId="0" xfId="2" applyNumberFormat="1" applyFont="1" applyFill="1" applyAlignment="1">
      <alignment horizontal="right"/>
    </xf>
    <xf numFmtId="0" fontId="0" fillId="6" borderId="0" xfId="0" applyFill="1"/>
    <xf numFmtId="0" fontId="12" fillId="0" borderId="0" xfId="0" applyFont="1"/>
    <xf numFmtId="0" fontId="9" fillId="6" borderId="0" xfId="0" applyFont="1" applyFill="1" applyAlignment="1">
      <alignment horizontal="left" indent="2"/>
    </xf>
  </cellXfs>
  <cellStyles count="4">
    <cellStyle name="Normal" xfId="0" builtinId="0"/>
    <cellStyle name="Normal 2" xfId="3" xr:uid="{00000000-0005-0000-0000-000002000000}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CC9900"/>
      <color rgb="FF996600"/>
      <color rgb="FFFFFF99"/>
      <color rgb="FFFFCC66"/>
      <color rgb="FF009A46"/>
      <color rgb="FFFFB3B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0</xdr:rowOff>
    </xdr:from>
    <xdr:to>
      <xdr:col>0</xdr:col>
      <xdr:colOff>2148840</xdr:colOff>
      <xdr:row>1</xdr:row>
      <xdr:rowOff>350536</xdr:rowOff>
    </xdr:to>
    <xdr:sp macro="" textlink="">
      <xdr:nvSpPr>
        <xdr:cNvPr id="2" name="TextBox 20">
          <a:extLst>
            <a:ext uri="{FF2B5EF4-FFF2-40B4-BE49-F238E27FC236}">
              <a16:creationId xmlns:a16="http://schemas.microsoft.com/office/drawing/2014/main" id="{7ED20369-2B3E-13BC-21F7-0A118A1A7D37}"/>
            </a:ext>
          </a:extLst>
        </xdr:cNvPr>
        <xdr:cNvSpPr txBox="1"/>
      </xdr:nvSpPr>
      <xdr:spPr>
        <a:xfrm>
          <a:off x="182880" y="0"/>
          <a:ext cx="1965960" cy="533416"/>
        </a:xfrm>
        <a:prstGeom prst="rect">
          <a:avLst/>
        </a:prstGeom>
      </xdr:spPr>
      <xdr:txBody>
        <a:bodyPr wrap="square" lIns="0" tIns="0" rIns="0" bIns="0" rtlCol="0" anchor="t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4359"/>
            </a:lnSpc>
          </a:pPr>
          <a:r>
            <a:rPr lang="pt-BR" sz="3200">
              <a:solidFill>
                <a:schemeClr val="bg1"/>
              </a:solidFill>
              <a:latin typeface="Kollektif"/>
            </a:rPr>
            <a:t>farm</a:t>
          </a:r>
          <a:r>
            <a:rPr lang="pt-BR" sz="3200" b="1">
              <a:solidFill>
                <a:srgbClr val="EFC867"/>
              </a:solidFill>
              <a:latin typeface="Kollektif"/>
            </a:rPr>
            <a:t>2</a:t>
          </a:r>
          <a:r>
            <a:rPr lang="pt-BR" sz="3200">
              <a:solidFill>
                <a:schemeClr val="bg1"/>
              </a:solidFill>
              <a:latin typeface="Kollektif"/>
            </a:rPr>
            <a:t>town</a:t>
          </a:r>
          <a:endParaRPr lang="en-US" sz="3200">
            <a:solidFill>
              <a:schemeClr val="bg1"/>
            </a:solidFill>
            <a:latin typeface="Kollektif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D25D-CCA0-48ED-BF22-92821AC3F842}">
  <sheetPr>
    <tabColor theme="9" tint="0.39997558519241921"/>
    <outlinePr summaryBelow="0" summaryRight="0"/>
  </sheetPr>
  <dimension ref="A1:XEZ79"/>
  <sheetViews>
    <sheetView showGridLines="0" tabSelected="1"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79" sqref="E79"/>
    </sheetView>
  </sheetViews>
  <sheetFormatPr defaultRowHeight="14.4" outlineLevelRow="2" x14ac:dyDescent="0.3"/>
  <cols>
    <col min="1" max="1" width="36.21875" customWidth="1"/>
    <col min="2" max="13" width="16.5546875" bestFit="1" customWidth="1"/>
    <col min="14" max="14" width="3.6640625" customWidth="1"/>
    <col min="15" max="15" width="16.6640625" bestFit="1" customWidth="1"/>
    <col min="16" max="16" width="16.21875" customWidth="1"/>
    <col min="17" max="17" width="12.109375" bestFit="1" customWidth="1"/>
  </cols>
  <sheetData>
    <row r="1" spans="1:1020 1033:2040 2053:3060 3073:4095 4108:5115 5128:6135 6148:7168 7170:8190 8203:9210 9223:10230 10243:11263 11265:12285 12298:13305 13318:14325 14338:15360 15373:16380" x14ac:dyDescent="0.3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020 1033:2040 2053:3060 3073:4095 4108:5115 5128:6135 6148:7168 7170:8190 8203:9210 9223:10230 10243:11263 11265:12285 12298:13305 13318:14325 14338:15360 15373:16380" ht="28.8" customHeight="1" x14ac:dyDescent="0.3">
      <c r="A2" s="41" t="s">
        <v>25</v>
      </c>
      <c r="B2" s="28">
        <v>1</v>
      </c>
      <c r="C2" s="28">
        <f>B2+1</f>
        <v>2</v>
      </c>
      <c r="D2" s="28">
        <f>C2+1</f>
        <v>3</v>
      </c>
      <c r="E2" s="28">
        <f t="shared" ref="E2:M2" si="0">D2+1</f>
        <v>4</v>
      </c>
      <c r="F2" s="28">
        <f t="shared" si="0"/>
        <v>5</v>
      </c>
      <c r="G2" s="28">
        <f t="shared" si="0"/>
        <v>6</v>
      </c>
      <c r="H2" s="28">
        <f t="shared" si="0"/>
        <v>7</v>
      </c>
      <c r="I2" s="28">
        <f t="shared" si="0"/>
        <v>8</v>
      </c>
      <c r="J2" s="28">
        <f t="shared" si="0"/>
        <v>9</v>
      </c>
      <c r="K2" s="28">
        <f t="shared" si="0"/>
        <v>10</v>
      </c>
      <c r="L2" s="28">
        <f t="shared" si="0"/>
        <v>11</v>
      </c>
      <c r="M2" s="28">
        <f t="shared" si="0"/>
        <v>12</v>
      </c>
    </row>
    <row r="3" spans="1:1020 1033:2040 2053:3060 3073:4095 4108:5115 5128:6135 6148:7168 7170:8190 8203:9210 9223:10230 10243:11263 11265:12285 12298:13305 13318:14325 14338:15360 15373:16380" ht="15.6" x14ac:dyDescent="0.3">
      <c r="A3" s="41"/>
      <c r="B3" s="27" t="str">
        <f>(B2)&amp;"° mês"</f>
        <v>1° mês</v>
      </c>
      <c r="C3" s="27" t="str">
        <f t="shared" ref="C3:M3" si="1">(C2)&amp;"° mês"</f>
        <v>2° mês</v>
      </c>
      <c r="D3" s="27" t="str">
        <f t="shared" si="1"/>
        <v>3° mês</v>
      </c>
      <c r="E3" s="27" t="str">
        <f t="shared" si="1"/>
        <v>4° mês</v>
      </c>
      <c r="F3" s="27" t="str">
        <f t="shared" si="1"/>
        <v>5° mês</v>
      </c>
      <c r="G3" s="27" t="str">
        <f t="shared" si="1"/>
        <v>6° mês</v>
      </c>
      <c r="H3" s="27" t="str">
        <f t="shared" si="1"/>
        <v>7° mês</v>
      </c>
      <c r="I3" s="27" t="str">
        <f t="shared" si="1"/>
        <v>8° mês</v>
      </c>
      <c r="J3" s="27" t="str">
        <f t="shared" si="1"/>
        <v>9° mês</v>
      </c>
      <c r="K3" s="27" t="str">
        <f t="shared" si="1"/>
        <v>10° mês</v>
      </c>
      <c r="L3" s="27" t="str">
        <f t="shared" si="1"/>
        <v>11° mês</v>
      </c>
      <c r="M3" s="27" t="str">
        <f t="shared" si="1"/>
        <v>12° mês</v>
      </c>
      <c r="N3" s="13" t="s">
        <v>15</v>
      </c>
      <c r="O3" s="33" t="s">
        <v>0</v>
      </c>
      <c r="P3" s="33" t="s">
        <v>68</v>
      </c>
    </row>
    <row r="4" spans="1:1020 1033:2040 2053:3060 3073:4095 4108:5115 5128:6135 6148:7168 7170:8190 8203:9210 9223:10230 10243:11263 11265:12285 12298:13305 13318:14325 14338:15360 15373:16380" x14ac:dyDescent="0.3">
      <c r="A4" s="15" t="s">
        <v>7</v>
      </c>
      <c r="B4" s="17">
        <f t="shared" ref="B4:M4" si="2">SUM(B5,B8)</f>
        <v>5190000</v>
      </c>
      <c r="C4" s="17">
        <f t="shared" si="2"/>
        <v>5449500</v>
      </c>
      <c r="D4" s="17">
        <f t="shared" si="2"/>
        <v>5721975</v>
      </c>
      <c r="E4" s="17">
        <f t="shared" si="2"/>
        <v>6008073.75</v>
      </c>
      <c r="F4" s="17">
        <f t="shared" si="2"/>
        <v>6308477.4375</v>
      </c>
      <c r="G4" s="17">
        <f t="shared" si="2"/>
        <v>6623901.3093749993</v>
      </c>
      <c r="H4" s="17">
        <f t="shared" si="2"/>
        <v>6955096.3748437501</v>
      </c>
      <c r="I4" s="17">
        <f t="shared" si="2"/>
        <v>7302851.1935859378</v>
      </c>
      <c r="J4" s="17">
        <f t="shared" si="2"/>
        <v>7667993.7532652346</v>
      </c>
      <c r="K4" s="17">
        <f t="shared" si="2"/>
        <v>8051393.4409284964</v>
      </c>
      <c r="L4" s="17">
        <f t="shared" si="2"/>
        <v>8453963.1129749231</v>
      </c>
      <c r="M4" s="17">
        <f t="shared" si="2"/>
        <v>8876661.2686236687</v>
      </c>
      <c r="N4" s="8"/>
      <c r="O4" s="17">
        <f>SUM(B4:M4)</f>
        <v>82609886.641097009</v>
      </c>
      <c r="P4" s="17">
        <f>AVERAGE(C4:M4)</f>
        <v>7038171.5128270006</v>
      </c>
      <c r="Q4" s="11"/>
    </row>
    <row r="5" spans="1:1020 1033:2040 2053:3060 3073:4095 4108:5115 5128:6135 6148:7168 7170:8190 8203:9210 9223:10230 10243:11263 11265:12285 12298:13305 13318:14325 14338:15360 15373:16380" s="12" customFormat="1" collapsed="1" x14ac:dyDescent="0.3">
      <c r="A5" s="29" t="s">
        <v>23</v>
      </c>
      <c r="B5" s="30">
        <f t="shared" ref="B5:C5" si="3">SUM(B6:B7)</f>
        <v>900000</v>
      </c>
      <c r="C5" s="30">
        <f t="shared" si="3"/>
        <v>945000</v>
      </c>
      <c r="D5" s="30">
        <f t="shared" ref="D5:M5" si="4">SUM(D6:D7)</f>
        <v>992250</v>
      </c>
      <c r="E5" s="30">
        <f t="shared" si="4"/>
        <v>1041862.5</v>
      </c>
      <c r="F5" s="30">
        <f t="shared" si="4"/>
        <v>1093955.625</v>
      </c>
      <c r="G5" s="30">
        <f t="shared" si="4"/>
        <v>1148653.40625</v>
      </c>
      <c r="H5" s="30">
        <f t="shared" si="4"/>
        <v>1206086.0765625001</v>
      </c>
      <c r="I5" s="30">
        <f t="shared" si="4"/>
        <v>1266390.380390625</v>
      </c>
      <c r="J5" s="30">
        <f t="shared" si="4"/>
        <v>1329709.8994101563</v>
      </c>
      <c r="K5" s="30">
        <f t="shared" si="4"/>
        <v>1396195.3943806642</v>
      </c>
      <c r="L5" s="30">
        <f t="shared" si="4"/>
        <v>1466005.1640996975</v>
      </c>
      <c r="M5" s="30">
        <f t="shared" si="4"/>
        <v>1539305.4223046824</v>
      </c>
      <c r="N5" s="34"/>
      <c r="O5" s="30">
        <f t="shared" ref="O5:O34" si="5">SUM(B5:M5)</f>
        <v>14325413.868398326</v>
      </c>
      <c r="P5" s="30">
        <f t="shared" ref="P5:P68" si="6">AVERAGE(C5:M5)</f>
        <v>1220492.1698543932</v>
      </c>
      <c r="AB5" s="6"/>
      <c r="AD5" s="6"/>
      <c r="AQ5" s="6"/>
      <c r="AS5" s="6"/>
      <c r="BF5" s="6"/>
      <c r="BH5" s="6"/>
      <c r="BU5" s="6"/>
      <c r="BW5" s="6"/>
      <c r="CJ5" s="6"/>
      <c r="CL5" s="6"/>
      <c r="CY5" s="6"/>
      <c r="DA5" s="6"/>
      <c r="DN5" s="6"/>
      <c r="DP5" s="6"/>
      <c r="EC5" s="6"/>
      <c r="EE5" s="6"/>
      <c r="ER5" s="6"/>
      <c r="ET5" s="6"/>
      <c r="FG5" s="6"/>
      <c r="FI5" s="6"/>
      <c r="FV5" s="6"/>
      <c r="FX5" s="6"/>
      <c r="GK5" s="6"/>
      <c r="GM5" s="6"/>
      <c r="GZ5" s="6"/>
      <c r="HB5" s="6"/>
      <c r="HO5" s="6"/>
      <c r="HQ5" s="6"/>
      <c r="ID5" s="6"/>
      <c r="IF5" s="6"/>
      <c r="IS5" s="6"/>
      <c r="IU5" s="6"/>
      <c r="JH5" s="6"/>
      <c r="JJ5" s="6"/>
      <c r="JW5" s="6"/>
      <c r="JY5" s="6"/>
      <c r="KL5" s="6"/>
      <c r="KN5" s="6"/>
      <c r="LA5" s="6"/>
      <c r="LC5" s="6"/>
      <c r="LP5" s="6"/>
      <c r="LR5" s="6"/>
      <c r="ME5" s="6"/>
      <c r="MG5" s="6"/>
      <c r="MT5" s="6"/>
      <c r="MV5" s="6"/>
      <c r="NI5" s="6"/>
      <c r="NK5" s="6"/>
      <c r="NX5" s="6"/>
      <c r="NZ5" s="6"/>
      <c r="OM5" s="6"/>
      <c r="OO5" s="6"/>
      <c r="PB5" s="6"/>
      <c r="PD5" s="6"/>
      <c r="PQ5" s="6"/>
      <c r="PS5" s="6"/>
      <c r="QF5" s="6"/>
      <c r="QH5" s="6"/>
      <c r="QU5" s="6"/>
      <c r="QW5" s="6"/>
      <c r="RJ5" s="6"/>
      <c r="RL5" s="6"/>
      <c r="RY5" s="6"/>
      <c r="SA5" s="6"/>
      <c r="SN5" s="6"/>
      <c r="SP5" s="6"/>
      <c r="TC5" s="6"/>
      <c r="TE5" s="6"/>
      <c r="TR5" s="6"/>
      <c r="TT5" s="6"/>
      <c r="UG5" s="6"/>
      <c r="UI5" s="6"/>
      <c r="UV5" s="6"/>
      <c r="UX5" s="6"/>
      <c r="VK5" s="6"/>
      <c r="VM5" s="6"/>
      <c r="VZ5" s="6"/>
      <c r="WB5" s="6"/>
      <c r="WO5" s="6"/>
      <c r="WQ5" s="6"/>
      <c r="XD5" s="6"/>
      <c r="XF5" s="6"/>
      <c r="XS5" s="6"/>
      <c r="XU5" s="6"/>
      <c r="YH5" s="6"/>
      <c r="YJ5" s="6"/>
      <c r="YW5" s="6"/>
      <c r="YY5" s="6"/>
      <c r="ZL5" s="6"/>
      <c r="ZN5" s="6"/>
      <c r="AAA5" s="6"/>
      <c r="AAC5" s="6"/>
      <c r="AAP5" s="6"/>
      <c r="AAR5" s="6"/>
      <c r="ABE5" s="6"/>
      <c r="ABG5" s="6"/>
      <c r="ABT5" s="6"/>
      <c r="ABV5" s="6"/>
      <c r="ACI5" s="6"/>
      <c r="ACK5" s="6"/>
      <c r="ACX5" s="6"/>
      <c r="ACZ5" s="6"/>
      <c r="ADM5" s="6"/>
      <c r="ADO5" s="6"/>
      <c r="AEB5" s="6"/>
      <c r="AED5" s="6"/>
      <c r="AEQ5" s="6"/>
      <c r="AES5" s="6"/>
      <c r="AFF5" s="6"/>
      <c r="AFH5" s="6"/>
      <c r="AFU5" s="6"/>
      <c r="AFW5" s="6"/>
      <c r="AGJ5" s="6"/>
      <c r="AGL5" s="6"/>
      <c r="AGY5" s="6"/>
      <c r="AHA5" s="6"/>
      <c r="AHN5" s="6"/>
      <c r="AHP5" s="6"/>
      <c r="AIC5" s="6"/>
      <c r="AIE5" s="6"/>
      <c r="AIR5" s="6"/>
      <c r="AIT5" s="6"/>
      <c r="AJG5" s="6"/>
      <c r="AJI5" s="6"/>
      <c r="AJV5" s="6"/>
      <c r="AJX5" s="6"/>
      <c r="AKK5" s="6"/>
      <c r="AKM5" s="6"/>
      <c r="AKZ5" s="6"/>
      <c r="ALB5" s="6"/>
      <c r="ALO5" s="6"/>
      <c r="ALQ5" s="6"/>
      <c r="AMD5" s="6"/>
      <c r="AMF5" s="6"/>
      <c r="AMS5" s="6"/>
      <c r="AMU5" s="6"/>
      <c r="ANH5" s="6"/>
      <c r="ANJ5" s="6"/>
      <c r="ANW5" s="6"/>
      <c r="ANY5" s="6"/>
      <c r="AOL5" s="6"/>
      <c r="AON5" s="6"/>
      <c r="APA5" s="6"/>
      <c r="APC5" s="6"/>
      <c r="APP5" s="6"/>
      <c r="APR5" s="6"/>
      <c r="AQE5" s="6"/>
      <c r="AQG5" s="6"/>
      <c r="AQT5" s="6"/>
      <c r="AQV5" s="6"/>
      <c r="ARI5" s="6"/>
      <c r="ARK5" s="6"/>
      <c r="ARX5" s="6"/>
      <c r="ARZ5" s="6"/>
      <c r="ASM5" s="6"/>
      <c r="ASO5" s="6"/>
      <c r="ATB5" s="6"/>
      <c r="ATD5" s="6"/>
      <c r="ATQ5" s="6"/>
      <c r="ATS5" s="6"/>
      <c r="AUF5" s="6"/>
      <c r="AUH5" s="6"/>
      <c r="AUU5" s="6"/>
      <c r="AUW5" s="6"/>
      <c r="AVJ5" s="6"/>
      <c r="AVL5" s="6"/>
      <c r="AVY5" s="6"/>
      <c r="AWA5" s="6"/>
      <c r="AWN5" s="6"/>
      <c r="AWP5" s="6"/>
      <c r="AXC5" s="6"/>
      <c r="AXE5" s="6"/>
      <c r="AXR5" s="6"/>
      <c r="AXT5" s="6"/>
      <c r="AYG5" s="6"/>
      <c r="AYI5" s="6"/>
      <c r="AYV5" s="6"/>
      <c r="AYX5" s="6"/>
      <c r="AZK5" s="6"/>
      <c r="AZM5" s="6"/>
      <c r="AZZ5" s="6"/>
      <c r="BAB5" s="6"/>
      <c r="BAO5" s="6"/>
      <c r="BAQ5" s="6"/>
      <c r="BBD5" s="6"/>
      <c r="BBF5" s="6"/>
      <c r="BBS5" s="6"/>
      <c r="BBU5" s="6"/>
      <c r="BCH5" s="6"/>
      <c r="BCJ5" s="6"/>
      <c r="BCW5" s="6"/>
      <c r="BCY5" s="6"/>
      <c r="BDL5" s="6"/>
      <c r="BDN5" s="6"/>
      <c r="BEA5" s="6"/>
      <c r="BEC5" s="6"/>
      <c r="BEP5" s="6"/>
      <c r="BER5" s="6"/>
      <c r="BFE5" s="6"/>
      <c r="BFG5" s="6"/>
      <c r="BFT5" s="6"/>
      <c r="BFV5" s="6"/>
      <c r="BGI5" s="6"/>
      <c r="BGK5" s="6"/>
      <c r="BGX5" s="6"/>
      <c r="BGZ5" s="6"/>
      <c r="BHM5" s="6"/>
      <c r="BHO5" s="6"/>
      <c r="BIB5" s="6"/>
      <c r="BID5" s="6"/>
      <c r="BIQ5" s="6"/>
      <c r="BIS5" s="6"/>
      <c r="BJF5" s="6"/>
      <c r="BJH5" s="6"/>
      <c r="BJU5" s="6"/>
      <c r="BJW5" s="6"/>
      <c r="BKJ5" s="6"/>
      <c r="BKL5" s="6"/>
      <c r="BKY5" s="6"/>
      <c r="BLA5" s="6"/>
      <c r="BLN5" s="6"/>
      <c r="BLP5" s="6"/>
      <c r="BMC5" s="6"/>
      <c r="BME5" s="6"/>
      <c r="BMR5" s="6"/>
      <c r="BMT5" s="6"/>
      <c r="BNG5" s="6"/>
      <c r="BNI5" s="6"/>
      <c r="BNV5" s="6"/>
      <c r="BNX5" s="6"/>
      <c r="BOK5" s="6"/>
      <c r="BOM5" s="6"/>
      <c r="BOZ5" s="6"/>
      <c r="BPB5" s="6"/>
      <c r="BPO5" s="6"/>
      <c r="BPQ5" s="6"/>
      <c r="BQD5" s="6"/>
      <c r="BQF5" s="6"/>
      <c r="BQS5" s="6"/>
      <c r="BQU5" s="6"/>
      <c r="BRH5" s="6"/>
      <c r="BRJ5" s="6"/>
      <c r="BRW5" s="6"/>
      <c r="BRY5" s="6"/>
      <c r="BSL5" s="6"/>
      <c r="BSN5" s="6"/>
      <c r="BTA5" s="6"/>
      <c r="BTC5" s="6"/>
      <c r="BTP5" s="6"/>
      <c r="BTR5" s="6"/>
      <c r="BUE5" s="6"/>
      <c r="BUG5" s="6"/>
      <c r="BUT5" s="6"/>
      <c r="BUV5" s="6"/>
      <c r="BVI5" s="6"/>
      <c r="BVK5" s="6"/>
      <c r="BVX5" s="6"/>
      <c r="BVZ5" s="6"/>
      <c r="BWM5" s="6"/>
      <c r="BWO5" s="6"/>
      <c r="BXB5" s="6"/>
      <c r="BXD5" s="6"/>
      <c r="BXQ5" s="6"/>
      <c r="BXS5" s="6"/>
      <c r="BYF5" s="6"/>
      <c r="BYH5" s="6"/>
      <c r="BYU5" s="6"/>
      <c r="BYW5" s="6"/>
      <c r="BZJ5" s="6"/>
      <c r="BZL5" s="6"/>
      <c r="BZY5" s="6"/>
      <c r="CAA5" s="6"/>
      <c r="CAN5" s="6"/>
      <c r="CAP5" s="6"/>
      <c r="CBC5" s="6"/>
      <c r="CBE5" s="6"/>
      <c r="CBR5" s="6"/>
      <c r="CBT5" s="6"/>
      <c r="CCG5" s="6"/>
      <c r="CCI5" s="6"/>
      <c r="CCV5" s="6"/>
      <c r="CCX5" s="6"/>
      <c r="CDK5" s="6"/>
      <c r="CDM5" s="6"/>
      <c r="CDZ5" s="6"/>
      <c r="CEB5" s="6"/>
      <c r="CEO5" s="6"/>
      <c r="CEQ5" s="6"/>
      <c r="CFD5" s="6"/>
      <c r="CFF5" s="6"/>
      <c r="CFS5" s="6"/>
      <c r="CFU5" s="6"/>
      <c r="CGH5" s="6"/>
      <c r="CGJ5" s="6"/>
      <c r="CGW5" s="6"/>
      <c r="CGY5" s="6"/>
      <c r="CHL5" s="6"/>
      <c r="CHN5" s="6"/>
      <c r="CIA5" s="6"/>
      <c r="CIC5" s="6"/>
      <c r="CIP5" s="6"/>
      <c r="CIR5" s="6"/>
      <c r="CJE5" s="6"/>
      <c r="CJG5" s="6"/>
      <c r="CJT5" s="6"/>
      <c r="CJV5" s="6"/>
      <c r="CKI5" s="6"/>
      <c r="CKK5" s="6"/>
      <c r="CKX5" s="6"/>
      <c r="CKZ5" s="6"/>
      <c r="CLM5" s="6"/>
      <c r="CLO5" s="6"/>
      <c r="CMB5" s="6"/>
      <c r="CMD5" s="6"/>
      <c r="CMQ5" s="6"/>
      <c r="CMS5" s="6"/>
      <c r="CNF5" s="6"/>
      <c r="CNH5" s="6"/>
      <c r="CNU5" s="6"/>
      <c r="CNW5" s="6"/>
      <c r="COJ5" s="6"/>
      <c r="COL5" s="6"/>
      <c r="COY5" s="6"/>
      <c r="CPA5" s="6"/>
      <c r="CPN5" s="6"/>
      <c r="CPP5" s="6"/>
      <c r="CQC5" s="6"/>
      <c r="CQE5" s="6"/>
      <c r="CQR5" s="6"/>
      <c r="CQT5" s="6"/>
      <c r="CRG5" s="6"/>
      <c r="CRI5" s="6"/>
      <c r="CRV5" s="6"/>
      <c r="CRX5" s="6"/>
      <c r="CSK5" s="6"/>
      <c r="CSM5" s="6"/>
      <c r="CSZ5" s="6"/>
      <c r="CTB5" s="6"/>
      <c r="CTO5" s="6"/>
      <c r="CTQ5" s="6"/>
      <c r="CUD5" s="6"/>
      <c r="CUF5" s="6"/>
      <c r="CUS5" s="6"/>
      <c r="CUU5" s="6"/>
      <c r="CVH5" s="6"/>
      <c r="CVJ5" s="6"/>
      <c r="CVW5" s="6"/>
      <c r="CVY5" s="6"/>
      <c r="CWL5" s="6"/>
      <c r="CWN5" s="6"/>
      <c r="CXA5" s="6"/>
      <c r="CXC5" s="6"/>
      <c r="CXP5" s="6"/>
      <c r="CXR5" s="6"/>
      <c r="CYE5" s="6"/>
      <c r="CYG5" s="6"/>
      <c r="CYT5" s="6"/>
      <c r="CYV5" s="6"/>
      <c r="CZI5" s="6"/>
      <c r="CZK5" s="6"/>
      <c r="CZX5" s="6"/>
      <c r="CZZ5" s="6"/>
      <c r="DAM5" s="6"/>
      <c r="DAO5" s="6"/>
      <c r="DBB5" s="6"/>
      <c r="DBD5" s="6"/>
      <c r="DBQ5" s="6"/>
      <c r="DBS5" s="6"/>
      <c r="DCF5" s="6"/>
      <c r="DCH5" s="6"/>
      <c r="DCU5" s="6"/>
      <c r="DCW5" s="6"/>
      <c r="DDJ5" s="6"/>
      <c r="DDL5" s="6"/>
      <c r="DDY5" s="6"/>
      <c r="DEA5" s="6"/>
      <c r="DEN5" s="6"/>
      <c r="DEP5" s="6"/>
      <c r="DFC5" s="6"/>
      <c r="DFE5" s="6"/>
      <c r="DFR5" s="6"/>
      <c r="DFT5" s="6"/>
      <c r="DGG5" s="6"/>
      <c r="DGI5" s="6"/>
      <c r="DGV5" s="6"/>
      <c r="DGX5" s="6"/>
      <c r="DHK5" s="6"/>
      <c r="DHM5" s="6"/>
      <c r="DHZ5" s="6"/>
      <c r="DIB5" s="6"/>
      <c r="DIO5" s="6"/>
      <c r="DIQ5" s="6"/>
      <c r="DJD5" s="6"/>
      <c r="DJF5" s="6"/>
      <c r="DJS5" s="6"/>
      <c r="DJU5" s="6"/>
      <c r="DKH5" s="6"/>
      <c r="DKJ5" s="6"/>
      <c r="DKW5" s="6"/>
      <c r="DKY5" s="6"/>
      <c r="DLL5" s="6"/>
      <c r="DLN5" s="6"/>
      <c r="DMA5" s="6"/>
      <c r="DMC5" s="6"/>
      <c r="DMP5" s="6"/>
      <c r="DMR5" s="6"/>
      <c r="DNE5" s="6"/>
      <c r="DNG5" s="6"/>
      <c r="DNT5" s="6"/>
      <c r="DNV5" s="6"/>
      <c r="DOI5" s="6"/>
      <c r="DOK5" s="6"/>
      <c r="DOX5" s="6"/>
      <c r="DOZ5" s="6"/>
      <c r="DPM5" s="6"/>
      <c r="DPO5" s="6"/>
      <c r="DQB5" s="6"/>
      <c r="DQD5" s="6"/>
      <c r="DQQ5" s="6"/>
      <c r="DQS5" s="6"/>
      <c r="DRF5" s="6"/>
      <c r="DRH5" s="6"/>
      <c r="DRU5" s="6"/>
      <c r="DRW5" s="6"/>
      <c r="DSJ5" s="6"/>
      <c r="DSL5" s="6"/>
      <c r="DSY5" s="6"/>
      <c r="DTA5" s="6"/>
      <c r="DTN5" s="6"/>
      <c r="DTP5" s="6"/>
      <c r="DUC5" s="6"/>
      <c r="DUE5" s="6"/>
      <c r="DUR5" s="6"/>
      <c r="DUT5" s="6"/>
      <c r="DVG5" s="6"/>
      <c r="DVI5" s="6"/>
      <c r="DVV5" s="6"/>
      <c r="DVX5" s="6"/>
      <c r="DWK5" s="6"/>
      <c r="DWM5" s="6"/>
      <c r="DWZ5" s="6"/>
      <c r="DXB5" s="6"/>
      <c r="DXO5" s="6"/>
      <c r="DXQ5" s="6"/>
      <c r="DYD5" s="6"/>
      <c r="DYF5" s="6"/>
      <c r="DYS5" s="6"/>
      <c r="DYU5" s="6"/>
      <c r="DZH5" s="6"/>
      <c r="DZJ5" s="6"/>
      <c r="DZW5" s="6"/>
      <c r="DZY5" s="6"/>
      <c r="EAL5" s="6"/>
      <c r="EAN5" s="6"/>
      <c r="EBA5" s="6"/>
      <c r="EBC5" s="6"/>
      <c r="EBP5" s="6"/>
      <c r="EBR5" s="6"/>
      <c r="ECE5" s="6"/>
      <c r="ECG5" s="6"/>
      <c r="ECT5" s="6"/>
      <c r="ECV5" s="6"/>
      <c r="EDI5" s="6"/>
      <c r="EDK5" s="6"/>
      <c r="EDX5" s="6"/>
      <c r="EDZ5" s="6"/>
      <c r="EEM5" s="6"/>
      <c r="EEO5" s="6"/>
      <c r="EFB5" s="6"/>
      <c r="EFD5" s="6"/>
      <c r="EFQ5" s="6"/>
      <c r="EFS5" s="6"/>
      <c r="EGF5" s="6"/>
      <c r="EGH5" s="6"/>
      <c r="EGU5" s="6"/>
      <c r="EGW5" s="6"/>
      <c r="EHJ5" s="6"/>
      <c r="EHL5" s="6"/>
      <c r="EHY5" s="6"/>
      <c r="EIA5" s="6"/>
      <c r="EIN5" s="6"/>
      <c r="EIP5" s="6"/>
      <c r="EJC5" s="6"/>
      <c r="EJE5" s="6"/>
      <c r="EJR5" s="6"/>
      <c r="EJT5" s="6"/>
      <c r="EKG5" s="6"/>
      <c r="EKI5" s="6"/>
      <c r="EKV5" s="6"/>
      <c r="EKX5" s="6"/>
      <c r="ELK5" s="6"/>
      <c r="ELM5" s="6"/>
      <c r="ELZ5" s="6"/>
      <c r="EMB5" s="6"/>
      <c r="EMO5" s="6"/>
      <c r="EMQ5" s="6"/>
      <c r="END5" s="6"/>
      <c r="ENF5" s="6"/>
      <c r="ENS5" s="6"/>
      <c r="ENU5" s="6"/>
      <c r="EOH5" s="6"/>
      <c r="EOJ5" s="6"/>
      <c r="EOW5" s="6"/>
      <c r="EOY5" s="6"/>
      <c r="EPL5" s="6"/>
      <c r="EPN5" s="6"/>
      <c r="EQA5" s="6"/>
      <c r="EQC5" s="6"/>
      <c r="EQP5" s="6"/>
      <c r="EQR5" s="6"/>
      <c r="ERE5" s="6"/>
      <c r="ERG5" s="6"/>
      <c r="ERT5" s="6"/>
      <c r="ERV5" s="6"/>
      <c r="ESI5" s="6"/>
      <c r="ESK5" s="6"/>
      <c r="ESX5" s="6"/>
      <c r="ESZ5" s="6"/>
      <c r="ETM5" s="6"/>
      <c r="ETO5" s="6"/>
      <c r="EUB5" s="6"/>
      <c r="EUD5" s="6"/>
      <c r="EUQ5" s="6"/>
      <c r="EUS5" s="6"/>
      <c r="EVF5" s="6"/>
      <c r="EVH5" s="6"/>
      <c r="EVU5" s="6"/>
      <c r="EVW5" s="6"/>
      <c r="EWJ5" s="6"/>
      <c r="EWL5" s="6"/>
      <c r="EWY5" s="6"/>
      <c r="EXA5" s="6"/>
      <c r="EXN5" s="6"/>
      <c r="EXP5" s="6"/>
      <c r="EYC5" s="6"/>
      <c r="EYE5" s="6"/>
      <c r="EYR5" s="6"/>
      <c r="EYT5" s="6"/>
      <c r="EZG5" s="6"/>
      <c r="EZI5" s="6"/>
      <c r="EZV5" s="6"/>
      <c r="EZX5" s="6"/>
      <c r="FAK5" s="6"/>
      <c r="FAM5" s="6"/>
      <c r="FAZ5" s="6"/>
      <c r="FBB5" s="6"/>
      <c r="FBO5" s="6"/>
      <c r="FBQ5" s="6"/>
      <c r="FCD5" s="6"/>
      <c r="FCF5" s="6"/>
      <c r="FCS5" s="6"/>
      <c r="FCU5" s="6"/>
      <c r="FDH5" s="6"/>
      <c r="FDJ5" s="6"/>
      <c r="FDW5" s="6"/>
      <c r="FDY5" s="6"/>
      <c r="FEL5" s="6"/>
      <c r="FEN5" s="6"/>
      <c r="FFA5" s="6"/>
      <c r="FFC5" s="6"/>
      <c r="FFP5" s="6"/>
      <c r="FFR5" s="6"/>
      <c r="FGE5" s="6"/>
      <c r="FGG5" s="6"/>
      <c r="FGT5" s="6"/>
      <c r="FGV5" s="6"/>
      <c r="FHI5" s="6"/>
      <c r="FHK5" s="6"/>
      <c r="FHX5" s="6"/>
      <c r="FHZ5" s="6"/>
      <c r="FIM5" s="6"/>
      <c r="FIO5" s="6"/>
      <c r="FJB5" s="6"/>
      <c r="FJD5" s="6"/>
      <c r="FJQ5" s="6"/>
      <c r="FJS5" s="6"/>
      <c r="FKF5" s="6"/>
      <c r="FKH5" s="6"/>
      <c r="FKU5" s="6"/>
      <c r="FKW5" s="6"/>
      <c r="FLJ5" s="6"/>
      <c r="FLL5" s="6"/>
      <c r="FLY5" s="6"/>
      <c r="FMA5" s="6"/>
      <c r="FMN5" s="6"/>
      <c r="FMP5" s="6"/>
      <c r="FNC5" s="6"/>
      <c r="FNE5" s="6"/>
      <c r="FNR5" s="6"/>
      <c r="FNT5" s="6"/>
      <c r="FOG5" s="6"/>
      <c r="FOI5" s="6"/>
      <c r="FOV5" s="6"/>
      <c r="FOX5" s="6"/>
      <c r="FPK5" s="6"/>
      <c r="FPM5" s="6"/>
      <c r="FPZ5" s="6"/>
      <c r="FQB5" s="6"/>
      <c r="FQO5" s="6"/>
      <c r="FQQ5" s="6"/>
      <c r="FRD5" s="6"/>
      <c r="FRF5" s="6"/>
      <c r="FRS5" s="6"/>
      <c r="FRU5" s="6"/>
      <c r="FSH5" s="6"/>
      <c r="FSJ5" s="6"/>
      <c r="FSW5" s="6"/>
      <c r="FSY5" s="6"/>
      <c r="FTL5" s="6"/>
      <c r="FTN5" s="6"/>
      <c r="FUA5" s="6"/>
      <c r="FUC5" s="6"/>
      <c r="FUP5" s="6"/>
      <c r="FUR5" s="6"/>
      <c r="FVE5" s="6"/>
      <c r="FVG5" s="6"/>
      <c r="FVT5" s="6"/>
      <c r="FVV5" s="6"/>
      <c r="FWI5" s="6"/>
      <c r="FWK5" s="6"/>
      <c r="FWX5" s="6"/>
      <c r="FWZ5" s="6"/>
      <c r="FXM5" s="6"/>
      <c r="FXO5" s="6"/>
      <c r="FYB5" s="6"/>
      <c r="FYD5" s="6"/>
      <c r="FYQ5" s="6"/>
      <c r="FYS5" s="6"/>
      <c r="FZF5" s="6"/>
      <c r="FZH5" s="6"/>
      <c r="FZU5" s="6"/>
      <c r="FZW5" s="6"/>
      <c r="GAJ5" s="6"/>
      <c r="GAL5" s="6"/>
      <c r="GAY5" s="6"/>
      <c r="GBA5" s="6"/>
      <c r="GBN5" s="6"/>
      <c r="GBP5" s="6"/>
      <c r="GCC5" s="6"/>
      <c r="GCE5" s="6"/>
      <c r="GCR5" s="6"/>
      <c r="GCT5" s="6"/>
      <c r="GDG5" s="6"/>
      <c r="GDI5" s="6"/>
      <c r="GDV5" s="6"/>
      <c r="GDX5" s="6"/>
      <c r="GEK5" s="6"/>
      <c r="GEM5" s="6"/>
      <c r="GEZ5" s="6"/>
      <c r="GFB5" s="6"/>
      <c r="GFO5" s="6"/>
      <c r="GFQ5" s="6"/>
      <c r="GGD5" s="6"/>
      <c r="GGF5" s="6"/>
      <c r="GGS5" s="6"/>
      <c r="GGU5" s="6"/>
      <c r="GHH5" s="6"/>
      <c r="GHJ5" s="6"/>
      <c r="GHW5" s="6"/>
      <c r="GHY5" s="6"/>
      <c r="GIL5" s="6"/>
      <c r="GIN5" s="6"/>
      <c r="GJA5" s="6"/>
      <c r="GJC5" s="6"/>
      <c r="GJP5" s="6"/>
      <c r="GJR5" s="6"/>
      <c r="GKE5" s="6"/>
      <c r="GKG5" s="6"/>
      <c r="GKT5" s="6"/>
      <c r="GKV5" s="6"/>
      <c r="GLI5" s="6"/>
      <c r="GLK5" s="6"/>
      <c r="GLX5" s="6"/>
      <c r="GLZ5" s="6"/>
      <c r="GMM5" s="6"/>
      <c r="GMO5" s="6"/>
      <c r="GNB5" s="6"/>
      <c r="GND5" s="6"/>
      <c r="GNQ5" s="6"/>
      <c r="GNS5" s="6"/>
      <c r="GOF5" s="6"/>
      <c r="GOH5" s="6"/>
      <c r="GOU5" s="6"/>
      <c r="GOW5" s="6"/>
      <c r="GPJ5" s="6"/>
      <c r="GPL5" s="6"/>
      <c r="GPY5" s="6"/>
      <c r="GQA5" s="6"/>
      <c r="GQN5" s="6"/>
      <c r="GQP5" s="6"/>
      <c r="GRC5" s="6"/>
      <c r="GRE5" s="6"/>
      <c r="GRR5" s="6"/>
      <c r="GRT5" s="6"/>
      <c r="GSG5" s="6"/>
      <c r="GSI5" s="6"/>
      <c r="GSV5" s="6"/>
      <c r="GSX5" s="6"/>
      <c r="GTK5" s="6"/>
      <c r="GTM5" s="6"/>
      <c r="GTZ5" s="6"/>
      <c r="GUB5" s="6"/>
      <c r="GUO5" s="6"/>
      <c r="GUQ5" s="6"/>
      <c r="GVD5" s="6"/>
      <c r="GVF5" s="6"/>
      <c r="GVS5" s="6"/>
      <c r="GVU5" s="6"/>
      <c r="GWH5" s="6"/>
      <c r="GWJ5" s="6"/>
      <c r="GWW5" s="6"/>
      <c r="GWY5" s="6"/>
      <c r="GXL5" s="6"/>
      <c r="GXN5" s="6"/>
      <c r="GYA5" s="6"/>
      <c r="GYC5" s="6"/>
      <c r="GYP5" s="6"/>
      <c r="GYR5" s="6"/>
      <c r="GZE5" s="6"/>
      <c r="GZG5" s="6"/>
      <c r="GZT5" s="6"/>
      <c r="GZV5" s="6"/>
      <c r="HAI5" s="6"/>
      <c r="HAK5" s="6"/>
      <c r="HAX5" s="6"/>
      <c r="HAZ5" s="6"/>
      <c r="HBM5" s="6"/>
      <c r="HBO5" s="6"/>
      <c r="HCB5" s="6"/>
      <c r="HCD5" s="6"/>
      <c r="HCQ5" s="6"/>
      <c r="HCS5" s="6"/>
      <c r="HDF5" s="6"/>
      <c r="HDH5" s="6"/>
      <c r="HDU5" s="6"/>
      <c r="HDW5" s="6"/>
      <c r="HEJ5" s="6"/>
      <c r="HEL5" s="6"/>
      <c r="HEY5" s="6"/>
      <c r="HFA5" s="6"/>
      <c r="HFN5" s="6"/>
      <c r="HFP5" s="6"/>
      <c r="HGC5" s="6"/>
      <c r="HGE5" s="6"/>
      <c r="HGR5" s="6"/>
      <c r="HGT5" s="6"/>
      <c r="HHG5" s="6"/>
      <c r="HHI5" s="6"/>
      <c r="HHV5" s="6"/>
      <c r="HHX5" s="6"/>
      <c r="HIK5" s="6"/>
      <c r="HIM5" s="6"/>
      <c r="HIZ5" s="6"/>
      <c r="HJB5" s="6"/>
      <c r="HJO5" s="6"/>
      <c r="HJQ5" s="6"/>
      <c r="HKD5" s="6"/>
      <c r="HKF5" s="6"/>
      <c r="HKS5" s="6"/>
      <c r="HKU5" s="6"/>
      <c r="HLH5" s="6"/>
      <c r="HLJ5" s="6"/>
      <c r="HLW5" s="6"/>
      <c r="HLY5" s="6"/>
      <c r="HML5" s="6"/>
      <c r="HMN5" s="6"/>
      <c r="HNA5" s="6"/>
      <c r="HNC5" s="6"/>
      <c r="HNP5" s="6"/>
      <c r="HNR5" s="6"/>
      <c r="HOE5" s="6"/>
      <c r="HOG5" s="6"/>
      <c r="HOT5" s="6"/>
      <c r="HOV5" s="6"/>
      <c r="HPI5" s="6"/>
      <c r="HPK5" s="6"/>
      <c r="HPX5" s="6"/>
      <c r="HPZ5" s="6"/>
      <c r="HQM5" s="6"/>
      <c r="HQO5" s="6"/>
      <c r="HRB5" s="6"/>
      <c r="HRD5" s="6"/>
      <c r="HRQ5" s="6"/>
      <c r="HRS5" s="6"/>
      <c r="HSF5" s="6"/>
      <c r="HSH5" s="6"/>
      <c r="HSU5" s="6"/>
      <c r="HSW5" s="6"/>
      <c r="HTJ5" s="6"/>
      <c r="HTL5" s="6"/>
      <c r="HTY5" s="6"/>
      <c r="HUA5" s="6"/>
      <c r="HUN5" s="6"/>
      <c r="HUP5" s="6"/>
      <c r="HVC5" s="6"/>
      <c r="HVE5" s="6"/>
      <c r="HVR5" s="6"/>
      <c r="HVT5" s="6"/>
      <c r="HWG5" s="6"/>
      <c r="HWI5" s="6"/>
      <c r="HWV5" s="6"/>
      <c r="HWX5" s="6"/>
      <c r="HXK5" s="6"/>
      <c r="HXM5" s="6"/>
      <c r="HXZ5" s="6"/>
      <c r="HYB5" s="6"/>
      <c r="HYO5" s="6"/>
      <c r="HYQ5" s="6"/>
      <c r="HZD5" s="6"/>
      <c r="HZF5" s="6"/>
      <c r="HZS5" s="6"/>
      <c r="HZU5" s="6"/>
      <c r="IAH5" s="6"/>
      <c r="IAJ5" s="6"/>
      <c r="IAW5" s="6"/>
      <c r="IAY5" s="6"/>
      <c r="IBL5" s="6"/>
      <c r="IBN5" s="6"/>
      <c r="ICA5" s="6"/>
      <c r="ICC5" s="6"/>
      <c r="ICP5" s="6"/>
      <c r="ICR5" s="6"/>
      <c r="IDE5" s="6"/>
      <c r="IDG5" s="6"/>
      <c r="IDT5" s="6"/>
      <c r="IDV5" s="6"/>
      <c r="IEI5" s="6"/>
      <c r="IEK5" s="6"/>
      <c r="IEX5" s="6"/>
      <c r="IEZ5" s="6"/>
      <c r="IFM5" s="6"/>
      <c r="IFO5" s="6"/>
      <c r="IGB5" s="6"/>
      <c r="IGD5" s="6"/>
      <c r="IGQ5" s="6"/>
      <c r="IGS5" s="6"/>
      <c r="IHF5" s="6"/>
      <c r="IHH5" s="6"/>
      <c r="IHU5" s="6"/>
      <c r="IHW5" s="6"/>
      <c r="IIJ5" s="6"/>
      <c r="IIL5" s="6"/>
      <c r="IIY5" s="6"/>
      <c r="IJA5" s="6"/>
      <c r="IJN5" s="6"/>
      <c r="IJP5" s="6"/>
      <c r="IKC5" s="6"/>
      <c r="IKE5" s="6"/>
      <c r="IKR5" s="6"/>
      <c r="IKT5" s="6"/>
      <c r="ILG5" s="6"/>
      <c r="ILI5" s="6"/>
      <c r="ILV5" s="6"/>
      <c r="ILX5" s="6"/>
      <c r="IMK5" s="6"/>
      <c r="IMM5" s="6"/>
      <c r="IMZ5" s="6"/>
      <c r="INB5" s="6"/>
      <c r="INO5" s="6"/>
      <c r="INQ5" s="6"/>
      <c r="IOD5" s="6"/>
      <c r="IOF5" s="6"/>
      <c r="IOS5" s="6"/>
      <c r="IOU5" s="6"/>
      <c r="IPH5" s="6"/>
      <c r="IPJ5" s="6"/>
      <c r="IPW5" s="6"/>
      <c r="IPY5" s="6"/>
      <c r="IQL5" s="6"/>
      <c r="IQN5" s="6"/>
      <c r="IRA5" s="6"/>
      <c r="IRC5" s="6"/>
      <c r="IRP5" s="6"/>
      <c r="IRR5" s="6"/>
      <c r="ISE5" s="6"/>
      <c r="ISG5" s="6"/>
      <c r="IST5" s="6"/>
      <c r="ISV5" s="6"/>
      <c r="ITI5" s="6"/>
      <c r="ITK5" s="6"/>
      <c r="ITX5" s="6"/>
      <c r="ITZ5" s="6"/>
      <c r="IUM5" s="6"/>
      <c r="IUO5" s="6"/>
      <c r="IVB5" s="6"/>
      <c r="IVD5" s="6"/>
      <c r="IVQ5" s="6"/>
      <c r="IVS5" s="6"/>
      <c r="IWF5" s="6"/>
      <c r="IWH5" s="6"/>
      <c r="IWU5" s="6"/>
      <c r="IWW5" s="6"/>
      <c r="IXJ5" s="6"/>
      <c r="IXL5" s="6"/>
      <c r="IXY5" s="6"/>
      <c r="IYA5" s="6"/>
      <c r="IYN5" s="6"/>
      <c r="IYP5" s="6"/>
      <c r="IZC5" s="6"/>
      <c r="IZE5" s="6"/>
      <c r="IZR5" s="6"/>
      <c r="IZT5" s="6"/>
      <c r="JAG5" s="6"/>
      <c r="JAI5" s="6"/>
      <c r="JAV5" s="6"/>
      <c r="JAX5" s="6"/>
      <c r="JBK5" s="6"/>
      <c r="JBM5" s="6"/>
      <c r="JBZ5" s="6"/>
      <c r="JCB5" s="6"/>
      <c r="JCO5" s="6"/>
      <c r="JCQ5" s="6"/>
      <c r="JDD5" s="6"/>
      <c r="JDF5" s="6"/>
      <c r="JDS5" s="6"/>
      <c r="JDU5" s="6"/>
      <c r="JEH5" s="6"/>
      <c r="JEJ5" s="6"/>
      <c r="JEW5" s="6"/>
      <c r="JEY5" s="6"/>
      <c r="JFL5" s="6"/>
      <c r="JFN5" s="6"/>
      <c r="JGA5" s="6"/>
      <c r="JGC5" s="6"/>
      <c r="JGP5" s="6"/>
      <c r="JGR5" s="6"/>
      <c r="JHE5" s="6"/>
      <c r="JHG5" s="6"/>
      <c r="JHT5" s="6"/>
      <c r="JHV5" s="6"/>
      <c r="JII5" s="6"/>
      <c r="JIK5" s="6"/>
      <c r="JIX5" s="6"/>
      <c r="JIZ5" s="6"/>
      <c r="JJM5" s="6"/>
      <c r="JJO5" s="6"/>
      <c r="JKB5" s="6"/>
      <c r="JKD5" s="6"/>
      <c r="JKQ5" s="6"/>
      <c r="JKS5" s="6"/>
      <c r="JLF5" s="6"/>
      <c r="JLH5" s="6"/>
      <c r="JLU5" s="6"/>
      <c r="JLW5" s="6"/>
      <c r="JMJ5" s="6"/>
      <c r="JML5" s="6"/>
      <c r="JMY5" s="6"/>
      <c r="JNA5" s="6"/>
      <c r="JNN5" s="6"/>
      <c r="JNP5" s="6"/>
      <c r="JOC5" s="6"/>
      <c r="JOE5" s="6"/>
      <c r="JOR5" s="6"/>
      <c r="JOT5" s="6"/>
      <c r="JPG5" s="6"/>
      <c r="JPI5" s="6"/>
      <c r="JPV5" s="6"/>
      <c r="JPX5" s="6"/>
      <c r="JQK5" s="6"/>
      <c r="JQM5" s="6"/>
      <c r="JQZ5" s="6"/>
      <c r="JRB5" s="6"/>
      <c r="JRO5" s="6"/>
      <c r="JRQ5" s="6"/>
      <c r="JSD5" s="6"/>
      <c r="JSF5" s="6"/>
      <c r="JSS5" s="6"/>
      <c r="JSU5" s="6"/>
      <c r="JTH5" s="6"/>
      <c r="JTJ5" s="6"/>
      <c r="JTW5" s="6"/>
      <c r="JTY5" s="6"/>
      <c r="JUL5" s="6"/>
      <c r="JUN5" s="6"/>
      <c r="JVA5" s="6"/>
      <c r="JVC5" s="6"/>
      <c r="JVP5" s="6"/>
      <c r="JVR5" s="6"/>
      <c r="JWE5" s="6"/>
      <c r="JWG5" s="6"/>
      <c r="JWT5" s="6"/>
      <c r="JWV5" s="6"/>
      <c r="JXI5" s="6"/>
      <c r="JXK5" s="6"/>
      <c r="JXX5" s="6"/>
      <c r="JXZ5" s="6"/>
      <c r="JYM5" s="6"/>
      <c r="JYO5" s="6"/>
      <c r="JZB5" s="6"/>
      <c r="JZD5" s="6"/>
      <c r="JZQ5" s="6"/>
      <c r="JZS5" s="6"/>
      <c r="KAF5" s="6"/>
      <c r="KAH5" s="6"/>
      <c r="KAU5" s="6"/>
      <c r="KAW5" s="6"/>
      <c r="KBJ5" s="6"/>
      <c r="KBL5" s="6"/>
      <c r="KBY5" s="6"/>
      <c r="KCA5" s="6"/>
      <c r="KCN5" s="6"/>
      <c r="KCP5" s="6"/>
      <c r="KDC5" s="6"/>
      <c r="KDE5" s="6"/>
      <c r="KDR5" s="6"/>
      <c r="KDT5" s="6"/>
      <c r="KEG5" s="6"/>
      <c r="KEI5" s="6"/>
      <c r="KEV5" s="6"/>
      <c r="KEX5" s="6"/>
      <c r="KFK5" s="6"/>
      <c r="KFM5" s="6"/>
      <c r="KFZ5" s="6"/>
      <c r="KGB5" s="6"/>
      <c r="KGO5" s="6"/>
      <c r="KGQ5" s="6"/>
      <c r="KHD5" s="6"/>
      <c r="KHF5" s="6"/>
      <c r="KHS5" s="6"/>
      <c r="KHU5" s="6"/>
      <c r="KIH5" s="6"/>
      <c r="KIJ5" s="6"/>
      <c r="KIW5" s="6"/>
      <c r="KIY5" s="6"/>
      <c r="KJL5" s="6"/>
      <c r="KJN5" s="6"/>
      <c r="KKA5" s="6"/>
      <c r="KKC5" s="6"/>
      <c r="KKP5" s="6"/>
      <c r="KKR5" s="6"/>
      <c r="KLE5" s="6"/>
      <c r="KLG5" s="6"/>
      <c r="KLT5" s="6"/>
      <c r="KLV5" s="6"/>
      <c r="KMI5" s="6"/>
      <c r="KMK5" s="6"/>
      <c r="KMX5" s="6"/>
      <c r="KMZ5" s="6"/>
      <c r="KNM5" s="6"/>
      <c r="KNO5" s="6"/>
      <c r="KOB5" s="6"/>
      <c r="KOD5" s="6"/>
      <c r="KOQ5" s="6"/>
      <c r="KOS5" s="6"/>
      <c r="KPF5" s="6"/>
      <c r="KPH5" s="6"/>
      <c r="KPU5" s="6"/>
      <c r="KPW5" s="6"/>
      <c r="KQJ5" s="6"/>
      <c r="KQL5" s="6"/>
      <c r="KQY5" s="6"/>
      <c r="KRA5" s="6"/>
      <c r="KRN5" s="6"/>
      <c r="KRP5" s="6"/>
      <c r="KSC5" s="6"/>
      <c r="KSE5" s="6"/>
      <c r="KSR5" s="6"/>
      <c r="KST5" s="6"/>
      <c r="KTG5" s="6"/>
      <c r="KTI5" s="6"/>
      <c r="KTV5" s="6"/>
      <c r="KTX5" s="6"/>
      <c r="KUK5" s="6"/>
      <c r="KUM5" s="6"/>
      <c r="KUZ5" s="6"/>
      <c r="KVB5" s="6"/>
      <c r="KVO5" s="6"/>
      <c r="KVQ5" s="6"/>
      <c r="KWD5" s="6"/>
      <c r="KWF5" s="6"/>
      <c r="KWS5" s="6"/>
      <c r="KWU5" s="6"/>
      <c r="KXH5" s="6"/>
      <c r="KXJ5" s="6"/>
      <c r="KXW5" s="6"/>
      <c r="KXY5" s="6"/>
      <c r="KYL5" s="6"/>
      <c r="KYN5" s="6"/>
      <c r="KZA5" s="6"/>
      <c r="KZC5" s="6"/>
      <c r="KZP5" s="6"/>
      <c r="KZR5" s="6"/>
      <c r="LAE5" s="6"/>
      <c r="LAG5" s="6"/>
      <c r="LAT5" s="6"/>
      <c r="LAV5" s="6"/>
      <c r="LBI5" s="6"/>
      <c r="LBK5" s="6"/>
      <c r="LBX5" s="6"/>
      <c r="LBZ5" s="6"/>
      <c r="LCM5" s="6"/>
      <c r="LCO5" s="6"/>
      <c r="LDB5" s="6"/>
      <c r="LDD5" s="6"/>
      <c r="LDQ5" s="6"/>
      <c r="LDS5" s="6"/>
      <c r="LEF5" s="6"/>
      <c r="LEH5" s="6"/>
      <c r="LEU5" s="6"/>
      <c r="LEW5" s="6"/>
      <c r="LFJ5" s="6"/>
      <c r="LFL5" s="6"/>
      <c r="LFY5" s="6"/>
      <c r="LGA5" s="6"/>
      <c r="LGN5" s="6"/>
      <c r="LGP5" s="6"/>
      <c r="LHC5" s="6"/>
      <c r="LHE5" s="6"/>
      <c r="LHR5" s="6"/>
      <c r="LHT5" s="6"/>
      <c r="LIG5" s="6"/>
      <c r="LII5" s="6"/>
      <c r="LIV5" s="6"/>
      <c r="LIX5" s="6"/>
      <c r="LJK5" s="6"/>
      <c r="LJM5" s="6"/>
      <c r="LJZ5" s="6"/>
      <c r="LKB5" s="6"/>
      <c r="LKO5" s="6"/>
      <c r="LKQ5" s="6"/>
      <c r="LLD5" s="6"/>
      <c r="LLF5" s="6"/>
      <c r="LLS5" s="6"/>
      <c r="LLU5" s="6"/>
      <c r="LMH5" s="6"/>
      <c r="LMJ5" s="6"/>
      <c r="LMW5" s="6"/>
      <c r="LMY5" s="6"/>
      <c r="LNL5" s="6"/>
      <c r="LNN5" s="6"/>
      <c r="LOA5" s="6"/>
      <c r="LOC5" s="6"/>
      <c r="LOP5" s="6"/>
      <c r="LOR5" s="6"/>
      <c r="LPE5" s="6"/>
      <c r="LPG5" s="6"/>
      <c r="LPT5" s="6"/>
      <c r="LPV5" s="6"/>
      <c r="LQI5" s="6"/>
      <c r="LQK5" s="6"/>
      <c r="LQX5" s="6"/>
      <c r="LQZ5" s="6"/>
      <c r="LRM5" s="6"/>
      <c r="LRO5" s="6"/>
      <c r="LSB5" s="6"/>
      <c r="LSD5" s="6"/>
      <c r="LSQ5" s="6"/>
      <c r="LSS5" s="6"/>
      <c r="LTF5" s="6"/>
      <c r="LTH5" s="6"/>
      <c r="LTU5" s="6"/>
      <c r="LTW5" s="6"/>
      <c r="LUJ5" s="6"/>
      <c r="LUL5" s="6"/>
      <c r="LUY5" s="6"/>
      <c r="LVA5" s="6"/>
      <c r="LVN5" s="6"/>
      <c r="LVP5" s="6"/>
      <c r="LWC5" s="6"/>
      <c r="LWE5" s="6"/>
      <c r="LWR5" s="6"/>
      <c r="LWT5" s="6"/>
      <c r="LXG5" s="6"/>
      <c r="LXI5" s="6"/>
      <c r="LXV5" s="6"/>
      <c r="LXX5" s="6"/>
      <c r="LYK5" s="6"/>
      <c r="LYM5" s="6"/>
      <c r="LYZ5" s="6"/>
      <c r="LZB5" s="6"/>
      <c r="LZO5" s="6"/>
      <c r="LZQ5" s="6"/>
      <c r="MAD5" s="6"/>
      <c r="MAF5" s="6"/>
      <c r="MAS5" s="6"/>
      <c r="MAU5" s="6"/>
      <c r="MBH5" s="6"/>
      <c r="MBJ5" s="6"/>
      <c r="MBW5" s="6"/>
      <c r="MBY5" s="6"/>
      <c r="MCL5" s="6"/>
      <c r="MCN5" s="6"/>
      <c r="MDA5" s="6"/>
      <c r="MDC5" s="6"/>
      <c r="MDP5" s="6"/>
      <c r="MDR5" s="6"/>
      <c r="MEE5" s="6"/>
      <c r="MEG5" s="6"/>
      <c r="MET5" s="6"/>
      <c r="MEV5" s="6"/>
      <c r="MFI5" s="6"/>
      <c r="MFK5" s="6"/>
      <c r="MFX5" s="6"/>
      <c r="MFZ5" s="6"/>
      <c r="MGM5" s="6"/>
      <c r="MGO5" s="6"/>
      <c r="MHB5" s="6"/>
      <c r="MHD5" s="6"/>
      <c r="MHQ5" s="6"/>
      <c r="MHS5" s="6"/>
      <c r="MIF5" s="6"/>
      <c r="MIH5" s="6"/>
      <c r="MIU5" s="6"/>
      <c r="MIW5" s="6"/>
      <c r="MJJ5" s="6"/>
      <c r="MJL5" s="6"/>
      <c r="MJY5" s="6"/>
      <c r="MKA5" s="6"/>
      <c r="MKN5" s="6"/>
      <c r="MKP5" s="6"/>
      <c r="MLC5" s="6"/>
      <c r="MLE5" s="6"/>
      <c r="MLR5" s="6"/>
      <c r="MLT5" s="6"/>
      <c r="MMG5" s="6"/>
      <c r="MMI5" s="6"/>
      <c r="MMV5" s="6"/>
      <c r="MMX5" s="6"/>
      <c r="MNK5" s="6"/>
      <c r="MNM5" s="6"/>
      <c r="MNZ5" s="6"/>
      <c r="MOB5" s="6"/>
      <c r="MOO5" s="6"/>
      <c r="MOQ5" s="6"/>
      <c r="MPD5" s="6"/>
      <c r="MPF5" s="6"/>
      <c r="MPS5" s="6"/>
      <c r="MPU5" s="6"/>
      <c r="MQH5" s="6"/>
      <c r="MQJ5" s="6"/>
      <c r="MQW5" s="6"/>
      <c r="MQY5" s="6"/>
      <c r="MRL5" s="6"/>
      <c r="MRN5" s="6"/>
      <c r="MSA5" s="6"/>
      <c r="MSC5" s="6"/>
      <c r="MSP5" s="6"/>
      <c r="MSR5" s="6"/>
      <c r="MTE5" s="6"/>
      <c r="MTG5" s="6"/>
      <c r="MTT5" s="6"/>
      <c r="MTV5" s="6"/>
      <c r="MUI5" s="6"/>
      <c r="MUK5" s="6"/>
      <c r="MUX5" s="6"/>
      <c r="MUZ5" s="6"/>
      <c r="MVM5" s="6"/>
      <c r="MVO5" s="6"/>
      <c r="MWB5" s="6"/>
      <c r="MWD5" s="6"/>
      <c r="MWQ5" s="6"/>
      <c r="MWS5" s="6"/>
      <c r="MXF5" s="6"/>
      <c r="MXH5" s="6"/>
      <c r="MXU5" s="6"/>
      <c r="MXW5" s="6"/>
      <c r="MYJ5" s="6"/>
      <c r="MYL5" s="6"/>
      <c r="MYY5" s="6"/>
      <c r="MZA5" s="6"/>
      <c r="MZN5" s="6"/>
      <c r="MZP5" s="6"/>
      <c r="NAC5" s="6"/>
      <c r="NAE5" s="6"/>
      <c r="NAR5" s="6"/>
      <c r="NAT5" s="6"/>
      <c r="NBG5" s="6"/>
      <c r="NBI5" s="6"/>
      <c r="NBV5" s="6"/>
      <c r="NBX5" s="6"/>
      <c r="NCK5" s="6"/>
      <c r="NCM5" s="6"/>
      <c r="NCZ5" s="6"/>
      <c r="NDB5" s="6"/>
      <c r="NDO5" s="6"/>
      <c r="NDQ5" s="6"/>
      <c r="NED5" s="6"/>
      <c r="NEF5" s="6"/>
      <c r="NES5" s="6"/>
      <c r="NEU5" s="6"/>
      <c r="NFH5" s="6"/>
      <c r="NFJ5" s="6"/>
      <c r="NFW5" s="6"/>
      <c r="NFY5" s="6"/>
      <c r="NGL5" s="6"/>
      <c r="NGN5" s="6"/>
      <c r="NHA5" s="6"/>
      <c r="NHC5" s="6"/>
      <c r="NHP5" s="6"/>
      <c r="NHR5" s="6"/>
      <c r="NIE5" s="6"/>
      <c r="NIG5" s="6"/>
      <c r="NIT5" s="6"/>
      <c r="NIV5" s="6"/>
      <c r="NJI5" s="6"/>
      <c r="NJK5" s="6"/>
      <c r="NJX5" s="6"/>
      <c r="NJZ5" s="6"/>
      <c r="NKM5" s="6"/>
      <c r="NKO5" s="6"/>
      <c r="NLB5" s="6"/>
      <c r="NLD5" s="6"/>
      <c r="NLQ5" s="6"/>
      <c r="NLS5" s="6"/>
      <c r="NMF5" s="6"/>
      <c r="NMH5" s="6"/>
      <c r="NMU5" s="6"/>
      <c r="NMW5" s="6"/>
      <c r="NNJ5" s="6"/>
      <c r="NNL5" s="6"/>
      <c r="NNY5" s="6"/>
      <c r="NOA5" s="6"/>
      <c r="NON5" s="6"/>
      <c r="NOP5" s="6"/>
      <c r="NPC5" s="6"/>
      <c r="NPE5" s="6"/>
      <c r="NPR5" s="6"/>
      <c r="NPT5" s="6"/>
      <c r="NQG5" s="6"/>
      <c r="NQI5" s="6"/>
      <c r="NQV5" s="6"/>
      <c r="NQX5" s="6"/>
      <c r="NRK5" s="6"/>
      <c r="NRM5" s="6"/>
      <c r="NRZ5" s="6"/>
      <c r="NSB5" s="6"/>
      <c r="NSO5" s="6"/>
      <c r="NSQ5" s="6"/>
      <c r="NTD5" s="6"/>
      <c r="NTF5" s="6"/>
      <c r="NTS5" s="6"/>
      <c r="NTU5" s="6"/>
      <c r="NUH5" s="6"/>
      <c r="NUJ5" s="6"/>
      <c r="NUW5" s="6"/>
      <c r="NUY5" s="6"/>
      <c r="NVL5" s="6"/>
      <c r="NVN5" s="6"/>
      <c r="NWA5" s="6"/>
      <c r="NWC5" s="6"/>
      <c r="NWP5" s="6"/>
      <c r="NWR5" s="6"/>
      <c r="NXE5" s="6"/>
      <c r="NXG5" s="6"/>
      <c r="NXT5" s="6"/>
      <c r="NXV5" s="6"/>
      <c r="NYI5" s="6"/>
      <c r="NYK5" s="6"/>
      <c r="NYX5" s="6"/>
      <c r="NYZ5" s="6"/>
      <c r="NZM5" s="6"/>
      <c r="NZO5" s="6"/>
      <c r="OAB5" s="6"/>
      <c r="OAD5" s="6"/>
      <c r="OAQ5" s="6"/>
      <c r="OAS5" s="6"/>
      <c r="OBF5" s="6"/>
      <c r="OBH5" s="6"/>
      <c r="OBU5" s="6"/>
      <c r="OBW5" s="6"/>
      <c r="OCJ5" s="6"/>
      <c r="OCL5" s="6"/>
      <c r="OCY5" s="6"/>
      <c r="ODA5" s="6"/>
      <c r="ODN5" s="6"/>
      <c r="ODP5" s="6"/>
      <c r="OEC5" s="6"/>
      <c r="OEE5" s="6"/>
      <c r="OER5" s="6"/>
      <c r="OET5" s="6"/>
      <c r="OFG5" s="6"/>
      <c r="OFI5" s="6"/>
      <c r="OFV5" s="6"/>
      <c r="OFX5" s="6"/>
      <c r="OGK5" s="6"/>
      <c r="OGM5" s="6"/>
      <c r="OGZ5" s="6"/>
      <c r="OHB5" s="6"/>
      <c r="OHO5" s="6"/>
      <c r="OHQ5" s="6"/>
      <c r="OID5" s="6"/>
      <c r="OIF5" s="6"/>
      <c r="OIS5" s="6"/>
      <c r="OIU5" s="6"/>
      <c r="OJH5" s="6"/>
      <c r="OJJ5" s="6"/>
      <c r="OJW5" s="6"/>
      <c r="OJY5" s="6"/>
      <c r="OKL5" s="6"/>
      <c r="OKN5" s="6"/>
      <c r="OLA5" s="6"/>
      <c r="OLC5" s="6"/>
      <c r="OLP5" s="6"/>
      <c r="OLR5" s="6"/>
      <c r="OME5" s="6"/>
      <c r="OMG5" s="6"/>
      <c r="OMT5" s="6"/>
      <c r="OMV5" s="6"/>
      <c r="ONI5" s="6"/>
      <c r="ONK5" s="6"/>
      <c r="ONX5" s="6"/>
      <c r="ONZ5" s="6"/>
      <c r="OOM5" s="6"/>
      <c r="OOO5" s="6"/>
      <c r="OPB5" s="6"/>
      <c r="OPD5" s="6"/>
      <c r="OPQ5" s="6"/>
      <c r="OPS5" s="6"/>
      <c r="OQF5" s="6"/>
      <c r="OQH5" s="6"/>
      <c r="OQU5" s="6"/>
      <c r="OQW5" s="6"/>
      <c r="ORJ5" s="6"/>
      <c r="ORL5" s="6"/>
      <c r="ORY5" s="6"/>
      <c r="OSA5" s="6"/>
      <c r="OSN5" s="6"/>
      <c r="OSP5" s="6"/>
      <c r="OTC5" s="6"/>
      <c r="OTE5" s="6"/>
      <c r="OTR5" s="6"/>
      <c r="OTT5" s="6"/>
      <c r="OUG5" s="6"/>
      <c r="OUI5" s="6"/>
      <c r="OUV5" s="6"/>
      <c r="OUX5" s="6"/>
      <c r="OVK5" s="6"/>
      <c r="OVM5" s="6"/>
      <c r="OVZ5" s="6"/>
      <c r="OWB5" s="6"/>
      <c r="OWO5" s="6"/>
      <c r="OWQ5" s="6"/>
      <c r="OXD5" s="6"/>
      <c r="OXF5" s="6"/>
      <c r="OXS5" s="6"/>
      <c r="OXU5" s="6"/>
      <c r="OYH5" s="6"/>
      <c r="OYJ5" s="6"/>
      <c r="OYW5" s="6"/>
      <c r="OYY5" s="6"/>
      <c r="OZL5" s="6"/>
      <c r="OZN5" s="6"/>
      <c r="PAA5" s="6"/>
      <c r="PAC5" s="6"/>
      <c r="PAP5" s="6"/>
      <c r="PAR5" s="6"/>
      <c r="PBE5" s="6"/>
      <c r="PBG5" s="6"/>
      <c r="PBT5" s="6"/>
      <c r="PBV5" s="6"/>
      <c r="PCI5" s="6"/>
      <c r="PCK5" s="6"/>
      <c r="PCX5" s="6"/>
      <c r="PCZ5" s="6"/>
      <c r="PDM5" s="6"/>
      <c r="PDO5" s="6"/>
      <c r="PEB5" s="6"/>
      <c r="PED5" s="6"/>
      <c r="PEQ5" s="6"/>
      <c r="PES5" s="6"/>
      <c r="PFF5" s="6"/>
      <c r="PFH5" s="6"/>
      <c r="PFU5" s="6"/>
      <c r="PFW5" s="6"/>
      <c r="PGJ5" s="6"/>
      <c r="PGL5" s="6"/>
      <c r="PGY5" s="6"/>
      <c r="PHA5" s="6"/>
      <c r="PHN5" s="6"/>
      <c r="PHP5" s="6"/>
      <c r="PIC5" s="6"/>
      <c r="PIE5" s="6"/>
      <c r="PIR5" s="6"/>
      <c r="PIT5" s="6"/>
      <c r="PJG5" s="6"/>
      <c r="PJI5" s="6"/>
      <c r="PJV5" s="6"/>
      <c r="PJX5" s="6"/>
      <c r="PKK5" s="6"/>
      <c r="PKM5" s="6"/>
      <c r="PKZ5" s="6"/>
      <c r="PLB5" s="6"/>
      <c r="PLO5" s="6"/>
      <c r="PLQ5" s="6"/>
      <c r="PMD5" s="6"/>
      <c r="PMF5" s="6"/>
      <c r="PMS5" s="6"/>
      <c r="PMU5" s="6"/>
      <c r="PNH5" s="6"/>
      <c r="PNJ5" s="6"/>
      <c r="PNW5" s="6"/>
      <c r="PNY5" s="6"/>
      <c r="POL5" s="6"/>
      <c r="PON5" s="6"/>
      <c r="PPA5" s="6"/>
      <c r="PPC5" s="6"/>
      <c r="PPP5" s="6"/>
      <c r="PPR5" s="6"/>
      <c r="PQE5" s="6"/>
      <c r="PQG5" s="6"/>
      <c r="PQT5" s="6"/>
      <c r="PQV5" s="6"/>
      <c r="PRI5" s="6"/>
      <c r="PRK5" s="6"/>
      <c r="PRX5" s="6"/>
      <c r="PRZ5" s="6"/>
      <c r="PSM5" s="6"/>
      <c r="PSO5" s="6"/>
      <c r="PTB5" s="6"/>
      <c r="PTD5" s="6"/>
      <c r="PTQ5" s="6"/>
      <c r="PTS5" s="6"/>
      <c r="PUF5" s="6"/>
      <c r="PUH5" s="6"/>
      <c r="PUU5" s="6"/>
      <c r="PUW5" s="6"/>
      <c r="PVJ5" s="6"/>
      <c r="PVL5" s="6"/>
      <c r="PVY5" s="6"/>
      <c r="PWA5" s="6"/>
      <c r="PWN5" s="6"/>
      <c r="PWP5" s="6"/>
      <c r="PXC5" s="6"/>
      <c r="PXE5" s="6"/>
      <c r="PXR5" s="6"/>
      <c r="PXT5" s="6"/>
      <c r="PYG5" s="6"/>
      <c r="PYI5" s="6"/>
      <c r="PYV5" s="6"/>
      <c r="PYX5" s="6"/>
      <c r="PZK5" s="6"/>
      <c r="PZM5" s="6"/>
      <c r="PZZ5" s="6"/>
      <c r="QAB5" s="6"/>
      <c r="QAO5" s="6"/>
      <c r="QAQ5" s="6"/>
      <c r="QBD5" s="6"/>
      <c r="QBF5" s="6"/>
      <c r="QBS5" s="6"/>
      <c r="QBU5" s="6"/>
      <c r="QCH5" s="6"/>
      <c r="QCJ5" s="6"/>
      <c r="QCW5" s="6"/>
      <c r="QCY5" s="6"/>
      <c r="QDL5" s="6"/>
      <c r="QDN5" s="6"/>
      <c r="QEA5" s="6"/>
      <c r="QEC5" s="6"/>
      <c r="QEP5" s="6"/>
      <c r="QER5" s="6"/>
      <c r="QFE5" s="6"/>
      <c r="QFG5" s="6"/>
      <c r="QFT5" s="6"/>
      <c r="QFV5" s="6"/>
      <c r="QGI5" s="6"/>
      <c r="QGK5" s="6"/>
      <c r="QGX5" s="6"/>
      <c r="QGZ5" s="6"/>
      <c r="QHM5" s="6"/>
      <c r="QHO5" s="6"/>
      <c r="QIB5" s="6"/>
      <c r="QID5" s="6"/>
      <c r="QIQ5" s="6"/>
      <c r="QIS5" s="6"/>
      <c r="QJF5" s="6"/>
      <c r="QJH5" s="6"/>
      <c r="QJU5" s="6"/>
      <c r="QJW5" s="6"/>
      <c r="QKJ5" s="6"/>
      <c r="QKL5" s="6"/>
      <c r="QKY5" s="6"/>
      <c r="QLA5" s="6"/>
      <c r="QLN5" s="6"/>
      <c r="QLP5" s="6"/>
      <c r="QMC5" s="6"/>
      <c r="QME5" s="6"/>
      <c r="QMR5" s="6"/>
      <c r="QMT5" s="6"/>
      <c r="QNG5" s="6"/>
      <c r="QNI5" s="6"/>
      <c r="QNV5" s="6"/>
      <c r="QNX5" s="6"/>
      <c r="QOK5" s="6"/>
      <c r="QOM5" s="6"/>
      <c r="QOZ5" s="6"/>
      <c r="QPB5" s="6"/>
      <c r="QPO5" s="6"/>
      <c r="QPQ5" s="6"/>
      <c r="QQD5" s="6"/>
      <c r="QQF5" s="6"/>
      <c r="QQS5" s="6"/>
      <c r="QQU5" s="6"/>
      <c r="QRH5" s="6"/>
      <c r="QRJ5" s="6"/>
      <c r="QRW5" s="6"/>
      <c r="QRY5" s="6"/>
      <c r="QSL5" s="6"/>
      <c r="QSN5" s="6"/>
      <c r="QTA5" s="6"/>
      <c r="QTC5" s="6"/>
      <c r="QTP5" s="6"/>
      <c r="QTR5" s="6"/>
      <c r="QUE5" s="6"/>
      <c r="QUG5" s="6"/>
      <c r="QUT5" s="6"/>
      <c r="QUV5" s="6"/>
      <c r="QVI5" s="6"/>
      <c r="QVK5" s="6"/>
      <c r="QVX5" s="6"/>
      <c r="QVZ5" s="6"/>
      <c r="QWM5" s="6"/>
      <c r="QWO5" s="6"/>
      <c r="QXB5" s="6"/>
      <c r="QXD5" s="6"/>
      <c r="QXQ5" s="6"/>
      <c r="QXS5" s="6"/>
      <c r="QYF5" s="6"/>
      <c r="QYH5" s="6"/>
      <c r="QYU5" s="6"/>
      <c r="QYW5" s="6"/>
      <c r="QZJ5" s="6"/>
      <c r="QZL5" s="6"/>
      <c r="QZY5" s="6"/>
      <c r="RAA5" s="6"/>
      <c r="RAN5" s="6"/>
      <c r="RAP5" s="6"/>
      <c r="RBC5" s="6"/>
      <c r="RBE5" s="6"/>
      <c r="RBR5" s="6"/>
      <c r="RBT5" s="6"/>
      <c r="RCG5" s="6"/>
      <c r="RCI5" s="6"/>
      <c r="RCV5" s="6"/>
      <c r="RCX5" s="6"/>
      <c r="RDK5" s="6"/>
      <c r="RDM5" s="6"/>
      <c r="RDZ5" s="6"/>
      <c r="REB5" s="6"/>
      <c r="REO5" s="6"/>
      <c r="REQ5" s="6"/>
      <c r="RFD5" s="6"/>
      <c r="RFF5" s="6"/>
      <c r="RFS5" s="6"/>
      <c r="RFU5" s="6"/>
      <c r="RGH5" s="6"/>
      <c r="RGJ5" s="6"/>
      <c r="RGW5" s="6"/>
      <c r="RGY5" s="6"/>
      <c r="RHL5" s="6"/>
      <c r="RHN5" s="6"/>
      <c r="RIA5" s="6"/>
      <c r="RIC5" s="6"/>
      <c r="RIP5" s="6"/>
      <c r="RIR5" s="6"/>
      <c r="RJE5" s="6"/>
      <c r="RJG5" s="6"/>
      <c r="RJT5" s="6"/>
      <c r="RJV5" s="6"/>
      <c r="RKI5" s="6"/>
      <c r="RKK5" s="6"/>
      <c r="RKX5" s="6"/>
      <c r="RKZ5" s="6"/>
      <c r="RLM5" s="6"/>
      <c r="RLO5" s="6"/>
      <c r="RMB5" s="6"/>
      <c r="RMD5" s="6"/>
      <c r="RMQ5" s="6"/>
      <c r="RMS5" s="6"/>
      <c r="RNF5" s="6"/>
      <c r="RNH5" s="6"/>
      <c r="RNU5" s="6"/>
      <c r="RNW5" s="6"/>
      <c r="ROJ5" s="6"/>
      <c r="ROL5" s="6"/>
      <c r="ROY5" s="6"/>
      <c r="RPA5" s="6"/>
      <c r="RPN5" s="6"/>
      <c r="RPP5" s="6"/>
      <c r="RQC5" s="6"/>
      <c r="RQE5" s="6"/>
      <c r="RQR5" s="6"/>
      <c r="RQT5" s="6"/>
      <c r="RRG5" s="6"/>
      <c r="RRI5" s="6"/>
      <c r="RRV5" s="6"/>
      <c r="RRX5" s="6"/>
      <c r="RSK5" s="6"/>
      <c r="RSM5" s="6"/>
      <c r="RSZ5" s="6"/>
      <c r="RTB5" s="6"/>
      <c r="RTO5" s="6"/>
      <c r="RTQ5" s="6"/>
      <c r="RUD5" s="6"/>
      <c r="RUF5" s="6"/>
      <c r="RUS5" s="6"/>
      <c r="RUU5" s="6"/>
      <c r="RVH5" s="6"/>
      <c r="RVJ5" s="6"/>
      <c r="RVW5" s="6"/>
      <c r="RVY5" s="6"/>
      <c r="RWL5" s="6"/>
      <c r="RWN5" s="6"/>
      <c r="RXA5" s="6"/>
      <c r="RXC5" s="6"/>
      <c r="RXP5" s="6"/>
      <c r="RXR5" s="6"/>
      <c r="RYE5" s="6"/>
      <c r="RYG5" s="6"/>
      <c r="RYT5" s="6"/>
      <c r="RYV5" s="6"/>
      <c r="RZI5" s="6"/>
      <c r="RZK5" s="6"/>
      <c r="RZX5" s="6"/>
      <c r="RZZ5" s="6"/>
      <c r="SAM5" s="6"/>
      <c r="SAO5" s="6"/>
      <c r="SBB5" s="6"/>
      <c r="SBD5" s="6"/>
      <c r="SBQ5" s="6"/>
      <c r="SBS5" s="6"/>
      <c r="SCF5" s="6"/>
      <c r="SCH5" s="6"/>
      <c r="SCU5" s="6"/>
      <c r="SCW5" s="6"/>
      <c r="SDJ5" s="6"/>
      <c r="SDL5" s="6"/>
      <c r="SDY5" s="6"/>
      <c r="SEA5" s="6"/>
      <c r="SEN5" s="6"/>
      <c r="SEP5" s="6"/>
      <c r="SFC5" s="6"/>
      <c r="SFE5" s="6"/>
      <c r="SFR5" s="6"/>
      <c r="SFT5" s="6"/>
      <c r="SGG5" s="6"/>
      <c r="SGI5" s="6"/>
      <c r="SGV5" s="6"/>
      <c r="SGX5" s="6"/>
      <c r="SHK5" s="6"/>
      <c r="SHM5" s="6"/>
      <c r="SHZ5" s="6"/>
      <c r="SIB5" s="6"/>
      <c r="SIO5" s="6"/>
      <c r="SIQ5" s="6"/>
      <c r="SJD5" s="6"/>
      <c r="SJF5" s="6"/>
      <c r="SJS5" s="6"/>
      <c r="SJU5" s="6"/>
      <c r="SKH5" s="6"/>
      <c r="SKJ5" s="6"/>
      <c r="SKW5" s="6"/>
      <c r="SKY5" s="6"/>
      <c r="SLL5" s="6"/>
      <c r="SLN5" s="6"/>
      <c r="SMA5" s="6"/>
      <c r="SMC5" s="6"/>
      <c r="SMP5" s="6"/>
      <c r="SMR5" s="6"/>
      <c r="SNE5" s="6"/>
      <c r="SNG5" s="6"/>
      <c r="SNT5" s="6"/>
      <c r="SNV5" s="6"/>
      <c r="SOI5" s="6"/>
      <c r="SOK5" s="6"/>
      <c r="SOX5" s="6"/>
      <c r="SOZ5" s="6"/>
      <c r="SPM5" s="6"/>
      <c r="SPO5" s="6"/>
      <c r="SQB5" s="6"/>
      <c r="SQD5" s="6"/>
      <c r="SQQ5" s="6"/>
      <c r="SQS5" s="6"/>
      <c r="SRF5" s="6"/>
      <c r="SRH5" s="6"/>
      <c r="SRU5" s="6"/>
      <c r="SRW5" s="6"/>
      <c r="SSJ5" s="6"/>
      <c r="SSL5" s="6"/>
      <c r="SSY5" s="6"/>
      <c r="STA5" s="6"/>
      <c r="STN5" s="6"/>
      <c r="STP5" s="6"/>
      <c r="SUC5" s="6"/>
      <c r="SUE5" s="6"/>
      <c r="SUR5" s="6"/>
      <c r="SUT5" s="6"/>
      <c r="SVG5" s="6"/>
      <c r="SVI5" s="6"/>
      <c r="SVV5" s="6"/>
      <c r="SVX5" s="6"/>
      <c r="SWK5" s="6"/>
      <c r="SWM5" s="6"/>
      <c r="SWZ5" s="6"/>
      <c r="SXB5" s="6"/>
      <c r="SXO5" s="6"/>
      <c r="SXQ5" s="6"/>
      <c r="SYD5" s="6"/>
      <c r="SYF5" s="6"/>
      <c r="SYS5" s="6"/>
      <c r="SYU5" s="6"/>
      <c r="SZH5" s="6"/>
      <c r="SZJ5" s="6"/>
      <c r="SZW5" s="6"/>
      <c r="SZY5" s="6"/>
      <c r="TAL5" s="6"/>
      <c r="TAN5" s="6"/>
      <c r="TBA5" s="6"/>
      <c r="TBC5" s="6"/>
      <c r="TBP5" s="6"/>
      <c r="TBR5" s="6"/>
      <c r="TCE5" s="6"/>
      <c r="TCG5" s="6"/>
      <c r="TCT5" s="6"/>
      <c r="TCV5" s="6"/>
      <c r="TDI5" s="6"/>
      <c r="TDK5" s="6"/>
      <c r="TDX5" s="6"/>
      <c r="TDZ5" s="6"/>
      <c r="TEM5" s="6"/>
      <c r="TEO5" s="6"/>
      <c r="TFB5" s="6"/>
      <c r="TFD5" s="6"/>
      <c r="TFQ5" s="6"/>
      <c r="TFS5" s="6"/>
      <c r="TGF5" s="6"/>
      <c r="TGH5" s="6"/>
      <c r="TGU5" s="6"/>
      <c r="TGW5" s="6"/>
      <c r="THJ5" s="6"/>
      <c r="THL5" s="6"/>
      <c r="THY5" s="6"/>
      <c r="TIA5" s="6"/>
      <c r="TIN5" s="6"/>
      <c r="TIP5" s="6"/>
      <c r="TJC5" s="6"/>
      <c r="TJE5" s="6"/>
      <c r="TJR5" s="6"/>
      <c r="TJT5" s="6"/>
      <c r="TKG5" s="6"/>
      <c r="TKI5" s="6"/>
      <c r="TKV5" s="6"/>
      <c r="TKX5" s="6"/>
      <c r="TLK5" s="6"/>
      <c r="TLM5" s="6"/>
      <c r="TLZ5" s="6"/>
      <c r="TMB5" s="6"/>
      <c r="TMO5" s="6"/>
      <c r="TMQ5" s="6"/>
      <c r="TND5" s="6"/>
      <c r="TNF5" s="6"/>
      <c r="TNS5" s="6"/>
      <c r="TNU5" s="6"/>
      <c r="TOH5" s="6"/>
      <c r="TOJ5" s="6"/>
      <c r="TOW5" s="6"/>
      <c r="TOY5" s="6"/>
      <c r="TPL5" s="6"/>
      <c r="TPN5" s="6"/>
      <c r="TQA5" s="6"/>
      <c r="TQC5" s="6"/>
      <c r="TQP5" s="6"/>
      <c r="TQR5" s="6"/>
      <c r="TRE5" s="6"/>
      <c r="TRG5" s="6"/>
      <c r="TRT5" s="6"/>
      <c r="TRV5" s="6"/>
      <c r="TSI5" s="6"/>
      <c r="TSK5" s="6"/>
      <c r="TSX5" s="6"/>
      <c r="TSZ5" s="6"/>
      <c r="TTM5" s="6"/>
      <c r="TTO5" s="6"/>
      <c r="TUB5" s="6"/>
      <c r="TUD5" s="6"/>
      <c r="TUQ5" s="6"/>
      <c r="TUS5" s="6"/>
      <c r="TVF5" s="6"/>
      <c r="TVH5" s="6"/>
      <c r="TVU5" s="6"/>
      <c r="TVW5" s="6"/>
      <c r="TWJ5" s="6"/>
      <c r="TWL5" s="6"/>
      <c r="TWY5" s="6"/>
      <c r="TXA5" s="6"/>
      <c r="TXN5" s="6"/>
      <c r="TXP5" s="6"/>
      <c r="TYC5" s="6"/>
      <c r="TYE5" s="6"/>
      <c r="TYR5" s="6"/>
      <c r="TYT5" s="6"/>
      <c r="TZG5" s="6"/>
      <c r="TZI5" s="6"/>
      <c r="TZV5" s="6"/>
      <c r="TZX5" s="6"/>
      <c r="UAK5" s="6"/>
      <c r="UAM5" s="6"/>
      <c r="UAZ5" s="6"/>
      <c r="UBB5" s="6"/>
      <c r="UBO5" s="6"/>
      <c r="UBQ5" s="6"/>
      <c r="UCD5" s="6"/>
      <c r="UCF5" s="6"/>
      <c r="UCS5" s="6"/>
      <c r="UCU5" s="6"/>
      <c r="UDH5" s="6"/>
      <c r="UDJ5" s="6"/>
      <c r="UDW5" s="6"/>
      <c r="UDY5" s="6"/>
      <c r="UEL5" s="6"/>
      <c r="UEN5" s="6"/>
      <c r="UFA5" s="6"/>
      <c r="UFC5" s="6"/>
      <c r="UFP5" s="6"/>
      <c r="UFR5" s="6"/>
      <c r="UGE5" s="6"/>
      <c r="UGG5" s="6"/>
      <c r="UGT5" s="6"/>
      <c r="UGV5" s="6"/>
      <c r="UHI5" s="6"/>
      <c r="UHK5" s="6"/>
      <c r="UHX5" s="6"/>
      <c r="UHZ5" s="6"/>
      <c r="UIM5" s="6"/>
      <c r="UIO5" s="6"/>
      <c r="UJB5" s="6"/>
      <c r="UJD5" s="6"/>
      <c r="UJQ5" s="6"/>
      <c r="UJS5" s="6"/>
      <c r="UKF5" s="6"/>
      <c r="UKH5" s="6"/>
      <c r="UKU5" s="6"/>
      <c r="UKW5" s="6"/>
      <c r="ULJ5" s="6"/>
      <c r="ULL5" s="6"/>
      <c r="ULY5" s="6"/>
      <c r="UMA5" s="6"/>
      <c r="UMN5" s="6"/>
      <c r="UMP5" s="6"/>
      <c r="UNC5" s="6"/>
      <c r="UNE5" s="6"/>
      <c r="UNR5" s="6"/>
      <c r="UNT5" s="6"/>
      <c r="UOG5" s="6"/>
      <c r="UOI5" s="6"/>
      <c r="UOV5" s="6"/>
      <c r="UOX5" s="6"/>
      <c r="UPK5" s="6"/>
      <c r="UPM5" s="6"/>
      <c r="UPZ5" s="6"/>
      <c r="UQB5" s="6"/>
      <c r="UQO5" s="6"/>
      <c r="UQQ5" s="6"/>
      <c r="URD5" s="6"/>
      <c r="URF5" s="6"/>
      <c r="URS5" s="6"/>
      <c r="URU5" s="6"/>
      <c r="USH5" s="6"/>
      <c r="USJ5" s="6"/>
      <c r="USW5" s="6"/>
      <c r="USY5" s="6"/>
      <c r="UTL5" s="6"/>
      <c r="UTN5" s="6"/>
      <c r="UUA5" s="6"/>
      <c r="UUC5" s="6"/>
      <c r="UUP5" s="6"/>
      <c r="UUR5" s="6"/>
      <c r="UVE5" s="6"/>
      <c r="UVG5" s="6"/>
      <c r="UVT5" s="6"/>
      <c r="UVV5" s="6"/>
      <c r="UWI5" s="6"/>
      <c r="UWK5" s="6"/>
      <c r="UWX5" s="6"/>
      <c r="UWZ5" s="6"/>
      <c r="UXM5" s="6"/>
      <c r="UXO5" s="6"/>
      <c r="UYB5" s="6"/>
      <c r="UYD5" s="6"/>
      <c r="UYQ5" s="6"/>
      <c r="UYS5" s="6"/>
      <c r="UZF5" s="6"/>
      <c r="UZH5" s="6"/>
      <c r="UZU5" s="6"/>
      <c r="UZW5" s="6"/>
      <c r="VAJ5" s="6"/>
      <c r="VAL5" s="6"/>
      <c r="VAY5" s="6"/>
      <c r="VBA5" s="6"/>
      <c r="VBN5" s="6"/>
      <c r="VBP5" s="6"/>
      <c r="VCC5" s="6"/>
      <c r="VCE5" s="6"/>
      <c r="VCR5" s="6"/>
      <c r="VCT5" s="6"/>
      <c r="VDG5" s="6"/>
      <c r="VDI5" s="6"/>
      <c r="VDV5" s="6"/>
      <c r="VDX5" s="6"/>
      <c r="VEK5" s="6"/>
      <c r="VEM5" s="6"/>
      <c r="VEZ5" s="6"/>
      <c r="VFB5" s="6"/>
      <c r="VFO5" s="6"/>
      <c r="VFQ5" s="6"/>
      <c r="VGD5" s="6"/>
      <c r="VGF5" s="6"/>
      <c r="VGS5" s="6"/>
      <c r="VGU5" s="6"/>
      <c r="VHH5" s="6"/>
      <c r="VHJ5" s="6"/>
      <c r="VHW5" s="6"/>
      <c r="VHY5" s="6"/>
      <c r="VIL5" s="6"/>
      <c r="VIN5" s="6"/>
      <c r="VJA5" s="6"/>
      <c r="VJC5" s="6"/>
      <c r="VJP5" s="6"/>
      <c r="VJR5" s="6"/>
      <c r="VKE5" s="6"/>
      <c r="VKG5" s="6"/>
      <c r="VKT5" s="6"/>
      <c r="VKV5" s="6"/>
      <c r="VLI5" s="6"/>
      <c r="VLK5" s="6"/>
      <c r="VLX5" s="6"/>
      <c r="VLZ5" s="6"/>
      <c r="VMM5" s="6"/>
      <c r="VMO5" s="6"/>
      <c r="VNB5" s="6"/>
      <c r="VND5" s="6"/>
      <c r="VNQ5" s="6"/>
      <c r="VNS5" s="6"/>
      <c r="VOF5" s="6"/>
      <c r="VOH5" s="6"/>
      <c r="VOU5" s="6"/>
      <c r="VOW5" s="6"/>
      <c r="VPJ5" s="6"/>
      <c r="VPL5" s="6"/>
      <c r="VPY5" s="6"/>
      <c r="VQA5" s="6"/>
      <c r="VQN5" s="6"/>
      <c r="VQP5" s="6"/>
      <c r="VRC5" s="6"/>
      <c r="VRE5" s="6"/>
      <c r="VRR5" s="6"/>
      <c r="VRT5" s="6"/>
      <c r="VSG5" s="6"/>
      <c r="VSI5" s="6"/>
      <c r="VSV5" s="6"/>
      <c r="VSX5" s="6"/>
      <c r="VTK5" s="6"/>
      <c r="VTM5" s="6"/>
      <c r="VTZ5" s="6"/>
      <c r="VUB5" s="6"/>
      <c r="VUO5" s="6"/>
      <c r="VUQ5" s="6"/>
      <c r="VVD5" s="6"/>
      <c r="VVF5" s="6"/>
      <c r="VVS5" s="6"/>
      <c r="VVU5" s="6"/>
      <c r="VWH5" s="6"/>
      <c r="VWJ5" s="6"/>
      <c r="VWW5" s="6"/>
      <c r="VWY5" s="6"/>
      <c r="VXL5" s="6"/>
      <c r="VXN5" s="6"/>
      <c r="VYA5" s="6"/>
      <c r="VYC5" s="6"/>
      <c r="VYP5" s="6"/>
      <c r="VYR5" s="6"/>
      <c r="VZE5" s="6"/>
      <c r="VZG5" s="6"/>
      <c r="VZT5" s="6"/>
      <c r="VZV5" s="6"/>
      <c r="WAI5" s="6"/>
      <c r="WAK5" s="6"/>
      <c r="WAX5" s="6"/>
      <c r="WAZ5" s="6"/>
      <c r="WBM5" s="6"/>
      <c r="WBO5" s="6"/>
      <c r="WCB5" s="6"/>
      <c r="WCD5" s="6"/>
      <c r="WCQ5" s="6"/>
      <c r="WCS5" s="6"/>
      <c r="WDF5" s="6"/>
      <c r="WDH5" s="6"/>
      <c r="WDU5" s="6"/>
      <c r="WDW5" s="6"/>
      <c r="WEJ5" s="6"/>
      <c r="WEL5" s="6"/>
      <c r="WEY5" s="6"/>
      <c r="WFA5" s="6"/>
      <c r="WFN5" s="6"/>
      <c r="WFP5" s="6"/>
      <c r="WGC5" s="6"/>
      <c r="WGE5" s="6"/>
      <c r="WGR5" s="6"/>
      <c r="WGT5" s="6"/>
      <c r="WHG5" s="6"/>
      <c r="WHI5" s="6"/>
      <c r="WHV5" s="6"/>
      <c r="WHX5" s="6"/>
      <c r="WIK5" s="6"/>
      <c r="WIM5" s="6"/>
      <c r="WIZ5" s="6"/>
      <c r="WJB5" s="6"/>
      <c r="WJO5" s="6"/>
      <c r="WJQ5" s="6"/>
      <c r="WKD5" s="6"/>
      <c r="WKF5" s="6"/>
      <c r="WKS5" s="6"/>
      <c r="WKU5" s="6"/>
      <c r="WLH5" s="6"/>
      <c r="WLJ5" s="6"/>
      <c r="WLW5" s="6"/>
      <c r="WLY5" s="6"/>
      <c r="WML5" s="6"/>
      <c r="WMN5" s="6"/>
      <c r="WNA5" s="6"/>
      <c r="WNC5" s="6"/>
      <c r="WNP5" s="6"/>
      <c r="WNR5" s="6"/>
      <c r="WOE5" s="6"/>
      <c r="WOG5" s="6"/>
      <c r="WOT5" s="6"/>
      <c r="WOV5" s="6"/>
      <c r="WPI5" s="6"/>
      <c r="WPK5" s="6"/>
      <c r="WPX5" s="6"/>
      <c r="WPZ5" s="6"/>
      <c r="WQM5" s="6"/>
      <c r="WQO5" s="6"/>
      <c r="WRB5" s="6"/>
      <c r="WRD5" s="6"/>
      <c r="WRQ5" s="6"/>
      <c r="WRS5" s="6"/>
      <c r="WSF5" s="6"/>
      <c r="WSH5" s="6"/>
      <c r="WSU5" s="6"/>
      <c r="WSW5" s="6"/>
      <c r="WTJ5" s="6"/>
      <c r="WTL5" s="6"/>
      <c r="WTY5" s="6"/>
      <c r="WUA5" s="6"/>
      <c r="WUN5" s="6"/>
      <c r="WUP5" s="6"/>
      <c r="WVC5" s="6"/>
      <c r="WVE5" s="6"/>
      <c r="WVR5" s="6"/>
      <c r="WVT5" s="6"/>
      <c r="WWG5" s="6"/>
      <c r="WWI5" s="6"/>
      <c r="WWV5" s="6"/>
      <c r="WWX5" s="6"/>
      <c r="WXK5" s="6"/>
      <c r="WXM5" s="6"/>
      <c r="WXZ5" s="6"/>
      <c r="WYB5" s="6"/>
      <c r="WYO5" s="6"/>
      <c r="WYQ5" s="6"/>
      <c r="WZD5" s="6"/>
      <c r="WZF5" s="6"/>
      <c r="WZS5" s="6"/>
      <c r="WZU5" s="6"/>
      <c r="XAH5" s="6"/>
      <c r="XAJ5" s="6"/>
      <c r="XAW5" s="6"/>
      <c r="XAY5" s="6"/>
      <c r="XBL5" s="6"/>
      <c r="XBN5" s="6"/>
      <c r="XCA5" s="6"/>
      <c r="XCC5" s="6"/>
      <c r="XCP5" s="6"/>
      <c r="XCR5" s="6"/>
      <c r="XDE5" s="6"/>
      <c r="XDG5" s="6"/>
      <c r="XDT5" s="6"/>
      <c r="XDV5" s="6"/>
      <c r="XEI5" s="6"/>
      <c r="XEK5" s="6"/>
      <c r="XEX5" s="6"/>
      <c r="XEZ5" s="6"/>
    </row>
    <row r="6" spans="1:1020 1033:2040 2053:3060 3073:4095 4108:5115 5128:6135 6148:7168 7170:8190 8203:9210 9223:10230 10243:11263 11265:12285 12298:13305 13318:14325 14338:15360 15373:16380" hidden="1" outlineLevel="1" x14ac:dyDescent="0.3">
      <c r="A6" s="4" t="s">
        <v>53</v>
      </c>
      <c r="B6" s="8">
        <v>500000</v>
      </c>
      <c r="C6" s="8">
        <f>B6*1.05</f>
        <v>525000</v>
      </c>
      <c r="D6" s="8">
        <f t="shared" ref="D6:M6" si="7">C6*1.05</f>
        <v>551250</v>
      </c>
      <c r="E6" s="8">
        <f t="shared" si="7"/>
        <v>578812.5</v>
      </c>
      <c r="F6" s="8">
        <f t="shared" si="7"/>
        <v>607753.125</v>
      </c>
      <c r="G6" s="8">
        <f t="shared" si="7"/>
        <v>638140.78125</v>
      </c>
      <c r="H6" s="8">
        <f t="shared" si="7"/>
        <v>670047.8203125</v>
      </c>
      <c r="I6" s="8">
        <f t="shared" si="7"/>
        <v>703550.21132812498</v>
      </c>
      <c r="J6" s="8">
        <f t="shared" si="7"/>
        <v>738727.72189453128</v>
      </c>
      <c r="K6" s="8">
        <f t="shared" si="7"/>
        <v>775664.1079892579</v>
      </c>
      <c r="L6" s="8">
        <f t="shared" si="7"/>
        <v>814447.31338872085</v>
      </c>
      <c r="M6" s="8">
        <f t="shared" si="7"/>
        <v>855169.67905815691</v>
      </c>
      <c r="N6" s="8"/>
      <c r="O6" s="8">
        <f t="shared" si="5"/>
        <v>7958563.2602212923</v>
      </c>
      <c r="P6" s="8">
        <f t="shared" si="6"/>
        <v>678051.20547466294</v>
      </c>
    </row>
    <row r="7" spans="1:1020 1033:2040 2053:3060 3073:4095 4108:5115 5128:6135 6148:7168 7170:8190 8203:9210 9223:10230 10243:11263 11265:12285 12298:13305 13318:14325 14338:15360 15373:16380" hidden="1" outlineLevel="1" x14ac:dyDescent="0.3">
      <c r="A7" s="4" t="s">
        <v>54</v>
      </c>
      <c r="B7" s="8">
        <f>B6*0.8</f>
        <v>400000</v>
      </c>
      <c r="C7" s="8">
        <f>C6*0.8</f>
        <v>420000</v>
      </c>
      <c r="D7" s="8">
        <f t="shared" ref="D7:M7" si="8">D6*0.8</f>
        <v>441000</v>
      </c>
      <c r="E7" s="8">
        <f t="shared" si="8"/>
        <v>463050</v>
      </c>
      <c r="F7" s="8">
        <f t="shared" si="8"/>
        <v>486202.5</v>
      </c>
      <c r="G7" s="8">
        <f t="shared" si="8"/>
        <v>510512.625</v>
      </c>
      <c r="H7" s="8">
        <f t="shared" si="8"/>
        <v>536038.25624999998</v>
      </c>
      <c r="I7" s="8">
        <f t="shared" si="8"/>
        <v>562840.1690625</v>
      </c>
      <c r="J7" s="8">
        <f t="shared" si="8"/>
        <v>590982.17751562502</v>
      </c>
      <c r="K7" s="8">
        <f t="shared" si="8"/>
        <v>620531.28639140632</v>
      </c>
      <c r="L7" s="8">
        <f t="shared" si="8"/>
        <v>651557.85071097675</v>
      </c>
      <c r="M7" s="8">
        <f t="shared" si="8"/>
        <v>684135.74324652553</v>
      </c>
      <c r="N7" s="8"/>
      <c r="O7" s="8">
        <f t="shared" si="5"/>
        <v>6366850.6081770333</v>
      </c>
      <c r="P7" s="8">
        <f t="shared" si="6"/>
        <v>542440.9643797304</v>
      </c>
    </row>
    <row r="8" spans="1:1020 1033:2040 2053:3060 3073:4095 4108:5115 5128:6135 6148:7168 7170:8190 8203:9210 9223:10230 10243:11263 11265:12285 12298:13305 13318:14325 14338:15360 15373:16380" s="12" customFormat="1" collapsed="1" x14ac:dyDescent="0.3">
      <c r="A8" s="29" t="s">
        <v>24</v>
      </c>
      <c r="B8" s="30">
        <f t="shared" ref="B8:C8" si="9">SUM(B9:B12)</f>
        <v>4290000</v>
      </c>
      <c r="C8" s="30">
        <f t="shared" si="9"/>
        <v>4504500</v>
      </c>
      <c r="D8" s="30">
        <f t="shared" ref="D8:M8" si="10">SUM(D9:D12)</f>
        <v>4729725</v>
      </c>
      <c r="E8" s="30">
        <f t="shared" si="10"/>
        <v>4966211.25</v>
      </c>
      <c r="F8" s="30">
        <f t="shared" si="10"/>
        <v>5214521.8125</v>
      </c>
      <c r="G8" s="30">
        <f t="shared" si="10"/>
        <v>5475247.9031249993</v>
      </c>
      <c r="H8" s="30">
        <f t="shared" si="10"/>
        <v>5749010.2982812496</v>
      </c>
      <c r="I8" s="30">
        <f t="shared" si="10"/>
        <v>6036460.8131953124</v>
      </c>
      <c r="J8" s="30">
        <f t="shared" si="10"/>
        <v>6338283.8538550781</v>
      </c>
      <c r="K8" s="30">
        <f t="shared" si="10"/>
        <v>6655198.046547832</v>
      </c>
      <c r="L8" s="30">
        <f t="shared" si="10"/>
        <v>6987957.9488752251</v>
      </c>
      <c r="M8" s="30">
        <f t="shared" si="10"/>
        <v>7337355.8463189863</v>
      </c>
      <c r="N8" s="34"/>
      <c r="O8" s="30">
        <f t="shared" si="5"/>
        <v>68284472.772698686</v>
      </c>
      <c r="P8" s="30">
        <f t="shared" si="6"/>
        <v>5817679.3429726074</v>
      </c>
      <c r="AB8" s="6"/>
      <c r="AD8" s="6"/>
      <c r="AQ8" s="6"/>
      <c r="AS8" s="6"/>
      <c r="BF8" s="6"/>
      <c r="BH8" s="6"/>
      <c r="BU8" s="6"/>
      <c r="BW8" s="6"/>
      <c r="CJ8" s="6"/>
      <c r="CL8" s="6"/>
      <c r="CY8" s="6"/>
      <c r="DA8" s="6"/>
      <c r="DN8" s="6"/>
      <c r="DP8" s="6"/>
      <c r="EC8" s="6"/>
      <c r="EE8" s="6"/>
      <c r="ER8" s="6"/>
      <c r="ET8" s="6"/>
      <c r="FG8" s="6"/>
      <c r="FI8" s="6"/>
      <c r="FV8" s="6"/>
      <c r="FX8" s="6"/>
      <c r="GK8" s="6"/>
      <c r="GM8" s="6"/>
      <c r="GZ8" s="6"/>
      <c r="HB8" s="6"/>
      <c r="HO8" s="6"/>
      <c r="HQ8" s="6"/>
      <c r="ID8" s="6"/>
      <c r="IF8" s="6"/>
      <c r="IS8" s="6"/>
      <c r="IU8" s="6"/>
      <c r="JH8" s="6"/>
      <c r="JJ8" s="6"/>
      <c r="JW8" s="6"/>
      <c r="JY8" s="6"/>
      <c r="KL8" s="6"/>
      <c r="KN8" s="6"/>
      <c r="LA8" s="6"/>
      <c r="LC8" s="6"/>
      <c r="LP8" s="6"/>
      <c r="LR8" s="6"/>
      <c r="ME8" s="6"/>
      <c r="MG8" s="6"/>
      <c r="MT8" s="6"/>
      <c r="MV8" s="6"/>
      <c r="NI8" s="6"/>
      <c r="NK8" s="6"/>
      <c r="NX8" s="6"/>
      <c r="NZ8" s="6"/>
      <c r="OM8" s="6"/>
      <c r="OO8" s="6"/>
      <c r="PB8" s="6"/>
      <c r="PD8" s="6"/>
      <c r="PQ8" s="6"/>
      <c r="PS8" s="6"/>
      <c r="QF8" s="6"/>
      <c r="QH8" s="6"/>
      <c r="QU8" s="6"/>
      <c r="QW8" s="6"/>
      <c r="RJ8" s="6"/>
      <c r="RL8" s="6"/>
      <c r="RY8" s="6"/>
      <c r="SA8" s="6"/>
      <c r="SN8" s="6"/>
      <c r="SP8" s="6"/>
      <c r="TC8" s="6"/>
      <c r="TE8" s="6"/>
      <c r="TR8" s="6"/>
      <c r="TT8" s="6"/>
      <c r="UG8" s="6"/>
      <c r="UI8" s="6"/>
      <c r="UV8" s="6"/>
      <c r="UX8" s="6"/>
      <c r="VK8" s="6"/>
      <c r="VM8" s="6"/>
      <c r="VZ8" s="6"/>
      <c r="WB8" s="6"/>
      <c r="WO8" s="6"/>
      <c r="WQ8" s="6"/>
      <c r="XD8" s="6"/>
      <c r="XF8" s="6"/>
      <c r="XS8" s="6"/>
      <c r="XU8" s="6"/>
      <c r="YH8" s="6"/>
      <c r="YJ8" s="6"/>
      <c r="YW8" s="6"/>
      <c r="YY8" s="6"/>
      <c r="ZL8" s="6"/>
      <c r="ZN8" s="6"/>
      <c r="AAA8" s="6"/>
      <c r="AAC8" s="6"/>
      <c r="AAP8" s="6"/>
      <c r="AAR8" s="6"/>
      <c r="ABE8" s="6"/>
      <c r="ABG8" s="6"/>
      <c r="ABT8" s="6"/>
      <c r="ABV8" s="6"/>
      <c r="ACI8" s="6"/>
      <c r="ACK8" s="6"/>
      <c r="ACX8" s="6"/>
      <c r="ACZ8" s="6"/>
      <c r="ADM8" s="6"/>
      <c r="ADO8" s="6"/>
      <c r="AEB8" s="6"/>
      <c r="AED8" s="6"/>
      <c r="AEQ8" s="6"/>
      <c r="AES8" s="6"/>
      <c r="AFF8" s="6"/>
      <c r="AFH8" s="6"/>
      <c r="AFU8" s="6"/>
      <c r="AFW8" s="6"/>
      <c r="AGJ8" s="6"/>
      <c r="AGL8" s="6"/>
      <c r="AGY8" s="6"/>
      <c r="AHA8" s="6"/>
      <c r="AHN8" s="6"/>
      <c r="AHP8" s="6"/>
      <c r="AIC8" s="6"/>
      <c r="AIE8" s="6"/>
      <c r="AIR8" s="6"/>
      <c r="AIT8" s="6"/>
      <c r="AJG8" s="6"/>
      <c r="AJI8" s="6"/>
      <c r="AJV8" s="6"/>
      <c r="AJX8" s="6"/>
      <c r="AKK8" s="6"/>
      <c r="AKM8" s="6"/>
      <c r="AKZ8" s="6"/>
      <c r="ALB8" s="6"/>
      <c r="ALO8" s="6"/>
      <c r="ALQ8" s="6"/>
      <c r="AMD8" s="6"/>
      <c r="AMF8" s="6"/>
      <c r="AMS8" s="6"/>
      <c r="AMU8" s="6"/>
      <c r="ANH8" s="6"/>
      <c r="ANJ8" s="6"/>
      <c r="ANW8" s="6"/>
      <c r="ANY8" s="6"/>
      <c r="AOL8" s="6"/>
      <c r="AON8" s="6"/>
      <c r="APA8" s="6"/>
      <c r="APC8" s="6"/>
      <c r="APP8" s="6"/>
      <c r="APR8" s="6"/>
      <c r="AQE8" s="6"/>
      <c r="AQG8" s="6"/>
      <c r="AQT8" s="6"/>
      <c r="AQV8" s="6"/>
      <c r="ARI8" s="6"/>
      <c r="ARK8" s="6"/>
      <c r="ARX8" s="6"/>
      <c r="ARZ8" s="6"/>
      <c r="ASM8" s="6"/>
      <c r="ASO8" s="6"/>
      <c r="ATB8" s="6"/>
      <c r="ATD8" s="6"/>
      <c r="ATQ8" s="6"/>
      <c r="ATS8" s="6"/>
      <c r="AUF8" s="6"/>
      <c r="AUH8" s="6"/>
      <c r="AUU8" s="6"/>
      <c r="AUW8" s="6"/>
      <c r="AVJ8" s="6"/>
      <c r="AVL8" s="6"/>
      <c r="AVY8" s="6"/>
      <c r="AWA8" s="6"/>
      <c r="AWN8" s="6"/>
      <c r="AWP8" s="6"/>
      <c r="AXC8" s="6"/>
      <c r="AXE8" s="6"/>
      <c r="AXR8" s="6"/>
      <c r="AXT8" s="6"/>
      <c r="AYG8" s="6"/>
      <c r="AYI8" s="6"/>
      <c r="AYV8" s="6"/>
      <c r="AYX8" s="6"/>
      <c r="AZK8" s="6"/>
      <c r="AZM8" s="6"/>
      <c r="AZZ8" s="6"/>
      <c r="BAB8" s="6"/>
      <c r="BAO8" s="6"/>
      <c r="BAQ8" s="6"/>
      <c r="BBD8" s="6"/>
      <c r="BBF8" s="6"/>
      <c r="BBS8" s="6"/>
      <c r="BBU8" s="6"/>
      <c r="BCH8" s="6"/>
      <c r="BCJ8" s="6"/>
      <c r="BCW8" s="6"/>
      <c r="BCY8" s="6"/>
      <c r="BDL8" s="6"/>
      <c r="BDN8" s="6"/>
      <c r="BEA8" s="6"/>
      <c r="BEC8" s="6"/>
      <c r="BEP8" s="6"/>
      <c r="BER8" s="6"/>
      <c r="BFE8" s="6"/>
      <c r="BFG8" s="6"/>
      <c r="BFT8" s="6"/>
      <c r="BFV8" s="6"/>
      <c r="BGI8" s="6"/>
      <c r="BGK8" s="6"/>
      <c r="BGX8" s="6"/>
      <c r="BGZ8" s="6"/>
      <c r="BHM8" s="6"/>
      <c r="BHO8" s="6"/>
      <c r="BIB8" s="6"/>
      <c r="BID8" s="6"/>
      <c r="BIQ8" s="6"/>
      <c r="BIS8" s="6"/>
      <c r="BJF8" s="6"/>
      <c r="BJH8" s="6"/>
      <c r="BJU8" s="6"/>
      <c r="BJW8" s="6"/>
      <c r="BKJ8" s="6"/>
      <c r="BKL8" s="6"/>
      <c r="BKY8" s="6"/>
      <c r="BLA8" s="6"/>
      <c r="BLN8" s="6"/>
      <c r="BLP8" s="6"/>
      <c r="BMC8" s="6"/>
      <c r="BME8" s="6"/>
      <c r="BMR8" s="6"/>
      <c r="BMT8" s="6"/>
      <c r="BNG8" s="6"/>
      <c r="BNI8" s="6"/>
      <c r="BNV8" s="6"/>
      <c r="BNX8" s="6"/>
      <c r="BOK8" s="6"/>
      <c r="BOM8" s="6"/>
      <c r="BOZ8" s="6"/>
      <c r="BPB8" s="6"/>
      <c r="BPO8" s="6"/>
      <c r="BPQ8" s="6"/>
      <c r="BQD8" s="6"/>
      <c r="BQF8" s="6"/>
      <c r="BQS8" s="6"/>
      <c r="BQU8" s="6"/>
      <c r="BRH8" s="6"/>
      <c r="BRJ8" s="6"/>
      <c r="BRW8" s="6"/>
      <c r="BRY8" s="6"/>
      <c r="BSL8" s="6"/>
      <c r="BSN8" s="6"/>
      <c r="BTA8" s="6"/>
      <c r="BTC8" s="6"/>
      <c r="BTP8" s="6"/>
      <c r="BTR8" s="6"/>
      <c r="BUE8" s="6"/>
      <c r="BUG8" s="6"/>
      <c r="BUT8" s="6"/>
      <c r="BUV8" s="6"/>
      <c r="BVI8" s="6"/>
      <c r="BVK8" s="6"/>
      <c r="BVX8" s="6"/>
      <c r="BVZ8" s="6"/>
      <c r="BWM8" s="6"/>
      <c r="BWO8" s="6"/>
      <c r="BXB8" s="6"/>
      <c r="BXD8" s="6"/>
      <c r="BXQ8" s="6"/>
      <c r="BXS8" s="6"/>
      <c r="BYF8" s="6"/>
      <c r="BYH8" s="6"/>
      <c r="BYU8" s="6"/>
      <c r="BYW8" s="6"/>
      <c r="BZJ8" s="6"/>
      <c r="BZL8" s="6"/>
      <c r="BZY8" s="6"/>
      <c r="CAA8" s="6"/>
      <c r="CAN8" s="6"/>
      <c r="CAP8" s="6"/>
      <c r="CBC8" s="6"/>
      <c r="CBE8" s="6"/>
      <c r="CBR8" s="6"/>
      <c r="CBT8" s="6"/>
      <c r="CCG8" s="6"/>
      <c r="CCI8" s="6"/>
      <c r="CCV8" s="6"/>
      <c r="CCX8" s="6"/>
      <c r="CDK8" s="6"/>
      <c r="CDM8" s="6"/>
      <c r="CDZ8" s="6"/>
      <c r="CEB8" s="6"/>
      <c r="CEO8" s="6"/>
      <c r="CEQ8" s="6"/>
      <c r="CFD8" s="6"/>
      <c r="CFF8" s="6"/>
      <c r="CFS8" s="6"/>
      <c r="CFU8" s="6"/>
      <c r="CGH8" s="6"/>
      <c r="CGJ8" s="6"/>
      <c r="CGW8" s="6"/>
      <c r="CGY8" s="6"/>
      <c r="CHL8" s="6"/>
      <c r="CHN8" s="6"/>
      <c r="CIA8" s="6"/>
      <c r="CIC8" s="6"/>
      <c r="CIP8" s="6"/>
      <c r="CIR8" s="6"/>
      <c r="CJE8" s="6"/>
      <c r="CJG8" s="6"/>
      <c r="CJT8" s="6"/>
      <c r="CJV8" s="6"/>
      <c r="CKI8" s="6"/>
      <c r="CKK8" s="6"/>
      <c r="CKX8" s="6"/>
      <c r="CKZ8" s="6"/>
      <c r="CLM8" s="6"/>
      <c r="CLO8" s="6"/>
      <c r="CMB8" s="6"/>
      <c r="CMD8" s="6"/>
      <c r="CMQ8" s="6"/>
      <c r="CMS8" s="6"/>
      <c r="CNF8" s="6"/>
      <c r="CNH8" s="6"/>
      <c r="CNU8" s="6"/>
      <c r="CNW8" s="6"/>
      <c r="COJ8" s="6"/>
      <c r="COL8" s="6"/>
      <c r="COY8" s="6"/>
      <c r="CPA8" s="6"/>
      <c r="CPN8" s="6"/>
      <c r="CPP8" s="6"/>
      <c r="CQC8" s="6"/>
      <c r="CQE8" s="6"/>
      <c r="CQR8" s="6"/>
      <c r="CQT8" s="6"/>
      <c r="CRG8" s="6"/>
      <c r="CRI8" s="6"/>
      <c r="CRV8" s="6"/>
      <c r="CRX8" s="6"/>
      <c r="CSK8" s="6"/>
      <c r="CSM8" s="6"/>
      <c r="CSZ8" s="6"/>
      <c r="CTB8" s="6"/>
      <c r="CTO8" s="6"/>
      <c r="CTQ8" s="6"/>
      <c r="CUD8" s="6"/>
      <c r="CUF8" s="6"/>
      <c r="CUS8" s="6"/>
      <c r="CUU8" s="6"/>
      <c r="CVH8" s="6"/>
      <c r="CVJ8" s="6"/>
      <c r="CVW8" s="6"/>
      <c r="CVY8" s="6"/>
      <c r="CWL8" s="6"/>
      <c r="CWN8" s="6"/>
      <c r="CXA8" s="6"/>
      <c r="CXC8" s="6"/>
      <c r="CXP8" s="6"/>
      <c r="CXR8" s="6"/>
      <c r="CYE8" s="6"/>
      <c r="CYG8" s="6"/>
      <c r="CYT8" s="6"/>
      <c r="CYV8" s="6"/>
      <c r="CZI8" s="6"/>
      <c r="CZK8" s="6"/>
      <c r="CZX8" s="6"/>
      <c r="CZZ8" s="6"/>
      <c r="DAM8" s="6"/>
      <c r="DAO8" s="6"/>
      <c r="DBB8" s="6"/>
      <c r="DBD8" s="6"/>
      <c r="DBQ8" s="6"/>
      <c r="DBS8" s="6"/>
      <c r="DCF8" s="6"/>
      <c r="DCH8" s="6"/>
      <c r="DCU8" s="6"/>
      <c r="DCW8" s="6"/>
      <c r="DDJ8" s="6"/>
      <c r="DDL8" s="6"/>
      <c r="DDY8" s="6"/>
      <c r="DEA8" s="6"/>
      <c r="DEN8" s="6"/>
      <c r="DEP8" s="6"/>
      <c r="DFC8" s="6"/>
      <c r="DFE8" s="6"/>
      <c r="DFR8" s="6"/>
      <c r="DFT8" s="6"/>
      <c r="DGG8" s="6"/>
      <c r="DGI8" s="6"/>
      <c r="DGV8" s="6"/>
      <c r="DGX8" s="6"/>
      <c r="DHK8" s="6"/>
      <c r="DHM8" s="6"/>
      <c r="DHZ8" s="6"/>
      <c r="DIB8" s="6"/>
      <c r="DIO8" s="6"/>
      <c r="DIQ8" s="6"/>
      <c r="DJD8" s="6"/>
      <c r="DJF8" s="6"/>
      <c r="DJS8" s="6"/>
      <c r="DJU8" s="6"/>
      <c r="DKH8" s="6"/>
      <c r="DKJ8" s="6"/>
      <c r="DKW8" s="6"/>
      <c r="DKY8" s="6"/>
      <c r="DLL8" s="6"/>
      <c r="DLN8" s="6"/>
      <c r="DMA8" s="6"/>
      <c r="DMC8" s="6"/>
      <c r="DMP8" s="6"/>
      <c r="DMR8" s="6"/>
      <c r="DNE8" s="6"/>
      <c r="DNG8" s="6"/>
      <c r="DNT8" s="6"/>
      <c r="DNV8" s="6"/>
      <c r="DOI8" s="6"/>
      <c r="DOK8" s="6"/>
      <c r="DOX8" s="6"/>
      <c r="DOZ8" s="6"/>
      <c r="DPM8" s="6"/>
      <c r="DPO8" s="6"/>
      <c r="DQB8" s="6"/>
      <c r="DQD8" s="6"/>
      <c r="DQQ8" s="6"/>
      <c r="DQS8" s="6"/>
      <c r="DRF8" s="6"/>
      <c r="DRH8" s="6"/>
      <c r="DRU8" s="6"/>
      <c r="DRW8" s="6"/>
      <c r="DSJ8" s="6"/>
      <c r="DSL8" s="6"/>
      <c r="DSY8" s="6"/>
      <c r="DTA8" s="6"/>
      <c r="DTN8" s="6"/>
      <c r="DTP8" s="6"/>
      <c r="DUC8" s="6"/>
      <c r="DUE8" s="6"/>
      <c r="DUR8" s="6"/>
      <c r="DUT8" s="6"/>
      <c r="DVG8" s="6"/>
      <c r="DVI8" s="6"/>
      <c r="DVV8" s="6"/>
      <c r="DVX8" s="6"/>
      <c r="DWK8" s="6"/>
      <c r="DWM8" s="6"/>
      <c r="DWZ8" s="6"/>
      <c r="DXB8" s="6"/>
      <c r="DXO8" s="6"/>
      <c r="DXQ8" s="6"/>
      <c r="DYD8" s="6"/>
      <c r="DYF8" s="6"/>
      <c r="DYS8" s="6"/>
      <c r="DYU8" s="6"/>
      <c r="DZH8" s="6"/>
      <c r="DZJ8" s="6"/>
      <c r="DZW8" s="6"/>
      <c r="DZY8" s="6"/>
      <c r="EAL8" s="6"/>
      <c r="EAN8" s="6"/>
      <c r="EBA8" s="6"/>
      <c r="EBC8" s="6"/>
      <c r="EBP8" s="6"/>
      <c r="EBR8" s="6"/>
      <c r="ECE8" s="6"/>
      <c r="ECG8" s="6"/>
      <c r="ECT8" s="6"/>
      <c r="ECV8" s="6"/>
      <c r="EDI8" s="6"/>
      <c r="EDK8" s="6"/>
      <c r="EDX8" s="6"/>
      <c r="EDZ8" s="6"/>
      <c r="EEM8" s="6"/>
      <c r="EEO8" s="6"/>
      <c r="EFB8" s="6"/>
      <c r="EFD8" s="6"/>
      <c r="EFQ8" s="6"/>
      <c r="EFS8" s="6"/>
      <c r="EGF8" s="6"/>
      <c r="EGH8" s="6"/>
      <c r="EGU8" s="6"/>
      <c r="EGW8" s="6"/>
      <c r="EHJ8" s="6"/>
      <c r="EHL8" s="6"/>
      <c r="EHY8" s="6"/>
      <c r="EIA8" s="6"/>
      <c r="EIN8" s="6"/>
      <c r="EIP8" s="6"/>
      <c r="EJC8" s="6"/>
      <c r="EJE8" s="6"/>
      <c r="EJR8" s="6"/>
      <c r="EJT8" s="6"/>
      <c r="EKG8" s="6"/>
      <c r="EKI8" s="6"/>
      <c r="EKV8" s="6"/>
      <c r="EKX8" s="6"/>
      <c r="ELK8" s="6"/>
      <c r="ELM8" s="6"/>
      <c r="ELZ8" s="6"/>
      <c r="EMB8" s="6"/>
      <c r="EMO8" s="6"/>
      <c r="EMQ8" s="6"/>
      <c r="END8" s="6"/>
      <c r="ENF8" s="6"/>
      <c r="ENS8" s="6"/>
      <c r="ENU8" s="6"/>
      <c r="EOH8" s="6"/>
      <c r="EOJ8" s="6"/>
      <c r="EOW8" s="6"/>
      <c r="EOY8" s="6"/>
      <c r="EPL8" s="6"/>
      <c r="EPN8" s="6"/>
      <c r="EQA8" s="6"/>
      <c r="EQC8" s="6"/>
      <c r="EQP8" s="6"/>
      <c r="EQR8" s="6"/>
      <c r="ERE8" s="6"/>
      <c r="ERG8" s="6"/>
      <c r="ERT8" s="6"/>
      <c r="ERV8" s="6"/>
      <c r="ESI8" s="6"/>
      <c r="ESK8" s="6"/>
      <c r="ESX8" s="6"/>
      <c r="ESZ8" s="6"/>
      <c r="ETM8" s="6"/>
      <c r="ETO8" s="6"/>
      <c r="EUB8" s="6"/>
      <c r="EUD8" s="6"/>
      <c r="EUQ8" s="6"/>
      <c r="EUS8" s="6"/>
      <c r="EVF8" s="6"/>
      <c r="EVH8" s="6"/>
      <c r="EVU8" s="6"/>
      <c r="EVW8" s="6"/>
      <c r="EWJ8" s="6"/>
      <c r="EWL8" s="6"/>
      <c r="EWY8" s="6"/>
      <c r="EXA8" s="6"/>
      <c r="EXN8" s="6"/>
      <c r="EXP8" s="6"/>
      <c r="EYC8" s="6"/>
      <c r="EYE8" s="6"/>
      <c r="EYR8" s="6"/>
      <c r="EYT8" s="6"/>
      <c r="EZG8" s="6"/>
      <c r="EZI8" s="6"/>
      <c r="EZV8" s="6"/>
      <c r="EZX8" s="6"/>
      <c r="FAK8" s="6"/>
      <c r="FAM8" s="6"/>
      <c r="FAZ8" s="6"/>
      <c r="FBB8" s="6"/>
      <c r="FBO8" s="6"/>
      <c r="FBQ8" s="6"/>
      <c r="FCD8" s="6"/>
      <c r="FCF8" s="6"/>
      <c r="FCS8" s="6"/>
      <c r="FCU8" s="6"/>
      <c r="FDH8" s="6"/>
      <c r="FDJ8" s="6"/>
      <c r="FDW8" s="6"/>
      <c r="FDY8" s="6"/>
      <c r="FEL8" s="6"/>
      <c r="FEN8" s="6"/>
      <c r="FFA8" s="6"/>
      <c r="FFC8" s="6"/>
      <c r="FFP8" s="6"/>
      <c r="FFR8" s="6"/>
      <c r="FGE8" s="6"/>
      <c r="FGG8" s="6"/>
      <c r="FGT8" s="6"/>
      <c r="FGV8" s="6"/>
      <c r="FHI8" s="6"/>
      <c r="FHK8" s="6"/>
      <c r="FHX8" s="6"/>
      <c r="FHZ8" s="6"/>
      <c r="FIM8" s="6"/>
      <c r="FIO8" s="6"/>
      <c r="FJB8" s="6"/>
      <c r="FJD8" s="6"/>
      <c r="FJQ8" s="6"/>
      <c r="FJS8" s="6"/>
      <c r="FKF8" s="6"/>
      <c r="FKH8" s="6"/>
      <c r="FKU8" s="6"/>
      <c r="FKW8" s="6"/>
      <c r="FLJ8" s="6"/>
      <c r="FLL8" s="6"/>
      <c r="FLY8" s="6"/>
      <c r="FMA8" s="6"/>
      <c r="FMN8" s="6"/>
      <c r="FMP8" s="6"/>
      <c r="FNC8" s="6"/>
      <c r="FNE8" s="6"/>
      <c r="FNR8" s="6"/>
      <c r="FNT8" s="6"/>
      <c r="FOG8" s="6"/>
      <c r="FOI8" s="6"/>
      <c r="FOV8" s="6"/>
      <c r="FOX8" s="6"/>
      <c r="FPK8" s="6"/>
      <c r="FPM8" s="6"/>
      <c r="FPZ8" s="6"/>
      <c r="FQB8" s="6"/>
      <c r="FQO8" s="6"/>
      <c r="FQQ8" s="6"/>
      <c r="FRD8" s="6"/>
      <c r="FRF8" s="6"/>
      <c r="FRS8" s="6"/>
      <c r="FRU8" s="6"/>
      <c r="FSH8" s="6"/>
      <c r="FSJ8" s="6"/>
      <c r="FSW8" s="6"/>
      <c r="FSY8" s="6"/>
      <c r="FTL8" s="6"/>
      <c r="FTN8" s="6"/>
      <c r="FUA8" s="6"/>
      <c r="FUC8" s="6"/>
      <c r="FUP8" s="6"/>
      <c r="FUR8" s="6"/>
      <c r="FVE8" s="6"/>
      <c r="FVG8" s="6"/>
      <c r="FVT8" s="6"/>
      <c r="FVV8" s="6"/>
      <c r="FWI8" s="6"/>
      <c r="FWK8" s="6"/>
      <c r="FWX8" s="6"/>
      <c r="FWZ8" s="6"/>
      <c r="FXM8" s="6"/>
      <c r="FXO8" s="6"/>
      <c r="FYB8" s="6"/>
      <c r="FYD8" s="6"/>
      <c r="FYQ8" s="6"/>
      <c r="FYS8" s="6"/>
      <c r="FZF8" s="6"/>
      <c r="FZH8" s="6"/>
      <c r="FZU8" s="6"/>
      <c r="FZW8" s="6"/>
      <c r="GAJ8" s="6"/>
      <c r="GAL8" s="6"/>
      <c r="GAY8" s="6"/>
      <c r="GBA8" s="6"/>
      <c r="GBN8" s="6"/>
      <c r="GBP8" s="6"/>
      <c r="GCC8" s="6"/>
      <c r="GCE8" s="6"/>
      <c r="GCR8" s="6"/>
      <c r="GCT8" s="6"/>
      <c r="GDG8" s="6"/>
      <c r="GDI8" s="6"/>
      <c r="GDV8" s="6"/>
      <c r="GDX8" s="6"/>
      <c r="GEK8" s="6"/>
      <c r="GEM8" s="6"/>
      <c r="GEZ8" s="6"/>
      <c r="GFB8" s="6"/>
      <c r="GFO8" s="6"/>
      <c r="GFQ8" s="6"/>
      <c r="GGD8" s="6"/>
      <c r="GGF8" s="6"/>
      <c r="GGS8" s="6"/>
      <c r="GGU8" s="6"/>
      <c r="GHH8" s="6"/>
      <c r="GHJ8" s="6"/>
      <c r="GHW8" s="6"/>
      <c r="GHY8" s="6"/>
      <c r="GIL8" s="6"/>
      <c r="GIN8" s="6"/>
      <c r="GJA8" s="6"/>
      <c r="GJC8" s="6"/>
      <c r="GJP8" s="6"/>
      <c r="GJR8" s="6"/>
      <c r="GKE8" s="6"/>
      <c r="GKG8" s="6"/>
      <c r="GKT8" s="6"/>
      <c r="GKV8" s="6"/>
      <c r="GLI8" s="6"/>
      <c r="GLK8" s="6"/>
      <c r="GLX8" s="6"/>
      <c r="GLZ8" s="6"/>
      <c r="GMM8" s="6"/>
      <c r="GMO8" s="6"/>
      <c r="GNB8" s="6"/>
      <c r="GND8" s="6"/>
      <c r="GNQ8" s="6"/>
      <c r="GNS8" s="6"/>
      <c r="GOF8" s="6"/>
      <c r="GOH8" s="6"/>
      <c r="GOU8" s="6"/>
      <c r="GOW8" s="6"/>
      <c r="GPJ8" s="6"/>
      <c r="GPL8" s="6"/>
      <c r="GPY8" s="6"/>
      <c r="GQA8" s="6"/>
      <c r="GQN8" s="6"/>
      <c r="GQP8" s="6"/>
      <c r="GRC8" s="6"/>
      <c r="GRE8" s="6"/>
      <c r="GRR8" s="6"/>
      <c r="GRT8" s="6"/>
      <c r="GSG8" s="6"/>
      <c r="GSI8" s="6"/>
      <c r="GSV8" s="6"/>
      <c r="GSX8" s="6"/>
      <c r="GTK8" s="6"/>
      <c r="GTM8" s="6"/>
      <c r="GTZ8" s="6"/>
      <c r="GUB8" s="6"/>
      <c r="GUO8" s="6"/>
      <c r="GUQ8" s="6"/>
      <c r="GVD8" s="6"/>
      <c r="GVF8" s="6"/>
      <c r="GVS8" s="6"/>
      <c r="GVU8" s="6"/>
      <c r="GWH8" s="6"/>
      <c r="GWJ8" s="6"/>
      <c r="GWW8" s="6"/>
      <c r="GWY8" s="6"/>
      <c r="GXL8" s="6"/>
      <c r="GXN8" s="6"/>
      <c r="GYA8" s="6"/>
      <c r="GYC8" s="6"/>
      <c r="GYP8" s="6"/>
      <c r="GYR8" s="6"/>
      <c r="GZE8" s="6"/>
      <c r="GZG8" s="6"/>
      <c r="GZT8" s="6"/>
      <c r="GZV8" s="6"/>
      <c r="HAI8" s="6"/>
      <c r="HAK8" s="6"/>
      <c r="HAX8" s="6"/>
      <c r="HAZ8" s="6"/>
      <c r="HBM8" s="6"/>
      <c r="HBO8" s="6"/>
      <c r="HCB8" s="6"/>
      <c r="HCD8" s="6"/>
      <c r="HCQ8" s="6"/>
      <c r="HCS8" s="6"/>
      <c r="HDF8" s="6"/>
      <c r="HDH8" s="6"/>
      <c r="HDU8" s="6"/>
      <c r="HDW8" s="6"/>
      <c r="HEJ8" s="6"/>
      <c r="HEL8" s="6"/>
      <c r="HEY8" s="6"/>
      <c r="HFA8" s="6"/>
      <c r="HFN8" s="6"/>
      <c r="HFP8" s="6"/>
      <c r="HGC8" s="6"/>
      <c r="HGE8" s="6"/>
      <c r="HGR8" s="6"/>
      <c r="HGT8" s="6"/>
      <c r="HHG8" s="6"/>
      <c r="HHI8" s="6"/>
      <c r="HHV8" s="6"/>
      <c r="HHX8" s="6"/>
      <c r="HIK8" s="6"/>
      <c r="HIM8" s="6"/>
      <c r="HIZ8" s="6"/>
      <c r="HJB8" s="6"/>
      <c r="HJO8" s="6"/>
      <c r="HJQ8" s="6"/>
      <c r="HKD8" s="6"/>
      <c r="HKF8" s="6"/>
      <c r="HKS8" s="6"/>
      <c r="HKU8" s="6"/>
      <c r="HLH8" s="6"/>
      <c r="HLJ8" s="6"/>
      <c r="HLW8" s="6"/>
      <c r="HLY8" s="6"/>
      <c r="HML8" s="6"/>
      <c r="HMN8" s="6"/>
      <c r="HNA8" s="6"/>
      <c r="HNC8" s="6"/>
      <c r="HNP8" s="6"/>
      <c r="HNR8" s="6"/>
      <c r="HOE8" s="6"/>
      <c r="HOG8" s="6"/>
      <c r="HOT8" s="6"/>
      <c r="HOV8" s="6"/>
      <c r="HPI8" s="6"/>
      <c r="HPK8" s="6"/>
      <c r="HPX8" s="6"/>
      <c r="HPZ8" s="6"/>
      <c r="HQM8" s="6"/>
      <c r="HQO8" s="6"/>
      <c r="HRB8" s="6"/>
      <c r="HRD8" s="6"/>
      <c r="HRQ8" s="6"/>
      <c r="HRS8" s="6"/>
      <c r="HSF8" s="6"/>
      <c r="HSH8" s="6"/>
      <c r="HSU8" s="6"/>
      <c r="HSW8" s="6"/>
      <c r="HTJ8" s="6"/>
      <c r="HTL8" s="6"/>
      <c r="HTY8" s="6"/>
      <c r="HUA8" s="6"/>
      <c r="HUN8" s="6"/>
      <c r="HUP8" s="6"/>
      <c r="HVC8" s="6"/>
      <c r="HVE8" s="6"/>
      <c r="HVR8" s="6"/>
      <c r="HVT8" s="6"/>
      <c r="HWG8" s="6"/>
      <c r="HWI8" s="6"/>
      <c r="HWV8" s="6"/>
      <c r="HWX8" s="6"/>
      <c r="HXK8" s="6"/>
      <c r="HXM8" s="6"/>
      <c r="HXZ8" s="6"/>
      <c r="HYB8" s="6"/>
      <c r="HYO8" s="6"/>
      <c r="HYQ8" s="6"/>
      <c r="HZD8" s="6"/>
      <c r="HZF8" s="6"/>
      <c r="HZS8" s="6"/>
      <c r="HZU8" s="6"/>
      <c r="IAH8" s="6"/>
      <c r="IAJ8" s="6"/>
      <c r="IAW8" s="6"/>
      <c r="IAY8" s="6"/>
      <c r="IBL8" s="6"/>
      <c r="IBN8" s="6"/>
      <c r="ICA8" s="6"/>
      <c r="ICC8" s="6"/>
      <c r="ICP8" s="6"/>
      <c r="ICR8" s="6"/>
      <c r="IDE8" s="6"/>
      <c r="IDG8" s="6"/>
      <c r="IDT8" s="6"/>
      <c r="IDV8" s="6"/>
      <c r="IEI8" s="6"/>
      <c r="IEK8" s="6"/>
      <c r="IEX8" s="6"/>
      <c r="IEZ8" s="6"/>
      <c r="IFM8" s="6"/>
      <c r="IFO8" s="6"/>
      <c r="IGB8" s="6"/>
      <c r="IGD8" s="6"/>
      <c r="IGQ8" s="6"/>
      <c r="IGS8" s="6"/>
      <c r="IHF8" s="6"/>
      <c r="IHH8" s="6"/>
      <c r="IHU8" s="6"/>
      <c r="IHW8" s="6"/>
      <c r="IIJ8" s="6"/>
      <c r="IIL8" s="6"/>
      <c r="IIY8" s="6"/>
      <c r="IJA8" s="6"/>
      <c r="IJN8" s="6"/>
      <c r="IJP8" s="6"/>
      <c r="IKC8" s="6"/>
      <c r="IKE8" s="6"/>
      <c r="IKR8" s="6"/>
      <c r="IKT8" s="6"/>
      <c r="ILG8" s="6"/>
      <c r="ILI8" s="6"/>
      <c r="ILV8" s="6"/>
      <c r="ILX8" s="6"/>
      <c r="IMK8" s="6"/>
      <c r="IMM8" s="6"/>
      <c r="IMZ8" s="6"/>
      <c r="INB8" s="6"/>
      <c r="INO8" s="6"/>
      <c r="INQ8" s="6"/>
      <c r="IOD8" s="6"/>
      <c r="IOF8" s="6"/>
      <c r="IOS8" s="6"/>
      <c r="IOU8" s="6"/>
      <c r="IPH8" s="6"/>
      <c r="IPJ8" s="6"/>
      <c r="IPW8" s="6"/>
      <c r="IPY8" s="6"/>
      <c r="IQL8" s="6"/>
      <c r="IQN8" s="6"/>
      <c r="IRA8" s="6"/>
      <c r="IRC8" s="6"/>
      <c r="IRP8" s="6"/>
      <c r="IRR8" s="6"/>
      <c r="ISE8" s="6"/>
      <c r="ISG8" s="6"/>
      <c r="IST8" s="6"/>
      <c r="ISV8" s="6"/>
      <c r="ITI8" s="6"/>
      <c r="ITK8" s="6"/>
      <c r="ITX8" s="6"/>
      <c r="ITZ8" s="6"/>
      <c r="IUM8" s="6"/>
      <c r="IUO8" s="6"/>
      <c r="IVB8" s="6"/>
      <c r="IVD8" s="6"/>
      <c r="IVQ8" s="6"/>
      <c r="IVS8" s="6"/>
      <c r="IWF8" s="6"/>
      <c r="IWH8" s="6"/>
      <c r="IWU8" s="6"/>
      <c r="IWW8" s="6"/>
      <c r="IXJ8" s="6"/>
      <c r="IXL8" s="6"/>
      <c r="IXY8" s="6"/>
      <c r="IYA8" s="6"/>
      <c r="IYN8" s="6"/>
      <c r="IYP8" s="6"/>
      <c r="IZC8" s="6"/>
      <c r="IZE8" s="6"/>
      <c r="IZR8" s="6"/>
      <c r="IZT8" s="6"/>
      <c r="JAG8" s="6"/>
      <c r="JAI8" s="6"/>
      <c r="JAV8" s="6"/>
      <c r="JAX8" s="6"/>
      <c r="JBK8" s="6"/>
      <c r="JBM8" s="6"/>
      <c r="JBZ8" s="6"/>
      <c r="JCB8" s="6"/>
      <c r="JCO8" s="6"/>
      <c r="JCQ8" s="6"/>
      <c r="JDD8" s="6"/>
      <c r="JDF8" s="6"/>
      <c r="JDS8" s="6"/>
      <c r="JDU8" s="6"/>
      <c r="JEH8" s="6"/>
      <c r="JEJ8" s="6"/>
      <c r="JEW8" s="6"/>
      <c r="JEY8" s="6"/>
      <c r="JFL8" s="6"/>
      <c r="JFN8" s="6"/>
      <c r="JGA8" s="6"/>
      <c r="JGC8" s="6"/>
      <c r="JGP8" s="6"/>
      <c r="JGR8" s="6"/>
      <c r="JHE8" s="6"/>
      <c r="JHG8" s="6"/>
      <c r="JHT8" s="6"/>
      <c r="JHV8" s="6"/>
      <c r="JII8" s="6"/>
      <c r="JIK8" s="6"/>
      <c r="JIX8" s="6"/>
      <c r="JIZ8" s="6"/>
      <c r="JJM8" s="6"/>
      <c r="JJO8" s="6"/>
      <c r="JKB8" s="6"/>
      <c r="JKD8" s="6"/>
      <c r="JKQ8" s="6"/>
      <c r="JKS8" s="6"/>
      <c r="JLF8" s="6"/>
      <c r="JLH8" s="6"/>
      <c r="JLU8" s="6"/>
      <c r="JLW8" s="6"/>
      <c r="JMJ8" s="6"/>
      <c r="JML8" s="6"/>
      <c r="JMY8" s="6"/>
      <c r="JNA8" s="6"/>
      <c r="JNN8" s="6"/>
      <c r="JNP8" s="6"/>
      <c r="JOC8" s="6"/>
      <c r="JOE8" s="6"/>
      <c r="JOR8" s="6"/>
      <c r="JOT8" s="6"/>
      <c r="JPG8" s="6"/>
      <c r="JPI8" s="6"/>
      <c r="JPV8" s="6"/>
      <c r="JPX8" s="6"/>
      <c r="JQK8" s="6"/>
      <c r="JQM8" s="6"/>
      <c r="JQZ8" s="6"/>
      <c r="JRB8" s="6"/>
      <c r="JRO8" s="6"/>
      <c r="JRQ8" s="6"/>
      <c r="JSD8" s="6"/>
      <c r="JSF8" s="6"/>
      <c r="JSS8" s="6"/>
      <c r="JSU8" s="6"/>
      <c r="JTH8" s="6"/>
      <c r="JTJ8" s="6"/>
      <c r="JTW8" s="6"/>
      <c r="JTY8" s="6"/>
      <c r="JUL8" s="6"/>
      <c r="JUN8" s="6"/>
      <c r="JVA8" s="6"/>
      <c r="JVC8" s="6"/>
      <c r="JVP8" s="6"/>
      <c r="JVR8" s="6"/>
      <c r="JWE8" s="6"/>
      <c r="JWG8" s="6"/>
      <c r="JWT8" s="6"/>
      <c r="JWV8" s="6"/>
      <c r="JXI8" s="6"/>
      <c r="JXK8" s="6"/>
      <c r="JXX8" s="6"/>
      <c r="JXZ8" s="6"/>
      <c r="JYM8" s="6"/>
      <c r="JYO8" s="6"/>
      <c r="JZB8" s="6"/>
      <c r="JZD8" s="6"/>
      <c r="JZQ8" s="6"/>
      <c r="JZS8" s="6"/>
      <c r="KAF8" s="6"/>
      <c r="KAH8" s="6"/>
      <c r="KAU8" s="6"/>
      <c r="KAW8" s="6"/>
      <c r="KBJ8" s="6"/>
      <c r="KBL8" s="6"/>
      <c r="KBY8" s="6"/>
      <c r="KCA8" s="6"/>
      <c r="KCN8" s="6"/>
      <c r="KCP8" s="6"/>
      <c r="KDC8" s="6"/>
      <c r="KDE8" s="6"/>
      <c r="KDR8" s="6"/>
      <c r="KDT8" s="6"/>
      <c r="KEG8" s="6"/>
      <c r="KEI8" s="6"/>
      <c r="KEV8" s="6"/>
      <c r="KEX8" s="6"/>
      <c r="KFK8" s="6"/>
      <c r="KFM8" s="6"/>
      <c r="KFZ8" s="6"/>
      <c r="KGB8" s="6"/>
      <c r="KGO8" s="6"/>
      <c r="KGQ8" s="6"/>
      <c r="KHD8" s="6"/>
      <c r="KHF8" s="6"/>
      <c r="KHS8" s="6"/>
      <c r="KHU8" s="6"/>
      <c r="KIH8" s="6"/>
      <c r="KIJ8" s="6"/>
      <c r="KIW8" s="6"/>
      <c r="KIY8" s="6"/>
      <c r="KJL8" s="6"/>
      <c r="KJN8" s="6"/>
      <c r="KKA8" s="6"/>
      <c r="KKC8" s="6"/>
      <c r="KKP8" s="6"/>
      <c r="KKR8" s="6"/>
      <c r="KLE8" s="6"/>
      <c r="KLG8" s="6"/>
      <c r="KLT8" s="6"/>
      <c r="KLV8" s="6"/>
      <c r="KMI8" s="6"/>
      <c r="KMK8" s="6"/>
      <c r="KMX8" s="6"/>
      <c r="KMZ8" s="6"/>
      <c r="KNM8" s="6"/>
      <c r="KNO8" s="6"/>
      <c r="KOB8" s="6"/>
      <c r="KOD8" s="6"/>
      <c r="KOQ8" s="6"/>
      <c r="KOS8" s="6"/>
      <c r="KPF8" s="6"/>
      <c r="KPH8" s="6"/>
      <c r="KPU8" s="6"/>
      <c r="KPW8" s="6"/>
      <c r="KQJ8" s="6"/>
      <c r="KQL8" s="6"/>
      <c r="KQY8" s="6"/>
      <c r="KRA8" s="6"/>
      <c r="KRN8" s="6"/>
      <c r="KRP8" s="6"/>
      <c r="KSC8" s="6"/>
      <c r="KSE8" s="6"/>
      <c r="KSR8" s="6"/>
      <c r="KST8" s="6"/>
      <c r="KTG8" s="6"/>
      <c r="KTI8" s="6"/>
      <c r="KTV8" s="6"/>
      <c r="KTX8" s="6"/>
      <c r="KUK8" s="6"/>
      <c r="KUM8" s="6"/>
      <c r="KUZ8" s="6"/>
      <c r="KVB8" s="6"/>
      <c r="KVO8" s="6"/>
      <c r="KVQ8" s="6"/>
      <c r="KWD8" s="6"/>
      <c r="KWF8" s="6"/>
      <c r="KWS8" s="6"/>
      <c r="KWU8" s="6"/>
      <c r="KXH8" s="6"/>
      <c r="KXJ8" s="6"/>
      <c r="KXW8" s="6"/>
      <c r="KXY8" s="6"/>
      <c r="KYL8" s="6"/>
      <c r="KYN8" s="6"/>
      <c r="KZA8" s="6"/>
      <c r="KZC8" s="6"/>
      <c r="KZP8" s="6"/>
      <c r="KZR8" s="6"/>
      <c r="LAE8" s="6"/>
      <c r="LAG8" s="6"/>
      <c r="LAT8" s="6"/>
      <c r="LAV8" s="6"/>
      <c r="LBI8" s="6"/>
      <c r="LBK8" s="6"/>
      <c r="LBX8" s="6"/>
      <c r="LBZ8" s="6"/>
      <c r="LCM8" s="6"/>
      <c r="LCO8" s="6"/>
      <c r="LDB8" s="6"/>
      <c r="LDD8" s="6"/>
      <c r="LDQ8" s="6"/>
      <c r="LDS8" s="6"/>
      <c r="LEF8" s="6"/>
      <c r="LEH8" s="6"/>
      <c r="LEU8" s="6"/>
      <c r="LEW8" s="6"/>
      <c r="LFJ8" s="6"/>
      <c r="LFL8" s="6"/>
      <c r="LFY8" s="6"/>
      <c r="LGA8" s="6"/>
      <c r="LGN8" s="6"/>
      <c r="LGP8" s="6"/>
      <c r="LHC8" s="6"/>
      <c r="LHE8" s="6"/>
      <c r="LHR8" s="6"/>
      <c r="LHT8" s="6"/>
      <c r="LIG8" s="6"/>
      <c r="LII8" s="6"/>
      <c r="LIV8" s="6"/>
      <c r="LIX8" s="6"/>
      <c r="LJK8" s="6"/>
      <c r="LJM8" s="6"/>
      <c r="LJZ8" s="6"/>
      <c r="LKB8" s="6"/>
      <c r="LKO8" s="6"/>
      <c r="LKQ8" s="6"/>
      <c r="LLD8" s="6"/>
      <c r="LLF8" s="6"/>
      <c r="LLS8" s="6"/>
      <c r="LLU8" s="6"/>
      <c r="LMH8" s="6"/>
      <c r="LMJ8" s="6"/>
      <c r="LMW8" s="6"/>
      <c r="LMY8" s="6"/>
      <c r="LNL8" s="6"/>
      <c r="LNN8" s="6"/>
      <c r="LOA8" s="6"/>
      <c r="LOC8" s="6"/>
      <c r="LOP8" s="6"/>
      <c r="LOR8" s="6"/>
      <c r="LPE8" s="6"/>
      <c r="LPG8" s="6"/>
      <c r="LPT8" s="6"/>
      <c r="LPV8" s="6"/>
      <c r="LQI8" s="6"/>
      <c r="LQK8" s="6"/>
      <c r="LQX8" s="6"/>
      <c r="LQZ8" s="6"/>
      <c r="LRM8" s="6"/>
      <c r="LRO8" s="6"/>
      <c r="LSB8" s="6"/>
      <c r="LSD8" s="6"/>
      <c r="LSQ8" s="6"/>
      <c r="LSS8" s="6"/>
      <c r="LTF8" s="6"/>
      <c r="LTH8" s="6"/>
      <c r="LTU8" s="6"/>
      <c r="LTW8" s="6"/>
      <c r="LUJ8" s="6"/>
      <c r="LUL8" s="6"/>
      <c r="LUY8" s="6"/>
      <c r="LVA8" s="6"/>
      <c r="LVN8" s="6"/>
      <c r="LVP8" s="6"/>
      <c r="LWC8" s="6"/>
      <c r="LWE8" s="6"/>
      <c r="LWR8" s="6"/>
      <c r="LWT8" s="6"/>
      <c r="LXG8" s="6"/>
      <c r="LXI8" s="6"/>
      <c r="LXV8" s="6"/>
      <c r="LXX8" s="6"/>
      <c r="LYK8" s="6"/>
      <c r="LYM8" s="6"/>
      <c r="LYZ8" s="6"/>
      <c r="LZB8" s="6"/>
      <c r="LZO8" s="6"/>
      <c r="LZQ8" s="6"/>
      <c r="MAD8" s="6"/>
      <c r="MAF8" s="6"/>
      <c r="MAS8" s="6"/>
      <c r="MAU8" s="6"/>
      <c r="MBH8" s="6"/>
      <c r="MBJ8" s="6"/>
      <c r="MBW8" s="6"/>
      <c r="MBY8" s="6"/>
      <c r="MCL8" s="6"/>
      <c r="MCN8" s="6"/>
      <c r="MDA8" s="6"/>
      <c r="MDC8" s="6"/>
      <c r="MDP8" s="6"/>
      <c r="MDR8" s="6"/>
      <c r="MEE8" s="6"/>
      <c r="MEG8" s="6"/>
      <c r="MET8" s="6"/>
      <c r="MEV8" s="6"/>
      <c r="MFI8" s="6"/>
      <c r="MFK8" s="6"/>
      <c r="MFX8" s="6"/>
      <c r="MFZ8" s="6"/>
      <c r="MGM8" s="6"/>
      <c r="MGO8" s="6"/>
      <c r="MHB8" s="6"/>
      <c r="MHD8" s="6"/>
      <c r="MHQ8" s="6"/>
      <c r="MHS8" s="6"/>
      <c r="MIF8" s="6"/>
      <c r="MIH8" s="6"/>
      <c r="MIU8" s="6"/>
      <c r="MIW8" s="6"/>
      <c r="MJJ8" s="6"/>
      <c r="MJL8" s="6"/>
      <c r="MJY8" s="6"/>
      <c r="MKA8" s="6"/>
      <c r="MKN8" s="6"/>
      <c r="MKP8" s="6"/>
      <c r="MLC8" s="6"/>
      <c r="MLE8" s="6"/>
      <c r="MLR8" s="6"/>
      <c r="MLT8" s="6"/>
      <c r="MMG8" s="6"/>
      <c r="MMI8" s="6"/>
      <c r="MMV8" s="6"/>
      <c r="MMX8" s="6"/>
      <c r="MNK8" s="6"/>
      <c r="MNM8" s="6"/>
      <c r="MNZ8" s="6"/>
      <c r="MOB8" s="6"/>
      <c r="MOO8" s="6"/>
      <c r="MOQ8" s="6"/>
      <c r="MPD8" s="6"/>
      <c r="MPF8" s="6"/>
      <c r="MPS8" s="6"/>
      <c r="MPU8" s="6"/>
      <c r="MQH8" s="6"/>
      <c r="MQJ8" s="6"/>
      <c r="MQW8" s="6"/>
      <c r="MQY8" s="6"/>
      <c r="MRL8" s="6"/>
      <c r="MRN8" s="6"/>
      <c r="MSA8" s="6"/>
      <c r="MSC8" s="6"/>
      <c r="MSP8" s="6"/>
      <c r="MSR8" s="6"/>
      <c r="MTE8" s="6"/>
      <c r="MTG8" s="6"/>
      <c r="MTT8" s="6"/>
      <c r="MTV8" s="6"/>
      <c r="MUI8" s="6"/>
      <c r="MUK8" s="6"/>
      <c r="MUX8" s="6"/>
      <c r="MUZ8" s="6"/>
      <c r="MVM8" s="6"/>
      <c r="MVO8" s="6"/>
      <c r="MWB8" s="6"/>
      <c r="MWD8" s="6"/>
      <c r="MWQ8" s="6"/>
      <c r="MWS8" s="6"/>
      <c r="MXF8" s="6"/>
      <c r="MXH8" s="6"/>
      <c r="MXU8" s="6"/>
      <c r="MXW8" s="6"/>
      <c r="MYJ8" s="6"/>
      <c r="MYL8" s="6"/>
      <c r="MYY8" s="6"/>
      <c r="MZA8" s="6"/>
      <c r="MZN8" s="6"/>
      <c r="MZP8" s="6"/>
      <c r="NAC8" s="6"/>
      <c r="NAE8" s="6"/>
      <c r="NAR8" s="6"/>
      <c r="NAT8" s="6"/>
      <c r="NBG8" s="6"/>
      <c r="NBI8" s="6"/>
      <c r="NBV8" s="6"/>
      <c r="NBX8" s="6"/>
      <c r="NCK8" s="6"/>
      <c r="NCM8" s="6"/>
      <c r="NCZ8" s="6"/>
      <c r="NDB8" s="6"/>
      <c r="NDO8" s="6"/>
      <c r="NDQ8" s="6"/>
      <c r="NED8" s="6"/>
      <c r="NEF8" s="6"/>
      <c r="NES8" s="6"/>
      <c r="NEU8" s="6"/>
      <c r="NFH8" s="6"/>
      <c r="NFJ8" s="6"/>
      <c r="NFW8" s="6"/>
      <c r="NFY8" s="6"/>
      <c r="NGL8" s="6"/>
      <c r="NGN8" s="6"/>
      <c r="NHA8" s="6"/>
      <c r="NHC8" s="6"/>
      <c r="NHP8" s="6"/>
      <c r="NHR8" s="6"/>
      <c r="NIE8" s="6"/>
      <c r="NIG8" s="6"/>
      <c r="NIT8" s="6"/>
      <c r="NIV8" s="6"/>
      <c r="NJI8" s="6"/>
      <c r="NJK8" s="6"/>
      <c r="NJX8" s="6"/>
      <c r="NJZ8" s="6"/>
      <c r="NKM8" s="6"/>
      <c r="NKO8" s="6"/>
      <c r="NLB8" s="6"/>
      <c r="NLD8" s="6"/>
      <c r="NLQ8" s="6"/>
      <c r="NLS8" s="6"/>
      <c r="NMF8" s="6"/>
      <c r="NMH8" s="6"/>
      <c r="NMU8" s="6"/>
      <c r="NMW8" s="6"/>
      <c r="NNJ8" s="6"/>
      <c r="NNL8" s="6"/>
      <c r="NNY8" s="6"/>
      <c r="NOA8" s="6"/>
      <c r="NON8" s="6"/>
      <c r="NOP8" s="6"/>
      <c r="NPC8" s="6"/>
      <c r="NPE8" s="6"/>
      <c r="NPR8" s="6"/>
      <c r="NPT8" s="6"/>
      <c r="NQG8" s="6"/>
      <c r="NQI8" s="6"/>
      <c r="NQV8" s="6"/>
      <c r="NQX8" s="6"/>
      <c r="NRK8" s="6"/>
      <c r="NRM8" s="6"/>
      <c r="NRZ8" s="6"/>
      <c r="NSB8" s="6"/>
      <c r="NSO8" s="6"/>
      <c r="NSQ8" s="6"/>
      <c r="NTD8" s="6"/>
      <c r="NTF8" s="6"/>
      <c r="NTS8" s="6"/>
      <c r="NTU8" s="6"/>
      <c r="NUH8" s="6"/>
      <c r="NUJ8" s="6"/>
      <c r="NUW8" s="6"/>
      <c r="NUY8" s="6"/>
      <c r="NVL8" s="6"/>
      <c r="NVN8" s="6"/>
      <c r="NWA8" s="6"/>
      <c r="NWC8" s="6"/>
      <c r="NWP8" s="6"/>
      <c r="NWR8" s="6"/>
      <c r="NXE8" s="6"/>
      <c r="NXG8" s="6"/>
      <c r="NXT8" s="6"/>
      <c r="NXV8" s="6"/>
      <c r="NYI8" s="6"/>
      <c r="NYK8" s="6"/>
      <c r="NYX8" s="6"/>
      <c r="NYZ8" s="6"/>
      <c r="NZM8" s="6"/>
      <c r="NZO8" s="6"/>
      <c r="OAB8" s="6"/>
      <c r="OAD8" s="6"/>
      <c r="OAQ8" s="6"/>
      <c r="OAS8" s="6"/>
      <c r="OBF8" s="6"/>
      <c r="OBH8" s="6"/>
      <c r="OBU8" s="6"/>
      <c r="OBW8" s="6"/>
      <c r="OCJ8" s="6"/>
      <c r="OCL8" s="6"/>
      <c r="OCY8" s="6"/>
      <c r="ODA8" s="6"/>
      <c r="ODN8" s="6"/>
      <c r="ODP8" s="6"/>
      <c r="OEC8" s="6"/>
      <c r="OEE8" s="6"/>
      <c r="OER8" s="6"/>
      <c r="OET8" s="6"/>
      <c r="OFG8" s="6"/>
      <c r="OFI8" s="6"/>
      <c r="OFV8" s="6"/>
      <c r="OFX8" s="6"/>
      <c r="OGK8" s="6"/>
      <c r="OGM8" s="6"/>
      <c r="OGZ8" s="6"/>
      <c r="OHB8" s="6"/>
      <c r="OHO8" s="6"/>
      <c r="OHQ8" s="6"/>
      <c r="OID8" s="6"/>
      <c r="OIF8" s="6"/>
      <c r="OIS8" s="6"/>
      <c r="OIU8" s="6"/>
      <c r="OJH8" s="6"/>
      <c r="OJJ8" s="6"/>
      <c r="OJW8" s="6"/>
      <c r="OJY8" s="6"/>
      <c r="OKL8" s="6"/>
      <c r="OKN8" s="6"/>
      <c r="OLA8" s="6"/>
      <c r="OLC8" s="6"/>
      <c r="OLP8" s="6"/>
      <c r="OLR8" s="6"/>
      <c r="OME8" s="6"/>
      <c r="OMG8" s="6"/>
      <c r="OMT8" s="6"/>
      <c r="OMV8" s="6"/>
      <c r="ONI8" s="6"/>
      <c r="ONK8" s="6"/>
      <c r="ONX8" s="6"/>
      <c r="ONZ8" s="6"/>
      <c r="OOM8" s="6"/>
      <c r="OOO8" s="6"/>
      <c r="OPB8" s="6"/>
      <c r="OPD8" s="6"/>
      <c r="OPQ8" s="6"/>
      <c r="OPS8" s="6"/>
      <c r="OQF8" s="6"/>
      <c r="OQH8" s="6"/>
      <c r="OQU8" s="6"/>
      <c r="OQW8" s="6"/>
      <c r="ORJ8" s="6"/>
      <c r="ORL8" s="6"/>
      <c r="ORY8" s="6"/>
      <c r="OSA8" s="6"/>
      <c r="OSN8" s="6"/>
      <c r="OSP8" s="6"/>
      <c r="OTC8" s="6"/>
      <c r="OTE8" s="6"/>
      <c r="OTR8" s="6"/>
      <c r="OTT8" s="6"/>
      <c r="OUG8" s="6"/>
      <c r="OUI8" s="6"/>
      <c r="OUV8" s="6"/>
      <c r="OUX8" s="6"/>
      <c r="OVK8" s="6"/>
      <c r="OVM8" s="6"/>
      <c r="OVZ8" s="6"/>
      <c r="OWB8" s="6"/>
      <c r="OWO8" s="6"/>
      <c r="OWQ8" s="6"/>
      <c r="OXD8" s="6"/>
      <c r="OXF8" s="6"/>
      <c r="OXS8" s="6"/>
      <c r="OXU8" s="6"/>
      <c r="OYH8" s="6"/>
      <c r="OYJ8" s="6"/>
      <c r="OYW8" s="6"/>
      <c r="OYY8" s="6"/>
      <c r="OZL8" s="6"/>
      <c r="OZN8" s="6"/>
      <c r="PAA8" s="6"/>
      <c r="PAC8" s="6"/>
      <c r="PAP8" s="6"/>
      <c r="PAR8" s="6"/>
      <c r="PBE8" s="6"/>
      <c r="PBG8" s="6"/>
      <c r="PBT8" s="6"/>
      <c r="PBV8" s="6"/>
      <c r="PCI8" s="6"/>
      <c r="PCK8" s="6"/>
      <c r="PCX8" s="6"/>
      <c r="PCZ8" s="6"/>
      <c r="PDM8" s="6"/>
      <c r="PDO8" s="6"/>
      <c r="PEB8" s="6"/>
      <c r="PED8" s="6"/>
      <c r="PEQ8" s="6"/>
      <c r="PES8" s="6"/>
      <c r="PFF8" s="6"/>
      <c r="PFH8" s="6"/>
      <c r="PFU8" s="6"/>
      <c r="PFW8" s="6"/>
      <c r="PGJ8" s="6"/>
      <c r="PGL8" s="6"/>
      <c r="PGY8" s="6"/>
      <c r="PHA8" s="6"/>
      <c r="PHN8" s="6"/>
      <c r="PHP8" s="6"/>
      <c r="PIC8" s="6"/>
      <c r="PIE8" s="6"/>
      <c r="PIR8" s="6"/>
      <c r="PIT8" s="6"/>
      <c r="PJG8" s="6"/>
      <c r="PJI8" s="6"/>
      <c r="PJV8" s="6"/>
      <c r="PJX8" s="6"/>
      <c r="PKK8" s="6"/>
      <c r="PKM8" s="6"/>
      <c r="PKZ8" s="6"/>
      <c r="PLB8" s="6"/>
      <c r="PLO8" s="6"/>
      <c r="PLQ8" s="6"/>
      <c r="PMD8" s="6"/>
      <c r="PMF8" s="6"/>
      <c r="PMS8" s="6"/>
      <c r="PMU8" s="6"/>
      <c r="PNH8" s="6"/>
      <c r="PNJ8" s="6"/>
      <c r="PNW8" s="6"/>
      <c r="PNY8" s="6"/>
      <c r="POL8" s="6"/>
      <c r="PON8" s="6"/>
      <c r="PPA8" s="6"/>
      <c r="PPC8" s="6"/>
      <c r="PPP8" s="6"/>
      <c r="PPR8" s="6"/>
      <c r="PQE8" s="6"/>
      <c r="PQG8" s="6"/>
      <c r="PQT8" s="6"/>
      <c r="PQV8" s="6"/>
      <c r="PRI8" s="6"/>
      <c r="PRK8" s="6"/>
      <c r="PRX8" s="6"/>
      <c r="PRZ8" s="6"/>
      <c r="PSM8" s="6"/>
      <c r="PSO8" s="6"/>
      <c r="PTB8" s="6"/>
      <c r="PTD8" s="6"/>
      <c r="PTQ8" s="6"/>
      <c r="PTS8" s="6"/>
      <c r="PUF8" s="6"/>
      <c r="PUH8" s="6"/>
      <c r="PUU8" s="6"/>
      <c r="PUW8" s="6"/>
      <c r="PVJ8" s="6"/>
      <c r="PVL8" s="6"/>
      <c r="PVY8" s="6"/>
      <c r="PWA8" s="6"/>
      <c r="PWN8" s="6"/>
      <c r="PWP8" s="6"/>
      <c r="PXC8" s="6"/>
      <c r="PXE8" s="6"/>
      <c r="PXR8" s="6"/>
      <c r="PXT8" s="6"/>
      <c r="PYG8" s="6"/>
      <c r="PYI8" s="6"/>
      <c r="PYV8" s="6"/>
      <c r="PYX8" s="6"/>
      <c r="PZK8" s="6"/>
      <c r="PZM8" s="6"/>
      <c r="PZZ8" s="6"/>
      <c r="QAB8" s="6"/>
      <c r="QAO8" s="6"/>
      <c r="QAQ8" s="6"/>
      <c r="QBD8" s="6"/>
      <c r="QBF8" s="6"/>
      <c r="QBS8" s="6"/>
      <c r="QBU8" s="6"/>
      <c r="QCH8" s="6"/>
      <c r="QCJ8" s="6"/>
      <c r="QCW8" s="6"/>
      <c r="QCY8" s="6"/>
      <c r="QDL8" s="6"/>
      <c r="QDN8" s="6"/>
      <c r="QEA8" s="6"/>
      <c r="QEC8" s="6"/>
      <c r="QEP8" s="6"/>
      <c r="QER8" s="6"/>
      <c r="QFE8" s="6"/>
      <c r="QFG8" s="6"/>
      <c r="QFT8" s="6"/>
      <c r="QFV8" s="6"/>
      <c r="QGI8" s="6"/>
      <c r="QGK8" s="6"/>
      <c r="QGX8" s="6"/>
      <c r="QGZ8" s="6"/>
      <c r="QHM8" s="6"/>
      <c r="QHO8" s="6"/>
      <c r="QIB8" s="6"/>
      <c r="QID8" s="6"/>
      <c r="QIQ8" s="6"/>
      <c r="QIS8" s="6"/>
      <c r="QJF8" s="6"/>
      <c r="QJH8" s="6"/>
      <c r="QJU8" s="6"/>
      <c r="QJW8" s="6"/>
      <c r="QKJ8" s="6"/>
      <c r="QKL8" s="6"/>
      <c r="QKY8" s="6"/>
      <c r="QLA8" s="6"/>
      <c r="QLN8" s="6"/>
      <c r="QLP8" s="6"/>
      <c r="QMC8" s="6"/>
      <c r="QME8" s="6"/>
      <c r="QMR8" s="6"/>
      <c r="QMT8" s="6"/>
      <c r="QNG8" s="6"/>
      <c r="QNI8" s="6"/>
      <c r="QNV8" s="6"/>
      <c r="QNX8" s="6"/>
      <c r="QOK8" s="6"/>
      <c r="QOM8" s="6"/>
      <c r="QOZ8" s="6"/>
      <c r="QPB8" s="6"/>
      <c r="QPO8" s="6"/>
      <c r="QPQ8" s="6"/>
      <c r="QQD8" s="6"/>
      <c r="QQF8" s="6"/>
      <c r="QQS8" s="6"/>
      <c r="QQU8" s="6"/>
      <c r="QRH8" s="6"/>
      <c r="QRJ8" s="6"/>
      <c r="QRW8" s="6"/>
      <c r="QRY8" s="6"/>
      <c r="QSL8" s="6"/>
      <c r="QSN8" s="6"/>
      <c r="QTA8" s="6"/>
      <c r="QTC8" s="6"/>
      <c r="QTP8" s="6"/>
      <c r="QTR8" s="6"/>
      <c r="QUE8" s="6"/>
      <c r="QUG8" s="6"/>
      <c r="QUT8" s="6"/>
      <c r="QUV8" s="6"/>
      <c r="QVI8" s="6"/>
      <c r="QVK8" s="6"/>
      <c r="QVX8" s="6"/>
      <c r="QVZ8" s="6"/>
      <c r="QWM8" s="6"/>
      <c r="QWO8" s="6"/>
      <c r="QXB8" s="6"/>
      <c r="QXD8" s="6"/>
      <c r="QXQ8" s="6"/>
      <c r="QXS8" s="6"/>
      <c r="QYF8" s="6"/>
      <c r="QYH8" s="6"/>
      <c r="QYU8" s="6"/>
      <c r="QYW8" s="6"/>
      <c r="QZJ8" s="6"/>
      <c r="QZL8" s="6"/>
      <c r="QZY8" s="6"/>
      <c r="RAA8" s="6"/>
      <c r="RAN8" s="6"/>
      <c r="RAP8" s="6"/>
      <c r="RBC8" s="6"/>
      <c r="RBE8" s="6"/>
      <c r="RBR8" s="6"/>
      <c r="RBT8" s="6"/>
      <c r="RCG8" s="6"/>
      <c r="RCI8" s="6"/>
      <c r="RCV8" s="6"/>
      <c r="RCX8" s="6"/>
      <c r="RDK8" s="6"/>
      <c r="RDM8" s="6"/>
      <c r="RDZ8" s="6"/>
      <c r="REB8" s="6"/>
      <c r="REO8" s="6"/>
      <c r="REQ8" s="6"/>
      <c r="RFD8" s="6"/>
      <c r="RFF8" s="6"/>
      <c r="RFS8" s="6"/>
      <c r="RFU8" s="6"/>
      <c r="RGH8" s="6"/>
      <c r="RGJ8" s="6"/>
      <c r="RGW8" s="6"/>
      <c r="RGY8" s="6"/>
      <c r="RHL8" s="6"/>
      <c r="RHN8" s="6"/>
      <c r="RIA8" s="6"/>
      <c r="RIC8" s="6"/>
      <c r="RIP8" s="6"/>
      <c r="RIR8" s="6"/>
      <c r="RJE8" s="6"/>
      <c r="RJG8" s="6"/>
      <c r="RJT8" s="6"/>
      <c r="RJV8" s="6"/>
      <c r="RKI8" s="6"/>
      <c r="RKK8" s="6"/>
      <c r="RKX8" s="6"/>
      <c r="RKZ8" s="6"/>
      <c r="RLM8" s="6"/>
      <c r="RLO8" s="6"/>
      <c r="RMB8" s="6"/>
      <c r="RMD8" s="6"/>
      <c r="RMQ8" s="6"/>
      <c r="RMS8" s="6"/>
      <c r="RNF8" s="6"/>
      <c r="RNH8" s="6"/>
      <c r="RNU8" s="6"/>
      <c r="RNW8" s="6"/>
      <c r="ROJ8" s="6"/>
      <c r="ROL8" s="6"/>
      <c r="ROY8" s="6"/>
      <c r="RPA8" s="6"/>
      <c r="RPN8" s="6"/>
      <c r="RPP8" s="6"/>
      <c r="RQC8" s="6"/>
      <c r="RQE8" s="6"/>
      <c r="RQR8" s="6"/>
      <c r="RQT8" s="6"/>
      <c r="RRG8" s="6"/>
      <c r="RRI8" s="6"/>
      <c r="RRV8" s="6"/>
      <c r="RRX8" s="6"/>
      <c r="RSK8" s="6"/>
      <c r="RSM8" s="6"/>
      <c r="RSZ8" s="6"/>
      <c r="RTB8" s="6"/>
      <c r="RTO8" s="6"/>
      <c r="RTQ8" s="6"/>
      <c r="RUD8" s="6"/>
      <c r="RUF8" s="6"/>
      <c r="RUS8" s="6"/>
      <c r="RUU8" s="6"/>
      <c r="RVH8" s="6"/>
      <c r="RVJ8" s="6"/>
      <c r="RVW8" s="6"/>
      <c r="RVY8" s="6"/>
      <c r="RWL8" s="6"/>
      <c r="RWN8" s="6"/>
      <c r="RXA8" s="6"/>
      <c r="RXC8" s="6"/>
      <c r="RXP8" s="6"/>
      <c r="RXR8" s="6"/>
      <c r="RYE8" s="6"/>
      <c r="RYG8" s="6"/>
      <c r="RYT8" s="6"/>
      <c r="RYV8" s="6"/>
      <c r="RZI8" s="6"/>
      <c r="RZK8" s="6"/>
      <c r="RZX8" s="6"/>
      <c r="RZZ8" s="6"/>
      <c r="SAM8" s="6"/>
      <c r="SAO8" s="6"/>
      <c r="SBB8" s="6"/>
      <c r="SBD8" s="6"/>
      <c r="SBQ8" s="6"/>
      <c r="SBS8" s="6"/>
      <c r="SCF8" s="6"/>
      <c r="SCH8" s="6"/>
      <c r="SCU8" s="6"/>
      <c r="SCW8" s="6"/>
      <c r="SDJ8" s="6"/>
      <c r="SDL8" s="6"/>
      <c r="SDY8" s="6"/>
      <c r="SEA8" s="6"/>
      <c r="SEN8" s="6"/>
      <c r="SEP8" s="6"/>
      <c r="SFC8" s="6"/>
      <c r="SFE8" s="6"/>
      <c r="SFR8" s="6"/>
      <c r="SFT8" s="6"/>
      <c r="SGG8" s="6"/>
      <c r="SGI8" s="6"/>
      <c r="SGV8" s="6"/>
      <c r="SGX8" s="6"/>
      <c r="SHK8" s="6"/>
      <c r="SHM8" s="6"/>
      <c r="SHZ8" s="6"/>
      <c r="SIB8" s="6"/>
      <c r="SIO8" s="6"/>
      <c r="SIQ8" s="6"/>
      <c r="SJD8" s="6"/>
      <c r="SJF8" s="6"/>
      <c r="SJS8" s="6"/>
      <c r="SJU8" s="6"/>
      <c r="SKH8" s="6"/>
      <c r="SKJ8" s="6"/>
      <c r="SKW8" s="6"/>
      <c r="SKY8" s="6"/>
      <c r="SLL8" s="6"/>
      <c r="SLN8" s="6"/>
      <c r="SMA8" s="6"/>
      <c r="SMC8" s="6"/>
      <c r="SMP8" s="6"/>
      <c r="SMR8" s="6"/>
      <c r="SNE8" s="6"/>
      <c r="SNG8" s="6"/>
      <c r="SNT8" s="6"/>
      <c r="SNV8" s="6"/>
      <c r="SOI8" s="6"/>
      <c r="SOK8" s="6"/>
      <c r="SOX8" s="6"/>
      <c r="SOZ8" s="6"/>
      <c r="SPM8" s="6"/>
      <c r="SPO8" s="6"/>
      <c r="SQB8" s="6"/>
      <c r="SQD8" s="6"/>
      <c r="SQQ8" s="6"/>
      <c r="SQS8" s="6"/>
      <c r="SRF8" s="6"/>
      <c r="SRH8" s="6"/>
      <c r="SRU8" s="6"/>
      <c r="SRW8" s="6"/>
      <c r="SSJ8" s="6"/>
      <c r="SSL8" s="6"/>
      <c r="SSY8" s="6"/>
      <c r="STA8" s="6"/>
      <c r="STN8" s="6"/>
      <c r="STP8" s="6"/>
      <c r="SUC8" s="6"/>
      <c r="SUE8" s="6"/>
      <c r="SUR8" s="6"/>
      <c r="SUT8" s="6"/>
      <c r="SVG8" s="6"/>
      <c r="SVI8" s="6"/>
      <c r="SVV8" s="6"/>
      <c r="SVX8" s="6"/>
      <c r="SWK8" s="6"/>
      <c r="SWM8" s="6"/>
      <c r="SWZ8" s="6"/>
      <c r="SXB8" s="6"/>
      <c r="SXO8" s="6"/>
      <c r="SXQ8" s="6"/>
      <c r="SYD8" s="6"/>
      <c r="SYF8" s="6"/>
      <c r="SYS8" s="6"/>
      <c r="SYU8" s="6"/>
      <c r="SZH8" s="6"/>
      <c r="SZJ8" s="6"/>
      <c r="SZW8" s="6"/>
      <c r="SZY8" s="6"/>
      <c r="TAL8" s="6"/>
      <c r="TAN8" s="6"/>
      <c r="TBA8" s="6"/>
      <c r="TBC8" s="6"/>
      <c r="TBP8" s="6"/>
      <c r="TBR8" s="6"/>
      <c r="TCE8" s="6"/>
      <c r="TCG8" s="6"/>
      <c r="TCT8" s="6"/>
      <c r="TCV8" s="6"/>
      <c r="TDI8" s="6"/>
      <c r="TDK8" s="6"/>
      <c r="TDX8" s="6"/>
      <c r="TDZ8" s="6"/>
      <c r="TEM8" s="6"/>
      <c r="TEO8" s="6"/>
      <c r="TFB8" s="6"/>
      <c r="TFD8" s="6"/>
      <c r="TFQ8" s="6"/>
      <c r="TFS8" s="6"/>
      <c r="TGF8" s="6"/>
      <c r="TGH8" s="6"/>
      <c r="TGU8" s="6"/>
      <c r="TGW8" s="6"/>
      <c r="THJ8" s="6"/>
      <c r="THL8" s="6"/>
      <c r="THY8" s="6"/>
      <c r="TIA8" s="6"/>
      <c r="TIN8" s="6"/>
      <c r="TIP8" s="6"/>
      <c r="TJC8" s="6"/>
      <c r="TJE8" s="6"/>
      <c r="TJR8" s="6"/>
      <c r="TJT8" s="6"/>
      <c r="TKG8" s="6"/>
      <c r="TKI8" s="6"/>
      <c r="TKV8" s="6"/>
      <c r="TKX8" s="6"/>
      <c r="TLK8" s="6"/>
      <c r="TLM8" s="6"/>
      <c r="TLZ8" s="6"/>
      <c r="TMB8" s="6"/>
      <c r="TMO8" s="6"/>
      <c r="TMQ8" s="6"/>
      <c r="TND8" s="6"/>
      <c r="TNF8" s="6"/>
      <c r="TNS8" s="6"/>
      <c r="TNU8" s="6"/>
      <c r="TOH8" s="6"/>
      <c r="TOJ8" s="6"/>
      <c r="TOW8" s="6"/>
      <c r="TOY8" s="6"/>
      <c r="TPL8" s="6"/>
      <c r="TPN8" s="6"/>
      <c r="TQA8" s="6"/>
      <c r="TQC8" s="6"/>
      <c r="TQP8" s="6"/>
      <c r="TQR8" s="6"/>
      <c r="TRE8" s="6"/>
      <c r="TRG8" s="6"/>
      <c r="TRT8" s="6"/>
      <c r="TRV8" s="6"/>
      <c r="TSI8" s="6"/>
      <c r="TSK8" s="6"/>
      <c r="TSX8" s="6"/>
      <c r="TSZ8" s="6"/>
      <c r="TTM8" s="6"/>
      <c r="TTO8" s="6"/>
      <c r="TUB8" s="6"/>
      <c r="TUD8" s="6"/>
      <c r="TUQ8" s="6"/>
      <c r="TUS8" s="6"/>
      <c r="TVF8" s="6"/>
      <c r="TVH8" s="6"/>
      <c r="TVU8" s="6"/>
      <c r="TVW8" s="6"/>
      <c r="TWJ8" s="6"/>
      <c r="TWL8" s="6"/>
      <c r="TWY8" s="6"/>
      <c r="TXA8" s="6"/>
      <c r="TXN8" s="6"/>
      <c r="TXP8" s="6"/>
      <c r="TYC8" s="6"/>
      <c r="TYE8" s="6"/>
      <c r="TYR8" s="6"/>
      <c r="TYT8" s="6"/>
      <c r="TZG8" s="6"/>
      <c r="TZI8" s="6"/>
      <c r="TZV8" s="6"/>
      <c r="TZX8" s="6"/>
      <c r="UAK8" s="6"/>
      <c r="UAM8" s="6"/>
      <c r="UAZ8" s="6"/>
      <c r="UBB8" s="6"/>
      <c r="UBO8" s="6"/>
      <c r="UBQ8" s="6"/>
      <c r="UCD8" s="6"/>
      <c r="UCF8" s="6"/>
      <c r="UCS8" s="6"/>
      <c r="UCU8" s="6"/>
      <c r="UDH8" s="6"/>
      <c r="UDJ8" s="6"/>
      <c r="UDW8" s="6"/>
      <c r="UDY8" s="6"/>
      <c r="UEL8" s="6"/>
      <c r="UEN8" s="6"/>
      <c r="UFA8" s="6"/>
      <c r="UFC8" s="6"/>
      <c r="UFP8" s="6"/>
      <c r="UFR8" s="6"/>
      <c r="UGE8" s="6"/>
      <c r="UGG8" s="6"/>
      <c r="UGT8" s="6"/>
      <c r="UGV8" s="6"/>
      <c r="UHI8" s="6"/>
      <c r="UHK8" s="6"/>
      <c r="UHX8" s="6"/>
      <c r="UHZ8" s="6"/>
      <c r="UIM8" s="6"/>
      <c r="UIO8" s="6"/>
      <c r="UJB8" s="6"/>
      <c r="UJD8" s="6"/>
      <c r="UJQ8" s="6"/>
      <c r="UJS8" s="6"/>
      <c r="UKF8" s="6"/>
      <c r="UKH8" s="6"/>
      <c r="UKU8" s="6"/>
      <c r="UKW8" s="6"/>
      <c r="ULJ8" s="6"/>
      <c r="ULL8" s="6"/>
      <c r="ULY8" s="6"/>
      <c r="UMA8" s="6"/>
      <c r="UMN8" s="6"/>
      <c r="UMP8" s="6"/>
      <c r="UNC8" s="6"/>
      <c r="UNE8" s="6"/>
      <c r="UNR8" s="6"/>
      <c r="UNT8" s="6"/>
      <c r="UOG8" s="6"/>
      <c r="UOI8" s="6"/>
      <c r="UOV8" s="6"/>
      <c r="UOX8" s="6"/>
      <c r="UPK8" s="6"/>
      <c r="UPM8" s="6"/>
      <c r="UPZ8" s="6"/>
      <c r="UQB8" s="6"/>
      <c r="UQO8" s="6"/>
      <c r="UQQ8" s="6"/>
      <c r="URD8" s="6"/>
      <c r="URF8" s="6"/>
      <c r="URS8" s="6"/>
      <c r="URU8" s="6"/>
      <c r="USH8" s="6"/>
      <c r="USJ8" s="6"/>
      <c r="USW8" s="6"/>
      <c r="USY8" s="6"/>
      <c r="UTL8" s="6"/>
      <c r="UTN8" s="6"/>
      <c r="UUA8" s="6"/>
      <c r="UUC8" s="6"/>
      <c r="UUP8" s="6"/>
      <c r="UUR8" s="6"/>
      <c r="UVE8" s="6"/>
      <c r="UVG8" s="6"/>
      <c r="UVT8" s="6"/>
      <c r="UVV8" s="6"/>
      <c r="UWI8" s="6"/>
      <c r="UWK8" s="6"/>
      <c r="UWX8" s="6"/>
      <c r="UWZ8" s="6"/>
      <c r="UXM8" s="6"/>
      <c r="UXO8" s="6"/>
      <c r="UYB8" s="6"/>
      <c r="UYD8" s="6"/>
      <c r="UYQ8" s="6"/>
      <c r="UYS8" s="6"/>
      <c r="UZF8" s="6"/>
      <c r="UZH8" s="6"/>
      <c r="UZU8" s="6"/>
      <c r="UZW8" s="6"/>
      <c r="VAJ8" s="6"/>
      <c r="VAL8" s="6"/>
      <c r="VAY8" s="6"/>
      <c r="VBA8" s="6"/>
      <c r="VBN8" s="6"/>
      <c r="VBP8" s="6"/>
      <c r="VCC8" s="6"/>
      <c r="VCE8" s="6"/>
      <c r="VCR8" s="6"/>
      <c r="VCT8" s="6"/>
      <c r="VDG8" s="6"/>
      <c r="VDI8" s="6"/>
      <c r="VDV8" s="6"/>
      <c r="VDX8" s="6"/>
      <c r="VEK8" s="6"/>
      <c r="VEM8" s="6"/>
      <c r="VEZ8" s="6"/>
      <c r="VFB8" s="6"/>
      <c r="VFO8" s="6"/>
      <c r="VFQ8" s="6"/>
      <c r="VGD8" s="6"/>
      <c r="VGF8" s="6"/>
      <c r="VGS8" s="6"/>
      <c r="VGU8" s="6"/>
      <c r="VHH8" s="6"/>
      <c r="VHJ8" s="6"/>
      <c r="VHW8" s="6"/>
      <c r="VHY8" s="6"/>
      <c r="VIL8" s="6"/>
      <c r="VIN8" s="6"/>
      <c r="VJA8" s="6"/>
      <c r="VJC8" s="6"/>
      <c r="VJP8" s="6"/>
      <c r="VJR8" s="6"/>
      <c r="VKE8" s="6"/>
      <c r="VKG8" s="6"/>
      <c r="VKT8" s="6"/>
      <c r="VKV8" s="6"/>
      <c r="VLI8" s="6"/>
      <c r="VLK8" s="6"/>
      <c r="VLX8" s="6"/>
      <c r="VLZ8" s="6"/>
      <c r="VMM8" s="6"/>
      <c r="VMO8" s="6"/>
      <c r="VNB8" s="6"/>
      <c r="VND8" s="6"/>
      <c r="VNQ8" s="6"/>
      <c r="VNS8" s="6"/>
      <c r="VOF8" s="6"/>
      <c r="VOH8" s="6"/>
      <c r="VOU8" s="6"/>
      <c r="VOW8" s="6"/>
      <c r="VPJ8" s="6"/>
      <c r="VPL8" s="6"/>
      <c r="VPY8" s="6"/>
      <c r="VQA8" s="6"/>
      <c r="VQN8" s="6"/>
      <c r="VQP8" s="6"/>
      <c r="VRC8" s="6"/>
      <c r="VRE8" s="6"/>
      <c r="VRR8" s="6"/>
      <c r="VRT8" s="6"/>
      <c r="VSG8" s="6"/>
      <c r="VSI8" s="6"/>
      <c r="VSV8" s="6"/>
      <c r="VSX8" s="6"/>
      <c r="VTK8" s="6"/>
      <c r="VTM8" s="6"/>
      <c r="VTZ8" s="6"/>
      <c r="VUB8" s="6"/>
      <c r="VUO8" s="6"/>
      <c r="VUQ8" s="6"/>
      <c r="VVD8" s="6"/>
      <c r="VVF8" s="6"/>
      <c r="VVS8" s="6"/>
      <c r="VVU8" s="6"/>
      <c r="VWH8" s="6"/>
      <c r="VWJ8" s="6"/>
      <c r="VWW8" s="6"/>
      <c r="VWY8" s="6"/>
      <c r="VXL8" s="6"/>
      <c r="VXN8" s="6"/>
      <c r="VYA8" s="6"/>
      <c r="VYC8" s="6"/>
      <c r="VYP8" s="6"/>
      <c r="VYR8" s="6"/>
      <c r="VZE8" s="6"/>
      <c r="VZG8" s="6"/>
      <c r="VZT8" s="6"/>
      <c r="VZV8" s="6"/>
      <c r="WAI8" s="6"/>
      <c r="WAK8" s="6"/>
      <c r="WAX8" s="6"/>
      <c r="WAZ8" s="6"/>
      <c r="WBM8" s="6"/>
      <c r="WBO8" s="6"/>
      <c r="WCB8" s="6"/>
      <c r="WCD8" s="6"/>
      <c r="WCQ8" s="6"/>
      <c r="WCS8" s="6"/>
      <c r="WDF8" s="6"/>
      <c r="WDH8" s="6"/>
      <c r="WDU8" s="6"/>
      <c r="WDW8" s="6"/>
      <c r="WEJ8" s="6"/>
      <c r="WEL8" s="6"/>
      <c r="WEY8" s="6"/>
      <c r="WFA8" s="6"/>
      <c r="WFN8" s="6"/>
      <c r="WFP8" s="6"/>
      <c r="WGC8" s="6"/>
      <c r="WGE8" s="6"/>
      <c r="WGR8" s="6"/>
      <c r="WGT8" s="6"/>
      <c r="WHG8" s="6"/>
      <c r="WHI8" s="6"/>
      <c r="WHV8" s="6"/>
      <c r="WHX8" s="6"/>
      <c r="WIK8" s="6"/>
      <c r="WIM8" s="6"/>
      <c r="WIZ8" s="6"/>
      <c r="WJB8" s="6"/>
      <c r="WJO8" s="6"/>
      <c r="WJQ8" s="6"/>
      <c r="WKD8" s="6"/>
      <c r="WKF8" s="6"/>
      <c r="WKS8" s="6"/>
      <c r="WKU8" s="6"/>
      <c r="WLH8" s="6"/>
      <c r="WLJ8" s="6"/>
      <c r="WLW8" s="6"/>
      <c r="WLY8" s="6"/>
      <c r="WML8" s="6"/>
      <c r="WMN8" s="6"/>
      <c r="WNA8" s="6"/>
      <c r="WNC8" s="6"/>
      <c r="WNP8" s="6"/>
      <c r="WNR8" s="6"/>
      <c r="WOE8" s="6"/>
      <c r="WOG8" s="6"/>
      <c r="WOT8" s="6"/>
      <c r="WOV8" s="6"/>
      <c r="WPI8" s="6"/>
      <c r="WPK8" s="6"/>
      <c r="WPX8" s="6"/>
      <c r="WPZ8" s="6"/>
      <c r="WQM8" s="6"/>
      <c r="WQO8" s="6"/>
      <c r="WRB8" s="6"/>
      <c r="WRD8" s="6"/>
      <c r="WRQ8" s="6"/>
      <c r="WRS8" s="6"/>
      <c r="WSF8" s="6"/>
      <c r="WSH8" s="6"/>
      <c r="WSU8" s="6"/>
      <c r="WSW8" s="6"/>
      <c r="WTJ8" s="6"/>
      <c r="WTL8" s="6"/>
      <c r="WTY8" s="6"/>
      <c r="WUA8" s="6"/>
      <c r="WUN8" s="6"/>
      <c r="WUP8" s="6"/>
      <c r="WVC8" s="6"/>
      <c r="WVE8" s="6"/>
      <c r="WVR8" s="6"/>
      <c r="WVT8" s="6"/>
      <c r="WWG8" s="6"/>
      <c r="WWI8" s="6"/>
      <c r="WWV8" s="6"/>
      <c r="WWX8" s="6"/>
      <c r="WXK8" s="6"/>
      <c r="WXM8" s="6"/>
      <c r="WXZ8" s="6"/>
      <c r="WYB8" s="6"/>
      <c r="WYO8" s="6"/>
      <c r="WYQ8" s="6"/>
      <c r="WZD8" s="6"/>
      <c r="WZF8" s="6"/>
      <c r="WZS8" s="6"/>
      <c r="WZU8" s="6"/>
      <c r="XAH8" s="6"/>
      <c r="XAJ8" s="6"/>
      <c r="XAW8" s="6"/>
      <c r="XAY8" s="6"/>
      <c r="XBL8" s="6"/>
      <c r="XBN8" s="6"/>
      <c r="XCA8" s="6"/>
      <c r="XCC8" s="6"/>
      <c r="XCP8" s="6"/>
      <c r="XCR8" s="6"/>
      <c r="XDE8" s="6"/>
      <c r="XDG8" s="6"/>
      <c r="XDT8" s="6"/>
      <c r="XDV8" s="6"/>
      <c r="XEI8" s="6"/>
      <c r="XEK8" s="6"/>
      <c r="XEX8" s="6"/>
      <c r="XEZ8" s="6"/>
    </row>
    <row r="9" spans="1:1020 1033:2040 2053:3060 3073:4095 4108:5115 5128:6135 6148:7168 7170:8190 8203:9210 9223:10230 10243:11263 11265:12285 12298:13305 13318:14325 14338:15360 15373:16380" hidden="1" outlineLevel="1" x14ac:dyDescent="0.3">
      <c r="A9" s="5" t="s">
        <v>57</v>
      </c>
      <c r="B9" s="8">
        <f>B6*1.3</f>
        <v>650000</v>
      </c>
      <c r="C9" s="8">
        <f t="shared" ref="C9" si="11">C6*1.3</f>
        <v>682500</v>
      </c>
      <c r="D9" s="8">
        <f t="shared" ref="D9:M9" si="12">D6*1.3</f>
        <v>716625</v>
      </c>
      <c r="E9" s="8">
        <f t="shared" si="12"/>
        <v>752456.25</v>
      </c>
      <c r="F9" s="8">
        <f t="shared" si="12"/>
        <v>790079.0625</v>
      </c>
      <c r="G9" s="8">
        <f t="shared" si="12"/>
        <v>829583.015625</v>
      </c>
      <c r="H9" s="8">
        <f t="shared" si="12"/>
        <v>871062.16640624998</v>
      </c>
      <c r="I9" s="8">
        <f t="shared" si="12"/>
        <v>914615.27472656255</v>
      </c>
      <c r="J9" s="8">
        <f t="shared" si="12"/>
        <v>960346.03846289066</v>
      </c>
      <c r="K9" s="8">
        <f t="shared" si="12"/>
        <v>1008363.3403860353</v>
      </c>
      <c r="L9" s="8">
        <f t="shared" si="12"/>
        <v>1058781.5074053372</v>
      </c>
      <c r="M9" s="8">
        <f t="shared" si="12"/>
        <v>1111720.582775604</v>
      </c>
      <c r="N9" s="8"/>
      <c r="O9" s="8">
        <f t="shared" si="5"/>
        <v>10346132.238287678</v>
      </c>
      <c r="P9" s="8">
        <f t="shared" si="6"/>
        <v>881466.56711706158</v>
      </c>
    </row>
    <row r="10" spans="1:1020 1033:2040 2053:3060 3073:4095 4108:5115 5128:6135 6148:7168 7170:8190 8203:9210 9223:10230 10243:11263 11265:12285 12298:13305 13318:14325 14338:15360 15373:16380" hidden="1" outlineLevel="1" x14ac:dyDescent="0.3">
      <c r="A10" s="5" t="s">
        <v>58</v>
      </c>
      <c r="B10" s="8">
        <f>B9*2</f>
        <v>1300000</v>
      </c>
      <c r="C10" s="8">
        <f t="shared" ref="C10" si="13">C9*2</f>
        <v>1365000</v>
      </c>
      <c r="D10" s="8">
        <f t="shared" ref="D10:M10" si="14">D9*2</f>
        <v>1433250</v>
      </c>
      <c r="E10" s="8">
        <f t="shared" si="14"/>
        <v>1504912.5</v>
      </c>
      <c r="F10" s="8">
        <f t="shared" si="14"/>
        <v>1580158.125</v>
      </c>
      <c r="G10" s="8">
        <f t="shared" si="14"/>
        <v>1659166.03125</v>
      </c>
      <c r="H10" s="8">
        <f t="shared" si="14"/>
        <v>1742124.3328125</v>
      </c>
      <c r="I10" s="8">
        <f t="shared" si="14"/>
        <v>1829230.5494531251</v>
      </c>
      <c r="J10" s="8">
        <f t="shared" si="14"/>
        <v>1920692.0769257813</v>
      </c>
      <c r="K10" s="8">
        <f t="shared" si="14"/>
        <v>2016726.6807720705</v>
      </c>
      <c r="L10" s="8">
        <f t="shared" si="14"/>
        <v>2117563.0148106744</v>
      </c>
      <c r="M10" s="8">
        <f t="shared" si="14"/>
        <v>2223441.165551208</v>
      </c>
      <c r="N10" s="8"/>
      <c r="O10" s="8">
        <f t="shared" si="5"/>
        <v>20692264.476575356</v>
      </c>
      <c r="P10" s="8">
        <f t="shared" si="6"/>
        <v>1762933.1342341232</v>
      </c>
    </row>
    <row r="11" spans="1:1020 1033:2040 2053:3060 3073:4095 4108:5115 5128:6135 6148:7168 7170:8190 8203:9210 9223:10230 10243:11263 11265:12285 12298:13305 13318:14325 14338:15360 15373:16380" hidden="1" outlineLevel="1" x14ac:dyDescent="0.3">
      <c r="A11" s="5" t="s">
        <v>56</v>
      </c>
      <c r="B11" s="8">
        <f>B9*1.2</f>
        <v>780000</v>
      </c>
      <c r="C11" s="8">
        <f t="shared" ref="C11" si="15">C9*1.2</f>
        <v>819000</v>
      </c>
      <c r="D11" s="8">
        <f t="shared" ref="D11:M11" si="16">D9*1.2</f>
        <v>859950</v>
      </c>
      <c r="E11" s="8">
        <f t="shared" si="16"/>
        <v>902947.5</v>
      </c>
      <c r="F11" s="8">
        <f t="shared" si="16"/>
        <v>948094.875</v>
      </c>
      <c r="G11" s="8">
        <f t="shared" si="16"/>
        <v>995499.61874999991</v>
      </c>
      <c r="H11" s="8">
        <f t="shared" si="16"/>
        <v>1045274.5996874999</v>
      </c>
      <c r="I11" s="8">
        <f t="shared" si="16"/>
        <v>1097538.3296718751</v>
      </c>
      <c r="J11" s="8">
        <f t="shared" si="16"/>
        <v>1152415.2461554687</v>
      </c>
      <c r="K11" s="8">
        <f t="shared" si="16"/>
        <v>1210036.0084632423</v>
      </c>
      <c r="L11" s="8">
        <f t="shared" si="16"/>
        <v>1270537.8088864046</v>
      </c>
      <c r="M11" s="8">
        <f t="shared" si="16"/>
        <v>1334064.6993307248</v>
      </c>
      <c r="N11" s="8"/>
      <c r="O11" s="8">
        <f t="shared" si="5"/>
        <v>12415358.685945217</v>
      </c>
      <c r="P11" s="8">
        <f t="shared" si="6"/>
        <v>1057759.8805404743</v>
      </c>
    </row>
    <row r="12" spans="1:1020 1033:2040 2053:3060 3073:4095 4108:5115 5128:6135 6148:7168 7170:8190 8203:9210 9223:10230 10243:11263 11265:12285 12298:13305 13318:14325 14338:15360 15373:16380" hidden="1" outlineLevel="1" x14ac:dyDescent="0.3">
      <c r="A12" s="5" t="s">
        <v>55</v>
      </c>
      <c r="B12" s="8">
        <f>B11*2</f>
        <v>1560000</v>
      </c>
      <c r="C12" s="8">
        <f t="shared" ref="C12" si="17">C11*2</f>
        <v>1638000</v>
      </c>
      <c r="D12" s="8">
        <f t="shared" ref="D12:M12" si="18">D11*2</f>
        <v>1719900</v>
      </c>
      <c r="E12" s="8">
        <f t="shared" si="18"/>
        <v>1805895</v>
      </c>
      <c r="F12" s="8">
        <f t="shared" si="18"/>
        <v>1896189.75</v>
      </c>
      <c r="G12" s="8">
        <f t="shared" si="18"/>
        <v>1990999.2374999998</v>
      </c>
      <c r="H12" s="8">
        <f t="shared" si="18"/>
        <v>2090549.1993749999</v>
      </c>
      <c r="I12" s="8">
        <f t="shared" si="18"/>
        <v>2195076.6593437502</v>
      </c>
      <c r="J12" s="8">
        <f t="shared" si="18"/>
        <v>2304830.4923109375</v>
      </c>
      <c r="K12" s="8">
        <f t="shared" si="18"/>
        <v>2420072.0169264846</v>
      </c>
      <c r="L12" s="8">
        <f t="shared" si="18"/>
        <v>2541075.6177728092</v>
      </c>
      <c r="M12" s="8">
        <f t="shared" si="18"/>
        <v>2668129.3986614496</v>
      </c>
      <c r="N12" s="8"/>
      <c r="O12" s="8">
        <f t="shared" si="5"/>
        <v>24830717.371890433</v>
      </c>
      <c r="P12" s="8">
        <f t="shared" si="6"/>
        <v>2115519.7610809486</v>
      </c>
    </row>
    <row r="13" spans="1:1020 1033:2040 2053:3060 3073:4095 4108:5115 5128:6135 6148:7168 7170:8190 8203:9210 9223:10230 10243:11263 11265:12285 12298:13305 13318:14325 14338:15360 15373:16380" x14ac:dyDescent="0.3">
      <c r="A13" s="16" t="s">
        <v>11</v>
      </c>
      <c r="B13" s="18">
        <f>B4</f>
        <v>5190000</v>
      </c>
      <c r="C13" s="18">
        <f t="shared" ref="C13:M13" si="19">C4</f>
        <v>5449500</v>
      </c>
      <c r="D13" s="18">
        <f t="shared" si="19"/>
        <v>5721975</v>
      </c>
      <c r="E13" s="18">
        <f t="shared" si="19"/>
        <v>6008073.75</v>
      </c>
      <c r="F13" s="18">
        <f t="shared" si="19"/>
        <v>6308477.4375</v>
      </c>
      <c r="G13" s="18">
        <f t="shared" si="19"/>
        <v>6623901.3093749993</v>
      </c>
      <c r="H13" s="18">
        <f t="shared" si="19"/>
        <v>6955096.3748437501</v>
      </c>
      <c r="I13" s="18">
        <f t="shared" si="19"/>
        <v>7302851.1935859378</v>
      </c>
      <c r="J13" s="18">
        <f t="shared" si="19"/>
        <v>7667993.7532652346</v>
      </c>
      <c r="K13" s="18">
        <f t="shared" si="19"/>
        <v>8051393.4409284964</v>
      </c>
      <c r="L13" s="18">
        <f t="shared" si="19"/>
        <v>8453963.1129749231</v>
      </c>
      <c r="M13" s="18">
        <f t="shared" si="19"/>
        <v>8876661.2686236687</v>
      </c>
      <c r="N13" s="8"/>
      <c r="O13" s="18">
        <f t="shared" si="5"/>
        <v>82609886.641097009</v>
      </c>
      <c r="P13" s="18">
        <f t="shared" si="6"/>
        <v>7038171.5128270006</v>
      </c>
    </row>
    <row r="14" spans="1:1020 1033:2040 2053:3060 3073:4095 4108:5115 5128:6135 6148:7168 7170:8190 8203:9210 9223:10230 10243:11263 11265:12285 12298:13305 13318:14325 14338:15360 15373:16380" ht="5.4" customHeight="1" x14ac:dyDescent="0.3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020 1033:2040 2053:3060 3073:4095 4108:5115 5128:6135 6148:7168 7170:8190 8203:9210 9223:10230 10243:11263 11265:12285 12298:13305 13318:14325 14338:15360 15373:16380" ht="5.4" customHeight="1" x14ac:dyDescent="0.3">
      <c r="A15" s="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020 1033:2040 2053:3060 3073:4095 4108:5115 5128:6135 6148:7168 7170:8190 8203:9210 9223:10230 10243:11263 11265:12285 12298:13305 13318:14325 14338:15360 15373:16380" collapsed="1" x14ac:dyDescent="0.3">
      <c r="A16" s="15" t="s">
        <v>49</v>
      </c>
      <c r="B16" s="17">
        <f>SUM(B17,B20,B24)</f>
        <v>3042416.6666666665</v>
      </c>
      <c r="C16" s="17">
        <f t="shared" ref="C16:M16" si="20">SUM(C17,C20,C24)</f>
        <v>2542416.6666666665</v>
      </c>
      <c r="D16" s="17">
        <f t="shared" si="20"/>
        <v>2542416.6666666665</v>
      </c>
      <c r="E16" s="17">
        <f t="shared" si="20"/>
        <v>2392416.6666666665</v>
      </c>
      <c r="F16" s="17">
        <f t="shared" si="20"/>
        <v>2392416.6666666665</v>
      </c>
      <c r="G16" s="17">
        <f t="shared" si="20"/>
        <v>2392416.6666666665</v>
      </c>
      <c r="H16" s="17">
        <f t="shared" si="20"/>
        <v>2087416.6666666665</v>
      </c>
      <c r="I16" s="17">
        <f t="shared" si="20"/>
        <v>2082666.6666666665</v>
      </c>
      <c r="J16" s="17">
        <f t="shared" si="20"/>
        <v>2078154.1666666665</v>
      </c>
      <c r="K16" s="17">
        <f t="shared" si="20"/>
        <v>2073867.2916666665</v>
      </c>
      <c r="L16" s="17">
        <f t="shared" si="20"/>
        <v>2069794.7604166665</v>
      </c>
      <c r="M16" s="17">
        <f t="shared" si="20"/>
        <v>2065925.8557291664</v>
      </c>
      <c r="N16" s="8"/>
      <c r="O16" s="17">
        <f t="shared" si="5"/>
        <v>27762325.407812502</v>
      </c>
      <c r="P16" s="17">
        <f t="shared" si="6"/>
        <v>2247264.4310132577</v>
      </c>
    </row>
    <row r="17" spans="1:1020 1033:2040 2053:3060 3073:4095 4108:5115 5128:6135 6148:7168 7170:8190 8203:9210 9223:10230 10243:11263 11265:12285 12298:13305 13318:14325 14338:15360 15373:16380" hidden="1" outlineLevel="1" x14ac:dyDescent="0.3">
      <c r="A17" s="22" t="s">
        <v>26</v>
      </c>
      <c r="B17" s="21">
        <f>SUM(B18:B19)</f>
        <v>400000</v>
      </c>
      <c r="C17" s="21">
        <f t="shared" ref="C17:M17" si="21">SUM(C18:C19)</f>
        <v>400000</v>
      </c>
      <c r="D17" s="21">
        <f t="shared" si="21"/>
        <v>400000</v>
      </c>
      <c r="E17" s="21">
        <f t="shared" si="21"/>
        <v>400000</v>
      </c>
      <c r="F17" s="21">
        <f t="shared" si="21"/>
        <v>400000</v>
      </c>
      <c r="G17" s="21">
        <f t="shared" si="21"/>
        <v>400000</v>
      </c>
      <c r="H17" s="21">
        <f t="shared" si="21"/>
        <v>395000</v>
      </c>
      <c r="I17" s="21">
        <f t="shared" si="21"/>
        <v>390250</v>
      </c>
      <c r="J17" s="21">
        <f t="shared" si="21"/>
        <v>385737.5</v>
      </c>
      <c r="K17" s="21">
        <f t="shared" si="21"/>
        <v>381450.625</v>
      </c>
      <c r="L17" s="21">
        <f t="shared" si="21"/>
        <v>377378.09375</v>
      </c>
      <c r="M17" s="21">
        <f t="shared" si="21"/>
        <v>373509.18906250002</v>
      </c>
      <c r="N17" s="8"/>
      <c r="O17" s="21">
        <f t="shared" si="5"/>
        <v>4703325.4078125004</v>
      </c>
      <c r="P17" s="21">
        <f t="shared" si="6"/>
        <v>391211.40071022732</v>
      </c>
    </row>
    <row r="18" spans="1:1020 1033:2040 2053:3060 3073:4095 4108:5115 5128:6135 6148:7168 7170:8190 8203:9210 9223:10230 10243:11263 11265:12285 12298:13305 13318:14325 14338:15360 15373:16380" hidden="1" outlineLevel="2" x14ac:dyDescent="0.3">
      <c r="A18" s="5" t="s">
        <v>44</v>
      </c>
      <c r="B18" s="8">
        <v>100000</v>
      </c>
      <c r="C18" s="8">
        <v>100000</v>
      </c>
      <c r="D18" s="8">
        <v>100000</v>
      </c>
      <c r="E18" s="8">
        <v>100000</v>
      </c>
      <c r="F18" s="8">
        <v>100000</v>
      </c>
      <c r="G18" s="8">
        <v>100000</v>
      </c>
      <c r="H18" s="8">
        <f>G18-(G18*0.05)</f>
        <v>95000</v>
      </c>
      <c r="I18" s="8">
        <f t="shared" ref="I18:M18" si="22">H18-(H18*0.05)</f>
        <v>90250</v>
      </c>
      <c r="J18" s="8">
        <f t="shared" si="22"/>
        <v>85737.5</v>
      </c>
      <c r="K18" s="8">
        <f t="shared" si="22"/>
        <v>81450.625</v>
      </c>
      <c r="L18" s="8">
        <f t="shared" si="22"/>
        <v>77378.09375</v>
      </c>
      <c r="M18" s="8">
        <f t="shared" si="22"/>
        <v>73509.189062499994</v>
      </c>
      <c r="N18" s="8"/>
      <c r="O18" s="8">
        <f t="shared" si="5"/>
        <v>1103325.4078124999</v>
      </c>
      <c r="P18" s="8">
        <f t="shared" si="6"/>
        <v>91211.400710227274</v>
      </c>
    </row>
    <row r="19" spans="1:1020 1033:2040 2053:3060 3073:4095 4108:5115 5128:6135 6148:7168 7170:8190 8203:9210 9223:10230 10243:11263 11265:12285 12298:13305 13318:14325 14338:15360 15373:16380" hidden="1" outlineLevel="2" x14ac:dyDescent="0.3">
      <c r="A19" s="5" t="s">
        <v>61</v>
      </c>
      <c r="B19" s="8">
        <v>300000</v>
      </c>
      <c r="C19" s="8">
        <v>300000</v>
      </c>
      <c r="D19" s="8">
        <v>300000</v>
      </c>
      <c r="E19" s="8">
        <v>300000</v>
      </c>
      <c r="F19" s="8">
        <v>300000</v>
      </c>
      <c r="G19" s="8">
        <v>300000</v>
      </c>
      <c r="H19" s="8">
        <v>300000</v>
      </c>
      <c r="I19" s="8">
        <v>300000</v>
      </c>
      <c r="J19" s="8">
        <v>300000</v>
      </c>
      <c r="K19" s="8">
        <v>300000</v>
      </c>
      <c r="L19" s="8">
        <v>300000</v>
      </c>
      <c r="M19" s="8">
        <v>300000</v>
      </c>
      <c r="N19" s="8"/>
      <c r="O19" s="8">
        <f t="shared" si="5"/>
        <v>3600000</v>
      </c>
      <c r="P19" s="8">
        <f t="shared" si="6"/>
        <v>300000</v>
      </c>
    </row>
    <row r="20" spans="1:1020 1033:2040 2053:3060 3073:4095 4108:5115 5128:6135 6148:7168 7170:8190 8203:9210 9223:10230 10243:11263 11265:12285 12298:13305 13318:14325 14338:15360 15373:16380" hidden="1" outlineLevel="1" x14ac:dyDescent="0.3">
      <c r="A20" s="22" t="s">
        <v>30</v>
      </c>
      <c r="B20" s="21">
        <f>SUM(B21:B23)</f>
        <v>1500000</v>
      </c>
      <c r="C20" s="21">
        <f t="shared" ref="C20:M20" si="23">SUM(C21:C23)</f>
        <v>1000000</v>
      </c>
      <c r="D20" s="21">
        <f t="shared" si="23"/>
        <v>1000000</v>
      </c>
      <c r="E20" s="21">
        <f t="shared" si="23"/>
        <v>850000</v>
      </c>
      <c r="F20" s="21">
        <f t="shared" si="23"/>
        <v>850000</v>
      </c>
      <c r="G20" s="21">
        <f t="shared" si="23"/>
        <v>850000</v>
      </c>
      <c r="H20" s="21">
        <f t="shared" si="23"/>
        <v>550000</v>
      </c>
      <c r="I20" s="21">
        <f t="shared" si="23"/>
        <v>550000</v>
      </c>
      <c r="J20" s="21">
        <f t="shared" si="23"/>
        <v>550000</v>
      </c>
      <c r="K20" s="21">
        <f t="shared" si="23"/>
        <v>550000</v>
      </c>
      <c r="L20" s="21">
        <f t="shared" si="23"/>
        <v>550000</v>
      </c>
      <c r="M20" s="21">
        <f t="shared" si="23"/>
        <v>550000</v>
      </c>
      <c r="N20" s="8"/>
      <c r="O20" s="21">
        <f t="shared" si="5"/>
        <v>9350000</v>
      </c>
      <c r="P20" s="21">
        <f t="shared" si="6"/>
        <v>713636.36363636365</v>
      </c>
    </row>
    <row r="21" spans="1:1020 1033:2040 2053:3060 3073:4095 4108:5115 5128:6135 6148:7168 7170:8190 8203:9210 9223:10230 10243:11263 11265:12285 12298:13305 13318:14325 14338:15360 15373:16380" hidden="1" outlineLevel="2" x14ac:dyDescent="0.3">
      <c r="A21" s="5" t="s">
        <v>31</v>
      </c>
      <c r="B21" s="8">
        <v>200000</v>
      </c>
      <c r="C21" s="8">
        <v>200000</v>
      </c>
      <c r="D21" s="8">
        <v>200000</v>
      </c>
      <c r="E21" s="8">
        <v>200000</v>
      </c>
      <c r="F21" s="8">
        <v>200000</v>
      </c>
      <c r="G21" s="8">
        <v>200000</v>
      </c>
      <c r="H21" s="8">
        <v>200000</v>
      </c>
      <c r="I21" s="8">
        <v>200000</v>
      </c>
      <c r="J21" s="8">
        <v>200000</v>
      </c>
      <c r="K21" s="8">
        <v>200000</v>
      </c>
      <c r="L21" s="8">
        <v>200000</v>
      </c>
      <c r="M21" s="8">
        <v>200000</v>
      </c>
      <c r="N21" s="8"/>
      <c r="O21" s="8">
        <f t="shared" si="5"/>
        <v>2400000</v>
      </c>
      <c r="P21" s="8">
        <f t="shared" si="6"/>
        <v>200000</v>
      </c>
    </row>
    <row r="22" spans="1:1020 1033:2040 2053:3060 3073:4095 4108:5115 5128:6135 6148:7168 7170:8190 8203:9210 9223:10230 10243:11263 11265:12285 12298:13305 13318:14325 14338:15360 15373:16380" hidden="1" outlineLevel="2" x14ac:dyDescent="0.3">
      <c r="A22" s="5" t="s">
        <v>45</v>
      </c>
      <c r="B22" s="8">
        <v>1000000</v>
      </c>
      <c r="C22" s="8">
        <v>500000</v>
      </c>
      <c r="D22" s="8">
        <v>500000</v>
      </c>
      <c r="E22" s="8">
        <v>500000</v>
      </c>
      <c r="F22" s="8">
        <v>500000</v>
      </c>
      <c r="G22" s="8">
        <v>500000</v>
      </c>
      <c r="H22" s="8">
        <v>200000</v>
      </c>
      <c r="I22" s="8">
        <v>200000</v>
      </c>
      <c r="J22" s="8">
        <v>200000</v>
      </c>
      <c r="K22" s="8">
        <v>200000</v>
      </c>
      <c r="L22" s="8">
        <v>200000</v>
      </c>
      <c r="M22" s="8">
        <v>200000</v>
      </c>
      <c r="N22" s="8"/>
      <c r="O22" s="8">
        <f t="shared" si="5"/>
        <v>4700000</v>
      </c>
      <c r="P22" s="8">
        <f t="shared" si="6"/>
        <v>336363.63636363635</v>
      </c>
    </row>
    <row r="23" spans="1:1020 1033:2040 2053:3060 3073:4095 4108:5115 5128:6135 6148:7168 7170:8190 8203:9210 9223:10230 10243:11263 11265:12285 12298:13305 13318:14325 14338:15360 15373:16380" hidden="1" outlineLevel="2" x14ac:dyDescent="0.3">
      <c r="A23" s="5" t="s">
        <v>32</v>
      </c>
      <c r="B23" s="8">
        <v>300000</v>
      </c>
      <c r="C23" s="8">
        <v>300000</v>
      </c>
      <c r="D23" s="8">
        <v>300000</v>
      </c>
      <c r="E23" s="8">
        <v>150000</v>
      </c>
      <c r="F23" s="8">
        <v>150000</v>
      </c>
      <c r="G23" s="8">
        <v>150000</v>
      </c>
      <c r="H23" s="8">
        <v>150000</v>
      </c>
      <c r="I23" s="8">
        <v>150000</v>
      </c>
      <c r="J23" s="8">
        <v>150000</v>
      </c>
      <c r="K23" s="8">
        <v>150000</v>
      </c>
      <c r="L23" s="8">
        <v>150000</v>
      </c>
      <c r="M23" s="8">
        <v>150000</v>
      </c>
      <c r="N23" s="8"/>
      <c r="O23" s="8">
        <f t="shared" si="5"/>
        <v>2250000</v>
      </c>
      <c r="P23" s="8">
        <f t="shared" si="6"/>
        <v>177272.72727272726</v>
      </c>
    </row>
    <row r="24" spans="1:1020 1033:2040 2053:3060 3073:4095 4108:5115 5128:6135 6148:7168 7170:8190 8203:9210 9223:10230 10243:11263 11265:12285 12298:13305 13318:14325 14338:15360 15373:16380" hidden="1" outlineLevel="1" x14ac:dyDescent="0.3">
      <c r="A24" s="22" t="s">
        <v>14</v>
      </c>
      <c r="B24" s="21">
        <f>SUM(B25,B30)</f>
        <v>1142416.6666666665</v>
      </c>
      <c r="C24" s="21">
        <f t="shared" ref="C24:M24" si="24">SUM(C25,C30)</f>
        <v>1142416.6666666665</v>
      </c>
      <c r="D24" s="21">
        <f t="shared" si="24"/>
        <v>1142416.6666666665</v>
      </c>
      <c r="E24" s="21">
        <f t="shared" si="24"/>
        <v>1142416.6666666665</v>
      </c>
      <c r="F24" s="21">
        <f t="shared" si="24"/>
        <v>1142416.6666666665</v>
      </c>
      <c r="G24" s="21">
        <f t="shared" si="24"/>
        <v>1142416.6666666665</v>
      </c>
      <c r="H24" s="21">
        <f t="shared" si="24"/>
        <v>1142416.6666666665</v>
      </c>
      <c r="I24" s="21">
        <f t="shared" si="24"/>
        <v>1142416.6666666665</v>
      </c>
      <c r="J24" s="21">
        <f t="shared" si="24"/>
        <v>1142416.6666666665</v>
      </c>
      <c r="K24" s="21">
        <f t="shared" si="24"/>
        <v>1142416.6666666665</v>
      </c>
      <c r="L24" s="21">
        <f t="shared" si="24"/>
        <v>1142416.6666666665</v>
      </c>
      <c r="M24" s="21">
        <f t="shared" si="24"/>
        <v>1142416.6666666665</v>
      </c>
      <c r="N24" s="8"/>
      <c r="O24" s="21">
        <f t="shared" si="5"/>
        <v>13708999.999999994</v>
      </c>
      <c r="P24" s="21">
        <f t="shared" si="6"/>
        <v>1142416.6666666663</v>
      </c>
    </row>
    <row r="25" spans="1:1020 1033:2040 2053:3060 3073:4095 4108:5115 5128:6135 6148:7168 7170:8190 8203:9210 9223:10230 10243:11263 11265:12285 12298:13305 13318:14325 14338:15360 15373:16380" s="12" customFormat="1" hidden="1" outlineLevel="1" x14ac:dyDescent="0.3">
      <c r="A25" s="29" t="s">
        <v>13</v>
      </c>
      <c r="B25" s="30">
        <f>SUM(B26:B29)</f>
        <v>975416.66666666663</v>
      </c>
      <c r="C25" s="30">
        <f t="shared" ref="C25:M25" si="25">SUM(C26:C29)</f>
        <v>975416.66666666663</v>
      </c>
      <c r="D25" s="30">
        <f t="shared" si="25"/>
        <v>975416.66666666663</v>
      </c>
      <c r="E25" s="30">
        <f t="shared" si="25"/>
        <v>975416.66666666663</v>
      </c>
      <c r="F25" s="30">
        <f t="shared" si="25"/>
        <v>975416.66666666663</v>
      </c>
      <c r="G25" s="30">
        <f t="shared" si="25"/>
        <v>975416.66666666663</v>
      </c>
      <c r="H25" s="30">
        <f t="shared" si="25"/>
        <v>975416.66666666663</v>
      </c>
      <c r="I25" s="30">
        <f t="shared" si="25"/>
        <v>975416.66666666663</v>
      </c>
      <c r="J25" s="30">
        <f t="shared" si="25"/>
        <v>975416.66666666663</v>
      </c>
      <c r="K25" s="30">
        <f t="shared" si="25"/>
        <v>975416.66666666663</v>
      </c>
      <c r="L25" s="30">
        <f t="shared" si="25"/>
        <v>975416.66666666663</v>
      </c>
      <c r="M25" s="30">
        <f t="shared" si="25"/>
        <v>975416.66666666663</v>
      </c>
      <c r="N25" s="34"/>
      <c r="O25" s="30">
        <f t="shared" si="5"/>
        <v>11704999.999999998</v>
      </c>
      <c r="P25" s="30">
        <f t="shared" si="6"/>
        <v>975416.66666666651</v>
      </c>
      <c r="AB25" s="6"/>
      <c r="AD25" s="6"/>
      <c r="AQ25" s="6"/>
      <c r="AS25" s="6"/>
      <c r="BF25" s="6"/>
      <c r="BH25" s="6"/>
      <c r="BU25" s="6"/>
      <c r="BW25" s="6"/>
      <c r="CJ25" s="6"/>
      <c r="CL25" s="6"/>
      <c r="CY25" s="6"/>
      <c r="DA25" s="6"/>
      <c r="DN25" s="6"/>
      <c r="DP25" s="6"/>
      <c r="EC25" s="6"/>
      <c r="EE25" s="6"/>
      <c r="ER25" s="6"/>
      <c r="ET25" s="6"/>
      <c r="FG25" s="6"/>
      <c r="FI25" s="6"/>
      <c r="FV25" s="6"/>
      <c r="FX25" s="6"/>
      <c r="GK25" s="6"/>
      <c r="GM25" s="6"/>
      <c r="GZ25" s="6"/>
      <c r="HB25" s="6"/>
      <c r="HO25" s="6"/>
      <c r="HQ25" s="6"/>
      <c r="ID25" s="6"/>
      <c r="IF25" s="6"/>
      <c r="IS25" s="6"/>
      <c r="IU25" s="6"/>
      <c r="JH25" s="6"/>
      <c r="JJ25" s="6"/>
      <c r="JW25" s="6"/>
      <c r="JY25" s="6"/>
      <c r="KL25" s="6"/>
      <c r="KN25" s="6"/>
      <c r="LA25" s="6"/>
      <c r="LC25" s="6"/>
      <c r="LP25" s="6"/>
      <c r="LR25" s="6"/>
      <c r="ME25" s="6"/>
      <c r="MG25" s="6"/>
      <c r="MT25" s="6"/>
      <c r="MV25" s="6"/>
      <c r="NI25" s="6"/>
      <c r="NK25" s="6"/>
      <c r="NX25" s="6"/>
      <c r="NZ25" s="6"/>
      <c r="OM25" s="6"/>
      <c r="OO25" s="6"/>
      <c r="PB25" s="6"/>
      <c r="PD25" s="6"/>
      <c r="PQ25" s="6"/>
      <c r="PS25" s="6"/>
      <c r="QF25" s="6"/>
      <c r="QH25" s="6"/>
      <c r="QU25" s="6"/>
      <c r="QW25" s="6"/>
      <c r="RJ25" s="6"/>
      <c r="RL25" s="6"/>
      <c r="RY25" s="6"/>
      <c r="SA25" s="6"/>
      <c r="SN25" s="6"/>
      <c r="SP25" s="6"/>
      <c r="TC25" s="6"/>
      <c r="TE25" s="6"/>
      <c r="TR25" s="6"/>
      <c r="TT25" s="6"/>
      <c r="UG25" s="6"/>
      <c r="UI25" s="6"/>
      <c r="UV25" s="6"/>
      <c r="UX25" s="6"/>
      <c r="VK25" s="6"/>
      <c r="VM25" s="6"/>
      <c r="VZ25" s="6"/>
      <c r="WB25" s="6"/>
      <c r="WO25" s="6"/>
      <c r="WQ25" s="6"/>
      <c r="XD25" s="6"/>
      <c r="XF25" s="6"/>
      <c r="XS25" s="6"/>
      <c r="XU25" s="6"/>
      <c r="YH25" s="6"/>
      <c r="YJ25" s="6"/>
      <c r="YW25" s="6"/>
      <c r="YY25" s="6"/>
      <c r="ZL25" s="6"/>
      <c r="ZN25" s="6"/>
      <c r="AAA25" s="6"/>
      <c r="AAC25" s="6"/>
      <c r="AAP25" s="6"/>
      <c r="AAR25" s="6"/>
      <c r="ABE25" s="6"/>
      <c r="ABG25" s="6"/>
      <c r="ABT25" s="6"/>
      <c r="ABV25" s="6"/>
      <c r="ACI25" s="6"/>
      <c r="ACK25" s="6"/>
      <c r="ACX25" s="6"/>
      <c r="ACZ25" s="6"/>
      <c r="ADM25" s="6"/>
      <c r="ADO25" s="6"/>
      <c r="AEB25" s="6"/>
      <c r="AED25" s="6"/>
      <c r="AEQ25" s="6"/>
      <c r="AES25" s="6"/>
      <c r="AFF25" s="6"/>
      <c r="AFH25" s="6"/>
      <c r="AFU25" s="6"/>
      <c r="AFW25" s="6"/>
      <c r="AGJ25" s="6"/>
      <c r="AGL25" s="6"/>
      <c r="AGY25" s="6"/>
      <c r="AHA25" s="6"/>
      <c r="AHN25" s="6"/>
      <c r="AHP25" s="6"/>
      <c r="AIC25" s="6"/>
      <c r="AIE25" s="6"/>
      <c r="AIR25" s="6"/>
      <c r="AIT25" s="6"/>
      <c r="AJG25" s="6"/>
      <c r="AJI25" s="6"/>
      <c r="AJV25" s="6"/>
      <c r="AJX25" s="6"/>
      <c r="AKK25" s="6"/>
      <c r="AKM25" s="6"/>
      <c r="AKZ25" s="6"/>
      <c r="ALB25" s="6"/>
      <c r="ALO25" s="6"/>
      <c r="ALQ25" s="6"/>
      <c r="AMD25" s="6"/>
      <c r="AMF25" s="6"/>
      <c r="AMS25" s="6"/>
      <c r="AMU25" s="6"/>
      <c r="ANH25" s="6"/>
      <c r="ANJ25" s="6"/>
      <c r="ANW25" s="6"/>
      <c r="ANY25" s="6"/>
      <c r="AOL25" s="6"/>
      <c r="AON25" s="6"/>
      <c r="APA25" s="6"/>
      <c r="APC25" s="6"/>
      <c r="APP25" s="6"/>
      <c r="APR25" s="6"/>
      <c r="AQE25" s="6"/>
      <c r="AQG25" s="6"/>
      <c r="AQT25" s="6"/>
      <c r="AQV25" s="6"/>
      <c r="ARI25" s="6"/>
      <c r="ARK25" s="6"/>
      <c r="ARX25" s="6"/>
      <c r="ARZ25" s="6"/>
      <c r="ASM25" s="6"/>
      <c r="ASO25" s="6"/>
      <c r="ATB25" s="6"/>
      <c r="ATD25" s="6"/>
      <c r="ATQ25" s="6"/>
      <c r="ATS25" s="6"/>
      <c r="AUF25" s="6"/>
      <c r="AUH25" s="6"/>
      <c r="AUU25" s="6"/>
      <c r="AUW25" s="6"/>
      <c r="AVJ25" s="6"/>
      <c r="AVL25" s="6"/>
      <c r="AVY25" s="6"/>
      <c r="AWA25" s="6"/>
      <c r="AWN25" s="6"/>
      <c r="AWP25" s="6"/>
      <c r="AXC25" s="6"/>
      <c r="AXE25" s="6"/>
      <c r="AXR25" s="6"/>
      <c r="AXT25" s="6"/>
      <c r="AYG25" s="6"/>
      <c r="AYI25" s="6"/>
      <c r="AYV25" s="6"/>
      <c r="AYX25" s="6"/>
      <c r="AZK25" s="6"/>
      <c r="AZM25" s="6"/>
      <c r="AZZ25" s="6"/>
      <c r="BAB25" s="6"/>
      <c r="BAO25" s="6"/>
      <c r="BAQ25" s="6"/>
      <c r="BBD25" s="6"/>
      <c r="BBF25" s="6"/>
      <c r="BBS25" s="6"/>
      <c r="BBU25" s="6"/>
      <c r="BCH25" s="6"/>
      <c r="BCJ25" s="6"/>
      <c r="BCW25" s="6"/>
      <c r="BCY25" s="6"/>
      <c r="BDL25" s="6"/>
      <c r="BDN25" s="6"/>
      <c r="BEA25" s="6"/>
      <c r="BEC25" s="6"/>
      <c r="BEP25" s="6"/>
      <c r="BER25" s="6"/>
      <c r="BFE25" s="6"/>
      <c r="BFG25" s="6"/>
      <c r="BFT25" s="6"/>
      <c r="BFV25" s="6"/>
      <c r="BGI25" s="6"/>
      <c r="BGK25" s="6"/>
      <c r="BGX25" s="6"/>
      <c r="BGZ25" s="6"/>
      <c r="BHM25" s="6"/>
      <c r="BHO25" s="6"/>
      <c r="BIB25" s="6"/>
      <c r="BID25" s="6"/>
      <c r="BIQ25" s="6"/>
      <c r="BIS25" s="6"/>
      <c r="BJF25" s="6"/>
      <c r="BJH25" s="6"/>
      <c r="BJU25" s="6"/>
      <c r="BJW25" s="6"/>
      <c r="BKJ25" s="6"/>
      <c r="BKL25" s="6"/>
      <c r="BKY25" s="6"/>
      <c r="BLA25" s="6"/>
      <c r="BLN25" s="6"/>
      <c r="BLP25" s="6"/>
      <c r="BMC25" s="6"/>
      <c r="BME25" s="6"/>
      <c r="BMR25" s="6"/>
      <c r="BMT25" s="6"/>
      <c r="BNG25" s="6"/>
      <c r="BNI25" s="6"/>
      <c r="BNV25" s="6"/>
      <c r="BNX25" s="6"/>
      <c r="BOK25" s="6"/>
      <c r="BOM25" s="6"/>
      <c r="BOZ25" s="6"/>
      <c r="BPB25" s="6"/>
      <c r="BPO25" s="6"/>
      <c r="BPQ25" s="6"/>
      <c r="BQD25" s="6"/>
      <c r="BQF25" s="6"/>
      <c r="BQS25" s="6"/>
      <c r="BQU25" s="6"/>
      <c r="BRH25" s="6"/>
      <c r="BRJ25" s="6"/>
      <c r="BRW25" s="6"/>
      <c r="BRY25" s="6"/>
      <c r="BSL25" s="6"/>
      <c r="BSN25" s="6"/>
      <c r="BTA25" s="6"/>
      <c r="BTC25" s="6"/>
      <c r="BTP25" s="6"/>
      <c r="BTR25" s="6"/>
      <c r="BUE25" s="6"/>
      <c r="BUG25" s="6"/>
      <c r="BUT25" s="6"/>
      <c r="BUV25" s="6"/>
      <c r="BVI25" s="6"/>
      <c r="BVK25" s="6"/>
      <c r="BVX25" s="6"/>
      <c r="BVZ25" s="6"/>
      <c r="BWM25" s="6"/>
      <c r="BWO25" s="6"/>
      <c r="BXB25" s="6"/>
      <c r="BXD25" s="6"/>
      <c r="BXQ25" s="6"/>
      <c r="BXS25" s="6"/>
      <c r="BYF25" s="6"/>
      <c r="BYH25" s="6"/>
      <c r="BYU25" s="6"/>
      <c r="BYW25" s="6"/>
      <c r="BZJ25" s="6"/>
      <c r="BZL25" s="6"/>
      <c r="BZY25" s="6"/>
      <c r="CAA25" s="6"/>
      <c r="CAN25" s="6"/>
      <c r="CAP25" s="6"/>
      <c r="CBC25" s="6"/>
      <c r="CBE25" s="6"/>
      <c r="CBR25" s="6"/>
      <c r="CBT25" s="6"/>
      <c r="CCG25" s="6"/>
      <c r="CCI25" s="6"/>
      <c r="CCV25" s="6"/>
      <c r="CCX25" s="6"/>
      <c r="CDK25" s="6"/>
      <c r="CDM25" s="6"/>
      <c r="CDZ25" s="6"/>
      <c r="CEB25" s="6"/>
      <c r="CEO25" s="6"/>
      <c r="CEQ25" s="6"/>
      <c r="CFD25" s="6"/>
      <c r="CFF25" s="6"/>
      <c r="CFS25" s="6"/>
      <c r="CFU25" s="6"/>
      <c r="CGH25" s="6"/>
      <c r="CGJ25" s="6"/>
      <c r="CGW25" s="6"/>
      <c r="CGY25" s="6"/>
      <c r="CHL25" s="6"/>
      <c r="CHN25" s="6"/>
      <c r="CIA25" s="6"/>
      <c r="CIC25" s="6"/>
      <c r="CIP25" s="6"/>
      <c r="CIR25" s="6"/>
      <c r="CJE25" s="6"/>
      <c r="CJG25" s="6"/>
      <c r="CJT25" s="6"/>
      <c r="CJV25" s="6"/>
      <c r="CKI25" s="6"/>
      <c r="CKK25" s="6"/>
      <c r="CKX25" s="6"/>
      <c r="CKZ25" s="6"/>
      <c r="CLM25" s="6"/>
      <c r="CLO25" s="6"/>
      <c r="CMB25" s="6"/>
      <c r="CMD25" s="6"/>
      <c r="CMQ25" s="6"/>
      <c r="CMS25" s="6"/>
      <c r="CNF25" s="6"/>
      <c r="CNH25" s="6"/>
      <c r="CNU25" s="6"/>
      <c r="CNW25" s="6"/>
      <c r="COJ25" s="6"/>
      <c r="COL25" s="6"/>
      <c r="COY25" s="6"/>
      <c r="CPA25" s="6"/>
      <c r="CPN25" s="6"/>
      <c r="CPP25" s="6"/>
      <c r="CQC25" s="6"/>
      <c r="CQE25" s="6"/>
      <c r="CQR25" s="6"/>
      <c r="CQT25" s="6"/>
      <c r="CRG25" s="6"/>
      <c r="CRI25" s="6"/>
      <c r="CRV25" s="6"/>
      <c r="CRX25" s="6"/>
      <c r="CSK25" s="6"/>
      <c r="CSM25" s="6"/>
      <c r="CSZ25" s="6"/>
      <c r="CTB25" s="6"/>
      <c r="CTO25" s="6"/>
      <c r="CTQ25" s="6"/>
      <c r="CUD25" s="6"/>
      <c r="CUF25" s="6"/>
      <c r="CUS25" s="6"/>
      <c r="CUU25" s="6"/>
      <c r="CVH25" s="6"/>
      <c r="CVJ25" s="6"/>
      <c r="CVW25" s="6"/>
      <c r="CVY25" s="6"/>
      <c r="CWL25" s="6"/>
      <c r="CWN25" s="6"/>
      <c r="CXA25" s="6"/>
      <c r="CXC25" s="6"/>
      <c r="CXP25" s="6"/>
      <c r="CXR25" s="6"/>
      <c r="CYE25" s="6"/>
      <c r="CYG25" s="6"/>
      <c r="CYT25" s="6"/>
      <c r="CYV25" s="6"/>
      <c r="CZI25" s="6"/>
      <c r="CZK25" s="6"/>
      <c r="CZX25" s="6"/>
      <c r="CZZ25" s="6"/>
      <c r="DAM25" s="6"/>
      <c r="DAO25" s="6"/>
      <c r="DBB25" s="6"/>
      <c r="DBD25" s="6"/>
      <c r="DBQ25" s="6"/>
      <c r="DBS25" s="6"/>
      <c r="DCF25" s="6"/>
      <c r="DCH25" s="6"/>
      <c r="DCU25" s="6"/>
      <c r="DCW25" s="6"/>
      <c r="DDJ25" s="6"/>
      <c r="DDL25" s="6"/>
      <c r="DDY25" s="6"/>
      <c r="DEA25" s="6"/>
      <c r="DEN25" s="6"/>
      <c r="DEP25" s="6"/>
      <c r="DFC25" s="6"/>
      <c r="DFE25" s="6"/>
      <c r="DFR25" s="6"/>
      <c r="DFT25" s="6"/>
      <c r="DGG25" s="6"/>
      <c r="DGI25" s="6"/>
      <c r="DGV25" s="6"/>
      <c r="DGX25" s="6"/>
      <c r="DHK25" s="6"/>
      <c r="DHM25" s="6"/>
      <c r="DHZ25" s="6"/>
      <c r="DIB25" s="6"/>
      <c r="DIO25" s="6"/>
      <c r="DIQ25" s="6"/>
      <c r="DJD25" s="6"/>
      <c r="DJF25" s="6"/>
      <c r="DJS25" s="6"/>
      <c r="DJU25" s="6"/>
      <c r="DKH25" s="6"/>
      <c r="DKJ25" s="6"/>
      <c r="DKW25" s="6"/>
      <c r="DKY25" s="6"/>
      <c r="DLL25" s="6"/>
      <c r="DLN25" s="6"/>
      <c r="DMA25" s="6"/>
      <c r="DMC25" s="6"/>
      <c r="DMP25" s="6"/>
      <c r="DMR25" s="6"/>
      <c r="DNE25" s="6"/>
      <c r="DNG25" s="6"/>
      <c r="DNT25" s="6"/>
      <c r="DNV25" s="6"/>
      <c r="DOI25" s="6"/>
      <c r="DOK25" s="6"/>
      <c r="DOX25" s="6"/>
      <c r="DOZ25" s="6"/>
      <c r="DPM25" s="6"/>
      <c r="DPO25" s="6"/>
      <c r="DQB25" s="6"/>
      <c r="DQD25" s="6"/>
      <c r="DQQ25" s="6"/>
      <c r="DQS25" s="6"/>
      <c r="DRF25" s="6"/>
      <c r="DRH25" s="6"/>
      <c r="DRU25" s="6"/>
      <c r="DRW25" s="6"/>
      <c r="DSJ25" s="6"/>
      <c r="DSL25" s="6"/>
      <c r="DSY25" s="6"/>
      <c r="DTA25" s="6"/>
      <c r="DTN25" s="6"/>
      <c r="DTP25" s="6"/>
      <c r="DUC25" s="6"/>
      <c r="DUE25" s="6"/>
      <c r="DUR25" s="6"/>
      <c r="DUT25" s="6"/>
      <c r="DVG25" s="6"/>
      <c r="DVI25" s="6"/>
      <c r="DVV25" s="6"/>
      <c r="DVX25" s="6"/>
      <c r="DWK25" s="6"/>
      <c r="DWM25" s="6"/>
      <c r="DWZ25" s="6"/>
      <c r="DXB25" s="6"/>
      <c r="DXO25" s="6"/>
      <c r="DXQ25" s="6"/>
      <c r="DYD25" s="6"/>
      <c r="DYF25" s="6"/>
      <c r="DYS25" s="6"/>
      <c r="DYU25" s="6"/>
      <c r="DZH25" s="6"/>
      <c r="DZJ25" s="6"/>
      <c r="DZW25" s="6"/>
      <c r="DZY25" s="6"/>
      <c r="EAL25" s="6"/>
      <c r="EAN25" s="6"/>
      <c r="EBA25" s="6"/>
      <c r="EBC25" s="6"/>
      <c r="EBP25" s="6"/>
      <c r="EBR25" s="6"/>
      <c r="ECE25" s="6"/>
      <c r="ECG25" s="6"/>
      <c r="ECT25" s="6"/>
      <c r="ECV25" s="6"/>
      <c r="EDI25" s="6"/>
      <c r="EDK25" s="6"/>
      <c r="EDX25" s="6"/>
      <c r="EDZ25" s="6"/>
      <c r="EEM25" s="6"/>
      <c r="EEO25" s="6"/>
      <c r="EFB25" s="6"/>
      <c r="EFD25" s="6"/>
      <c r="EFQ25" s="6"/>
      <c r="EFS25" s="6"/>
      <c r="EGF25" s="6"/>
      <c r="EGH25" s="6"/>
      <c r="EGU25" s="6"/>
      <c r="EGW25" s="6"/>
      <c r="EHJ25" s="6"/>
      <c r="EHL25" s="6"/>
      <c r="EHY25" s="6"/>
      <c r="EIA25" s="6"/>
      <c r="EIN25" s="6"/>
      <c r="EIP25" s="6"/>
      <c r="EJC25" s="6"/>
      <c r="EJE25" s="6"/>
      <c r="EJR25" s="6"/>
      <c r="EJT25" s="6"/>
      <c r="EKG25" s="6"/>
      <c r="EKI25" s="6"/>
      <c r="EKV25" s="6"/>
      <c r="EKX25" s="6"/>
      <c r="ELK25" s="6"/>
      <c r="ELM25" s="6"/>
      <c r="ELZ25" s="6"/>
      <c r="EMB25" s="6"/>
      <c r="EMO25" s="6"/>
      <c r="EMQ25" s="6"/>
      <c r="END25" s="6"/>
      <c r="ENF25" s="6"/>
      <c r="ENS25" s="6"/>
      <c r="ENU25" s="6"/>
      <c r="EOH25" s="6"/>
      <c r="EOJ25" s="6"/>
      <c r="EOW25" s="6"/>
      <c r="EOY25" s="6"/>
      <c r="EPL25" s="6"/>
      <c r="EPN25" s="6"/>
      <c r="EQA25" s="6"/>
      <c r="EQC25" s="6"/>
      <c r="EQP25" s="6"/>
      <c r="EQR25" s="6"/>
      <c r="ERE25" s="6"/>
      <c r="ERG25" s="6"/>
      <c r="ERT25" s="6"/>
      <c r="ERV25" s="6"/>
      <c r="ESI25" s="6"/>
      <c r="ESK25" s="6"/>
      <c r="ESX25" s="6"/>
      <c r="ESZ25" s="6"/>
      <c r="ETM25" s="6"/>
      <c r="ETO25" s="6"/>
      <c r="EUB25" s="6"/>
      <c r="EUD25" s="6"/>
      <c r="EUQ25" s="6"/>
      <c r="EUS25" s="6"/>
      <c r="EVF25" s="6"/>
      <c r="EVH25" s="6"/>
      <c r="EVU25" s="6"/>
      <c r="EVW25" s="6"/>
      <c r="EWJ25" s="6"/>
      <c r="EWL25" s="6"/>
      <c r="EWY25" s="6"/>
      <c r="EXA25" s="6"/>
      <c r="EXN25" s="6"/>
      <c r="EXP25" s="6"/>
      <c r="EYC25" s="6"/>
      <c r="EYE25" s="6"/>
      <c r="EYR25" s="6"/>
      <c r="EYT25" s="6"/>
      <c r="EZG25" s="6"/>
      <c r="EZI25" s="6"/>
      <c r="EZV25" s="6"/>
      <c r="EZX25" s="6"/>
      <c r="FAK25" s="6"/>
      <c r="FAM25" s="6"/>
      <c r="FAZ25" s="6"/>
      <c r="FBB25" s="6"/>
      <c r="FBO25" s="6"/>
      <c r="FBQ25" s="6"/>
      <c r="FCD25" s="6"/>
      <c r="FCF25" s="6"/>
      <c r="FCS25" s="6"/>
      <c r="FCU25" s="6"/>
      <c r="FDH25" s="6"/>
      <c r="FDJ25" s="6"/>
      <c r="FDW25" s="6"/>
      <c r="FDY25" s="6"/>
      <c r="FEL25" s="6"/>
      <c r="FEN25" s="6"/>
      <c r="FFA25" s="6"/>
      <c r="FFC25" s="6"/>
      <c r="FFP25" s="6"/>
      <c r="FFR25" s="6"/>
      <c r="FGE25" s="6"/>
      <c r="FGG25" s="6"/>
      <c r="FGT25" s="6"/>
      <c r="FGV25" s="6"/>
      <c r="FHI25" s="6"/>
      <c r="FHK25" s="6"/>
      <c r="FHX25" s="6"/>
      <c r="FHZ25" s="6"/>
      <c r="FIM25" s="6"/>
      <c r="FIO25" s="6"/>
      <c r="FJB25" s="6"/>
      <c r="FJD25" s="6"/>
      <c r="FJQ25" s="6"/>
      <c r="FJS25" s="6"/>
      <c r="FKF25" s="6"/>
      <c r="FKH25" s="6"/>
      <c r="FKU25" s="6"/>
      <c r="FKW25" s="6"/>
      <c r="FLJ25" s="6"/>
      <c r="FLL25" s="6"/>
      <c r="FLY25" s="6"/>
      <c r="FMA25" s="6"/>
      <c r="FMN25" s="6"/>
      <c r="FMP25" s="6"/>
      <c r="FNC25" s="6"/>
      <c r="FNE25" s="6"/>
      <c r="FNR25" s="6"/>
      <c r="FNT25" s="6"/>
      <c r="FOG25" s="6"/>
      <c r="FOI25" s="6"/>
      <c r="FOV25" s="6"/>
      <c r="FOX25" s="6"/>
      <c r="FPK25" s="6"/>
      <c r="FPM25" s="6"/>
      <c r="FPZ25" s="6"/>
      <c r="FQB25" s="6"/>
      <c r="FQO25" s="6"/>
      <c r="FQQ25" s="6"/>
      <c r="FRD25" s="6"/>
      <c r="FRF25" s="6"/>
      <c r="FRS25" s="6"/>
      <c r="FRU25" s="6"/>
      <c r="FSH25" s="6"/>
      <c r="FSJ25" s="6"/>
      <c r="FSW25" s="6"/>
      <c r="FSY25" s="6"/>
      <c r="FTL25" s="6"/>
      <c r="FTN25" s="6"/>
      <c r="FUA25" s="6"/>
      <c r="FUC25" s="6"/>
      <c r="FUP25" s="6"/>
      <c r="FUR25" s="6"/>
      <c r="FVE25" s="6"/>
      <c r="FVG25" s="6"/>
      <c r="FVT25" s="6"/>
      <c r="FVV25" s="6"/>
      <c r="FWI25" s="6"/>
      <c r="FWK25" s="6"/>
      <c r="FWX25" s="6"/>
      <c r="FWZ25" s="6"/>
      <c r="FXM25" s="6"/>
      <c r="FXO25" s="6"/>
      <c r="FYB25" s="6"/>
      <c r="FYD25" s="6"/>
      <c r="FYQ25" s="6"/>
      <c r="FYS25" s="6"/>
      <c r="FZF25" s="6"/>
      <c r="FZH25" s="6"/>
      <c r="FZU25" s="6"/>
      <c r="FZW25" s="6"/>
      <c r="GAJ25" s="6"/>
      <c r="GAL25" s="6"/>
      <c r="GAY25" s="6"/>
      <c r="GBA25" s="6"/>
      <c r="GBN25" s="6"/>
      <c r="GBP25" s="6"/>
      <c r="GCC25" s="6"/>
      <c r="GCE25" s="6"/>
      <c r="GCR25" s="6"/>
      <c r="GCT25" s="6"/>
      <c r="GDG25" s="6"/>
      <c r="GDI25" s="6"/>
      <c r="GDV25" s="6"/>
      <c r="GDX25" s="6"/>
      <c r="GEK25" s="6"/>
      <c r="GEM25" s="6"/>
      <c r="GEZ25" s="6"/>
      <c r="GFB25" s="6"/>
      <c r="GFO25" s="6"/>
      <c r="GFQ25" s="6"/>
      <c r="GGD25" s="6"/>
      <c r="GGF25" s="6"/>
      <c r="GGS25" s="6"/>
      <c r="GGU25" s="6"/>
      <c r="GHH25" s="6"/>
      <c r="GHJ25" s="6"/>
      <c r="GHW25" s="6"/>
      <c r="GHY25" s="6"/>
      <c r="GIL25" s="6"/>
      <c r="GIN25" s="6"/>
      <c r="GJA25" s="6"/>
      <c r="GJC25" s="6"/>
      <c r="GJP25" s="6"/>
      <c r="GJR25" s="6"/>
      <c r="GKE25" s="6"/>
      <c r="GKG25" s="6"/>
      <c r="GKT25" s="6"/>
      <c r="GKV25" s="6"/>
      <c r="GLI25" s="6"/>
      <c r="GLK25" s="6"/>
      <c r="GLX25" s="6"/>
      <c r="GLZ25" s="6"/>
      <c r="GMM25" s="6"/>
      <c r="GMO25" s="6"/>
      <c r="GNB25" s="6"/>
      <c r="GND25" s="6"/>
      <c r="GNQ25" s="6"/>
      <c r="GNS25" s="6"/>
      <c r="GOF25" s="6"/>
      <c r="GOH25" s="6"/>
      <c r="GOU25" s="6"/>
      <c r="GOW25" s="6"/>
      <c r="GPJ25" s="6"/>
      <c r="GPL25" s="6"/>
      <c r="GPY25" s="6"/>
      <c r="GQA25" s="6"/>
      <c r="GQN25" s="6"/>
      <c r="GQP25" s="6"/>
      <c r="GRC25" s="6"/>
      <c r="GRE25" s="6"/>
      <c r="GRR25" s="6"/>
      <c r="GRT25" s="6"/>
      <c r="GSG25" s="6"/>
      <c r="GSI25" s="6"/>
      <c r="GSV25" s="6"/>
      <c r="GSX25" s="6"/>
      <c r="GTK25" s="6"/>
      <c r="GTM25" s="6"/>
      <c r="GTZ25" s="6"/>
      <c r="GUB25" s="6"/>
      <c r="GUO25" s="6"/>
      <c r="GUQ25" s="6"/>
      <c r="GVD25" s="6"/>
      <c r="GVF25" s="6"/>
      <c r="GVS25" s="6"/>
      <c r="GVU25" s="6"/>
      <c r="GWH25" s="6"/>
      <c r="GWJ25" s="6"/>
      <c r="GWW25" s="6"/>
      <c r="GWY25" s="6"/>
      <c r="GXL25" s="6"/>
      <c r="GXN25" s="6"/>
      <c r="GYA25" s="6"/>
      <c r="GYC25" s="6"/>
      <c r="GYP25" s="6"/>
      <c r="GYR25" s="6"/>
      <c r="GZE25" s="6"/>
      <c r="GZG25" s="6"/>
      <c r="GZT25" s="6"/>
      <c r="GZV25" s="6"/>
      <c r="HAI25" s="6"/>
      <c r="HAK25" s="6"/>
      <c r="HAX25" s="6"/>
      <c r="HAZ25" s="6"/>
      <c r="HBM25" s="6"/>
      <c r="HBO25" s="6"/>
      <c r="HCB25" s="6"/>
      <c r="HCD25" s="6"/>
      <c r="HCQ25" s="6"/>
      <c r="HCS25" s="6"/>
      <c r="HDF25" s="6"/>
      <c r="HDH25" s="6"/>
      <c r="HDU25" s="6"/>
      <c r="HDW25" s="6"/>
      <c r="HEJ25" s="6"/>
      <c r="HEL25" s="6"/>
      <c r="HEY25" s="6"/>
      <c r="HFA25" s="6"/>
      <c r="HFN25" s="6"/>
      <c r="HFP25" s="6"/>
      <c r="HGC25" s="6"/>
      <c r="HGE25" s="6"/>
      <c r="HGR25" s="6"/>
      <c r="HGT25" s="6"/>
      <c r="HHG25" s="6"/>
      <c r="HHI25" s="6"/>
      <c r="HHV25" s="6"/>
      <c r="HHX25" s="6"/>
      <c r="HIK25" s="6"/>
      <c r="HIM25" s="6"/>
      <c r="HIZ25" s="6"/>
      <c r="HJB25" s="6"/>
      <c r="HJO25" s="6"/>
      <c r="HJQ25" s="6"/>
      <c r="HKD25" s="6"/>
      <c r="HKF25" s="6"/>
      <c r="HKS25" s="6"/>
      <c r="HKU25" s="6"/>
      <c r="HLH25" s="6"/>
      <c r="HLJ25" s="6"/>
      <c r="HLW25" s="6"/>
      <c r="HLY25" s="6"/>
      <c r="HML25" s="6"/>
      <c r="HMN25" s="6"/>
      <c r="HNA25" s="6"/>
      <c r="HNC25" s="6"/>
      <c r="HNP25" s="6"/>
      <c r="HNR25" s="6"/>
      <c r="HOE25" s="6"/>
      <c r="HOG25" s="6"/>
      <c r="HOT25" s="6"/>
      <c r="HOV25" s="6"/>
      <c r="HPI25" s="6"/>
      <c r="HPK25" s="6"/>
      <c r="HPX25" s="6"/>
      <c r="HPZ25" s="6"/>
      <c r="HQM25" s="6"/>
      <c r="HQO25" s="6"/>
      <c r="HRB25" s="6"/>
      <c r="HRD25" s="6"/>
      <c r="HRQ25" s="6"/>
      <c r="HRS25" s="6"/>
      <c r="HSF25" s="6"/>
      <c r="HSH25" s="6"/>
      <c r="HSU25" s="6"/>
      <c r="HSW25" s="6"/>
      <c r="HTJ25" s="6"/>
      <c r="HTL25" s="6"/>
      <c r="HTY25" s="6"/>
      <c r="HUA25" s="6"/>
      <c r="HUN25" s="6"/>
      <c r="HUP25" s="6"/>
      <c r="HVC25" s="6"/>
      <c r="HVE25" s="6"/>
      <c r="HVR25" s="6"/>
      <c r="HVT25" s="6"/>
      <c r="HWG25" s="6"/>
      <c r="HWI25" s="6"/>
      <c r="HWV25" s="6"/>
      <c r="HWX25" s="6"/>
      <c r="HXK25" s="6"/>
      <c r="HXM25" s="6"/>
      <c r="HXZ25" s="6"/>
      <c r="HYB25" s="6"/>
      <c r="HYO25" s="6"/>
      <c r="HYQ25" s="6"/>
      <c r="HZD25" s="6"/>
      <c r="HZF25" s="6"/>
      <c r="HZS25" s="6"/>
      <c r="HZU25" s="6"/>
      <c r="IAH25" s="6"/>
      <c r="IAJ25" s="6"/>
      <c r="IAW25" s="6"/>
      <c r="IAY25" s="6"/>
      <c r="IBL25" s="6"/>
      <c r="IBN25" s="6"/>
      <c r="ICA25" s="6"/>
      <c r="ICC25" s="6"/>
      <c r="ICP25" s="6"/>
      <c r="ICR25" s="6"/>
      <c r="IDE25" s="6"/>
      <c r="IDG25" s="6"/>
      <c r="IDT25" s="6"/>
      <c r="IDV25" s="6"/>
      <c r="IEI25" s="6"/>
      <c r="IEK25" s="6"/>
      <c r="IEX25" s="6"/>
      <c r="IEZ25" s="6"/>
      <c r="IFM25" s="6"/>
      <c r="IFO25" s="6"/>
      <c r="IGB25" s="6"/>
      <c r="IGD25" s="6"/>
      <c r="IGQ25" s="6"/>
      <c r="IGS25" s="6"/>
      <c r="IHF25" s="6"/>
      <c r="IHH25" s="6"/>
      <c r="IHU25" s="6"/>
      <c r="IHW25" s="6"/>
      <c r="IIJ25" s="6"/>
      <c r="IIL25" s="6"/>
      <c r="IIY25" s="6"/>
      <c r="IJA25" s="6"/>
      <c r="IJN25" s="6"/>
      <c r="IJP25" s="6"/>
      <c r="IKC25" s="6"/>
      <c r="IKE25" s="6"/>
      <c r="IKR25" s="6"/>
      <c r="IKT25" s="6"/>
      <c r="ILG25" s="6"/>
      <c r="ILI25" s="6"/>
      <c r="ILV25" s="6"/>
      <c r="ILX25" s="6"/>
      <c r="IMK25" s="6"/>
      <c r="IMM25" s="6"/>
      <c r="IMZ25" s="6"/>
      <c r="INB25" s="6"/>
      <c r="INO25" s="6"/>
      <c r="INQ25" s="6"/>
      <c r="IOD25" s="6"/>
      <c r="IOF25" s="6"/>
      <c r="IOS25" s="6"/>
      <c r="IOU25" s="6"/>
      <c r="IPH25" s="6"/>
      <c r="IPJ25" s="6"/>
      <c r="IPW25" s="6"/>
      <c r="IPY25" s="6"/>
      <c r="IQL25" s="6"/>
      <c r="IQN25" s="6"/>
      <c r="IRA25" s="6"/>
      <c r="IRC25" s="6"/>
      <c r="IRP25" s="6"/>
      <c r="IRR25" s="6"/>
      <c r="ISE25" s="6"/>
      <c r="ISG25" s="6"/>
      <c r="IST25" s="6"/>
      <c r="ISV25" s="6"/>
      <c r="ITI25" s="6"/>
      <c r="ITK25" s="6"/>
      <c r="ITX25" s="6"/>
      <c r="ITZ25" s="6"/>
      <c r="IUM25" s="6"/>
      <c r="IUO25" s="6"/>
      <c r="IVB25" s="6"/>
      <c r="IVD25" s="6"/>
      <c r="IVQ25" s="6"/>
      <c r="IVS25" s="6"/>
      <c r="IWF25" s="6"/>
      <c r="IWH25" s="6"/>
      <c r="IWU25" s="6"/>
      <c r="IWW25" s="6"/>
      <c r="IXJ25" s="6"/>
      <c r="IXL25" s="6"/>
      <c r="IXY25" s="6"/>
      <c r="IYA25" s="6"/>
      <c r="IYN25" s="6"/>
      <c r="IYP25" s="6"/>
      <c r="IZC25" s="6"/>
      <c r="IZE25" s="6"/>
      <c r="IZR25" s="6"/>
      <c r="IZT25" s="6"/>
      <c r="JAG25" s="6"/>
      <c r="JAI25" s="6"/>
      <c r="JAV25" s="6"/>
      <c r="JAX25" s="6"/>
      <c r="JBK25" s="6"/>
      <c r="JBM25" s="6"/>
      <c r="JBZ25" s="6"/>
      <c r="JCB25" s="6"/>
      <c r="JCO25" s="6"/>
      <c r="JCQ25" s="6"/>
      <c r="JDD25" s="6"/>
      <c r="JDF25" s="6"/>
      <c r="JDS25" s="6"/>
      <c r="JDU25" s="6"/>
      <c r="JEH25" s="6"/>
      <c r="JEJ25" s="6"/>
      <c r="JEW25" s="6"/>
      <c r="JEY25" s="6"/>
      <c r="JFL25" s="6"/>
      <c r="JFN25" s="6"/>
      <c r="JGA25" s="6"/>
      <c r="JGC25" s="6"/>
      <c r="JGP25" s="6"/>
      <c r="JGR25" s="6"/>
      <c r="JHE25" s="6"/>
      <c r="JHG25" s="6"/>
      <c r="JHT25" s="6"/>
      <c r="JHV25" s="6"/>
      <c r="JII25" s="6"/>
      <c r="JIK25" s="6"/>
      <c r="JIX25" s="6"/>
      <c r="JIZ25" s="6"/>
      <c r="JJM25" s="6"/>
      <c r="JJO25" s="6"/>
      <c r="JKB25" s="6"/>
      <c r="JKD25" s="6"/>
      <c r="JKQ25" s="6"/>
      <c r="JKS25" s="6"/>
      <c r="JLF25" s="6"/>
      <c r="JLH25" s="6"/>
      <c r="JLU25" s="6"/>
      <c r="JLW25" s="6"/>
      <c r="JMJ25" s="6"/>
      <c r="JML25" s="6"/>
      <c r="JMY25" s="6"/>
      <c r="JNA25" s="6"/>
      <c r="JNN25" s="6"/>
      <c r="JNP25" s="6"/>
      <c r="JOC25" s="6"/>
      <c r="JOE25" s="6"/>
      <c r="JOR25" s="6"/>
      <c r="JOT25" s="6"/>
      <c r="JPG25" s="6"/>
      <c r="JPI25" s="6"/>
      <c r="JPV25" s="6"/>
      <c r="JPX25" s="6"/>
      <c r="JQK25" s="6"/>
      <c r="JQM25" s="6"/>
      <c r="JQZ25" s="6"/>
      <c r="JRB25" s="6"/>
      <c r="JRO25" s="6"/>
      <c r="JRQ25" s="6"/>
      <c r="JSD25" s="6"/>
      <c r="JSF25" s="6"/>
      <c r="JSS25" s="6"/>
      <c r="JSU25" s="6"/>
      <c r="JTH25" s="6"/>
      <c r="JTJ25" s="6"/>
      <c r="JTW25" s="6"/>
      <c r="JTY25" s="6"/>
      <c r="JUL25" s="6"/>
      <c r="JUN25" s="6"/>
      <c r="JVA25" s="6"/>
      <c r="JVC25" s="6"/>
      <c r="JVP25" s="6"/>
      <c r="JVR25" s="6"/>
      <c r="JWE25" s="6"/>
      <c r="JWG25" s="6"/>
      <c r="JWT25" s="6"/>
      <c r="JWV25" s="6"/>
      <c r="JXI25" s="6"/>
      <c r="JXK25" s="6"/>
      <c r="JXX25" s="6"/>
      <c r="JXZ25" s="6"/>
      <c r="JYM25" s="6"/>
      <c r="JYO25" s="6"/>
      <c r="JZB25" s="6"/>
      <c r="JZD25" s="6"/>
      <c r="JZQ25" s="6"/>
      <c r="JZS25" s="6"/>
      <c r="KAF25" s="6"/>
      <c r="KAH25" s="6"/>
      <c r="KAU25" s="6"/>
      <c r="KAW25" s="6"/>
      <c r="KBJ25" s="6"/>
      <c r="KBL25" s="6"/>
      <c r="KBY25" s="6"/>
      <c r="KCA25" s="6"/>
      <c r="KCN25" s="6"/>
      <c r="KCP25" s="6"/>
      <c r="KDC25" s="6"/>
      <c r="KDE25" s="6"/>
      <c r="KDR25" s="6"/>
      <c r="KDT25" s="6"/>
      <c r="KEG25" s="6"/>
      <c r="KEI25" s="6"/>
      <c r="KEV25" s="6"/>
      <c r="KEX25" s="6"/>
      <c r="KFK25" s="6"/>
      <c r="KFM25" s="6"/>
      <c r="KFZ25" s="6"/>
      <c r="KGB25" s="6"/>
      <c r="KGO25" s="6"/>
      <c r="KGQ25" s="6"/>
      <c r="KHD25" s="6"/>
      <c r="KHF25" s="6"/>
      <c r="KHS25" s="6"/>
      <c r="KHU25" s="6"/>
      <c r="KIH25" s="6"/>
      <c r="KIJ25" s="6"/>
      <c r="KIW25" s="6"/>
      <c r="KIY25" s="6"/>
      <c r="KJL25" s="6"/>
      <c r="KJN25" s="6"/>
      <c r="KKA25" s="6"/>
      <c r="KKC25" s="6"/>
      <c r="KKP25" s="6"/>
      <c r="KKR25" s="6"/>
      <c r="KLE25" s="6"/>
      <c r="KLG25" s="6"/>
      <c r="KLT25" s="6"/>
      <c r="KLV25" s="6"/>
      <c r="KMI25" s="6"/>
      <c r="KMK25" s="6"/>
      <c r="KMX25" s="6"/>
      <c r="KMZ25" s="6"/>
      <c r="KNM25" s="6"/>
      <c r="KNO25" s="6"/>
      <c r="KOB25" s="6"/>
      <c r="KOD25" s="6"/>
      <c r="KOQ25" s="6"/>
      <c r="KOS25" s="6"/>
      <c r="KPF25" s="6"/>
      <c r="KPH25" s="6"/>
      <c r="KPU25" s="6"/>
      <c r="KPW25" s="6"/>
      <c r="KQJ25" s="6"/>
      <c r="KQL25" s="6"/>
      <c r="KQY25" s="6"/>
      <c r="KRA25" s="6"/>
      <c r="KRN25" s="6"/>
      <c r="KRP25" s="6"/>
      <c r="KSC25" s="6"/>
      <c r="KSE25" s="6"/>
      <c r="KSR25" s="6"/>
      <c r="KST25" s="6"/>
      <c r="KTG25" s="6"/>
      <c r="KTI25" s="6"/>
      <c r="KTV25" s="6"/>
      <c r="KTX25" s="6"/>
      <c r="KUK25" s="6"/>
      <c r="KUM25" s="6"/>
      <c r="KUZ25" s="6"/>
      <c r="KVB25" s="6"/>
      <c r="KVO25" s="6"/>
      <c r="KVQ25" s="6"/>
      <c r="KWD25" s="6"/>
      <c r="KWF25" s="6"/>
      <c r="KWS25" s="6"/>
      <c r="KWU25" s="6"/>
      <c r="KXH25" s="6"/>
      <c r="KXJ25" s="6"/>
      <c r="KXW25" s="6"/>
      <c r="KXY25" s="6"/>
      <c r="KYL25" s="6"/>
      <c r="KYN25" s="6"/>
      <c r="KZA25" s="6"/>
      <c r="KZC25" s="6"/>
      <c r="KZP25" s="6"/>
      <c r="KZR25" s="6"/>
      <c r="LAE25" s="6"/>
      <c r="LAG25" s="6"/>
      <c r="LAT25" s="6"/>
      <c r="LAV25" s="6"/>
      <c r="LBI25" s="6"/>
      <c r="LBK25" s="6"/>
      <c r="LBX25" s="6"/>
      <c r="LBZ25" s="6"/>
      <c r="LCM25" s="6"/>
      <c r="LCO25" s="6"/>
      <c r="LDB25" s="6"/>
      <c r="LDD25" s="6"/>
      <c r="LDQ25" s="6"/>
      <c r="LDS25" s="6"/>
      <c r="LEF25" s="6"/>
      <c r="LEH25" s="6"/>
      <c r="LEU25" s="6"/>
      <c r="LEW25" s="6"/>
      <c r="LFJ25" s="6"/>
      <c r="LFL25" s="6"/>
      <c r="LFY25" s="6"/>
      <c r="LGA25" s="6"/>
      <c r="LGN25" s="6"/>
      <c r="LGP25" s="6"/>
      <c r="LHC25" s="6"/>
      <c r="LHE25" s="6"/>
      <c r="LHR25" s="6"/>
      <c r="LHT25" s="6"/>
      <c r="LIG25" s="6"/>
      <c r="LII25" s="6"/>
      <c r="LIV25" s="6"/>
      <c r="LIX25" s="6"/>
      <c r="LJK25" s="6"/>
      <c r="LJM25" s="6"/>
      <c r="LJZ25" s="6"/>
      <c r="LKB25" s="6"/>
      <c r="LKO25" s="6"/>
      <c r="LKQ25" s="6"/>
      <c r="LLD25" s="6"/>
      <c r="LLF25" s="6"/>
      <c r="LLS25" s="6"/>
      <c r="LLU25" s="6"/>
      <c r="LMH25" s="6"/>
      <c r="LMJ25" s="6"/>
      <c r="LMW25" s="6"/>
      <c r="LMY25" s="6"/>
      <c r="LNL25" s="6"/>
      <c r="LNN25" s="6"/>
      <c r="LOA25" s="6"/>
      <c r="LOC25" s="6"/>
      <c r="LOP25" s="6"/>
      <c r="LOR25" s="6"/>
      <c r="LPE25" s="6"/>
      <c r="LPG25" s="6"/>
      <c r="LPT25" s="6"/>
      <c r="LPV25" s="6"/>
      <c r="LQI25" s="6"/>
      <c r="LQK25" s="6"/>
      <c r="LQX25" s="6"/>
      <c r="LQZ25" s="6"/>
      <c r="LRM25" s="6"/>
      <c r="LRO25" s="6"/>
      <c r="LSB25" s="6"/>
      <c r="LSD25" s="6"/>
      <c r="LSQ25" s="6"/>
      <c r="LSS25" s="6"/>
      <c r="LTF25" s="6"/>
      <c r="LTH25" s="6"/>
      <c r="LTU25" s="6"/>
      <c r="LTW25" s="6"/>
      <c r="LUJ25" s="6"/>
      <c r="LUL25" s="6"/>
      <c r="LUY25" s="6"/>
      <c r="LVA25" s="6"/>
      <c r="LVN25" s="6"/>
      <c r="LVP25" s="6"/>
      <c r="LWC25" s="6"/>
      <c r="LWE25" s="6"/>
      <c r="LWR25" s="6"/>
      <c r="LWT25" s="6"/>
      <c r="LXG25" s="6"/>
      <c r="LXI25" s="6"/>
      <c r="LXV25" s="6"/>
      <c r="LXX25" s="6"/>
      <c r="LYK25" s="6"/>
      <c r="LYM25" s="6"/>
      <c r="LYZ25" s="6"/>
      <c r="LZB25" s="6"/>
      <c r="LZO25" s="6"/>
      <c r="LZQ25" s="6"/>
      <c r="MAD25" s="6"/>
      <c r="MAF25" s="6"/>
      <c r="MAS25" s="6"/>
      <c r="MAU25" s="6"/>
      <c r="MBH25" s="6"/>
      <c r="MBJ25" s="6"/>
      <c r="MBW25" s="6"/>
      <c r="MBY25" s="6"/>
      <c r="MCL25" s="6"/>
      <c r="MCN25" s="6"/>
      <c r="MDA25" s="6"/>
      <c r="MDC25" s="6"/>
      <c r="MDP25" s="6"/>
      <c r="MDR25" s="6"/>
      <c r="MEE25" s="6"/>
      <c r="MEG25" s="6"/>
      <c r="MET25" s="6"/>
      <c r="MEV25" s="6"/>
      <c r="MFI25" s="6"/>
      <c r="MFK25" s="6"/>
      <c r="MFX25" s="6"/>
      <c r="MFZ25" s="6"/>
      <c r="MGM25" s="6"/>
      <c r="MGO25" s="6"/>
      <c r="MHB25" s="6"/>
      <c r="MHD25" s="6"/>
      <c r="MHQ25" s="6"/>
      <c r="MHS25" s="6"/>
      <c r="MIF25" s="6"/>
      <c r="MIH25" s="6"/>
      <c r="MIU25" s="6"/>
      <c r="MIW25" s="6"/>
      <c r="MJJ25" s="6"/>
      <c r="MJL25" s="6"/>
      <c r="MJY25" s="6"/>
      <c r="MKA25" s="6"/>
      <c r="MKN25" s="6"/>
      <c r="MKP25" s="6"/>
      <c r="MLC25" s="6"/>
      <c r="MLE25" s="6"/>
      <c r="MLR25" s="6"/>
      <c r="MLT25" s="6"/>
      <c r="MMG25" s="6"/>
      <c r="MMI25" s="6"/>
      <c r="MMV25" s="6"/>
      <c r="MMX25" s="6"/>
      <c r="MNK25" s="6"/>
      <c r="MNM25" s="6"/>
      <c r="MNZ25" s="6"/>
      <c r="MOB25" s="6"/>
      <c r="MOO25" s="6"/>
      <c r="MOQ25" s="6"/>
      <c r="MPD25" s="6"/>
      <c r="MPF25" s="6"/>
      <c r="MPS25" s="6"/>
      <c r="MPU25" s="6"/>
      <c r="MQH25" s="6"/>
      <c r="MQJ25" s="6"/>
      <c r="MQW25" s="6"/>
      <c r="MQY25" s="6"/>
      <c r="MRL25" s="6"/>
      <c r="MRN25" s="6"/>
      <c r="MSA25" s="6"/>
      <c r="MSC25" s="6"/>
      <c r="MSP25" s="6"/>
      <c r="MSR25" s="6"/>
      <c r="MTE25" s="6"/>
      <c r="MTG25" s="6"/>
      <c r="MTT25" s="6"/>
      <c r="MTV25" s="6"/>
      <c r="MUI25" s="6"/>
      <c r="MUK25" s="6"/>
      <c r="MUX25" s="6"/>
      <c r="MUZ25" s="6"/>
      <c r="MVM25" s="6"/>
      <c r="MVO25" s="6"/>
      <c r="MWB25" s="6"/>
      <c r="MWD25" s="6"/>
      <c r="MWQ25" s="6"/>
      <c r="MWS25" s="6"/>
      <c r="MXF25" s="6"/>
      <c r="MXH25" s="6"/>
      <c r="MXU25" s="6"/>
      <c r="MXW25" s="6"/>
      <c r="MYJ25" s="6"/>
      <c r="MYL25" s="6"/>
      <c r="MYY25" s="6"/>
      <c r="MZA25" s="6"/>
      <c r="MZN25" s="6"/>
      <c r="MZP25" s="6"/>
      <c r="NAC25" s="6"/>
      <c r="NAE25" s="6"/>
      <c r="NAR25" s="6"/>
      <c r="NAT25" s="6"/>
      <c r="NBG25" s="6"/>
      <c r="NBI25" s="6"/>
      <c r="NBV25" s="6"/>
      <c r="NBX25" s="6"/>
      <c r="NCK25" s="6"/>
      <c r="NCM25" s="6"/>
      <c r="NCZ25" s="6"/>
      <c r="NDB25" s="6"/>
      <c r="NDO25" s="6"/>
      <c r="NDQ25" s="6"/>
      <c r="NED25" s="6"/>
      <c r="NEF25" s="6"/>
      <c r="NES25" s="6"/>
      <c r="NEU25" s="6"/>
      <c r="NFH25" s="6"/>
      <c r="NFJ25" s="6"/>
      <c r="NFW25" s="6"/>
      <c r="NFY25" s="6"/>
      <c r="NGL25" s="6"/>
      <c r="NGN25" s="6"/>
      <c r="NHA25" s="6"/>
      <c r="NHC25" s="6"/>
      <c r="NHP25" s="6"/>
      <c r="NHR25" s="6"/>
      <c r="NIE25" s="6"/>
      <c r="NIG25" s="6"/>
      <c r="NIT25" s="6"/>
      <c r="NIV25" s="6"/>
      <c r="NJI25" s="6"/>
      <c r="NJK25" s="6"/>
      <c r="NJX25" s="6"/>
      <c r="NJZ25" s="6"/>
      <c r="NKM25" s="6"/>
      <c r="NKO25" s="6"/>
      <c r="NLB25" s="6"/>
      <c r="NLD25" s="6"/>
      <c r="NLQ25" s="6"/>
      <c r="NLS25" s="6"/>
      <c r="NMF25" s="6"/>
      <c r="NMH25" s="6"/>
      <c r="NMU25" s="6"/>
      <c r="NMW25" s="6"/>
      <c r="NNJ25" s="6"/>
      <c r="NNL25" s="6"/>
      <c r="NNY25" s="6"/>
      <c r="NOA25" s="6"/>
      <c r="NON25" s="6"/>
      <c r="NOP25" s="6"/>
      <c r="NPC25" s="6"/>
      <c r="NPE25" s="6"/>
      <c r="NPR25" s="6"/>
      <c r="NPT25" s="6"/>
      <c r="NQG25" s="6"/>
      <c r="NQI25" s="6"/>
      <c r="NQV25" s="6"/>
      <c r="NQX25" s="6"/>
      <c r="NRK25" s="6"/>
      <c r="NRM25" s="6"/>
      <c r="NRZ25" s="6"/>
      <c r="NSB25" s="6"/>
      <c r="NSO25" s="6"/>
      <c r="NSQ25" s="6"/>
      <c r="NTD25" s="6"/>
      <c r="NTF25" s="6"/>
      <c r="NTS25" s="6"/>
      <c r="NTU25" s="6"/>
      <c r="NUH25" s="6"/>
      <c r="NUJ25" s="6"/>
      <c r="NUW25" s="6"/>
      <c r="NUY25" s="6"/>
      <c r="NVL25" s="6"/>
      <c r="NVN25" s="6"/>
      <c r="NWA25" s="6"/>
      <c r="NWC25" s="6"/>
      <c r="NWP25" s="6"/>
      <c r="NWR25" s="6"/>
      <c r="NXE25" s="6"/>
      <c r="NXG25" s="6"/>
      <c r="NXT25" s="6"/>
      <c r="NXV25" s="6"/>
      <c r="NYI25" s="6"/>
      <c r="NYK25" s="6"/>
      <c r="NYX25" s="6"/>
      <c r="NYZ25" s="6"/>
      <c r="NZM25" s="6"/>
      <c r="NZO25" s="6"/>
      <c r="OAB25" s="6"/>
      <c r="OAD25" s="6"/>
      <c r="OAQ25" s="6"/>
      <c r="OAS25" s="6"/>
      <c r="OBF25" s="6"/>
      <c r="OBH25" s="6"/>
      <c r="OBU25" s="6"/>
      <c r="OBW25" s="6"/>
      <c r="OCJ25" s="6"/>
      <c r="OCL25" s="6"/>
      <c r="OCY25" s="6"/>
      <c r="ODA25" s="6"/>
      <c r="ODN25" s="6"/>
      <c r="ODP25" s="6"/>
      <c r="OEC25" s="6"/>
      <c r="OEE25" s="6"/>
      <c r="OER25" s="6"/>
      <c r="OET25" s="6"/>
      <c r="OFG25" s="6"/>
      <c r="OFI25" s="6"/>
      <c r="OFV25" s="6"/>
      <c r="OFX25" s="6"/>
      <c r="OGK25" s="6"/>
      <c r="OGM25" s="6"/>
      <c r="OGZ25" s="6"/>
      <c r="OHB25" s="6"/>
      <c r="OHO25" s="6"/>
      <c r="OHQ25" s="6"/>
      <c r="OID25" s="6"/>
      <c r="OIF25" s="6"/>
      <c r="OIS25" s="6"/>
      <c r="OIU25" s="6"/>
      <c r="OJH25" s="6"/>
      <c r="OJJ25" s="6"/>
      <c r="OJW25" s="6"/>
      <c r="OJY25" s="6"/>
      <c r="OKL25" s="6"/>
      <c r="OKN25" s="6"/>
      <c r="OLA25" s="6"/>
      <c r="OLC25" s="6"/>
      <c r="OLP25" s="6"/>
      <c r="OLR25" s="6"/>
      <c r="OME25" s="6"/>
      <c r="OMG25" s="6"/>
      <c r="OMT25" s="6"/>
      <c r="OMV25" s="6"/>
      <c r="ONI25" s="6"/>
      <c r="ONK25" s="6"/>
      <c r="ONX25" s="6"/>
      <c r="ONZ25" s="6"/>
      <c r="OOM25" s="6"/>
      <c r="OOO25" s="6"/>
      <c r="OPB25" s="6"/>
      <c r="OPD25" s="6"/>
      <c r="OPQ25" s="6"/>
      <c r="OPS25" s="6"/>
      <c r="OQF25" s="6"/>
      <c r="OQH25" s="6"/>
      <c r="OQU25" s="6"/>
      <c r="OQW25" s="6"/>
      <c r="ORJ25" s="6"/>
      <c r="ORL25" s="6"/>
      <c r="ORY25" s="6"/>
      <c r="OSA25" s="6"/>
      <c r="OSN25" s="6"/>
      <c r="OSP25" s="6"/>
      <c r="OTC25" s="6"/>
      <c r="OTE25" s="6"/>
      <c r="OTR25" s="6"/>
      <c r="OTT25" s="6"/>
      <c r="OUG25" s="6"/>
      <c r="OUI25" s="6"/>
      <c r="OUV25" s="6"/>
      <c r="OUX25" s="6"/>
      <c r="OVK25" s="6"/>
      <c r="OVM25" s="6"/>
      <c r="OVZ25" s="6"/>
      <c r="OWB25" s="6"/>
      <c r="OWO25" s="6"/>
      <c r="OWQ25" s="6"/>
      <c r="OXD25" s="6"/>
      <c r="OXF25" s="6"/>
      <c r="OXS25" s="6"/>
      <c r="OXU25" s="6"/>
      <c r="OYH25" s="6"/>
      <c r="OYJ25" s="6"/>
      <c r="OYW25" s="6"/>
      <c r="OYY25" s="6"/>
      <c r="OZL25" s="6"/>
      <c r="OZN25" s="6"/>
      <c r="PAA25" s="6"/>
      <c r="PAC25" s="6"/>
      <c r="PAP25" s="6"/>
      <c r="PAR25" s="6"/>
      <c r="PBE25" s="6"/>
      <c r="PBG25" s="6"/>
      <c r="PBT25" s="6"/>
      <c r="PBV25" s="6"/>
      <c r="PCI25" s="6"/>
      <c r="PCK25" s="6"/>
      <c r="PCX25" s="6"/>
      <c r="PCZ25" s="6"/>
      <c r="PDM25" s="6"/>
      <c r="PDO25" s="6"/>
      <c r="PEB25" s="6"/>
      <c r="PED25" s="6"/>
      <c r="PEQ25" s="6"/>
      <c r="PES25" s="6"/>
      <c r="PFF25" s="6"/>
      <c r="PFH25" s="6"/>
      <c r="PFU25" s="6"/>
      <c r="PFW25" s="6"/>
      <c r="PGJ25" s="6"/>
      <c r="PGL25" s="6"/>
      <c r="PGY25" s="6"/>
      <c r="PHA25" s="6"/>
      <c r="PHN25" s="6"/>
      <c r="PHP25" s="6"/>
      <c r="PIC25" s="6"/>
      <c r="PIE25" s="6"/>
      <c r="PIR25" s="6"/>
      <c r="PIT25" s="6"/>
      <c r="PJG25" s="6"/>
      <c r="PJI25" s="6"/>
      <c r="PJV25" s="6"/>
      <c r="PJX25" s="6"/>
      <c r="PKK25" s="6"/>
      <c r="PKM25" s="6"/>
      <c r="PKZ25" s="6"/>
      <c r="PLB25" s="6"/>
      <c r="PLO25" s="6"/>
      <c r="PLQ25" s="6"/>
      <c r="PMD25" s="6"/>
      <c r="PMF25" s="6"/>
      <c r="PMS25" s="6"/>
      <c r="PMU25" s="6"/>
      <c r="PNH25" s="6"/>
      <c r="PNJ25" s="6"/>
      <c r="PNW25" s="6"/>
      <c r="PNY25" s="6"/>
      <c r="POL25" s="6"/>
      <c r="PON25" s="6"/>
      <c r="PPA25" s="6"/>
      <c r="PPC25" s="6"/>
      <c r="PPP25" s="6"/>
      <c r="PPR25" s="6"/>
      <c r="PQE25" s="6"/>
      <c r="PQG25" s="6"/>
      <c r="PQT25" s="6"/>
      <c r="PQV25" s="6"/>
      <c r="PRI25" s="6"/>
      <c r="PRK25" s="6"/>
      <c r="PRX25" s="6"/>
      <c r="PRZ25" s="6"/>
      <c r="PSM25" s="6"/>
      <c r="PSO25" s="6"/>
      <c r="PTB25" s="6"/>
      <c r="PTD25" s="6"/>
      <c r="PTQ25" s="6"/>
      <c r="PTS25" s="6"/>
      <c r="PUF25" s="6"/>
      <c r="PUH25" s="6"/>
      <c r="PUU25" s="6"/>
      <c r="PUW25" s="6"/>
      <c r="PVJ25" s="6"/>
      <c r="PVL25" s="6"/>
      <c r="PVY25" s="6"/>
      <c r="PWA25" s="6"/>
      <c r="PWN25" s="6"/>
      <c r="PWP25" s="6"/>
      <c r="PXC25" s="6"/>
      <c r="PXE25" s="6"/>
      <c r="PXR25" s="6"/>
      <c r="PXT25" s="6"/>
      <c r="PYG25" s="6"/>
      <c r="PYI25" s="6"/>
      <c r="PYV25" s="6"/>
      <c r="PYX25" s="6"/>
      <c r="PZK25" s="6"/>
      <c r="PZM25" s="6"/>
      <c r="PZZ25" s="6"/>
      <c r="QAB25" s="6"/>
      <c r="QAO25" s="6"/>
      <c r="QAQ25" s="6"/>
      <c r="QBD25" s="6"/>
      <c r="QBF25" s="6"/>
      <c r="QBS25" s="6"/>
      <c r="QBU25" s="6"/>
      <c r="QCH25" s="6"/>
      <c r="QCJ25" s="6"/>
      <c r="QCW25" s="6"/>
      <c r="QCY25" s="6"/>
      <c r="QDL25" s="6"/>
      <c r="QDN25" s="6"/>
      <c r="QEA25" s="6"/>
      <c r="QEC25" s="6"/>
      <c r="QEP25" s="6"/>
      <c r="QER25" s="6"/>
      <c r="QFE25" s="6"/>
      <c r="QFG25" s="6"/>
      <c r="QFT25" s="6"/>
      <c r="QFV25" s="6"/>
      <c r="QGI25" s="6"/>
      <c r="QGK25" s="6"/>
      <c r="QGX25" s="6"/>
      <c r="QGZ25" s="6"/>
      <c r="QHM25" s="6"/>
      <c r="QHO25" s="6"/>
      <c r="QIB25" s="6"/>
      <c r="QID25" s="6"/>
      <c r="QIQ25" s="6"/>
      <c r="QIS25" s="6"/>
      <c r="QJF25" s="6"/>
      <c r="QJH25" s="6"/>
      <c r="QJU25" s="6"/>
      <c r="QJW25" s="6"/>
      <c r="QKJ25" s="6"/>
      <c r="QKL25" s="6"/>
      <c r="QKY25" s="6"/>
      <c r="QLA25" s="6"/>
      <c r="QLN25" s="6"/>
      <c r="QLP25" s="6"/>
      <c r="QMC25" s="6"/>
      <c r="QME25" s="6"/>
      <c r="QMR25" s="6"/>
      <c r="QMT25" s="6"/>
      <c r="QNG25" s="6"/>
      <c r="QNI25" s="6"/>
      <c r="QNV25" s="6"/>
      <c r="QNX25" s="6"/>
      <c r="QOK25" s="6"/>
      <c r="QOM25" s="6"/>
      <c r="QOZ25" s="6"/>
      <c r="QPB25" s="6"/>
      <c r="QPO25" s="6"/>
      <c r="QPQ25" s="6"/>
      <c r="QQD25" s="6"/>
      <c r="QQF25" s="6"/>
      <c r="QQS25" s="6"/>
      <c r="QQU25" s="6"/>
      <c r="QRH25" s="6"/>
      <c r="QRJ25" s="6"/>
      <c r="QRW25" s="6"/>
      <c r="QRY25" s="6"/>
      <c r="QSL25" s="6"/>
      <c r="QSN25" s="6"/>
      <c r="QTA25" s="6"/>
      <c r="QTC25" s="6"/>
      <c r="QTP25" s="6"/>
      <c r="QTR25" s="6"/>
      <c r="QUE25" s="6"/>
      <c r="QUG25" s="6"/>
      <c r="QUT25" s="6"/>
      <c r="QUV25" s="6"/>
      <c r="QVI25" s="6"/>
      <c r="QVK25" s="6"/>
      <c r="QVX25" s="6"/>
      <c r="QVZ25" s="6"/>
      <c r="QWM25" s="6"/>
      <c r="QWO25" s="6"/>
      <c r="QXB25" s="6"/>
      <c r="QXD25" s="6"/>
      <c r="QXQ25" s="6"/>
      <c r="QXS25" s="6"/>
      <c r="QYF25" s="6"/>
      <c r="QYH25" s="6"/>
      <c r="QYU25" s="6"/>
      <c r="QYW25" s="6"/>
      <c r="QZJ25" s="6"/>
      <c r="QZL25" s="6"/>
      <c r="QZY25" s="6"/>
      <c r="RAA25" s="6"/>
      <c r="RAN25" s="6"/>
      <c r="RAP25" s="6"/>
      <c r="RBC25" s="6"/>
      <c r="RBE25" s="6"/>
      <c r="RBR25" s="6"/>
      <c r="RBT25" s="6"/>
      <c r="RCG25" s="6"/>
      <c r="RCI25" s="6"/>
      <c r="RCV25" s="6"/>
      <c r="RCX25" s="6"/>
      <c r="RDK25" s="6"/>
      <c r="RDM25" s="6"/>
      <c r="RDZ25" s="6"/>
      <c r="REB25" s="6"/>
      <c r="REO25" s="6"/>
      <c r="REQ25" s="6"/>
      <c r="RFD25" s="6"/>
      <c r="RFF25" s="6"/>
      <c r="RFS25" s="6"/>
      <c r="RFU25" s="6"/>
      <c r="RGH25" s="6"/>
      <c r="RGJ25" s="6"/>
      <c r="RGW25" s="6"/>
      <c r="RGY25" s="6"/>
      <c r="RHL25" s="6"/>
      <c r="RHN25" s="6"/>
      <c r="RIA25" s="6"/>
      <c r="RIC25" s="6"/>
      <c r="RIP25" s="6"/>
      <c r="RIR25" s="6"/>
      <c r="RJE25" s="6"/>
      <c r="RJG25" s="6"/>
      <c r="RJT25" s="6"/>
      <c r="RJV25" s="6"/>
      <c r="RKI25" s="6"/>
      <c r="RKK25" s="6"/>
      <c r="RKX25" s="6"/>
      <c r="RKZ25" s="6"/>
      <c r="RLM25" s="6"/>
      <c r="RLO25" s="6"/>
      <c r="RMB25" s="6"/>
      <c r="RMD25" s="6"/>
      <c r="RMQ25" s="6"/>
      <c r="RMS25" s="6"/>
      <c r="RNF25" s="6"/>
      <c r="RNH25" s="6"/>
      <c r="RNU25" s="6"/>
      <c r="RNW25" s="6"/>
      <c r="ROJ25" s="6"/>
      <c r="ROL25" s="6"/>
      <c r="ROY25" s="6"/>
      <c r="RPA25" s="6"/>
      <c r="RPN25" s="6"/>
      <c r="RPP25" s="6"/>
      <c r="RQC25" s="6"/>
      <c r="RQE25" s="6"/>
      <c r="RQR25" s="6"/>
      <c r="RQT25" s="6"/>
      <c r="RRG25" s="6"/>
      <c r="RRI25" s="6"/>
      <c r="RRV25" s="6"/>
      <c r="RRX25" s="6"/>
      <c r="RSK25" s="6"/>
      <c r="RSM25" s="6"/>
      <c r="RSZ25" s="6"/>
      <c r="RTB25" s="6"/>
      <c r="RTO25" s="6"/>
      <c r="RTQ25" s="6"/>
      <c r="RUD25" s="6"/>
      <c r="RUF25" s="6"/>
      <c r="RUS25" s="6"/>
      <c r="RUU25" s="6"/>
      <c r="RVH25" s="6"/>
      <c r="RVJ25" s="6"/>
      <c r="RVW25" s="6"/>
      <c r="RVY25" s="6"/>
      <c r="RWL25" s="6"/>
      <c r="RWN25" s="6"/>
      <c r="RXA25" s="6"/>
      <c r="RXC25" s="6"/>
      <c r="RXP25" s="6"/>
      <c r="RXR25" s="6"/>
      <c r="RYE25" s="6"/>
      <c r="RYG25" s="6"/>
      <c r="RYT25" s="6"/>
      <c r="RYV25" s="6"/>
      <c r="RZI25" s="6"/>
      <c r="RZK25" s="6"/>
      <c r="RZX25" s="6"/>
      <c r="RZZ25" s="6"/>
      <c r="SAM25" s="6"/>
      <c r="SAO25" s="6"/>
      <c r="SBB25" s="6"/>
      <c r="SBD25" s="6"/>
      <c r="SBQ25" s="6"/>
      <c r="SBS25" s="6"/>
      <c r="SCF25" s="6"/>
      <c r="SCH25" s="6"/>
      <c r="SCU25" s="6"/>
      <c r="SCW25" s="6"/>
      <c r="SDJ25" s="6"/>
      <c r="SDL25" s="6"/>
      <c r="SDY25" s="6"/>
      <c r="SEA25" s="6"/>
      <c r="SEN25" s="6"/>
      <c r="SEP25" s="6"/>
      <c r="SFC25" s="6"/>
      <c r="SFE25" s="6"/>
      <c r="SFR25" s="6"/>
      <c r="SFT25" s="6"/>
      <c r="SGG25" s="6"/>
      <c r="SGI25" s="6"/>
      <c r="SGV25" s="6"/>
      <c r="SGX25" s="6"/>
      <c r="SHK25" s="6"/>
      <c r="SHM25" s="6"/>
      <c r="SHZ25" s="6"/>
      <c r="SIB25" s="6"/>
      <c r="SIO25" s="6"/>
      <c r="SIQ25" s="6"/>
      <c r="SJD25" s="6"/>
      <c r="SJF25" s="6"/>
      <c r="SJS25" s="6"/>
      <c r="SJU25" s="6"/>
      <c r="SKH25" s="6"/>
      <c r="SKJ25" s="6"/>
      <c r="SKW25" s="6"/>
      <c r="SKY25" s="6"/>
      <c r="SLL25" s="6"/>
      <c r="SLN25" s="6"/>
      <c r="SMA25" s="6"/>
      <c r="SMC25" s="6"/>
      <c r="SMP25" s="6"/>
      <c r="SMR25" s="6"/>
      <c r="SNE25" s="6"/>
      <c r="SNG25" s="6"/>
      <c r="SNT25" s="6"/>
      <c r="SNV25" s="6"/>
      <c r="SOI25" s="6"/>
      <c r="SOK25" s="6"/>
      <c r="SOX25" s="6"/>
      <c r="SOZ25" s="6"/>
      <c r="SPM25" s="6"/>
      <c r="SPO25" s="6"/>
      <c r="SQB25" s="6"/>
      <c r="SQD25" s="6"/>
      <c r="SQQ25" s="6"/>
      <c r="SQS25" s="6"/>
      <c r="SRF25" s="6"/>
      <c r="SRH25" s="6"/>
      <c r="SRU25" s="6"/>
      <c r="SRW25" s="6"/>
      <c r="SSJ25" s="6"/>
      <c r="SSL25" s="6"/>
      <c r="SSY25" s="6"/>
      <c r="STA25" s="6"/>
      <c r="STN25" s="6"/>
      <c r="STP25" s="6"/>
      <c r="SUC25" s="6"/>
      <c r="SUE25" s="6"/>
      <c r="SUR25" s="6"/>
      <c r="SUT25" s="6"/>
      <c r="SVG25" s="6"/>
      <c r="SVI25" s="6"/>
      <c r="SVV25" s="6"/>
      <c r="SVX25" s="6"/>
      <c r="SWK25" s="6"/>
      <c r="SWM25" s="6"/>
      <c r="SWZ25" s="6"/>
      <c r="SXB25" s="6"/>
      <c r="SXO25" s="6"/>
      <c r="SXQ25" s="6"/>
      <c r="SYD25" s="6"/>
      <c r="SYF25" s="6"/>
      <c r="SYS25" s="6"/>
      <c r="SYU25" s="6"/>
      <c r="SZH25" s="6"/>
      <c r="SZJ25" s="6"/>
      <c r="SZW25" s="6"/>
      <c r="SZY25" s="6"/>
      <c r="TAL25" s="6"/>
      <c r="TAN25" s="6"/>
      <c r="TBA25" s="6"/>
      <c r="TBC25" s="6"/>
      <c r="TBP25" s="6"/>
      <c r="TBR25" s="6"/>
      <c r="TCE25" s="6"/>
      <c r="TCG25" s="6"/>
      <c r="TCT25" s="6"/>
      <c r="TCV25" s="6"/>
      <c r="TDI25" s="6"/>
      <c r="TDK25" s="6"/>
      <c r="TDX25" s="6"/>
      <c r="TDZ25" s="6"/>
      <c r="TEM25" s="6"/>
      <c r="TEO25" s="6"/>
      <c r="TFB25" s="6"/>
      <c r="TFD25" s="6"/>
      <c r="TFQ25" s="6"/>
      <c r="TFS25" s="6"/>
      <c r="TGF25" s="6"/>
      <c r="TGH25" s="6"/>
      <c r="TGU25" s="6"/>
      <c r="TGW25" s="6"/>
      <c r="THJ25" s="6"/>
      <c r="THL25" s="6"/>
      <c r="THY25" s="6"/>
      <c r="TIA25" s="6"/>
      <c r="TIN25" s="6"/>
      <c r="TIP25" s="6"/>
      <c r="TJC25" s="6"/>
      <c r="TJE25" s="6"/>
      <c r="TJR25" s="6"/>
      <c r="TJT25" s="6"/>
      <c r="TKG25" s="6"/>
      <c r="TKI25" s="6"/>
      <c r="TKV25" s="6"/>
      <c r="TKX25" s="6"/>
      <c r="TLK25" s="6"/>
      <c r="TLM25" s="6"/>
      <c r="TLZ25" s="6"/>
      <c r="TMB25" s="6"/>
      <c r="TMO25" s="6"/>
      <c r="TMQ25" s="6"/>
      <c r="TND25" s="6"/>
      <c r="TNF25" s="6"/>
      <c r="TNS25" s="6"/>
      <c r="TNU25" s="6"/>
      <c r="TOH25" s="6"/>
      <c r="TOJ25" s="6"/>
      <c r="TOW25" s="6"/>
      <c r="TOY25" s="6"/>
      <c r="TPL25" s="6"/>
      <c r="TPN25" s="6"/>
      <c r="TQA25" s="6"/>
      <c r="TQC25" s="6"/>
      <c r="TQP25" s="6"/>
      <c r="TQR25" s="6"/>
      <c r="TRE25" s="6"/>
      <c r="TRG25" s="6"/>
      <c r="TRT25" s="6"/>
      <c r="TRV25" s="6"/>
      <c r="TSI25" s="6"/>
      <c r="TSK25" s="6"/>
      <c r="TSX25" s="6"/>
      <c r="TSZ25" s="6"/>
      <c r="TTM25" s="6"/>
      <c r="TTO25" s="6"/>
      <c r="TUB25" s="6"/>
      <c r="TUD25" s="6"/>
      <c r="TUQ25" s="6"/>
      <c r="TUS25" s="6"/>
      <c r="TVF25" s="6"/>
      <c r="TVH25" s="6"/>
      <c r="TVU25" s="6"/>
      <c r="TVW25" s="6"/>
      <c r="TWJ25" s="6"/>
      <c r="TWL25" s="6"/>
      <c r="TWY25" s="6"/>
      <c r="TXA25" s="6"/>
      <c r="TXN25" s="6"/>
      <c r="TXP25" s="6"/>
      <c r="TYC25" s="6"/>
      <c r="TYE25" s="6"/>
      <c r="TYR25" s="6"/>
      <c r="TYT25" s="6"/>
      <c r="TZG25" s="6"/>
      <c r="TZI25" s="6"/>
      <c r="TZV25" s="6"/>
      <c r="TZX25" s="6"/>
      <c r="UAK25" s="6"/>
      <c r="UAM25" s="6"/>
      <c r="UAZ25" s="6"/>
      <c r="UBB25" s="6"/>
      <c r="UBO25" s="6"/>
      <c r="UBQ25" s="6"/>
      <c r="UCD25" s="6"/>
      <c r="UCF25" s="6"/>
      <c r="UCS25" s="6"/>
      <c r="UCU25" s="6"/>
      <c r="UDH25" s="6"/>
      <c r="UDJ25" s="6"/>
      <c r="UDW25" s="6"/>
      <c r="UDY25" s="6"/>
      <c r="UEL25" s="6"/>
      <c r="UEN25" s="6"/>
      <c r="UFA25" s="6"/>
      <c r="UFC25" s="6"/>
      <c r="UFP25" s="6"/>
      <c r="UFR25" s="6"/>
      <c r="UGE25" s="6"/>
      <c r="UGG25" s="6"/>
      <c r="UGT25" s="6"/>
      <c r="UGV25" s="6"/>
      <c r="UHI25" s="6"/>
      <c r="UHK25" s="6"/>
      <c r="UHX25" s="6"/>
      <c r="UHZ25" s="6"/>
      <c r="UIM25" s="6"/>
      <c r="UIO25" s="6"/>
      <c r="UJB25" s="6"/>
      <c r="UJD25" s="6"/>
      <c r="UJQ25" s="6"/>
      <c r="UJS25" s="6"/>
      <c r="UKF25" s="6"/>
      <c r="UKH25" s="6"/>
      <c r="UKU25" s="6"/>
      <c r="UKW25" s="6"/>
      <c r="ULJ25" s="6"/>
      <c r="ULL25" s="6"/>
      <c r="ULY25" s="6"/>
      <c r="UMA25" s="6"/>
      <c r="UMN25" s="6"/>
      <c r="UMP25" s="6"/>
      <c r="UNC25" s="6"/>
      <c r="UNE25" s="6"/>
      <c r="UNR25" s="6"/>
      <c r="UNT25" s="6"/>
      <c r="UOG25" s="6"/>
      <c r="UOI25" s="6"/>
      <c r="UOV25" s="6"/>
      <c r="UOX25" s="6"/>
      <c r="UPK25" s="6"/>
      <c r="UPM25" s="6"/>
      <c r="UPZ25" s="6"/>
      <c r="UQB25" s="6"/>
      <c r="UQO25" s="6"/>
      <c r="UQQ25" s="6"/>
      <c r="URD25" s="6"/>
      <c r="URF25" s="6"/>
      <c r="URS25" s="6"/>
      <c r="URU25" s="6"/>
      <c r="USH25" s="6"/>
      <c r="USJ25" s="6"/>
      <c r="USW25" s="6"/>
      <c r="USY25" s="6"/>
      <c r="UTL25" s="6"/>
      <c r="UTN25" s="6"/>
      <c r="UUA25" s="6"/>
      <c r="UUC25" s="6"/>
      <c r="UUP25" s="6"/>
      <c r="UUR25" s="6"/>
      <c r="UVE25" s="6"/>
      <c r="UVG25" s="6"/>
      <c r="UVT25" s="6"/>
      <c r="UVV25" s="6"/>
      <c r="UWI25" s="6"/>
      <c r="UWK25" s="6"/>
      <c r="UWX25" s="6"/>
      <c r="UWZ25" s="6"/>
      <c r="UXM25" s="6"/>
      <c r="UXO25" s="6"/>
      <c r="UYB25" s="6"/>
      <c r="UYD25" s="6"/>
      <c r="UYQ25" s="6"/>
      <c r="UYS25" s="6"/>
      <c r="UZF25" s="6"/>
      <c r="UZH25" s="6"/>
      <c r="UZU25" s="6"/>
      <c r="UZW25" s="6"/>
      <c r="VAJ25" s="6"/>
      <c r="VAL25" s="6"/>
      <c r="VAY25" s="6"/>
      <c r="VBA25" s="6"/>
      <c r="VBN25" s="6"/>
      <c r="VBP25" s="6"/>
      <c r="VCC25" s="6"/>
      <c r="VCE25" s="6"/>
      <c r="VCR25" s="6"/>
      <c r="VCT25" s="6"/>
      <c r="VDG25" s="6"/>
      <c r="VDI25" s="6"/>
      <c r="VDV25" s="6"/>
      <c r="VDX25" s="6"/>
      <c r="VEK25" s="6"/>
      <c r="VEM25" s="6"/>
      <c r="VEZ25" s="6"/>
      <c r="VFB25" s="6"/>
      <c r="VFO25" s="6"/>
      <c r="VFQ25" s="6"/>
      <c r="VGD25" s="6"/>
      <c r="VGF25" s="6"/>
      <c r="VGS25" s="6"/>
      <c r="VGU25" s="6"/>
      <c r="VHH25" s="6"/>
      <c r="VHJ25" s="6"/>
      <c r="VHW25" s="6"/>
      <c r="VHY25" s="6"/>
      <c r="VIL25" s="6"/>
      <c r="VIN25" s="6"/>
      <c r="VJA25" s="6"/>
      <c r="VJC25" s="6"/>
      <c r="VJP25" s="6"/>
      <c r="VJR25" s="6"/>
      <c r="VKE25" s="6"/>
      <c r="VKG25" s="6"/>
      <c r="VKT25" s="6"/>
      <c r="VKV25" s="6"/>
      <c r="VLI25" s="6"/>
      <c r="VLK25" s="6"/>
      <c r="VLX25" s="6"/>
      <c r="VLZ25" s="6"/>
      <c r="VMM25" s="6"/>
      <c r="VMO25" s="6"/>
      <c r="VNB25" s="6"/>
      <c r="VND25" s="6"/>
      <c r="VNQ25" s="6"/>
      <c r="VNS25" s="6"/>
      <c r="VOF25" s="6"/>
      <c r="VOH25" s="6"/>
      <c r="VOU25" s="6"/>
      <c r="VOW25" s="6"/>
      <c r="VPJ25" s="6"/>
      <c r="VPL25" s="6"/>
      <c r="VPY25" s="6"/>
      <c r="VQA25" s="6"/>
      <c r="VQN25" s="6"/>
      <c r="VQP25" s="6"/>
      <c r="VRC25" s="6"/>
      <c r="VRE25" s="6"/>
      <c r="VRR25" s="6"/>
      <c r="VRT25" s="6"/>
      <c r="VSG25" s="6"/>
      <c r="VSI25" s="6"/>
      <c r="VSV25" s="6"/>
      <c r="VSX25" s="6"/>
      <c r="VTK25" s="6"/>
      <c r="VTM25" s="6"/>
      <c r="VTZ25" s="6"/>
      <c r="VUB25" s="6"/>
      <c r="VUO25" s="6"/>
      <c r="VUQ25" s="6"/>
      <c r="VVD25" s="6"/>
      <c r="VVF25" s="6"/>
      <c r="VVS25" s="6"/>
      <c r="VVU25" s="6"/>
      <c r="VWH25" s="6"/>
      <c r="VWJ25" s="6"/>
      <c r="VWW25" s="6"/>
      <c r="VWY25" s="6"/>
      <c r="VXL25" s="6"/>
      <c r="VXN25" s="6"/>
      <c r="VYA25" s="6"/>
      <c r="VYC25" s="6"/>
      <c r="VYP25" s="6"/>
      <c r="VYR25" s="6"/>
      <c r="VZE25" s="6"/>
      <c r="VZG25" s="6"/>
      <c r="VZT25" s="6"/>
      <c r="VZV25" s="6"/>
      <c r="WAI25" s="6"/>
      <c r="WAK25" s="6"/>
      <c r="WAX25" s="6"/>
      <c r="WAZ25" s="6"/>
      <c r="WBM25" s="6"/>
      <c r="WBO25" s="6"/>
      <c r="WCB25" s="6"/>
      <c r="WCD25" s="6"/>
      <c r="WCQ25" s="6"/>
      <c r="WCS25" s="6"/>
      <c r="WDF25" s="6"/>
      <c r="WDH25" s="6"/>
      <c r="WDU25" s="6"/>
      <c r="WDW25" s="6"/>
      <c r="WEJ25" s="6"/>
      <c r="WEL25" s="6"/>
      <c r="WEY25" s="6"/>
      <c r="WFA25" s="6"/>
      <c r="WFN25" s="6"/>
      <c r="WFP25" s="6"/>
      <c r="WGC25" s="6"/>
      <c r="WGE25" s="6"/>
      <c r="WGR25" s="6"/>
      <c r="WGT25" s="6"/>
      <c r="WHG25" s="6"/>
      <c r="WHI25" s="6"/>
      <c r="WHV25" s="6"/>
      <c r="WHX25" s="6"/>
      <c r="WIK25" s="6"/>
      <c r="WIM25" s="6"/>
      <c r="WIZ25" s="6"/>
      <c r="WJB25" s="6"/>
      <c r="WJO25" s="6"/>
      <c r="WJQ25" s="6"/>
      <c r="WKD25" s="6"/>
      <c r="WKF25" s="6"/>
      <c r="WKS25" s="6"/>
      <c r="WKU25" s="6"/>
      <c r="WLH25" s="6"/>
      <c r="WLJ25" s="6"/>
      <c r="WLW25" s="6"/>
      <c r="WLY25" s="6"/>
      <c r="WML25" s="6"/>
      <c r="WMN25" s="6"/>
      <c r="WNA25" s="6"/>
      <c r="WNC25" s="6"/>
      <c r="WNP25" s="6"/>
      <c r="WNR25" s="6"/>
      <c r="WOE25" s="6"/>
      <c r="WOG25" s="6"/>
      <c r="WOT25" s="6"/>
      <c r="WOV25" s="6"/>
      <c r="WPI25" s="6"/>
      <c r="WPK25" s="6"/>
      <c r="WPX25" s="6"/>
      <c r="WPZ25" s="6"/>
      <c r="WQM25" s="6"/>
      <c r="WQO25" s="6"/>
      <c r="WRB25" s="6"/>
      <c r="WRD25" s="6"/>
      <c r="WRQ25" s="6"/>
      <c r="WRS25" s="6"/>
      <c r="WSF25" s="6"/>
      <c r="WSH25" s="6"/>
      <c r="WSU25" s="6"/>
      <c r="WSW25" s="6"/>
      <c r="WTJ25" s="6"/>
      <c r="WTL25" s="6"/>
      <c r="WTY25" s="6"/>
      <c r="WUA25" s="6"/>
      <c r="WUN25" s="6"/>
      <c r="WUP25" s="6"/>
      <c r="WVC25" s="6"/>
      <c r="WVE25" s="6"/>
      <c r="WVR25" s="6"/>
      <c r="WVT25" s="6"/>
      <c r="WWG25" s="6"/>
      <c r="WWI25" s="6"/>
      <c r="WWV25" s="6"/>
      <c r="WWX25" s="6"/>
      <c r="WXK25" s="6"/>
      <c r="WXM25" s="6"/>
      <c r="WXZ25" s="6"/>
      <c r="WYB25" s="6"/>
      <c r="WYO25" s="6"/>
      <c r="WYQ25" s="6"/>
      <c r="WZD25" s="6"/>
      <c r="WZF25" s="6"/>
      <c r="WZS25" s="6"/>
      <c r="WZU25" s="6"/>
      <c r="XAH25" s="6"/>
      <c r="XAJ25" s="6"/>
      <c r="XAW25" s="6"/>
      <c r="XAY25" s="6"/>
      <c r="XBL25" s="6"/>
      <c r="XBN25" s="6"/>
      <c r="XCA25" s="6"/>
      <c r="XCC25" s="6"/>
      <c r="XCP25" s="6"/>
      <c r="XCR25" s="6"/>
      <c r="XDE25" s="6"/>
      <c r="XDG25" s="6"/>
      <c r="XDT25" s="6"/>
      <c r="XDV25" s="6"/>
      <c r="XEI25" s="6"/>
      <c r="XEK25" s="6"/>
      <c r="XEX25" s="6"/>
      <c r="XEZ25" s="6"/>
    </row>
    <row r="26" spans="1:1020 1033:2040 2053:3060 3073:4095 4108:5115 5128:6135 6148:7168 7170:8190 8203:9210 9223:10230 10243:11263 11265:12285 12298:13305 13318:14325 14338:15360 15373:16380" hidden="1" outlineLevel="2" x14ac:dyDescent="0.3">
      <c r="A26" s="9" t="s">
        <v>2</v>
      </c>
      <c r="B26" s="8">
        <v>350000</v>
      </c>
      <c r="C26" s="8">
        <v>350000</v>
      </c>
      <c r="D26" s="8">
        <v>350000</v>
      </c>
      <c r="E26" s="8">
        <v>350000</v>
      </c>
      <c r="F26" s="8">
        <v>350000</v>
      </c>
      <c r="G26" s="8">
        <v>350000</v>
      </c>
      <c r="H26" s="8">
        <v>350000</v>
      </c>
      <c r="I26" s="8">
        <v>350000</v>
      </c>
      <c r="J26" s="8">
        <v>350000</v>
      </c>
      <c r="K26" s="8">
        <v>350000</v>
      </c>
      <c r="L26" s="8">
        <v>350000</v>
      </c>
      <c r="M26" s="8">
        <v>350000</v>
      </c>
      <c r="N26" s="8"/>
      <c r="O26" s="8">
        <f t="shared" si="5"/>
        <v>4200000</v>
      </c>
      <c r="P26" s="8">
        <f t="shared" si="6"/>
        <v>350000</v>
      </c>
    </row>
    <row r="27" spans="1:1020 1033:2040 2053:3060 3073:4095 4108:5115 5128:6135 6148:7168 7170:8190 8203:9210 9223:10230 10243:11263 11265:12285 12298:13305 13318:14325 14338:15360 15373:16380" hidden="1" outlineLevel="2" x14ac:dyDescent="0.3">
      <c r="A27" s="9" t="s">
        <v>36</v>
      </c>
      <c r="B27" s="8">
        <v>500000</v>
      </c>
      <c r="C27" s="8">
        <v>500000</v>
      </c>
      <c r="D27" s="8">
        <v>500000</v>
      </c>
      <c r="E27" s="8">
        <v>500000</v>
      </c>
      <c r="F27" s="8">
        <v>500000</v>
      </c>
      <c r="G27" s="8">
        <v>500000</v>
      </c>
      <c r="H27" s="8">
        <v>500000</v>
      </c>
      <c r="I27" s="8">
        <v>500000</v>
      </c>
      <c r="J27" s="8">
        <v>500000</v>
      </c>
      <c r="K27" s="8">
        <v>500000</v>
      </c>
      <c r="L27" s="8">
        <v>500000</v>
      </c>
      <c r="M27" s="8">
        <v>500000</v>
      </c>
      <c r="N27" s="8"/>
      <c r="O27" s="8">
        <f t="shared" si="5"/>
        <v>6000000</v>
      </c>
      <c r="P27" s="8">
        <f t="shared" si="6"/>
        <v>500000</v>
      </c>
    </row>
    <row r="28" spans="1:1020 1033:2040 2053:3060 3073:4095 4108:5115 5128:6135 6148:7168 7170:8190 8203:9210 9223:10230 10243:11263 11265:12285 12298:13305 13318:14325 14338:15360 15373:16380" hidden="1" outlineLevel="2" x14ac:dyDescent="0.3">
      <c r="A28" s="9" t="s">
        <v>47</v>
      </c>
      <c r="B28" s="8">
        <f>B26/12</f>
        <v>29166.666666666668</v>
      </c>
      <c r="C28" s="8">
        <f t="shared" ref="C28:M28" si="26">C26/12</f>
        <v>29166.666666666668</v>
      </c>
      <c r="D28" s="8">
        <f t="shared" si="26"/>
        <v>29166.666666666668</v>
      </c>
      <c r="E28" s="8">
        <f t="shared" si="26"/>
        <v>29166.666666666668</v>
      </c>
      <c r="F28" s="8">
        <f t="shared" si="26"/>
        <v>29166.666666666668</v>
      </c>
      <c r="G28" s="8">
        <f t="shared" si="26"/>
        <v>29166.666666666668</v>
      </c>
      <c r="H28" s="8">
        <f t="shared" si="26"/>
        <v>29166.666666666668</v>
      </c>
      <c r="I28" s="8">
        <f t="shared" si="26"/>
        <v>29166.666666666668</v>
      </c>
      <c r="J28" s="8">
        <f t="shared" si="26"/>
        <v>29166.666666666668</v>
      </c>
      <c r="K28" s="8">
        <f t="shared" si="26"/>
        <v>29166.666666666668</v>
      </c>
      <c r="L28" s="8">
        <f t="shared" si="26"/>
        <v>29166.666666666668</v>
      </c>
      <c r="M28" s="8">
        <f t="shared" si="26"/>
        <v>29166.666666666668</v>
      </c>
      <c r="N28" s="8"/>
      <c r="O28" s="8">
        <f t="shared" si="5"/>
        <v>350000.00000000006</v>
      </c>
      <c r="P28" s="8">
        <f t="shared" si="6"/>
        <v>29166.666666666672</v>
      </c>
    </row>
    <row r="29" spans="1:1020 1033:2040 2053:3060 3073:4095 4108:5115 5128:6135 6148:7168 7170:8190 8203:9210 9223:10230 10243:11263 11265:12285 12298:13305 13318:14325 14338:15360 15373:16380" hidden="1" outlineLevel="2" x14ac:dyDescent="0.3">
      <c r="A29" s="9" t="s">
        <v>37</v>
      </c>
      <c r="B29" s="8">
        <f>B26*27.5%</f>
        <v>96250.000000000015</v>
      </c>
      <c r="C29" s="8">
        <f t="shared" ref="C29:M29" si="27">C26*27.5%</f>
        <v>96250.000000000015</v>
      </c>
      <c r="D29" s="8">
        <f t="shared" si="27"/>
        <v>96250.000000000015</v>
      </c>
      <c r="E29" s="8">
        <f t="shared" si="27"/>
        <v>96250.000000000015</v>
      </c>
      <c r="F29" s="8">
        <f t="shared" si="27"/>
        <v>96250.000000000015</v>
      </c>
      <c r="G29" s="8">
        <f t="shared" si="27"/>
        <v>96250.000000000015</v>
      </c>
      <c r="H29" s="8">
        <f t="shared" si="27"/>
        <v>96250.000000000015</v>
      </c>
      <c r="I29" s="8">
        <f t="shared" si="27"/>
        <v>96250.000000000015</v>
      </c>
      <c r="J29" s="8">
        <f t="shared" si="27"/>
        <v>96250.000000000015</v>
      </c>
      <c r="K29" s="8">
        <f t="shared" si="27"/>
        <v>96250.000000000015</v>
      </c>
      <c r="L29" s="8">
        <f t="shared" si="27"/>
        <v>96250.000000000015</v>
      </c>
      <c r="M29" s="8">
        <f t="shared" si="27"/>
        <v>96250.000000000015</v>
      </c>
      <c r="N29" s="8"/>
      <c r="O29" s="8">
        <f t="shared" si="5"/>
        <v>1155000.0000000002</v>
      </c>
      <c r="P29" s="8">
        <f t="shared" si="6"/>
        <v>96250.000000000015</v>
      </c>
    </row>
    <row r="30" spans="1:1020 1033:2040 2053:3060 3073:4095 4108:5115 5128:6135 6148:7168 7170:8190 8203:9210 9223:10230 10243:11263 11265:12285 12298:13305 13318:14325 14338:15360 15373:16380" s="12" customFormat="1" hidden="1" outlineLevel="1" x14ac:dyDescent="0.3">
      <c r="A30" s="29" t="s">
        <v>12</v>
      </c>
      <c r="B30" s="30">
        <f>SUM(B31:B33)</f>
        <v>167000</v>
      </c>
      <c r="C30" s="30">
        <f t="shared" ref="C30:M30" si="28">SUM(C31:C33)</f>
        <v>167000</v>
      </c>
      <c r="D30" s="30">
        <f t="shared" si="28"/>
        <v>167000</v>
      </c>
      <c r="E30" s="30">
        <f t="shared" si="28"/>
        <v>167000</v>
      </c>
      <c r="F30" s="30">
        <f t="shared" si="28"/>
        <v>167000</v>
      </c>
      <c r="G30" s="30">
        <f t="shared" si="28"/>
        <v>167000</v>
      </c>
      <c r="H30" s="30">
        <f t="shared" si="28"/>
        <v>167000</v>
      </c>
      <c r="I30" s="30">
        <f t="shared" si="28"/>
        <v>167000</v>
      </c>
      <c r="J30" s="30">
        <f t="shared" si="28"/>
        <v>167000</v>
      </c>
      <c r="K30" s="30">
        <f t="shared" si="28"/>
        <v>167000</v>
      </c>
      <c r="L30" s="30">
        <f t="shared" si="28"/>
        <v>167000</v>
      </c>
      <c r="M30" s="30">
        <f t="shared" si="28"/>
        <v>167000</v>
      </c>
      <c r="N30" s="34"/>
      <c r="O30" s="30">
        <f t="shared" si="5"/>
        <v>2004000</v>
      </c>
      <c r="P30" s="30">
        <f t="shared" si="6"/>
        <v>167000</v>
      </c>
      <c r="AB30" s="6"/>
      <c r="AD30" s="6"/>
      <c r="AQ30" s="6"/>
      <c r="AS30" s="6"/>
      <c r="BF30" s="6"/>
      <c r="BH30" s="6"/>
      <c r="BU30" s="6"/>
      <c r="BW30" s="6"/>
      <c r="CJ30" s="6"/>
      <c r="CL30" s="6"/>
      <c r="CY30" s="6"/>
      <c r="DA30" s="6"/>
      <c r="DN30" s="6"/>
      <c r="DP30" s="6"/>
      <c r="EC30" s="6"/>
      <c r="EE30" s="6"/>
      <c r="ER30" s="6"/>
      <c r="ET30" s="6"/>
      <c r="FG30" s="6"/>
      <c r="FI30" s="6"/>
      <c r="FV30" s="6"/>
      <c r="FX30" s="6"/>
      <c r="GK30" s="6"/>
      <c r="GM30" s="6"/>
      <c r="GZ30" s="6"/>
      <c r="HB30" s="6"/>
      <c r="HO30" s="6"/>
      <c r="HQ30" s="6"/>
      <c r="ID30" s="6"/>
      <c r="IF30" s="6"/>
      <c r="IS30" s="6"/>
      <c r="IU30" s="6"/>
      <c r="JH30" s="6"/>
      <c r="JJ30" s="6"/>
      <c r="JW30" s="6"/>
      <c r="JY30" s="6"/>
      <c r="KL30" s="6"/>
      <c r="KN30" s="6"/>
      <c r="LA30" s="6"/>
      <c r="LC30" s="6"/>
      <c r="LP30" s="6"/>
      <c r="LR30" s="6"/>
      <c r="ME30" s="6"/>
      <c r="MG30" s="6"/>
      <c r="MT30" s="6"/>
      <c r="MV30" s="6"/>
      <c r="NI30" s="6"/>
      <c r="NK30" s="6"/>
      <c r="NX30" s="6"/>
      <c r="NZ30" s="6"/>
      <c r="OM30" s="6"/>
      <c r="OO30" s="6"/>
      <c r="PB30" s="6"/>
      <c r="PD30" s="6"/>
      <c r="PQ30" s="6"/>
      <c r="PS30" s="6"/>
      <c r="QF30" s="6"/>
      <c r="QH30" s="6"/>
      <c r="QU30" s="6"/>
      <c r="QW30" s="6"/>
      <c r="RJ30" s="6"/>
      <c r="RL30" s="6"/>
      <c r="RY30" s="6"/>
      <c r="SA30" s="6"/>
      <c r="SN30" s="6"/>
      <c r="SP30" s="6"/>
      <c r="TC30" s="6"/>
      <c r="TE30" s="6"/>
      <c r="TR30" s="6"/>
      <c r="TT30" s="6"/>
      <c r="UG30" s="6"/>
      <c r="UI30" s="6"/>
      <c r="UV30" s="6"/>
      <c r="UX30" s="6"/>
      <c r="VK30" s="6"/>
      <c r="VM30" s="6"/>
      <c r="VZ30" s="6"/>
      <c r="WB30" s="6"/>
      <c r="WO30" s="6"/>
      <c r="WQ30" s="6"/>
      <c r="XD30" s="6"/>
      <c r="XF30" s="6"/>
      <c r="XS30" s="6"/>
      <c r="XU30" s="6"/>
      <c r="YH30" s="6"/>
      <c r="YJ30" s="6"/>
      <c r="YW30" s="6"/>
      <c r="YY30" s="6"/>
      <c r="ZL30" s="6"/>
      <c r="ZN30" s="6"/>
      <c r="AAA30" s="6"/>
      <c r="AAC30" s="6"/>
      <c r="AAP30" s="6"/>
      <c r="AAR30" s="6"/>
      <c r="ABE30" s="6"/>
      <c r="ABG30" s="6"/>
      <c r="ABT30" s="6"/>
      <c r="ABV30" s="6"/>
      <c r="ACI30" s="6"/>
      <c r="ACK30" s="6"/>
      <c r="ACX30" s="6"/>
      <c r="ACZ30" s="6"/>
      <c r="ADM30" s="6"/>
      <c r="ADO30" s="6"/>
      <c r="AEB30" s="6"/>
      <c r="AED30" s="6"/>
      <c r="AEQ30" s="6"/>
      <c r="AES30" s="6"/>
      <c r="AFF30" s="6"/>
      <c r="AFH30" s="6"/>
      <c r="AFU30" s="6"/>
      <c r="AFW30" s="6"/>
      <c r="AGJ30" s="6"/>
      <c r="AGL30" s="6"/>
      <c r="AGY30" s="6"/>
      <c r="AHA30" s="6"/>
      <c r="AHN30" s="6"/>
      <c r="AHP30" s="6"/>
      <c r="AIC30" s="6"/>
      <c r="AIE30" s="6"/>
      <c r="AIR30" s="6"/>
      <c r="AIT30" s="6"/>
      <c r="AJG30" s="6"/>
      <c r="AJI30" s="6"/>
      <c r="AJV30" s="6"/>
      <c r="AJX30" s="6"/>
      <c r="AKK30" s="6"/>
      <c r="AKM30" s="6"/>
      <c r="AKZ30" s="6"/>
      <c r="ALB30" s="6"/>
      <c r="ALO30" s="6"/>
      <c r="ALQ30" s="6"/>
      <c r="AMD30" s="6"/>
      <c r="AMF30" s="6"/>
      <c r="AMS30" s="6"/>
      <c r="AMU30" s="6"/>
      <c r="ANH30" s="6"/>
      <c r="ANJ30" s="6"/>
      <c r="ANW30" s="6"/>
      <c r="ANY30" s="6"/>
      <c r="AOL30" s="6"/>
      <c r="AON30" s="6"/>
      <c r="APA30" s="6"/>
      <c r="APC30" s="6"/>
      <c r="APP30" s="6"/>
      <c r="APR30" s="6"/>
      <c r="AQE30" s="6"/>
      <c r="AQG30" s="6"/>
      <c r="AQT30" s="6"/>
      <c r="AQV30" s="6"/>
      <c r="ARI30" s="6"/>
      <c r="ARK30" s="6"/>
      <c r="ARX30" s="6"/>
      <c r="ARZ30" s="6"/>
      <c r="ASM30" s="6"/>
      <c r="ASO30" s="6"/>
      <c r="ATB30" s="6"/>
      <c r="ATD30" s="6"/>
      <c r="ATQ30" s="6"/>
      <c r="ATS30" s="6"/>
      <c r="AUF30" s="6"/>
      <c r="AUH30" s="6"/>
      <c r="AUU30" s="6"/>
      <c r="AUW30" s="6"/>
      <c r="AVJ30" s="6"/>
      <c r="AVL30" s="6"/>
      <c r="AVY30" s="6"/>
      <c r="AWA30" s="6"/>
      <c r="AWN30" s="6"/>
      <c r="AWP30" s="6"/>
      <c r="AXC30" s="6"/>
      <c r="AXE30" s="6"/>
      <c r="AXR30" s="6"/>
      <c r="AXT30" s="6"/>
      <c r="AYG30" s="6"/>
      <c r="AYI30" s="6"/>
      <c r="AYV30" s="6"/>
      <c r="AYX30" s="6"/>
      <c r="AZK30" s="6"/>
      <c r="AZM30" s="6"/>
      <c r="AZZ30" s="6"/>
      <c r="BAB30" s="6"/>
      <c r="BAO30" s="6"/>
      <c r="BAQ30" s="6"/>
      <c r="BBD30" s="6"/>
      <c r="BBF30" s="6"/>
      <c r="BBS30" s="6"/>
      <c r="BBU30" s="6"/>
      <c r="BCH30" s="6"/>
      <c r="BCJ30" s="6"/>
      <c r="BCW30" s="6"/>
      <c r="BCY30" s="6"/>
      <c r="BDL30" s="6"/>
      <c r="BDN30" s="6"/>
      <c r="BEA30" s="6"/>
      <c r="BEC30" s="6"/>
      <c r="BEP30" s="6"/>
      <c r="BER30" s="6"/>
      <c r="BFE30" s="6"/>
      <c r="BFG30" s="6"/>
      <c r="BFT30" s="6"/>
      <c r="BFV30" s="6"/>
      <c r="BGI30" s="6"/>
      <c r="BGK30" s="6"/>
      <c r="BGX30" s="6"/>
      <c r="BGZ30" s="6"/>
      <c r="BHM30" s="6"/>
      <c r="BHO30" s="6"/>
      <c r="BIB30" s="6"/>
      <c r="BID30" s="6"/>
      <c r="BIQ30" s="6"/>
      <c r="BIS30" s="6"/>
      <c r="BJF30" s="6"/>
      <c r="BJH30" s="6"/>
      <c r="BJU30" s="6"/>
      <c r="BJW30" s="6"/>
      <c r="BKJ30" s="6"/>
      <c r="BKL30" s="6"/>
      <c r="BKY30" s="6"/>
      <c r="BLA30" s="6"/>
      <c r="BLN30" s="6"/>
      <c r="BLP30" s="6"/>
      <c r="BMC30" s="6"/>
      <c r="BME30" s="6"/>
      <c r="BMR30" s="6"/>
      <c r="BMT30" s="6"/>
      <c r="BNG30" s="6"/>
      <c r="BNI30" s="6"/>
      <c r="BNV30" s="6"/>
      <c r="BNX30" s="6"/>
      <c r="BOK30" s="6"/>
      <c r="BOM30" s="6"/>
      <c r="BOZ30" s="6"/>
      <c r="BPB30" s="6"/>
      <c r="BPO30" s="6"/>
      <c r="BPQ30" s="6"/>
      <c r="BQD30" s="6"/>
      <c r="BQF30" s="6"/>
      <c r="BQS30" s="6"/>
      <c r="BQU30" s="6"/>
      <c r="BRH30" s="6"/>
      <c r="BRJ30" s="6"/>
      <c r="BRW30" s="6"/>
      <c r="BRY30" s="6"/>
      <c r="BSL30" s="6"/>
      <c r="BSN30" s="6"/>
      <c r="BTA30" s="6"/>
      <c r="BTC30" s="6"/>
      <c r="BTP30" s="6"/>
      <c r="BTR30" s="6"/>
      <c r="BUE30" s="6"/>
      <c r="BUG30" s="6"/>
      <c r="BUT30" s="6"/>
      <c r="BUV30" s="6"/>
      <c r="BVI30" s="6"/>
      <c r="BVK30" s="6"/>
      <c r="BVX30" s="6"/>
      <c r="BVZ30" s="6"/>
      <c r="BWM30" s="6"/>
      <c r="BWO30" s="6"/>
      <c r="BXB30" s="6"/>
      <c r="BXD30" s="6"/>
      <c r="BXQ30" s="6"/>
      <c r="BXS30" s="6"/>
      <c r="BYF30" s="6"/>
      <c r="BYH30" s="6"/>
      <c r="BYU30" s="6"/>
      <c r="BYW30" s="6"/>
      <c r="BZJ30" s="6"/>
      <c r="BZL30" s="6"/>
      <c r="BZY30" s="6"/>
      <c r="CAA30" s="6"/>
      <c r="CAN30" s="6"/>
      <c r="CAP30" s="6"/>
      <c r="CBC30" s="6"/>
      <c r="CBE30" s="6"/>
      <c r="CBR30" s="6"/>
      <c r="CBT30" s="6"/>
      <c r="CCG30" s="6"/>
      <c r="CCI30" s="6"/>
      <c r="CCV30" s="6"/>
      <c r="CCX30" s="6"/>
      <c r="CDK30" s="6"/>
      <c r="CDM30" s="6"/>
      <c r="CDZ30" s="6"/>
      <c r="CEB30" s="6"/>
      <c r="CEO30" s="6"/>
      <c r="CEQ30" s="6"/>
      <c r="CFD30" s="6"/>
      <c r="CFF30" s="6"/>
      <c r="CFS30" s="6"/>
      <c r="CFU30" s="6"/>
      <c r="CGH30" s="6"/>
      <c r="CGJ30" s="6"/>
      <c r="CGW30" s="6"/>
      <c r="CGY30" s="6"/>
      <c r="CHL30" s="6"/>
      <c r="CHN30" s="6"/>
      <c r="CIA30" s="6"/>
      <c r="CIC30" s="6"/>
      <c r="CIP30" s="6"/>
      <c r="CIR30" s="6"/>
      <c r="CJE30" s="6"/>
      <c r="CJG30" s="6"/>
      <c r="CJT30" s="6"/>
      <c r="CJV30" s="6"/>
      <c r="CKI30" s="6"/>
      <c r="CKK30" s="6"/>
      <c r="CKX30" s="6"/>
      <c r="CKZ30" s="6"/>
      <c r="CLM30" s="6"/>
      <c r="CLO30" s="6"/>
      <c r="CMB30" s="6"/>
      <c r="CMD30" s="6"/>
      <c r="CMQ30" s="6"/>
      <c r="CMS30" s="6"/>
      <c r="CNF30" s="6"/>
      <c r="CNH30" s="6"/>
      <c r="CNU30" s="6"/>
      <c r="CNW30" s="6"/>
      <c r="COJ30" s="6"/>
      <c r="COL30" s="6"/>
      <c r="COY30" s="6"/>
      <c r="CPA30" s="6"/>
      <c r="CPN30" s="6"/>
      <c r="CPP30" s="6"/>
      <c r="CQC30" s="6"/>
      <c r="CQE30" s="6"/>
      <c r="CQR30" s="6"/>
      <c r="CQT30" s="6"/>
      <c r="CRG30" s="6"/>
      <c r="CRI30" s="6"/>
      <c r="CRV30" s="6"/>
      <c r="CRX30" s="6"/>
      <c r="CSK30" s="6"/>
      <c r="CSM30" s="6"/>
      <c r="CSZ30" s="6"/>
      <c r="CTB30" s="6"/>
      <c r="CTO30" s="6"/>
      <c r="CTQ30" s="6"/>
      <c r="CUD30" s="6"/>
      <c r="CUF30" s="6"/>
      <c r="CUS30" s="6"/>
      <c r="CUU30" s="6"/>
      <c r="CVH30" s="6"/>
      <c r="CVJ30" s="6"/>
      <c r="CVW30" s="6"/>
      <c r="CVY30" s="6"/>
      <c r="CWL30" s="6"/>
      <c r="CWN30" s="6"/>
      <c r="CXA30" s="6"/>
      <c r="CXC30" s="6"/>
      <c r="CXP30" s="6"/>
      <c r="CXR30" s="6"/>
      <c r="CYE30" s="6"/>
      <c r="CYG30" s="6"/>
      <c r="CYT30" s="6"/>
      <c r="CYV30" s="6"/>
      <c r="CZI30" s="6"/>
      <c r="CZK30" s="6"/>
      <c r="CZX30" s="6"/>
      <c r="CZZ30" s="6"/>
      <c r="DAM30" s="6"/>
      <c r="DAO30" s="6"/>
      <c r="DBB30" s="6"/>
      <c r="DBD30" s="6"/>
      <c r="DBQ30" s="6"/>
      <c r="DBS30" s="6"/>
      <c r="DCF30" s="6"/>
      <c r="DCH30" s="6"/>
      <c r="DCU30" s="6"/>
      <c r="DCW30" s="6"/>
      <c r="DDJ30" s="6"/>
      <c r="DDL30" s="6"/>
      <c r="DDY30" s="6"/>
      <c r="DEA30" s="6"/>
      <c r="DEN30" s="6"/>
      <c r="DEP30" s="6"/>
      <c r="DFC30" s="6"/>
      <c r="DFE30" s="6"/>
      <c r="DFR30" s="6"/>
      <c r="DFT30" s="6"/>
      <c r="DGG30" s="6"/>
      <c r="DGI30" s="6"/>
      <c r="DGV30" s="6"/>
      <c r="DGX30" s="6"/>
      <c r="DHK30" s="6"/>
      <c r="DHM30" s="6"/>
      <c r="DHZ30" s="6"/>
      <c r="DIB30" s="6"/>
      <c r="DIO30" s="6"/>
      <c r="DIQ30" s="6"/>
      <c r="DJD30" s="6"/>
      <c r="DJF30" s="6"/>
      <c r="DJS30" s="6"/>
      <c r="DJU30" s="6"/>
      <c r="DKH30" s="6"/>
      <c r="DKJ30" s="6"/>
      <c r="DKW30" s="6"/>
      <c r="DKY30" s="6"/>
      <c r="DLL30" s="6"/>
      <c r="DLN30" s="6"/>
      <c r="DMA30" s="6"/>
      <c r="DMC30" s="6"/>
      <c r="DMP30" s="6"/>
      <c r="DMR30" s="6"/>
      <c r="DNE30" s="6"/>
      <c r="DNG30" s="6"/>
      <c r="DNT30" s="6"/>
      <c r="DNV30" s="6"/>
      <c r="DOI30" s="6"/>
      <c r="DOK30" s="6"/>
      <c r="DOX30" s="6"/>
      <c r="DOZ30" s="6"/>
      <c r="DPM30" s="6"/>
      <c r="DPO30" s="6"/>
      <c r="DQB30" s="6"/>
      <c r="DQD30" s="6"/>
      <c r="DQQ30" s="6"/>
      <c r="DQS30" s="6"/>
      <c r="DRF30" s="6"/>
      <c r="DRH30" s="6"/>
      <c r="DRU30" s="6"/>
      <c r="DRW30" s="6"/>
      <c r="DSJ30" s="6"/>
      <c r="DSL30" s="6"/>
      <c r="DSY30" s="6"/>
      <c r="DTA30" s="6"/>
      <c r="DTN30" s="6"/>
      <c r="DTP30" s="6"/>
      <c r="DUC30" s="6"/>
      <c r="DUE30" s="6"/>
      <c r="DUR30" s="6"/>
      <c r="DUT30" s="6"/>
      <c r="DVG30" s="6"/>
      <c r="DVI30" s="6"/>
      <c r="DVV30" s="6"/>
      <c r="DVX30" s="6"/>
      <c r="DWK30" s="6"/>
      <c r="DWM30" s="6"/>
      <c r="DWZ30" s="6"/>
      <c r="DXB30" s="6"/>
      <c r="DXO30" s="6"/>
      <c r="DXQ30" s="6"/>
      <c r="DYD30" s="6"/>
      <c r="DYF30" s="6"/>
      <c r="DYS30" s="6"/>
      <c r="DYU30" s="6"/>
      <c r="DZH30" s="6"/>
      <c r="DZJ30" s="6"/>
      <c r="DZW30" s="6"/>
      <c r="DZY30" s="6"/>
      <c r="EAL30" s="6"/>
      <c r="EAN30" s="6"/>
      <c r="EBA30" s="6"/>
      <c r="EBC30" s="6"/>
      <c r="EBP30" s="6"/>
      <c r="EBR30" s="6"/>
      <c r="ECE30" s="6"/>
      <c r="ECG30" s="6"/>
      <c r="ECT30" s="6"/>
      <c r="ECV30" s="6"/>
      <c r="EDI30" s="6"/>
      <c r="EDK30" s="6"/>
      <c r="EDX30" s="6"/>
      <c r="EDZ30" s="6"/>
      <c r="EEM30" s="6"/>
      <c r="EEO30" s="6"/>
      <c r="EFB30" s="6"/>
      <c r="EFD30" s="6"/>
      <c r="EFQ30" s="6"/>
      <c r="EFS30" s="6"/>
      <c r="EGF30" s="6"/>
      <c r="EGH30" s="6"/>
      <c r="EGU30" s="6"/>
      <c r="EGW30" s="6"/>
      <c r="EHJ30" s="6"/>
      <c r="EHL30" s="6"/>
      <c r="EHY30" s="6"/>
      <c r="EIA30" s="6"/>
      <c r="EIN30" s="6"/>
      <c r="EIP30" s="6"/>
      <c r="EJC30" s="6"/>
      <c r="EJE30" s="6"/>
      <c r="EJR30" s="6"/>
      <c r="EJT30" s="6"/>
      <c r="EKG30" s="6"/>
      <c r="EKI30" s="6"/>
      <c r="EKV30" s="6"/>
      <c r="EKX30" s="6"/>
      <c r="ELK30" s="6"/>
      <c r="ELM30" s="6"/>
      <c r="ELZ30" s="6"/>
      <c r="EMB30" s="6"/>
      <c r="EMO30" s="6"/>
      <c r="EMQ30" s="6"/>
      <c r="END30" s="6"/>
      <c r="ENF30" s="6"/>
      <c r="ENS30" s="6"/>
      <c r="ENU30" s="6"/>
      <c r="EOH30" s="6"/>
      <c r="EOJ30" s="6"/>
      <c r="EOW30" s="6"/>
      <c r="EOY30" s="6"/>
      <c r="EPL30" s="6"/>
      <c r="EPN30" s="6"/>
      <c r="EQA30" s="6"/>
      <c r="EQC30" s="6"/>
      <c r="EQP30" s="6"/>
      <c r="EQR30" s="6"/>
      <c r="ERE30" s="6"/>
      <c r="ERG30" s="6"/>
      <c r="ERT30" s="6"/>
      <c r="ERV30" s="6"/>
      <c r="ESI30" s="6"/>
      <c r="ESK30" s="6"/>
      <c r="ESX30" s="6"/>
      <c r="ESZ30" s="6"/>
      <c r="ETM30" s="6"/>
      <c r="ETO30" s="6"/>
      <c r="EUB30" s="6"/>
      <c r="EUD30" s="6"/>
      <c r="EUQ30" s="6"/>
      <c r="EUS30" s="6"/>
      <c r="EVF30" s="6"/>
      <c r="EVH30" s="6"/>
      <c r="EVU30" s="6"/>
      <c r="EVW30" s="6"/>
      <c r="EWJ30" s="6"/>
      <c r="EWL30" s="6"/>
      <c r="EWY30" s="6"/>
      <c r="EXA30" s="6"/>
      <c r="EXN30" s="6"/>
      <c r="EXP30" s="6"/>
      <c r="EYC30" s="6"/>
      <c r="EYE30" s="6"/>
      <c r="EYR30" s="6"/>
      <c r="EYT30" s="6"/>
      <c r="EZG30" s="6"/>
      <c r="EZI30" s="6"/>
      <c r="EZV30" s="6"/>
      <c r="EZX30" s="6"/>
      <c r="FAK30" s="6"/>
      <c r="FAM30" s="6"/>
      <c r="FAZ30" s="6"/>
      <c r="FBB30" s="6"/>
      <c r="FBO30" s="6"/>
      <c r="FBQ30" s="6"/>
      <c r="FCD30" s="6"/>
      <c r="FCF30" s="6"/>
      <c r="FCS30" s="6"/>
      <c r="FCU30" s="6"/>
      <c r="FDH30" s="6"/>
      <c r="FDJ30" s="6"/>
      <c r="FDW30" s="6"/>
      <c r="FDY30" s="6"/>
      <c r="FEL30" s="6"/>
      <c r="FEN30" s="6"/>
      <c r="FFA30" s="6"/>
      <c r="FFC30" s="6"/>
      <c r="FFP30" s="6"/>
      <c r="FFR30" s="6"/>
      <c r="FGE30" s="6"/>
      <c r="FGG30" s="6"/>
      <c r="FGT30" s="6"/>
      <c r="FGV30" s="6"/>
      <c r="FHI30" s="6"/>
      <c r="FHK30" s="6"/>
      <c r="FHX30" s="6"/>
      <c r="FHZ30" s="6"/>
      <c r="FIM30" s="6"/>
      <c r="FIO30" s="6"/>
      <c r="FJB30" s="6"/>
      <c r="FJD30" s="6"/>
      <c r="FJQ30" s="6"/>
      <c r="FJS30" s="6"/>
      <c r="FKF30" s="6"/>
      <c r="FKH30" s="6"/>
      <c r="FKU30" s="6"/>
      <c r="FKW30" s="6"/>
      <c r="FLJ30" s="6"/>
      <c r="FLL30" s="6"/>
      <c r="FLY30" s="6"/>
      <c r="FMA30" s="6"/>
      <c r="FMN30" s="6"/>
      <c r="FMP30" s="6"/>
      <c r="FNC30" s="6"/>
      <c r="FNE30" s="6"/>
      <c r="FNR30" s="6"/>
      <c r="FNT30" s="6"/>
      <c r="FOG30" s="6"/>
      <c r="FOI30" s="6"/>
      <c r="FOV30" s="6"/>
      <c r="FOX30" s="6"/>
      <c r="FPK30" s="6"/>
      <c r="FPM30" s="6"/>
      <c r="FPZ30" s="6"/>
      <c r="FQB30" s="6"/>
      <c r="FQO30" s="6"/>
      <c r="FQQ30" s="6"/>
      <c r="FRD30" s="6"/>
      <c r="FRF30" s="6"/>
      <c r="FRS30" s="6"/>
      <c r="FRU30" s="6"/>
      <c r="FSH30" s="6"/>
      <c r="FSJ30" s="6"/>
      <c r="FSW30" s="6"/>
      <c r="FSY30" s="6"/>
      <c r="FTL30" s="6"/>
      <c r="FTN30" s="6"/>
      <c r="FUA30" s="6"/>
      <c r="FUC30" s="6"/>
      <c r="FUP30" s="6"/>
      <c r="FUR30" s="6"/>
      <c r="FVE30" s="6"/>
      <c r="FVG30" s="6"/>
      <c r="FVT30" s="6"/>
      <c r="FVV30" s="6"/>
      <c r="FWI30" s="6"/>
      <c r="FWK30" s="6"/>
      <c r="FWX30" s="6"/>
      <c r="FWZ30" s="6"/>
      <c r="FXM30" s="6"/>
      <c r="FXO30" s="6"/>
      <c r="FYB30" s="6"/>
      <c r="FYD30" s="6"/>
      <c r="FYQ30" s="6"/>
      <c r="FYS30" s="6"/>
      <c r="FZF30" s="6"/>
      <c r="FZH30" s="6"/>
      <c r="FZU30" s="6"/>
      <c r="FZW30" s="6"/>
      <c r="GAJ30" s="6"/>
      <c r="GAL30" s="6"/>
      <c r="GAY30" s="6"/>
      <c r="GBA30" s="6"/>
      <c r="GBN30" s="6"/>
      <c r="GBP30" s="6"/>
      <c r="GCC30" s="6"/>
      <c r="GCE30" s="6"/>
      <c r="GCR30" s="6"/>
      <c r="GCT30" s="6"/>
      <c r="GDG30" s="6"/>
      <c r="GDI30" s="6"/>
      <c r="GDV30" s="6"/>
      <c r="GDX30" s="6"/>
      <c r="GEK30" s="6"/>
      <c r="GEM30" s="6"/>
      <c r="GEZ30" s="6"/>
      <c r="GFB30" s="6"/>
      <c r="GFO30" s="6"/>
      <c r="GFQ30" s="6"/>
      <c r="GGD30" s="6"/>
      <c r="GGF30" s="6"/>
      <c r="GGS30" s="6"/>
      <c r="GGU30" s="6"/>
      <c r="GHH30" s="6"/>
      <c r="GHJ30" s="6"/>
      <c r="GHW30" s="6"/>
      <c r="GHY30" s="6"/>
      <c r="GIL30" s="6"/>
      <c r="GIN30" s="6"/>
      <c r="GJA30" s="6"/>
      <c r="GJC30" s="6"/>
      <c r="GJP30" s="6"/>
      <c r="GJR30" s="6"/>
      <c r="GKE30" s="6"/>
      <c r="GKG30" s="6"/>
      <c r="GKT30" s="6"/>
      <c r="GKV30" s="6"/>
      <c r="GLI30" s="6"/>
      <c r="GLK30" s="6"/>
      <c r="GLX30" s="6"/>
      <c r="GLZ30" s="6"/>
      <c r="GMM30" s="6"/>
      <c r="GMO30" s="6"/>
      <c r="GNB30" s="6"/>
      <c r="GND30" s="6"/>
      <c r="GNQ30" s="6"/>
      <c r="GNS30" s="6"/>
      <c r="GOF30" s="6"/>
      <c r="GOH30" s="6"/>
      <c r="GOU30" s="6"/>
      <c r="GOW30" s="6"/>
      <c r="GPJ30" s="6"/>
      <c r="GPL30" s="6"/>
      <c r="GPY30" s="6"/>
      <c r="GQA30" s="6"/>
      <c r="GQN30" s="6"/>
      <c r="GQP30" s="6"/>
      <c r="GRC30" s="6"/>
      <c r="GRE30" s="6"/>
      <c r="GRR30" s="6"/>
      <c r="GRT30" s="6"/>
      <c r="GSG30" s="6"/>
      <c r="GSI30" s="6"/>
      <c r="GSV30" s="6"/>
      <c r="GSX30" s="6"/>
      <c r="GTK30" s="6"/>
      <c r="GTM30" s="6"/>
      <c r="GTZ30" s="6"/>
      <c r="GUB30" s="6"/>
      <c r="GUO30" s="6"/>
      <c r="GUQ30" s="6"/>
      <c r="GVD30" s="6"/>
      <c r="GVF30" s="6"/>
      <c r="GVS30" s="6"/>
      <c r="GVU30" s="6"/>
      <c r="GWH30" s="6"/>
      <c r="GWJ30" s="6"/>
      <c r="GWW30" s="6"/>
      <c r="GWY30" s="6"/>
      <c r="GXL30" s="6"/>
      <c r="GXN30" s="6"/>
      <c r="GYA30" s="6"/>
      <c r="GYC30" s="6"/>
      <c r="GYP30" s="6"/>
      <c r="GYR30" s="6"/>
      <c r="GZE30" s="6"/>
      <c r="GZG30" s="6"/>
      <c r="GZT30" s="6"/>
      <c r="GZV30" s="6"/>
      <c r="HAI30" s="6"/>
      <c r="HAK30" s="6"/>
      <c r="HAX30" s="6"/>
      <c r="HAZ30" s="6"/>
      <c r="HBM30" s="6"/>
      <c r="HBO30" s="6"/>
      <c r="HCB30" s="6"/>
      <c r="HCD30" s="6"/>
      <c r="HCQ30" s="6"/>
      <c r="HCS30" s="6"/>
      <c r="HDF30" s="6"/>
      <c r="HDH30" s="6"/>
      <c r="HDU30" s="6"/>
      <c r="HDW30" s="6"/>
      <c r="HEJ30" s="6"/>
      <c r="HEL30" s="6"/>
      <c r="HEY30" s="6"/>
      <c r="HFA30" s="6"/>
      <c r="HFN30" s="6"/>
      <c r="HFP30" s="6"/>
      <c r="HGC30" s="6"/>
      <c r="HGE30" s="6"/>
      <c r="HGR30" s="6"/>
      <c r="HGT30" s="6"/>
      <c r="HHG30" s="6"/>
      <c r="HHI30" s="6"/>
      <c r="HHV30" s="6"/>
      <c r="HHX30" s="6"/>
      <c r="HIK30" s="6"/>
      <c r="HIM30" s="6"/>
      <c r="HIZ30" s="6"/>
      <c r="HJB30" s="6"/>
      <c r="HJO30" s="6"/>
      <c r="HJQ30" s="6"/>
      <c r="HKD30" s="6"/>
      <c r="HKF30" s="6"/>
      <c r="HKS30" s="6"/>
      <c r="HKU30" s="6"/>
      <c r="HLH30" s="6"/>
      <c r="HLJ30" s="6"/>
      <c r="HLW30" s="6"/>
      <c r="HLY30" s="6"/>
      <c r="HML30" s="6"/>
      <c r="HMN30" s="6"/>
      <c r="HNA30" s="6"/>
      <c r="HNC30" s="6"/>
      <c r="HNP30" s="6"/>
      <c r="HNR30" s="6"/>
      <c r="HOE30" s="6"/>
      <c r="HOG30" s="6"/>
      <c r="HOT30" s="6"/>
      <c r="HOV30" s="6"/>
      <c r="HPI30" s="6"/>
      <c r="HPK30" s="6"/>
      <c r="HPX30" s="6"/>
      <c r="HPZ30" s="6"/>
      <c r="HQM30" s="6"/>
      <c r="HQO30" s="6"/>
      <c r="HRB30" s="6"/>
      <c r="HRD30" s="6"/>
      <c r="HRQ30" s="6"/>
      <c r="HRS30" s="6"/>
      <c r="HSF30" s="6"/>
      <c r="HSH30" s="6"/>
      <c r="HSU30" s="6"/>
      <c r="HSW30" s="6"/>
      <c r="HTJ30" s="6"/>
      <c r="HTL30" s="6"/>
      <c r="HTY30" s="6"/>
      <c r="HUA30" s="6"/>
      <c r="HUN30" s="6"/>
      <c r="HUP30" s="6"/>
      <c r="HVC30" s="6"/>
      <c r="HVE30" s="6"/>
      <c r="HVR30" s="6"/>
      <c r="HVT30" s="6"/>
      <c r="HWG30" s="6"/>
      <c r="HWI30" s="6"/>
      <c r="HWV30" s="6"/>
      <c r="HWX30" s="6"/>
      <c r="HXK30" s="6"/>
      <c r="HXM30" s="6"/>
      <c r="HXZ30" s="6"/>
      <c r="HYB30" s="6"/>
      <c r="HYO30" s="6"/>
      <c r="HYQ30" s="6"/>
      <c r="HZD30" s="6"/>
      <c r="HZF30" s="6"/>
      <c r="HZS30" s="6"/>
      <c r="HZU30" s="6"/>
      <c r="IAH30" s="6"/>
      <c r="IAJ30" s="6"/>
      <c r="IAW30" s="6"/>
      <c r="IAY30" s="6"/>
      <c r="IBL30" s="6"/>
      <c r="IBN30" s="6"/>
      <c r="ICA30" s="6"/>
      <c r="ICC30" s="6"/>
      <c r="ICP30" s="6"/>
      <c r="ICR30" s="6"/>
      <c r="IDE30" s="6"/>
      <c r="IDG30" s="6"/>
      <c r="IDT30" s="6"/>
      <c r="IDV30" s="6"/>
      <c r="IEI30" s="6"/>
      <c r="IEK30" s="6"/>
      <c r="IEX30" s="6"/>
      <c r="IEZ30" s="6"/>
      <c r="IFM30" s="6"/>
      <c r="IFO30" s="6"/>
      <c r="IGB30" s="6"/>
      <c r="IGD30" s="6"/>
      <c r="IGQ30" s="6"/>
      <c r="IGS30" s="6"/>
      <c r="IHF30" s="6"/>
      <c r="IHH30" s="6"/>
      <c r="IHU30" s="6"/>
      <c r="IHW30" s="6"/>
      <c r="IIJ30" s="6"/>
      <c r="IIL30" s="6"/>
      <c r="IIY30" s="6"/>
      <c r="IJA30" s="6"/>
      <c r="IJN30" s="6"/>
      <c r="IJP30" s="6"/>
      <c r="IKC30" s="6"/>
      <c r="IKE30" s="6"/>
      <c r="IKR30" s="6"/>
      <c r="IKT30" s="6"/>
      <c r="ILG30" s="6"/>
      <c r="ILI30" s="6"/>
      <c r="ILV30" s="6"/>
      <c r="ILX30" s="6"/>
      <c r="IMK30" s="6"/>
      <c r="IMM30" s="6"/>
      <c r="IMZ30" s="6"/>
      <c r="INB30" s="6"/>
      <c r="INO30" s="6"/>
      <c r="INQ30" s="6"/>
      <c r="IOD30" s="6"/>
      <c r="IOF30" s="6"/>
      <c r="IOS30" s="6"/>
      <c r="IOU30" s="6"/>
      <c r="IPH30" s="6"/>
      <c r="IPJ30" s="6"/>
      <c r="IPW30" s="6"/>
      <c r="IPY30" s="6"/>
      <c r="IQL30" s="6"/>
      <c r="IQN30" s="6"/>
      <c r="IRA30" s="6"/>
      <c r="IRC30" s="6"/>
      <c r="IRP30" s="6"/>
      <c r="IRR30" s="6"/>
      <c r="ISE30" s="6"/>
      <c r="ISG30" s="6"/>
      <c r="IST30" s="6"/>
      <c r="ISV30" s="6"/>
      <c r="ITI30" s="6"/>
      <c r="ITK30" s="6"/>
      <c r="ITX30" s="6"/>
      <c r="ITZ30" s="6"/>
      <c r="IUM30" s="6"/>
      <c r="IUO30" s="6"/>
      <c r="IVB30" s="6"/>
      <c r="IVD30" s="6"/>
      <c r="IVQ30" s="6"/>
      <c r="IVS30" s="6"/>
      <c r="IWF30" s="6"/>
      <c r="IWH30" s="6"/>
      <c r="IWU30" s="6"/>
      <c r="IWW30" s="6"/>
      <c r="IXJ30" s="6"/>
      <c r="IXL30" s="6"/>
      <c r="IXY30" s="6"/>
      <c r="IYA30" s="6"/>
      <c r="IYN30" s="6"/>
      <c r="IYP30" s="6"/>
      <c r="IZC30" s="6"/>
      <c r="IZE30" s="6"/>
      <c r="IZR30" s="6"/>
      <c r="IZT30" s="6"/>
      <c r="JAG30" s="6"/>
      <c r="JAI30" s="6"/>
      <c r="JAV30" s="6"/>
      <c r="JAX30" s="6"/>
      <c r="JBK30" s="6"/>
      <c r="JBM30" s="6"/>
      <c r="JBZ30" s="6"/>
      <c r="JCB30" s="6"/>
      <c r="JCO30" s="6"/>
      <c r="JCQ30" s="6"/>
      <c r="JDD30" s="6"/>
      <c r="JDF30" s="6"/>
      <c r="JDS30" s="6"/>
      <c r="JDU30" s="6"/>
      <c r="JEH30" s="6"/>
      <c r="JEJ30" s="6"/>
      <c r="JEW30" s="6"/>
      <c r="JEY30" s="6"/>
      <c r="JFL30" s="6"/>
      <c r="JFN30" s="6"/>
      <c r="JGA30" s="6"/>
      <c r="JGC30" s="6"/>
      <c r="JGP30" s="6"/>
      <c r="JGR30" s="6"/>
      <c r="JHE30" s="6"/>
      <c r="JHG30" s="6"/>
      <c r="JHT30" s="6"/>
      <c r="JHV30" s="6"/>
      <c r="JII30" s="6"/>
      <c r="JIK30" s="6"/>
      <c r="JIX30" s="6"/>
      <c r="JIZ30" s="6"/>
      <c r="JJM30" s="6"/>
      <c r="JJO30" s="6"/>
      <c r="JKB30" s="6"/>
      <c r="JKD30" s="6"/>
      <c r="JKQ30" s="6"/>
      <c r="JKS30" s="6"/>
      <c r="JLF30" s="6"/>
      <c r="JLH30" s="6"/>
      <c r="JLU30" s="6"/>
      <c r="JLW30" s="6"/>
      <c r="JMJ30" s="6"/>
      <c r="JML30" s="6"/>
      <c r="JMY30" s="6"/>
      <c r="JNA30" s="6"/>
      <c r="JNN30" s="6"/>
      <c r="JNP30" s="6"/>
      <c r="JOC30" s="6"/>
      <c r="JOE30" s="6"/>
      <c r="JOR30" s="6"/>
      <c r="JOT30" s="6"/>
      <c r="JPG30" s="6"/>
      <c r="JPI30" s="6"/>
      <c r="JPV30" s="6"/>
      <c r="JPX30" s="6"/>
      <c r="JQK30" s="6"/>
      <c r="JQM30" s="6"/>
      <c r="JQZ30" s="6"/>
      <c r="JRB30" s="6"/>
      <c r="JRO30" s="6"/>
      <c r="JRQ30" s="6"/>
      <c r="JSD30" s="6"/>
      <c r="JSF30" s="6"/>
      <c r="JSS30" s="6"/>
      <c r="JSU30" s="6"/>
      <c r="JTH30" s="6"/>
      <c r="JTJ30" s="6"/>
      <c r="JTW30" s="6"/>
      <c r="JTY30" s="6"/>
      <c r="JUL30" s="6"/>
      <c r="JUN30" s="6"/>
      <c r="JVA30" s="6"/>
      <c r="JVC30" s="6"/>
      <c r="JVP30" s="6"/>
      <c r="JVR30" s="6"/>
      <c r="JWE30" s="6"/>
      <c r="JWG30" s="6"/>
      <c r="JWT30" s="6"/>
      <c r="JWV30" s="6"/>
      <c r="JXI30" s="6"/>
      <c r="JXK30" s="6"/>
      <c r="JXX30" s="6"/>
      <c r="JXZ30" s="6"/>
      <c r="JYM30" s="6"/>
      <c r="JYO30" s="6"/>
      <c r="JZB30" s="6"/>
      <c r="JZD30" s="6"/>
      <c r="JZQ30" s="6"/>
      <c r="JZS30" s="6"/>
      <c r="KAF30" s="6"/>
      <c r="KAH30" s="6"/>
      <c r="KAU30" s="6"/>
      <c r="KAW30" s="6"/>
      <c r="KBJ30" s="6"/>
      <c r="KBL30" s="6"/>
      <c r="KBY30" s="6"/>
      <c r="KCA30" s="6"/>
      <c r="KCN30" s="6"/>
      <c r="KCP30" s="6"/>
      <c r="KDC30" s="6"/>
      <c r="KDE30" s="6"/>
      <c r="KDR30" s="6"/>
      <c r="KDT30" s="6"/>
      <c r="KEG30" s="6"/>
      <c r="KEI30" s="6"/>
      <c r="KEV30" s="6"/>
      <c r="KEX30" s="6"/>
      <c r="KFK30" s="6"/>
      <c r="KFM30" s="6"/>
      <c r="KFZ30" s="6"/>
      <c r="KGB30" s="6"/>
      <c r="KGO30" s="6"/>
      <c r="KGQ30" s="6"/>
      <c r="KHD30" s="6"/>
      <c r="KHF30" s="6"/>
      <c r="KHS30" s="6"/>
      <c r="KHU30" s="6"/>
      <c r="KIH30" s="6"/>
      <c r="KIJ30" s="6"/>
      <c r="KIW30" s="6"/>
      <c r="KIY30" s="6"/>
      <c r="KJL30" s="6"/>
      <c r="KJN30" s="6"/>
      <c r="KKA30" s="6"/>
      <c r="KKC30" s="6"/>
      <c r="KKP30" s="6"/>
      <c r="KKR30" s="6"/>
      <c r="KLE30" s="6"/>
      <c r="KLG30" s="6"/>
      <c r="KLT30" s="6"/>
      <c r="KLV30" s="6"/>
      <c r="KMI30" s="6"/>
      <c r="KMK30" s="6"/>
      <c r="KMX30" s="6"/>
      <c r="KMZ30" s="6"/>
      <c r="KNM30" s="6"/>
      <c r="KNO30" s="6"/>
      <c r="KOB30" s="6"/>
      <c r="KOD30" s="6"/>
      <c r="KOQ30" s="6"/>
      <c r="KOS30" s="6"/>
      <c r="KPF30" s="6"/>
      <c r="KPH30" s="6"/>
      <c r="KPU30" s="6"/>
      <c r="KPW30" s="6"/>
      <c r="KQJ30" s="6"/>
      <c r="KQL30" s="6"/>
      <c r="KQY30" s="6"/>
      <c r="KRA30" s="6"/>
      <c r="KRN30" s="6"/>
      <c r="KRP30" s="6"/>
      <c r="KSC30" s="6"/>
      <c r="KSE30" s="6"/>
      <c r="KSR30" s="6"/>
      <c r="KST30" s="6"/>
      <c r="KTG30" s="6"/>
      <c r="KTI30" s="6"/>
      <c r="KTV30" s="6"/>
      <c r="KTX30" s="6"/>
      <c r="KUK30" s="6"/>
      <c r="KUM30" s="6"/>
      <c r="KUZ30" s="6"/>
      <c r="KVB30" s="6"/>
      <c r="KVO30" s="6"/>
      <c r="KVQ30" s="6"/>
      <c r="KWD30" s="6"/>
      <c r="KWF30" s="6"/>
      <c r="KWS30" s="6"/>
      <c r="KWU30" s="6"/>
      <c r="KXH30" s="6"/>
      <c r="KXJ30" s="6"/>
      <c r="KXW30" s="6"/>
      <c r="KXY30" s="6"/>
      <c r="KYL30" s="6"/>
      <c r="KYN30" s="6"/>
      <c r="KZA30" s="6"/>
      <c r="KZC30" s="6"/>
      <c r="KZP30" s="6"/>
      <c r="KZR30" s="6"/>
      <c r="LAE30" s="6"/>
      <c r="LAG30" s="6"/>
      <c r="LAT30" s="6"/>
      <c r="LAV30" s="6"/>
      <c r="LBI30" s="6"/>
      <c r="LBK30" s="6"/>
      <c r="LBX30" s="6"/>
      <c r="LBZ30" s="6"/>
      <c r="LCM30" s="6"/>
      <c r="LCO30" s="6"/>
      <c r="LDB30" s="6"/>
      <c r="LDD30" s="6"/>
      <c r="LDQ30" s="6"/>
      <c r="LDS30" s="6"/>
      <c r="LEF30" s="6"/>
      <c r="LEH30" s="6"/>
      <c r="LEU30" s="6"/>
      <c r="LEW30" s="6"/>
      <c r="LFJ30" s="6"/>
      <c r="LFL30" s="6"/>
      <c r="LFY30" s="6"/>
      <c r="LGA30" s="6"/>
      <c r="LGN30" s="6"/>
      <c r="LGP30" s="6"/>
      <c r="LHC30" s="6"/>
      <c r="LHE30" s="6"/>
      <c r="LHR30" s="6"/>
      <c r="LHT30" s="6"/>
      <c r="LIG30" s="6"/>
      <c r="LII30" s="6"/>
      <c r="LIV30" s="6"/>
      <c r="LIX30" s="6"/>
      <c r="LJK30" s="6"/>
      <c r="LJM30" s="6"/>
      <c r="LJZ30" s="6"/>
      <c r="LKB30" s="6"/>
      <c r="LKO30" s="6"/>
      <c r="LKQ30" s="6"/>
      <c r="LLD30" s="6"/>
      <c r="LLF30" s="6"/>
      <c r="LLS30" s="6"/>
      <c r="LLU30" s="6"/>
      <c r="LMH30" s="6"/>
      <c r="LMJ30" s="6"/>
      <c r="LMW30" s="6"/>
      <c r="LMY30" s="6"/>
      <c r="LNL30" s="6"/>
      <c r="LNN30" s="6"/>
      <c r="LOA30" s="6"/>
      <c r="LOC30" s="6"/>
      <c r="LOP30" s="6"/>
      <c r="LOR30" s="6"/>
      <c r="LPE30" s="6"/>
      <c r="LPG30" s="6"/>
      <c r="LPT30" s="6"/>
      <c r="LPV30" s="6"/>
      <c r="LQI30" s="6"/>
      <c r="LQK30" s="6"/>
      <c r="LQX30" s="6"/>
      <c r="LQZ30" s="6"/>
      <c r="LRM30" s="6"/>
      <c r="LRO30" s="6"/>
      <c r="LSB30" s="6"/>
      <c r="LSD30" s="6"/>
      <c r="LSQ30" s="6"/>
      <c r="LSS30" s="6"/>
      <c r="LTF30" s="6"/>
      <c r="LTH30" s="6"/>
      <c r="LTU30" s="6"/>
      <c r="LTW30" s="6"/>
      <c r="LUJ30" s="6"/>
      <c r="LUL30" s="6"/>
      <c r="LUY30" s="6"/>
      <c r="LVA30" s="6"/>
      <c r="LVN30" s="6"/>
      <c r="LVP30" s="6"/>
      <c r="LWC30" s="6"/>
      <c r="LWE30" s="6"/>
      <c r="LWR30" s="6"/>
      <c r="LWT30" s="6"/>
      <c r="LXG30" s="6"/>
      <c r="LXI30" s="6"/>
      <c r="LXV30" s="6"/>
      <c r="LXX30" s="6"/>
      <c r="LYK30" s="6"/>
      <c r="LYM30" s="6"/>
      <c r="LYZ30" s="6"/>
      <c r="LZB30" s="6"/>
      <c r="LZO30" s="6"/>
      <c r="LZQ30" s="6"/>
      <c r="MAD30" s="6"/>
      <c r="MAF30" s="6"/>
      <c r="MAS30" s="6"/>
      <c r="MAU30" s="6"/>
      <c r="MBH30" s="6"/>
      <c r="MBJ30" s="6"/>
      <c r="MBW30" s="6"/>
      <c r="MBY30" s="6"/>
      <c r="MCL30" s="6"/>
      <c r="MCN30" s="6"/>
      <c r="MDA30" s="6"/>
      <c r="MDC30" s="6"/>
      <c r="MDP30" s="6"/>
      <c r="MDR30" s="6"/>
      <c r="MEE30" s="6"/>
      <c r="MEG30" s="6"/>
      <c r="MET30" s="6"/>
      <c r="MEV30" s="6"/>
      <c r="MFI30" s="6"/>
      <c r="MFK30" s="6"/>
      <c r="MFX30" s="6"/>
      <c r="MFZ30" s="6"/>
      <c r="MGM30" s="6"/>
      <c r="MGO30" s="6"/>
      <c r="MHB30" s="6"/>
      <c r="MHD30" s="6"/>
      <c r="MHQ30" s="6"/>
      <c r="MHS30" s="6"/>
      <c r="MIF30" s="6"/>
      <c r="MIH30" s="6"/>
      <c r="MIU30" s="6"/>
      <c r="MIW30" s="6"/>
      <c r="MJJ30" s="6"/>
      <c r="MJL30" s="6"/>
      <c r="MJY30" s="6"/>
      <c r="MKA30" s="6"/>
      <c r="MKN30" s="6"/>
      <c r="MKP30" s="6"/>
      <c r="MLC30" s="6"/>
      <c r="MLE30" s="6"/>
      <c r="MLR30" s="6"/>
      <c r="MLT30" s="6"/>
      <c r="MMG30" s="6"/>
      <c r="MMI30" s="6"/>
      <c r="MMV30" s="6"/>
      <c r="MMX30" s="6"/>
      <c r="MNK30" s="6"/>
      <c r="MNM30" s="6"/>
      <c r="MNZ30" s="6"/>
      <c r="MOB30" s="6"/>
      <c r="MOO30" s="6"/>
      <c r="MOQ30" s="6"/>
      <c r="MPD30" s="6"/>
      <c r="MPF30" s="6"/>
      <c r="MPS30" s="6"/>
      <c r="MPU30" s="6"/>
      <c r="MQH30" s="6"/>
      <c r="MQJ30" s="6"/>
      <c r="MQW30" s="6"/>
      <c r="MQY30" s="6"/>
      <c r="MRL30" s="6"/>
      <c r="MRN30" s="6"/>
      <c r="MSA30" s="6"/>
      <c r="MSC30" s="6"/>
      <c r="MSP30" s="6"/>
      <c r="MSR30" s="6"/>
      <c r="MTE30" s="6"/>
      <c r="MTG30" s="6"/>
      <c r="MTT30" s="6"/>
      <c r="MTV30" s="6"/>
      <c r="MUI30" s="6"/>
      <c r="MUK30" s="6"/>
      <c r="MUX30" s="6"/>
      <c r="MUZ30" s="6"/>
      <c r="MVM30" s="6"/>
      <c r="MVO30" s="6"/>
      <c r="MWB30" s="6"/>
      <c r="MWD30" s="6"/>
      <c r="MWQ30" s="6"/>
      <c r="MWS30" s="6"/>
      <c r="MXF30" s="6"/>
      <c r="MXH30" s="6"/>
      <c r="MXU30" s="6"/>
      <c r="MXW30" s="6"/>
      <c r="MYJ30" s="6"/>
      <c r="MYL30" s="6"/>
      <c r="MYY30" s="6"/>
      <c r="MZA30" s="6"/>
      <c r="MZN30" s="6"/>
      <c r="MZP30" s="6"/>
      <c r="NAC30" s="6"/>
      <c r="NAE30" s="6"/>
      <c r="NAR30" s="6"/>
      <c r="NAT30" s="6"/>
      <c r="NBG30" s="6"/>
      <c r="NBI30" s="6"/>
      <c r="NBV30" s="6"/>
      <c r="NBX30" s="6"/>
      <c r="NCK30" s="6"/>
      <c r="NCM30" s="6"/>
      <c r="NCZ30" s="6"/>
      <c r="NDB30" s="6"/>
      <c r="NDO30" s="6"/>
      <c r="NDQ30" s="6"/>
      <c r="NED30" s="6"/>
      <c r="NEF30" s="6"/>
      <c r="NES30" s="6"/>
      <c r="NEU30" s="6"/>
      <c r="NFH30" s="6"/>
      <c r="NFJ30" s="6"/>
      <c r="NFW30" s="6"/>
      <c r="NFY30" s="6"/>
      <c r="NGL30" s="6"/>
      <c r="NGN30" s="6"/>
      <c r="NHA30" s="6"/>
      <c r="NHC30" s="6"/>
      <c r="NHP30" s="6"/>
      <c r="NHR30" s="6"/>
      <c r="NIE30" s="6"/>
      <c r="NIG30" s="6"/>
      <c r="NIT30" s="6"/>
      <c r="NIV30" s="6"/>
      <c r="NJI30" s="6"/>
      <c r="NJK30" s="6"/>
      <c r="NJX30" s="6"/>
      <c r="NJZ30" s="6"/>
      <c r="NKM30" s="6"/>
      <c r="NKO30" s="6"/>
      <c r="NLB30" s="6"/>
      <c r="NLD30" s="6"/>
      <c r="NLQ30" s="6"/>
      <c r="NLS30" s="6"/>
      <c r="NMF30" s="6"/>
      <c r="NMH30" s="6"/>
      <c r="NMU30" s="6"/>
      <c r="NMW30" s="6"/>
      <c r="NNJ30" s="6"/>
      <c r="NNL30" s="6"/>
      <c r="NNY30" s="6"/>
      <c r="NOA30" s="6"/>
      <c r="NON30" s="6"/>
      <c r="NOP30" s="6"/>
      <c r="NPC30" s="6"/>
      <c r="NPE30" s="6"/>
      <c r="NPR30" s="6"/>
      <c r="NPT30" s="6"/>
      <c r="NQG30" s="6"/>
      <c r="NQI30" s="6"/>
      <c r="NQV30" s="6"/>
      <c r="NQX30" s="6"/>
      <c r="NRK30" s="6"/>
      <c r="NRM30" s="6"/>
      <c r="NRZ30" s="6"/>
      <c r="NSB30" s="6"/>
      <c r="NSO30" s="6"/>
      <c r="NSQ30" s="6"/>
      <c r="NTD30" s="6"/>
      <c r="NTF30" s="6"/>
      <c r="NTS30" s="6"/>
      <c r="NTU30" s="6"/>
      <c r="NUH30" s="6"/>
      <c r="NUJ30" s="6"/>
      <c r="NUW30" s="6"/>
      <c r="NUY30" s="6"/>
      <c r="NVL30" s="6"/>
      <c r="NVN30" s="6"/>
      <c r="NWA30" s="6"/>
      <c r="NWC30" s="6"/>
      <c r="NWP30" s="6"/>
      <c r="NWR30" s="6"/>
      <c r="NXE30" s="6"/>
      <c r="NXG30" s="6"/>
      <c r="NXT30" s="6"/>
      <c r="NXV30" s="6"/>
      <c r="NYI30" s="6"/>
      <c r="NYK30" s="6"/>
      <c r="NYX30" s="6"/>
      <c r="NYZ30" s="6"/>
      <c r="NZM30" s="6"/>
      <c r="NZO30" s="6"/>
      <c r="OAB30" s="6"/>
      <c r="OAD30" s="6"/>
      <c r="OAQ30" s="6"/>
      <c r="OAS30" s="6"/>
      <c r="OBF30" s="6"/>
      <c r="OBH30" s="6"/>
      <c r="OBU30" s="6"/>
      <c r="OBW30" s="6"/>
      <c r="OCJ30" s="6"/>
      <c r="OCL30" s="6"/>
      <c r="OCY30" s="6"/>
      <c r="ODA30" s="6"/>
      <c r="ODN30" s="6"/>
      <c r="ODP30" s="6"/>
      <c r="OEC30" s="6"/>
      <c r="OEE30" s="6"/>
      <c r="OER30" s="6"/>
      <c r="OET30" s="6"/>
      <c r="OFG30" s="6"/>
      <c r="OFI30" s="6"/>
      <c r="OFV30" s="6"/>
      <c r="OFX30" s="6"/>
      <c r="OGK30" s="6"/>
      <c r="OGM30" s="6"/>
      <c r="OGZ30" s="6"/>
      <c r="OHB30" s="6"/>
      <c r="OHO30" s="6"/>
      <c r="OHQ30" s="6"/>
      <c r="OID30" s="6"/>
      <c r="OIF30" s="6"/>
      <c r="OIS30" s="6"/>
      <c r="OIU30" s="6"/>
      <c r="OJH30" s="6"/>
      <c r="OJJ30" s="6"/>
      <c r="OJW30" s="6"/>
      <c r="OJY30" s="6"/>
      <c r="OKL30" s="6"/>
      <c r="OKN30" s="6"/>
      <c r="OLA30" s="6"/>
      <c r="OLC30" s="6"/>
      <c r="OLP30" s="6"/>
      <c r="OLR30" s="6"/>
      <c r="OME30" s="6"/>
      <c r="OMG30" s="6"/>
      <c r="OMT30" s="6"/>
      <c r="OMV30" s="6"/>
      <c r="ONI30" s="6"/>
      <c r="ONK30" s="6"/>
      <c r="ONX30" s="6"/>
      <c r="ONZ30" s="6"/>
      <c r="OOM30" s="6"/>
      <c r="OOO30" s="6"/>
      <c r="OPB30" s="6"/>
      <c r="OPD30" s="6"/>
      <c r="OPQ30" s="6"/>
      <c r="OPS30" s="6"/>
      <c r="OQF30" s="6"/>
      <c r="OQH30" s="6"/>
      <c r="OQU30" s="6"/>
      <c r="OQW30" s="6"/>
      <c r="ORJ30" s="6"/>
      <c r="ORL30" s="6"/>
      <c r="ORY30" s="6"/>
      <c r="OSA30" s="6"/>
      <c r="OSN30" s="6"/>
      <c r="OSP30" s="6"/>
      <c r="OTC30" s="6"/>
      <c r="OTE30" s="6"/>
      <c r="OTR30" s="6"/>
      <c r="OTT30" s="6"/>
      <c r="OUG30" s="6"/>
      <c r="OUI30" s="6"/>
      <c r="OUV30" s="6"/>
      <c r="OUX30" s="6"/>
      <c r="OVK30" s="6"/>
      <c r="OVM30" s="6"/>
      <c r="OVZ30" s="6"/>
      <c r="OWB30" s="6"/>
      <c r="OWO30" s="6"/>
      <c r="OWQ30" s="6"/>
      <c r="OXD30" s="6"/>
      <c r="OXF30" s="6"/>
      <c r="OXS30" s="6"/>
      <c r="OXU30" s="6"/>
      <c r="OYH30" s="6"/>
      <c r="OYJ30" s="6"/>
      <c r="OYW30" s="6"/>
      <c r="OYY30" s="6"/>
      <c r="OZL30" s="6"/>
      <c r="OZN30" s="6"/>
      <c r="PAA30" s="6"/>
      <c r="PAC30" s="6"/>
      <c r="PAP30" s="6"/>
      <c r="PAR30" s="6"/>
      <c r="PBE30" s="6"/>
      <c r="PBG30" s="6"/>
      <c r="PBT30" s="6"/>
      <c r="PBV30" s="6"/>
      <c r="PCI30" s="6"/>
      <c r="PCK30" s="6"/>
      <c r="PCX30" s="6"/>
      <c r="PCZ30" s="6"/>
      <c r="PDM30" s="6"/>
      <c r="PDO30" s="6"/>
      <c r="PEB30" s="6"/>
      <c r="PED30" s="6"/>
      <c r="PEQ30" s="6"/>
      <c r="PES30" s="6"/>
      <c r="PFF30" s="6"/>
      <c r="PFH30" s="6"/>
      <c r="PFU30" s="6"/>
      <c r="PFW30" s="6"/>
      <c r="PGJ30" s="6"/>
      <c r="PGL30" s="6"/>
      <c r="PGY30" s="6"/>
      <c r="PHA30" s="6"/>
      <c r="PHN30" s="6"/>
      <c r="PHP30" s="6"/>
      <c r="PIC30" s="6"/>
      <c r="PIE30" s="6"/>
      <c r="PIR30" s="6"/>
      <c r="PIT30" s="6"/>
      <c r="PJG30" s="6"/>
      <c r="PJI30" s="6"/>
      <c r="PJV30" s="6"/>
      <c r="PJX30" s="6"/>
      <c r="PKK30" s="6"/>
      <c r="PKM30" s="6"/>
      <c r="PKZ30" s="6"/>
      <c r="PLB30" s="6"/>
      <c r="PLO30" s="6"/>
      <c r="PLQ30" s="6"/>
      <c r="PMD30" s="6"/>
      <c r="PMF30" s="6"/>
      <c r="PMS30" s="6"/>
      <c r="PMU30" s="6"/>
      <c r="PNH30" s="6"/>
      <c r="PNJ30" s="6"/>
      <c r="PNW30" s="6"/>
      <c r="PNY30" s="6"/>
      <c r="POL30" s="6"/>
      <c r="PON30" s="6"/>
      <c r="PPA30" s="6"/>
      <c r="PPC30" s="6"/>
      <c r="PPP30" s="6"/>
      <c r="PPR30" s="6"/>
      <c r="PQE30" s="6"/>
      <c r="PQG30" s="6"/>
      <c r="PQT30" s="6"/>
      <c r="PQV30" s="6"/>
      <c r="PRI30" s="6"/>
      <c r="PRK30" s="6"/>
      <c r="PRX30" s="6"/>
      <c r="PRZ30" s="6"/>
      <c r="PSM30" s="6"/>
      <c r="PSO30" s="6"/>
      <c r="PTB30" s="6"/>
      <c r="PTD30" s="6"/>
      <c r="PTQ30" s="6"/>
      <c r="PTS30" s="6"/>
      <c r="PUF30" s="6"/>
      <c r="PUH30" s="6"/>
      <c r="PUU30" s="6"/>
      <c r="PUW30" s="6"/>
      <c r="PVJ30" s="6"/>
      <c r="PVL30" s="6"/>
      <c r="PVY30" s="6"/>
      <c r="PWA30" s="6"/>
      <c r="PWN30" s="6"/>
      <c r="PWP30" s="6"/>
      <c r="PXC30" s="6"/>
      <c r="PXE30" s="6"/>
      <c r="PXR30" s="6"/>
      <c r="PXT30" s="6"/>
      <c r="PYG30" s="6"/>
      <c r="PYI30" s="6"/>
      <c r="PYV30" s="6"/>
      <c r="PYX30" s="6"/>
      <c r="PZK30" s="6"/>
      <c r="PZM30" s="6"/>
      <c r="PZZ30" s="6"/>
      <c r="QAB30" s="6"/>
      <c r="QAO30" s="6"/>
      <c r="QAQ30" s="6"/>
      <c r="QBD30" s="6"/>
      <c r="QBF30" s="6"/>
      <c r="QBS30" s="6"/>
      <c r="QBU30" s="6"/>
      <c r="QCH30" s="6"/>
      <c r="QCJ30" s="6"/>
      <c r="QCW30" s="6"/>
      <c r="QCY30" s="6"/>
      <c r="QDL30" s="6"/>
      <c r="QDN30" s="6"/>
      <c r="QEA30" s="6"/>
      <c r="QEC30" s="6"/>
      <c r="QEP30" s="6"/>
      <c r="QER30" s="6"/>
      <c r="QFE30" s="6"/>
      <c r="QFG30" s="6"/>
      <c r="QFT30" s="6"/>
      <c r="QFV30" s="6"/>
      <c r="QGI30" s="6"/>
      <c r="QGK30" s="6"/>
      <c r="QGX30" s="6"/>
      <c r="QGZ30" s="6"/>
      <c r="QHM30" s="6"/>
      <c r="QHO30" s="6"/>
      <c r="QIB30" s="6"/>
      <c r="QID30" s="6"/>
      <c r="QIQ30" s="6"/>
      <c r="QIS30" s="6"/>
      <c r="QJF30" s="6"/>
      <c r="QJH30" s="6"/>
      <c r="QJU30" s="6"/>
      <c r="QJW30" s="6"/>
      <c r="QKJ30" s="6"/>
      <c r="QKL30" s="6"/>
      <c r="QKY30" s="6"/>
      <c r="QLA30" s="6"/>
      <c r="QLN30" s="6"/>
      <c r="QLP30" s="6"/>
      <c r="QMC30" s="6"/>
      <c r="QME30" s="6"/>
      <c r="QMR30" s="6"/>
      <c r="QMT30" s="6"/>
      <c r="QNG30" s="6"/>
      <c r="QNI30" s="6"/>
      <c r="QNV30" s="6"/>
      <c r="QNX30" s="6"/>
      <c r="QOK30" s="6"/>
      <c r="QOM30" s="6"/>
      <c r="QOZ30" s="6"/>
      <c r="QPB30" s="6"/>
      <c r="QPO30" s="6"/>
      <c r="QPQ30" s="6"/>
      <c r="QQD30" s="6"/>
      <c r="QQF30" s="6"/>
      <c r="QQS30" s="6"/>
      <c r="QQU30" s="6"/>
      <c r="QRH30" s="6"/>
      <c r="QRJ30" s="6"/>
      <c r="QRW30" s="6"/>
      <c r="QRY30" s="6"/>
      <c r="QSL30" s="6"/>
      <c r="QSN30" s="6"/>
      <c r="QTA30" s="6"/>
      <c r="QTC30" s="6"/>
      <c r="QTP30" s="6"/>
      <c r="QTR30" s="6"/>
      <c r="QUE30" s="6"/>
      <c r="QUG30" s="6"/>
      <c r="QUT30" s="6"/>
      <c r="QUV30" s="6"/>
      <c r="QVI30" s="6"/>
      <c r="QVK30" s="6"/>
      <c r="QVX30" s="6"/>
      <c r="QVZ30" s="6"/>
      <c r="QWM30" s="6"/>
      <c r="QWO30" s="6"/>
      <c r="QXB30" s="6"/>
      <c r="QXD30" s="6"/>
      <c r="QXQ30" s="6"/>
      <c r="QXS30" s="6"/>
      <c r="QYF30" s="6"/>
      <c r="QYH30" s="6"/>
      <c r="QYU30" s="6"/>
      <c r="QYW30" s="6"/>
      <c r="QZJ30" s="6"/>
      <c r="QZL30" s="6"/>
      <c r="QZY30" s="6"/>
      <c r="RAA30" s="6"/>
      <c r="RAN30" s="6"/>
      <c r="RAP30" s="6"/>
      <c r="RBC30" s="6"/>
      <c r="RBE30" s="6"/>
      <c r="RBR30" s="6"/>
      <c r="RBT30" s="6"/>
      <c r="RCG30" s="6"/>
      <c r="RCI30" s="6"/>
      <c r="RCV30" s="6"/>
      <c r="RCX30" s="6"/>
      <c r="RDK30" s="6"/>
      <c r="RDM30" s="6"/>
      <c r="RDZ30" s="6"/>
      <c r="REB30" s="6"/>
      <c r="REO30" s="6"/>
      <c r="REQ30" s="6"/>
      <c r="RFD30" s="6"/>
      <c r="RFF30" s="6"/>
      <c r="RFS30" s="6"/>
      <c r="RFU30" s="6"/>
      <c r="RGH30" s="6"/>
      <c r="RGJ30" s="6"/>
      <c r="RGW30" s="6"/>
      <c r="RGY30" s="6"/>
      <c r="RHL30" s="6"/>
      <c r="RHN30" s="6"/>
      <c r="RIA30" s="6"/>
      <c r="RIC30" s="6"/>
      <c r="RIP30" s="6"/>
      <c r="RIR30" s="6"/>
      <c r="RJE30" s="6"/>
      <c r="RJG30" s="6"/>
      <c r="RJT30" s="6"/>
      <c r="RJV30" s="6"/>
      <c r="RKI30" s="6"/>
      <c r="RKK30" s="6"/>
      <c r="RKX30" s="6"/>
      <c r="RKZ30" s="6"/>
      <c r="RLM30" s="6"/>
      <c r="RLO30" s="6"/>
      <c r="RMB30" s="6"/>
      <c r="RMD30" s="6"/>
      <c r="RMQ30" s="6"/>
      <c r="RMS30" s="6"/>
      <c r="RNF30" s="6"/>
      <c r="RNH30" s="6"/>
      <c r="RNU30" s="6"/>
      <c r="RNW30" s="6"/>
      <c r="ROJ30" s="6"/>
      <c r="ROL30" s="6"/>
      <c r="ROY30" s="6"/>
      <c r="RPA30" s="6"/>
      <c r="RPN30" s="6"/>
      <c r="RPP30" s="6"/>
      <c r="RQC30" s="6"/>
      <c r="RQE30" s="6"/>
      <c r="RQR30" s="6"/>
      <c r="RQT30" s="6"/>
      <c r="RRG30" s="6"/>
      <c r="RRI30" s="6"/>
      <c r="RRV30" s="6"/>
      <c r="RRX30" s="6"/>
      <c r="RSK30" s="6"/>
      <c r="RSM30" s="6"/>
      <c r="RSZ30" s="6"/>
      <c r="RTB30" s="6"/>
      <c r="RTO30" s="6"/>
      <c r="RTQ30" s="6"/>
      <c r="RUD30" s="6"/>
      <c r="RUF30" s="6"/>
      <c r="RUS30" s="6"/>
      <c r="RUU30" s="6"/>
      <c r="RVH30" s="6"/>
      <c r="RVJ30" s="6"/>
      <c r="RVW30" s="6"/>
      <c r="RVY30" s="6"/>
      <c r="RWL30" s="6"/>
      <c r="RWN30" s="6"/>
      <c r="RXA30" s="6"/>
      <c r="RXC30" s="6"/>
      <c r="RXP30" s="6"/>
      <c r="RXR30" s="6"/>
      <c r="RYE30" s="6"/>
      <c r="RYG30" s="6"/>
      <c r="RYT30" s="6"/>
      <c r="RYV30" s="6"/>
      <c r="RZI30" s="6"/>
      <c r="RZK30" s="6"/>
      <c r="RZX30" s="6"/>
      <c r="RZZ30" s="6"/>
      <c r="SAM30" s="6"/>
      <c r="SAO30" s="6"/>
      <c r="SBB30" s="6"/>
      <c r="SBD30" s="6"/>
      <c r="SBQ30" s="6"/>
      <c r="SBS30" s="6"/>
      <c r="SCF30" s="6"/>
      <c r="SCH30" s="6"/>
      <c r="SCU30" s="6"/>
      <c r="SCW30" s="6"/>
      <c r="SDJ30" s="6"/>
      <c r="SDL30" s="6"/>
      <c r="SDY30" s="6"/>
      <c r="SEA30" s="6"/>
      <c r="SEN30" s="6"/>
      <c r="SEP30" s="6"/>
      <c r="SFC30" s="6"/>
      <c r="SFE30" s="6"/>
      <c r="SFR30" s="6"/>
      <c r="SFT30" s="6"/>
      <c r="SGG30" s="6"/>
      <c r="SGI30" s="6"/>
      <c r="SGV30" s="6"/>
      <c r="SGX30" s="6"/>
      <c r="SHK30" s="6"/>
      <c r="SHM30" s="6"/>
      <c r="SHZ30" s="6"/>
      <c r="SIB30" s="6"/>
      <c r="SIO30" s="6"/>
      <c r="SIQ30" s="6"/>
      <c r="SJD30" s="6"/>
      <c r="SJF30" s="6"/>
      <c r="SJS30" s="6"/>
      <c r="SJU30" s="6"/>
      <c r="SKH30" s="6"/>
      <c r="SKJ30" s="6"/>
      <c r="SKW30" s="6"/>
      <c r="SKY30" s="6"/>
      <c r="SLL30" s="6"/>
      <c r="SLN30" s="6"/>
      <c r="SMA30" s="6"/>
      <c r="SMC30" s="6"/>
      <c r="SMP30" s="6"/>
      <c r="SMR30" s="6"/>
      <c r="SNE30" s="6"/>
      <c r="SNG30" s="6"/>
      <c r="SNT30" s="6"/>
      <c r="SNV30" s="6"/>
      <c r="SOI30" s="6"/>
      <c r="SOK30" s="6"/>
      <c r="SOX30" s="6"/>
      <c r="SOZ30" s="6"/>
      <c r="SPM30" s="6"/>
      <c r="SPO30" s="6"/>
      <c r="SQB30" s="6"/>
      <c r="SQD30" s="6"/>
      <c r="SQQ30" s="6"/>
      <c r="SQS30" s="6"/>
      <c r="SRF30" s="6"/>
      <c r="SRH30" s="6"/>
      <c r="SRU30" s="6"/>
      <c r="SRW30" s="6"/>
      <c r="SSJ30" s="6"/>
      <c r="SSL30" s="6"/>
      <c r="SSY30" s="6"/>
      <c r="STA30" s="6"/>
      <c r="STN30" s="6"/>
      <c r="STP30" s="6"/>
      <c r="SUC30" s="6"/>
      <c r="SUE30" s="6"/>
      <c r="SUR30" s="6"/>
      <c r="SUT30" s="6"/>
      <c r="SVG30" s="6"/>
      <c r="SVI30" s="6"/>
      <c r="SVV30" s="6"/>
      <c r="SVX30" s="6"/>
      <c r="SWK30" s="6"/>
      <c r="SWM30" s="6"/>
      <c r="SWZ30" s="6"/>
      <c r="SXB30" s="6"/>
      <c r="SXO30" s="6"/>
      <c r="SXQ30" s="6"/>
      <c r="SYD30" s="6"/>
      <c r="SYF30" s="6"/>
      <c r="SYS30" s="6"/>
      <c r="SYU30" s="6"/>
      <c r="SZH30" s="6"/>
      <c r="SZJ30" s="6"/>
      <c r="SZW30" s="6"/>
      <c r="SZY30" s="6"/>
      <c r="TAL30" s="6"/>
      <c r="TAN30" s="6"/>
      <c r="TBA30" s="6"/>
      <c r="TBC30" s="6"/>
      <c r="TBP30" s="6"/>
      <c r="TBR30" s="6"/>
      <c r="TCE30" s="6"/>
      <c r="TCG30" s="6"/>
      <c r="TCT30" s="6"/>
      <c r="TCV30" s="6"/>
      <c r="TDI30" s="6"/>
      <c r="TDK30" s="6"/>
      <c r="TDX30" s="6"/>
      <c r="TDZ30" s="6"/>
      <c r="TEM30" s="6"/>
      <c r="TEO30" s="6"/>
      <c r="TFB30" s="6"/>
      <c r="TFD30" s="6"/>
      <c r="TFQ30" s="6"/>
      <c r="TFS30" s="6"/>
      <c r="TGF30" s="6"/>
      <c r="TGH30" s="6"/>
      <c r="TGU30" s="6"/>
      <c r="TGW30" s="6"/>
      <c r="THJ30" s="6"/>
      <c r="THL30" s="6"/>
      <c r="THY30" s="6"/>
      <c r="TIA30" s="6"/>
      <c r="TIN30" s="6"/>
      <c r="TIP30" s="6"/>
      <c r="TJC30" s="6"/>
      <c r="TJE30" s="6"/>
      <c r="TJR30" s="6"/>
      <c r="TJT30" s="6"/>
      <c r="TKG30" s="6"/>
      <c r="TKI30" s="6"/>
      <c r="TKV30" s="6"/>
      <c r="TKX30" s="6"/>
      <c r="TLK30" s="6"/>
      <c r="TLM30" s="6"/>
      <c r="TLZ30" s="6"/>
      <c r="TMB30" s="6"/>
      <c r="TMO30" s="6"/>
      <c r="TMQ30" s="6"/>
      <c r="TND30" s="6"/>
      <c r="TNF30" s="6"/>
      <c r="TNS30" s="6"/>
      <c r="TNU30" s="6"/>
      <c r="TOH30" s="6"/>
      <c r="TOJ30" s="6"/>
      <c r="TOW30" s="6"/>
      <c r="TOY30" s="6"/>
      <c r="TPL30" s="6"/>
      <c r="TPN30" s="6"/>
      <c r="TQA30" s="6"/>
      <c r="TQC30" s="6"/>
      <c r="TQP30" s="6"/>
      <c r="TQR30" s="6"/>
      <c r="TRE30" s="6"/>
      <c r="TRG30" s="6"/>
      <c r="TRT30" s="6"/>
      <c r="TRV30" s="6"/>
      <c r="TSI30" s="6"/>
      <c r="TSK30" s="6"/>
      <c r="TSX30" s="6"/>
      <c r="TSZ30" s="6"/>
      <c r="TTM30" s="6"/>
      <c r="TTO30" s="6"/>
      <c r="TUB30" s="6"/>
      <c r="TUD30" s="6"/>
      <c r="TUQ30" s="6"/>
      <c r="TUS30" s="6"/>
      <c r="TVF30" s="6"/>
      <c r="TVH30" s="6"/>
      <c r="TVU30" s="6"/>
      <c r="TVW30" s="6"/>
      <c r="TWJ30" s="6"/>
      <c r="TWL30" s="6"/>
      <c r="TWY30" s="6"/>
      <c r="TXA30" s="6"/>
      <c r="TXN30" s="6"/>
      <c r="TXP30" s="6"/>
      <c r="TYC30" s="6"/>
      <c r="TYE30" s="6"/>
      <c r="TYR30" s="6"/>
      <c r="TYT30" s="6"/>
      <c r="TZG30" s="6"/>
      <c r="TZI30" s="6"/>
      <c r="TZV30" s="6"/>
      <c r="TZX30" s="6"/>
      <c r="UAK30" s="6"/>
      <c r="UAM30" s="6"/>
      <c r="UAZ30" s="6"/>
      <c r="UBB30" s="6"/>
      <c r="UBO30" s="6"/>
      <c r="UBQ30" s="6"/>
      <c r="UCD30" s="6"/>
      <c r="UCF30" s="6"/>
      <c r="UCS30" s="6"/>
      <c r="UCU30" s="6"/>
      <c r="UDH30" s="6"/>
      <c r="UDJ30" s="6"/>
      <c r="UDW30" s="6"/>
      <c r="UDY30" s="6"/>
      <c r="UEL30" s="6"/>
      <c r="UEN30" s="6"/>
      <c r="UFA30" s="6"/>
      <c r="UFC30" s="6"/>
      <c r="UFP30" s="6"/>
      <c r="UFR30" s="6"/>
      <c r="UGE30" s="6"/>
      <c r="UGG30" s="6"/>
      <c r="UGT30" s="6"/>
      <c r="UGV30" s="6"/>
      <c r="UHI30" s="6"/>
      <c r="UHK30" s="6"/>
      <c r="UHX30" s="6"/>
      <c r="UHZ30" s="6"/>
      <c r="UIM30" s="6"/>
      <c r="UIO30" s="6"/>
      <c r="UJB30" s="6"/>
      <c r="UJD30" s="6"/>
      <c r="UJQ30" s="6"/>
      <c r="UJS30" s="6"/>
      <c r="UKF30" s="6"/>
      <c r="UKH30" s="6"/>
      <c r="UKU30" s="6"/>
      <c r="UKW30" s="6"/>
      <c r="ULJ30" s="6"/>
      <c r="ULL30" s="6"/>
      <c r="ULY30" s="6"/>
      <c r="UMA30" s="6"/>
      <c r="UMN30" s="6"/>
      <c r="UMP30" s="6"/>
      <c r="UNC30" s="6"/>
      <c r="UNE30" s="6"/>
      <c r="UNR30" s="6"/>
      <c r="UNT30" s="6"/>
      <c r="UOG30" s="6"/>
      <c r="UOI30" s="6"/>
      <c r="UOV30" s="6"/>
      <c r="UOX30" s="6"/>
      <c r="UPK30" s="6"/>
      <c r="UPM30" s="6"/>
      <c r="UPZ30" s="6"/>
      <c r="UQB30" s="6"/>
      <c r="UQO30" s="6"/>
      <c r="UQQ30" s="6"/>
      <c r="URD30" s="6"/>
      <c r="URF30" s="6"/>
      <c r="URS30" s="6"/>
      <c r="URU30" s="6"/>
      <c r="USH30" s="6"/>
      <c r="USJ30" s="6"/>
      <c r="USW30" s="6"/>
      <c r="USY30" s="6"/>
      <c r="UTL30" s="6"/>
      <c r="UTN30" s="6"/>
      <c r="UUA30" s="6"/>
      <c r="UUC30" s="6"/>
      <c r="UUP30" s="6"/>
      <c r="UUR30" s="6"/>
      <c r="UVE30" s="6"/>
      <c r="UVG30" s="6"/>
      <c r="UVT30" s="6"/>
      <c r="UVV30" s="6"/>
      <c r="UWI30" s="6"/>
      <c r="UWK30" s="6"/>
      <c r="UWX30" s="6"/>
      <c r="UWZ30" s="6"/>
      <c r="UXM30" s="6"/>
      <c r="UXO30" s="6"/>
      <c r="UYB30" s="6"/>
      <c r="UYD30" s="6"/>
      <c r="UYQ30" s="6"/>
      <c r="UYS30" s="6"/>
      <c r="UZF30" s="6"/>
      <c r="UZH30" s="6"/>
      <c r="UZU30" s="6"/>
      <c r="UZW30" s="6"/>
      <c r="VAJ30" s="6"/>
      <c r="VAL30" s="6"/>
      <c r="VAY30" s="6"/>
      <c r="VBA30" s="6"/>
      <c r="VBN30" s="6"/>
      <c r="VBP30" s="6"/>
      <c r="VCC30" s="6"/>
      <c r="VCE30" s="6"/>
      <c r="VCR30" s="6"/>
      <c r="VCT30" s="6"/>
      <c r="VDG30" s="6"/>
      <c r="VDI30" s="6"/>
      <c r="VDV30" s="6"/>
      <c r="VDX30" s="6"/>
      <c r="VEK30" s="6"/>
      <c r="VEM30" s="6"/>
      <c r="VEZ30" s="6"/>
      <c r="VFB30" s="6"/>
      <c r="VFO30" s="6"/>
      <c r="VFQ30" s="6"/>
      <c r="VGD30" s="6"/>
      <c r="VGF30" s="6"/>
      <c r="VGS30" s="6"/>
      <c r="VGU30" s="6"/>
      <c r="VHH30" s="6"/>
      <c r="VHJ30" s="6"/>
      <c r="VHW30" s="6"/>
      <c r="VHY30" s="6"/>
      <c r="VIL30" s="6"/>
      <c r="VIN30" s="6"/>
      <c r="VJA30" s="6"/>
      <c r="VJC30" s="6"/>
      <c r="VJP30" s="6"/>
      <c r="VJR30" s="6"/>
      <c r="VKE30" s="6"/>
      <c r="VKG30" s="6"/>
      <c r="VKT30" s="6"/>
      <c r="VKV30" s="6"/>
      <c r="VLI30" s="6"/>
      <c r="VLK30" s="6"/>
      <c r="VLX30" s="6"/>
      <c r="VLZ30" s="6"/>
      <c r="VMM30" s="6"/>
      <c r="VMO30" s="6"/>
      <c r="VNB30" s="6"/>
      <c r="VND30" s="6"/>
      <c r="VNQ30" s="6"/>
      <c r="VNS30" s="6"/>
      <c r="VOF30" s="6"/>
      <c r="VOH30" s="6"/>
      <c r="VOU30" s="6"/>
      <c r="VOW30" s="6"/>
      <c r="VPJ30" s="6"/>
      <c r="VPL30" s="6"/>
      <c r="VPY30" s="6"/>
      <c r="VQA30" s="6"/>
      <c r="VQN30" s="6"/>
      <c r="VQP30" s="6"/>
      <c r="VRC30" s="6"/>
      <c r="VRE30" s="6"/>
      <c r="VRR30" s="6"/>
      <c r="VRT30" s="6"/>
      <c r="VSG30" s="6"/>
      <c r="VSI30" s="6"/>
      <c r="VSV30" s="6"/>
      <c r="VSX30" s="6"/>
      <c r="VTK30" s="6"/>
      <c r="VTM30" s="6"/>
      <c r="VTZ30" s="6"/>
      <c r="VUB30" s="6"/>
      <c r="VUO30" s="6"/>
      <c r="VUQ30" s="6"/>
      <c r="VVD30" s="6"/>
      <c r="VVF30" s="6"/>
      <c r="VVS30" s="6"/>
      <c r="VVU30" s="6"/>
      <c r="VWH30" s="6"/>
      <c r="VWJ30" s="6"/>
      <c r="VWW30" s="6"/>
      <c r="VWY30" s="6"/>
      <c r="VXL30" s="6"/>
      <c r="VXN30" s="6"/>
      <c r="VYA30" s="6"/>
      <c r="VYC30" s="6"/>
      <c r="VYP30" s="6"/>
      <c r="VYR30" s="6"/>
      <c r="VZE30" s="6"/>
      <c r="VZG30" s="6"/>
      <c r="VZT30" s="6"/>
      <c r="VZV30" s="6"/>
      <c r="WAI30" s="6"/>
      <c r="WAK30" s="6"/>
      <c r="WAX30" s="6"/>
      <c r="WAZ30" s="6"/>
      <c r="WBM30" s="6"/>
      <c r="WBO30" s="6"/>
      <c r="WCB30" s="6"/>
      <c r="WCD30" s="6"/>
      <c r="WCQ30" s="6"/>
      <c r="WCS30" s="6"/>
      <c r="WDF30" s="6"/>
      <c r="WDH30" s="6"/>
      <c r="WDU30" s="6"/>
      <c r="WDW30" s="6"/>
      <c r="WEJ30" s="6"/>
      <c r="WEL30" s="6"/>
      <c r="WEY30" s="6"/>
      <c r="WFA30" s="6"/>
      <c r="WFN30" s="6"/>
      <c r="WFP30" s="6"/>
      <c r="WGC30" s="6"/>
      <c r="WGE30" s="6"/>
      <c r="WGR30" s="6"/>
      <c r="WGT30" s="6"/>
      <c r="WHG30" s="6"/>
      <c r="WHI30" s="6"/>
      <c r="WHV30" s="6"/>
      <c r="WHX30" s="6"/>
      <c r="WIK30" s="6"/>
      <c r="WIM30" s="6"/>
      <c r="WIZ30" s="6"/>
      <c r="WJB30" s="6"/>
      <c r="WJO30" s="6"/>
      <c r="WJQ30" s="6"/>
      <c r="WKD30" s="6"/>
      <c r="WKF30" s="6"/>
      <c r="WKS30" s="6"/>
      <c r="WKU30" s="6"/>
      <c r="WLH30" s="6"/>
      <c r="WLJ30" s="6"/>
      <c r="WLW30" s="6"/>
      <c r="WLY30" s="6"/>
      <c r="WML30" s="6"/>
      <c r="WMN30" s="6"/>
      <c r="WNA30" s="6"/>
      <c r="WNC30" s="6"/>
      <c r="WNP30" s="6"/>
      <c r="WNR30" s="6"/>
      <c r="WOE30" s="6"/>
      <c r="WOG30" s="6"/>
      <c r="WOT30" s="6"/>
      <c r="WOV30" s="6"/>
      <c r="WPI30" s="6"/>
      <c r="WPK30" s="6"/>
      <c r="WPX30" s="6"/>
      <c r="WPZ30" s="6"/>
      <c r="WQM30" s="6"/>
      <c r="WQO30" s="6"/>
      <c r="WRB30" s="6"/>
      <c r="WRD30" s="6"/>
      <c r="WRQ30" s="6"/>
      <c r="WRS30" s="6"/>
      <c r="WSF30" s="6"/>
      <c r="WSH30" s="6"/>
      <c r="WSU30" s="6"/>
      <c r="WSW30" s="6"/>
      <c r="WTJ30" s="6"/>
      <c r="WTL30" s="6"/>
      <c r="WTY30" s="6"/>
      <c r="WUA30" s="6"/>
      <c r="WUN30" s="6"/>
      <c r="WUP30" s="6"/>
      <c r="WVC30" s="6"/>
      <c r="WVE30" s="6"/>
      <c r="WVR30" s="6"/>
      <c r="WVT30" s="6"/>
      <c r="WWG30" s="6"/>
      <c r="WWI30" s="6"/>
      <c r="WWV30" s="6"/>
      <c r="WWX30" s="6"/>
      <c r="WXK30" s="6"/>
      <c r="WXM30" s="6"/>
      <c r="WXZ30" s="6"/>
      <c r="WYB30" s="6"/>
      <c r="WYO30" s="6"/>
      <c r="WYQ30" s="6"/>
      <c r="WZD30" s="6"/>
      <c r="WZF30" s="6"/>
      <c r="WZS30" s="6"/>
      <c r="WZU30" s="6"/>
      <c r="XAH30" s="6"/>
      <c r="XAJ30" s="6"/>
      <c r="XAW30" s="6"/>
      <c r="XAY30" s="6"/>
      <c r="XBL30" s="6"/>
      <c r="XBN30" s="6"/>
      <c r="XCA30" s="6"/>
      <c r="XCC30" s="6"/>
      <c r="XCP30" s="6"/>
      <c r="XCR30" s="6"/>
      <c r="XDE30" s="6"/>
      <c r="XDG30" s="6"/>
      <c r="XDT30" s="6"/>
      <c r="XDV30" s="6"/>
      <c r="XEI30" s="6"/>
      <c r="XEK30" s="6"/>
      <c r="XEX30" s="6"/>
      <c r="XEZ30" s="6"/>
    </row>
    <row r="31" spans="1:1020 1033:2040 2053:3060 3073:4095 4108:5115 5128:6135 6148:7168 7170:8190 8203:9210 9223:10230 10243:11263 11265:12285 12298:13305 13318:14325 14338:15360 15373:16380" hidden="1" outlineLevel="2" x14ac:dyDescent="0.3">
      <c r="A31" s="10" t="s">
        <v>40</v>
      </c>
      <c r="B31" s="8">
        <v>150000</v>
      </c>
      <c r="C31" s="8">
        <v>150000</v>
      </c>
      <c r="D31" s="8">
        <v>150000</v>
      </c>
      <c r="E31" s="8">
        <v>150000</v>
      </c>
      <c r="F31" s="8">
        <v>150000</v>
      </c>
      <c r="G31" s="8">
        <v>150000</v>
      </c>
      <c r="H31" s="8">
        <v>150000</v>
      </c>
      <c r="I31" s="8">
        <v>150000</v>
      </c>
      <c r="J31" s="8">
        <v>150000</v>
      </c>
      <c r="K31" s="8">
        <v>150000</v>
      </c>
      <c r="L31" s="8">
        <v>150000</v>
      </c>
      <c r="M31" s="8">
        <v>150000</v>
      </c>
      <c r="N31" s="8"/>
      <c r="O31" s="8">
        <f t="shared" si="5"/>
        <v>1800000</v>
      </c>
      <c r="P31" s="8">
        <f t="shared" si="6"/>
        <v>150000</v>
      </c>
    </row>
    <row r="32" spans="1:1020 1033:2040 2053:3060 3073:4095 4108:5115 5128:6135 6148:7168 7170:8190 8203:9210 9223:10230 10243:11263 11265:12285 12298:13305 13318:14325 14338:15360 15373:16380" hidden="1" outlineLevel="2" x14ac:dyDescent="0.3">
      <c r="A32" s="10" t="s">
        <v>5</v>
      </c>
      <c r="B32" s="8">
        <v>10000</v>
      </c>
      <c r="C32" s="8">
        <v>10000</v>
      </c>
      <c r="D32" s="8">
        <v>10000</v>
      </c>
      <c r="E32" s="8">
        <v>10000</v>
      </c>
      <c r="F32" s="8">
        <v>10000</v>
      </c>
      <c r="G32" s="8">
        <v>10000</v>
      </c>
      <c r="H32" s="8">
        <v>10000</v>
      </c>
      <c r="I32" s="8">
        <v>10000</v>
      </c>
      <c r="J32" s="8">
        <v>10000</v>
      </c>
      <c r="K32" s="8">
        <v>10000</v>
      </c>
      <c r="L32" s="8">
        <v>10000</v>
      </c>
      <c r="M32" s="8">
        <v>10000</v>
      </c>
      <c r="N32" s="8"/>
      <c r="O32" s="8">
        <f t="shared" si="5"/>
        <v>120000</v>
      </c>
      <c r="P32" s="8">
        <f t="shared" si="6"/>
        <v>10000</v>
      </c>
    </row>
    <row r="33" spans="1:1020 1033:2040 2053:3060 3073:4095 4108:5115 5128:6135 6148:7168 7170:8190 8203:9210 9223:10230 10243:11263 11265:12285 12298:13305 13318:14325 14338:15360 15373:16380" hidden="1" outlineLevel="2" x14ac:dyDescent="0.3">
      <c r="A33" s="10" t="s">
        <v>38</v>
      </c>
      <c r="B33" s="8">
        <v>7000</v>
      </c>
      <c r="C33" s="8">
        <v>7000</v>
      </c>
      <c r="D33" s="8">
        <v>7000</v>
      </c>
      <c r="E33" s="8">
        <v>7000</v>
      </c>
      <c r="F33" s="8">
        <v>7000</v>
      </c>
      <c r="G33" s="8">
        <v>7000</v>
      </c>
      <c r="H33" s="8">
        <v>7000</v>
      </c>
      <c r="I33" s="8">
        <v>7000</v>
      </c>
      <c r="J33" s="8">
        <v>7000</v>
      </c>
      <c r="K33" s="8">
        <v>7000</v>
      </c>
      <c r="L33" s="8">
        <v>7000</v>
      </c>
      <c r="M33" s="8">
        <v>7000</v>
      </c>
      <c r="N33" s="8"/>
      <c r="O33" s="8">
        <f t="shared" si="5"/>
        <v>84000</v>
      </c>
      <c r="P33" s="8">
        <f t="shared" si="6"/>
        <v>7000</v>
      </c>
    </row>
    <row r="34" spans="1:1020 1033:2040 2053:3060 3073:4095 4108:5115 5128:6135 6148:7168 7170:8190 8203:9210 9223:10230 10243:11263 11265:12285 12298:13305 13318:14325 14338:15360 15373:16380" x14ac:dyDescent="0.3">
      <c r="A34" s="19" t="s">
        <v>20</v>
      </c>
      <c r="B34" s="17">
        <f t="shared" ref="B34:M34" si="29">B13-B16</f>
        <v>2147583.3333333335</v>
      </c>
      <c r="C34" s="17">
        <f t="shared" si="29"/>
        <v>2907083.3333333335</v>
      </c>
      <c r="D34" s="17">
        <f t="shared" si="29"/>
        <v>3179558.3333333335</v>
      </c>
      <c r="E34" s="17">
        <f t="shared" si="29"/>
        <v>3615657.0833333335</v>
      </c>
      <c r="F34" s="17">
        <f t="shared" si="29"/>
        <v>3916060.7708333335</v>
      </c>
      <c r="G34" s="17">
        <f t="shared" si="29"/>
        <v>4231484.6427083332</v>
      </c>
      <c r="H34" s="17">
        <f t="shared" si="29"/>
        <v>4867679.7081770841</v>
      </c>
      <c r="I34" s="17">
        <f t="shared" si="29"/>
        <v>5220184.5269192718</v>
      </c>
      <c r="J34" s="17">
        <f t="shared" si="29"/>
        <v>5589839.5865985677</v>
      </c>
      <c r="K34" s="17">
        <f t="shared" si="29"/>
        <v>5977526.1492618304</v>
      </c>
      <c r="L34" s="17">
        <f t="shared" si="29"/>
        <v>6384168.3525582571</v>
      </c>
      <c r="M34" s="17">
        <f t="shared" si="29"/>
        <v>6810735.4128945023</v>
      </c>
      <c r="N34" s="8"/>
      <c r="O34" s="17">
        <f t="shared" si="5"/>
        <v>54847561.233284518</v>
      </c>
      <c r="P34" s="17">
        <f t="shared" si="6"/>
        <v>4790907.0818137433</v>
      </c>
    </row>
    <row r="35" spans="1:1020 1033:2040 2053:3060 3073:4095 4108:5115 5128:6135 6148:7168 7170:8190 8203:9210 9223:10230 10243:11263 11265:12285 12298:13305 13318:14325 14338:15360 15373:16380" hidden="1" x14ac:dyDescent="0.3">
      <c r="A35" s="20" t="s">
        <v>1</v>
      </c>
      <c r="B35" s="35">
        <f t="shared" ref="B35:O35" si="30">B34/B13</f>
        <v>0.41379254977520874</v>
      </c>
      <c r="C35" s="35">
        <f t="shared" si="30"/>
        <v>0.53345872710034559</v>
      </c>
      <c r="D35" s="35">
        <f t="shared" si="30"/>
        <v>0.55567497819080536</v>
      </c>
      <c r="E35" s="35">
        <f t="shared" si="30"/>
        <v>0.60179971714450631</v>
      </c>
      <c r="F35" s="35">
        <f t="shared" si="30"/>
        <v>0.62076163537572038</v>
      </c>
      <c r="G35" s="35">
        <f t="shared" si="30"/>
        <v>0.63882060511973371</v>
      </c>
      <c r="H35" s="35">
        <f t="shared" si="30"/>
        <v>0.69987235917869495</v>
      </c>
      <c r="I35" s="35">
        <f t="shared" si="30"/>
        <v>0.71481458248856788</v>
      </c>
      <c r="J35" s="35">
        <f t="shared" si="30"/>
        <v>0.72898332555608381</v>
      </c>
      <c r="K35" s="35">
        <f t="shared" si="30"/>
        <v>0.74242132037364394</v>
      </c>
      <c r="L35" s="35">
        <f t="shared" si="30"/>
        <v>0.75516870221020971</v>
      </c>
      <c r="M35" s="35">
        <f t="shared" si="30"/>
        <v>0.76726318677591154</v>
      </c>
      <c r="N35" s="8"/>
      <c r="O35" s="35">
        <f t="shared" si="30"/>
        <v>0.66393459019708656</v>
      </c>
      <c r="P35" s="35">
        <f t="shared" si="6"/>
        <v>0.66900355813765666</v>
      </c>
    </row>
    <row r="36" spans="1:1020 1033:2040 2053:3060 3073:4095 4108:5115 5128:6135 6148:7168 7170:8190 8203:9210 9223:10230 10243:11263 11265:12285 12298:13305 13318:14325 14338:15360 15373:16380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020 1033:2040 2053:3060 3073:4095 4108:5115 5128:6135 6148:7168 7170:8190 8203:9210 9223:10230 10243:11263 11265:12285 12298:13305 13318:14325 14338:15360 15373:16380" ht="13.8" customHeight="1" collapsed="1" x14ac:dyDescent="0.3">
      <c r="A37" s="15" t="s">
        <v>50</v>
      </c>
      <c r="B37" s="17">
        <f>SUM(B38,B48,B51,B55,B58)</f>
        <v>5936000</v>
      </c>
      <c r="C37" s="17">
        <f t="shared" ref="C37:M37" si="31">SUM(C55,C24)</f>
        <v>2442416.6666666665</v>
      </c>
      <c r="D37" s="17">
        <f t="shared" si="31"/>
        <v>2442416.6666666665</v>
      </c>
      <c r="E37" s="17">
        <f t="shared" si="31"/>
        <v>2442416.6666666665</v>
      </c>
      <c r="F37" s="17">
        <f t="shared" si="31"/>
        <v>2442416.6666666665</v>
      </c>
      <c r="G37" s="17">
        <f t="shared" si="31"/>
        <v>2442416.6666666665</v>
      </c>
      <c r="H37" s="17">
        <f t="shared" si="31"/>
        <v>2442416.6666666665</v>
      </c>
      <c r="I37" s="17">
        <f t="shared" si="31"/>
        <v>2442416.6666666665</v>
      </c>
      <c r="J37" s="17">
        <f t="shared" si="31"/>
        <v>2442416.6666666665</v>
      </c>
      <c r="K37" s="17">
        <f t="shared" si="31"/>
        <v>2442416.6666666665</v>
      </c>
      <c r="L37" s="17">
        <f t="shared" si="31"/>
        <v>2442416.6666666665</v>
      </c>
      <c r="M37" s="17">
        <f t="shared" si="31"/>
        <v>2442416.6666666665</v>
      </c>
      <c r="N37" s="8"/>
      <c r="O37" s="17">
        <f t="shared" ref="O37:O64" si="32">SUM(B37:M37)</f>
        <v>32802583.33333334</v>
      </c>
      <c r="P37" s="17">
        <f t="shared" si="6"/>
        <v>2442416.666666667</v>
      </c>
      <c r="Q37" s="11"/>
    </row>
    <row r="38" spans="1:1020 1033:2040 2053:3060 3073:4095 4108:5115 5128:6135 6148:7168 7170:8190 8203:9210 9223:10230 10243:11263 11265:12285 12298:13305 13318:14325 14338:15360 15373:16380" hidden="1" outlineLevel="1" x14ac:dyDescent="0.3">
      <c r="A38" s="31" t="s">
        <v>51</v>
      </c>
      <c r="B38" s="32">
        <f>SUM(B39,B48)</f>
        <v>3254300</v>
      </c>
      <c r="C38" s="32">
        <f t="shared" ref="C38:M38" si="33">SUM(C39,C48)</f>
        <v>3402015</v>
      </c>
      <c r="D38" s="32">
        <f t="shared" si="33"/>
        <v>3557115.75</v>
      </c>
      <c r="E38" s="32">
        <f t="shared" si="33"/>
        <v>3719971.5375000001</v>
      </c>
      <c r="F38" s="32">
        <f t="shared" si="33"/>
        <v>4290970.1143749999</v>
      </c>
      <c r="G38" s="32">
        <f t="shared" si="33"/>
        <v>4470518.6200937498</v>
      </c>
      <c r="H38" s="32">
        <f t="shared" si="33"/>
        <v>4659044.551098437</v>
      </c>
      <c r="I38" s="32">
        <f t="shared" si="33"/>
        <v>4856996.77865336</v>
      </c>
      <c r="J38" s="32">
        <f t="shared" si="33"/>
        <v>5064846.6175860269</v>
      </c>
      <c r="K38" s="32">
        <f t="shared" si="33"/>
        <v>5283088.9484653296</v>
      </c>
      <c r="L38" s="32">
        <f t="shared" si="33"/>
        <v>5512243.3958885968</v>
      </c>
      <c r="M38" s="32">
        <f t="shared" si="33"/>
        <v>5752855.5656830259</v>
      </c>
      <c r="N38" s="8"/>
      <c r="O38" s="32">
        <f t="shared" si="32"/>
        <v>53823966.879343525</v>
      </c>
      <c r="P38" s="32">
        <f t="shared" si="6"/>
        <v>4597242.4435766842</v>
      </c>
    </row>
    <row r="39" spans="1:1020 1033:2040 2053:3060 3073:4095 4108:5115 5128:6135 6148:7168 7170:8190 8203:9210 9223:10230 10243:11263 11265:12285 12298:13305 13318:14325 14338:15360 15373:16380" hidden="1" outlineLevel="1" x14ac:dyDescent="0.3">
      <c r="A39" s="22" t="s">
        <v>60</v>
      </c>
      <c r="B39" s="21">
        <f>SUM(B40,B43)</f>
        <v>2825600</v>
      </c>
      <c r="C39" s="21">
        <f t="shared" ref="C39:M39" si="34">SUM(C40,C43)</f>
        <v>2966880</v>
      </c>
      <c r="D39" s="21">
        <f t="shared" si="34"/>
        <v>3115224</v>
      </c>
      <c r="E39" s="21">
        <f t="shared" si="34"/>
        <v>3270985.2</v>
      </c>
      <c r="F39" s="21">
        <f t="shared" si="34"/>
        <v>3434534.46</v>
      </c>
      <c r="G39" s="21">
        <f t="shared" si="34"/>
        <v>3606261.1829999997</v>
      </c>
      <c r="H39" s="21">
        <f t="shared" si="34"/>
        <v>3786574.2421499998</v>
      </c>
      <c r="I39" s="21">
        <f t="shared" si="34"/>
        <v>3975902.9542575004</v>
      </c>
      <c r="J39" s="21">
        <f t="shared" si="34"/>
        <v>4174698.1019703746</v>
      </c>
      <c r="K39" s="21">
        <f t="shared" si="34"/>
        <v>4383433.0070688948</v>
      </c>
      <c r="L39" s="21">
        <f t="shared" si="34"/>
        <v>4602604.6574223395</v>
      </c>
      <c r="M39" s="21">
        <f t="shared" si="34"/>
        <v>4832734.8902934566</v>
      </c>
      <c r="N39" s="8"/>
      <c r="O39" s="21">
        <f t="shared" si="32"/>
        <v>44975432.696162567</v>
      </c>
      <c r="P39" s="21">
        <f t="shared" si="6"/>
        <v>3831802.9723784151</v>
      </c>
    </row>
    <row r="40" spans="1:1020 1033:2040 2053:3060 3073:4095 4108:5115 5128:6135 6148:7168 7170:8190 8203:9210 9223:10230 10243:11263 11265:12285 12298:13305 13318:14325 14338:15360 15373:16380" s="12" customFormat="1" hidden="1" outlineLevel="1" x14ac:dyDescent="0.3">
      <c r="A40" s="29" t="s">
        <v>23</v>
      </c>
      <c r="B40" s="30">
        <f>SUM(B41:B42)</f>
        <v>405000</v>
      </c>
      <c r="C40" s="30">
        <f t="shared" ref="C40:M40" si="35">SUM(C41:C42)</f>
        <v>425250</v>
      </c>
      <c r="D40" s="30">
        <f t="shared" si="35"/>
        <v>446512.5</v>
      </c>
      <c r="E40" s="30">
        <f t="shared" si="35"/>
        <v>468838.125</v>
      </c>
      <c r="F40" s="30">
        <f t="shared" si="35"/>
        <v>492280.03125</v>
      </c>
      <c r="G40" s="30">
        <f t="shared" si="35"/>
        <v>516894.03281250002</v>
      </c>
      <c r="H40" s="30">
        <f t="shared" si="35"/>
        <v>542738.73445312504</v>
      </c>
      <c r="I40" s="30">
        <f t="shared" si="35"/>
        <v>569875.67117578129</v>
      </c>
      <c r="J40" s="30">
        <f t="shared" si="35"/>
        <v>598369.45473457035</v>
      </c>
      <c r="K40" s="30">
        <f t="shared" si="35"/>
        <v>628287.92747129896</v>
      </c>
      <c r="L40" s="30">
        <f t="shared" si="35"/>
        <v>659702.32384486392</v>
      </c>
      <c r="M40" s="30">
        <f t="shared" si="35"/>
        <v>692687.4400371071</v>
      </c>
      <c r="N40" s="34"/>
      <c r="O40" s="30">
        <f t="shared" si="32"/>
        <v>6446436.2407792462</v>
      </c>
      <c r="P40" s="30">
        <f t="shared" si="6"/>
        <v>549221.47643447691</v>
      </c>
      <c r="AB40" s="6"/>
      <c r="AD40" s="6"/>
      <c r="AQ40" s="6"/>
      <c r="AS40" s="6"/>
      <c r="BF40" s="6"/>
      <c r="BH40" s="6"/>
      <c r="BU40" s="6"/>
      <c r="BW40" s="6"/>
      <c r="CJ40" s="6"/>
      <c r="CL40" s="6"/>
      <c r="CY40" s="6"/>
      <c r="DA40" s="6"/>
      <c r="DN40" s="6"/>
      <c r="DP40" s="6"/>
      <c r="EC40" s="6"/>
      <c r="EE40" s="6"/>
      <c r="ER40" s="6"/>
      <c r="ET40" s="6"/>
      <c r="FG40" s="6"/>
      <c r="FI40" s="6"/>
      <c r="FV40" s="6"/>
      <c r="FX40" s="6"/>
      <c r="GK40" s="6"/>
      <c r="GM40" s="6"/>
      <c r="GZ40" s="6"/>
      <c r="HB40" s="6"/>
      <c r="HO40" s="6"/>
      <c r="HQ40" s="6"/>
      <c r="ID40" s="6"/>
      <c r="IF40" s="6"/>
      <c r="IS40" s="6"/>
      <c r="IU40" s="6"/>
      <c r="JH40" s="6"/>
      <c r="JJ40" s="6"/>
      <c r="JW40" s="6"/>
      <c r="JY40" s="6"/>
      <c r="KL40" s="6"/>
      <c r="KN40" s="6"/>
      <c r="LA40" s="6"/>
      <c r="LC40" s="6"/>
      <c r="LP40" s="6"/>
      <c r="LR40" s="6"/>
      <c r="ME40" s="6"/>
      <c r="MG40" s="6"/>
      <c r="MT40" s="6"/>
      <c r="MV40" s="6"/>
      <c r="NI40" s="6"/>
      <c r="NK40" s="6"/>
      <c r="NX40" s="6"/>
      <c r="NZ40" s="6"/>
      <c r="OM40" s="6"/>
      <c r="OO40" s="6"/>
      <c r="PB40" s="6"/>
      <c r="PD40" s="6"/>
      <c r="PQ40" s="6"/>
      <c r="PS40" s="6"/>
      <c r="QF40" s="6"/>
      <c r="QH40" s="6"/>
      <c r="QU40" s="6"/>
      <c r="QW40" s="6"/>
      <c r="RJ40" s="6"/>
      <c r="RL40" s="6"/>
      <c r="RY40" s="6"/>
      <c r="SA40" s="6"/>
      <c r="SN40" s="6"/>
      <c r="SP40" s="6"/>
      <c r="TC40" s="6"/>
      <c r="TE40" s="6"/>
      <c r="TR40" s="6"/>
      <c r="TT40" s="6"/>
      <c r="UG40" s="6"/>
      <c r="UI40" s="6"/>
      <c r="UV40" s="6"/>
      <c r="UX40" s="6"/>
      <c r="VK40" s="6"/>
      <c r="VM40" s="6"/>
      <c r="VZ40" s="6"/>
      <c r="WB40" s="6"/>
      <c r="WO40" s="6"/>
      <c r="WQ40" s="6"/>
      <c r="XD40" s="6"/>
      <c r="XF40" s="6"/>
      <c r="XS40" s="6"/>
      <c r="XU40" s="6"/>
      <c r="YH40" s="6"/>
      <c r="YJ40" s="6"/>
      <c r="YW40" s="6"/>
      <c r="YY40" s="6"/>
      <c r="ZL40" s="6"/>
      <c r="ZN40" s="6"/>
      <c r="AAA40" s="6"/>
      <c r="AAC40" s="6"/>
      <c r="AAP40" s="6"/>
      <c r="AAR40" s="6"/>
      <c r="ABE40" s="6"/>
      <c r="ABG40" s="6"/>
      <c r="ABT40" s="6"/>
      <c r="ABV40" s="6"/>
      <c r="ACI40" s="6"/>
      <c r="ACK40" s="6"/>
      <c r="ACX40" s="6"/>
      <c r="ACZ40" s="6"/>
      <c r="ADM40" s="6"/>
      <c r="ADO40" s="6"/>
      <c r="AEB40" s="6"/>
      <c r="AED40" s="6"/>
      <c r="AEQ40" s="6"/>
      <c r="AES40" s="6"/>
      <c r="AFF40" s="6"/>
      <c r="AFH40" s="6"/>
      <c r="AFU40" s="6"/>
      <c r="AFW40" s="6"/>
      <c r="AGJ40" s="6"/>
      <c r="AGL40" s="6"/>
      <c r="AGY40" s="6"/>
      <c r="AHA40" s="6"/>
      <c r="AHN40" s="6"/>
      <c r="AHP40" s="6"/>
      <c r="AIC40" s="6"/>
      <c r="AIE40" s="6"/>
      <c r="AIR40" s="6"/>
      <c r="AIT40" s="6"/>
      <c r="AJG40" s="6"/>
      <c r="AJI40" s="6"/>
      <c r="AJV40" s="6"/>
      <c r="AJX40" s="6"/>
      <c r="AKK40" s="6"/>
      <c r="AKM40" s="6"/>
      <c r="AKZ40" s="6"/>
      <c r="ALB40" s="6"/>
      <c r="ALO40" s="6"/>
      <c r="ALQ40" s="6"/>
      <c r="AMD40" s="6"/>
      <c r="AMF40" s="6"/>
      <c r="AMS40" s="6"/>
      <c r="AMU40" s="6"/>
      <c r="ANH40" s="6"/>
      <c r="ANJ40" s="6"/>
      <c r="ANW40" s="6"/>
      <c r="ANY40" s="6"/>
      <c r="AOL40" s="6"/>
      <c r="AON40" s="6"/>
      <c r="APA40" s="6"/>
      <c r="APC40" s="6"/>
      <c r="APP40" s="6"/>
      <c r="APR40" s="6"/>
      <c r="AQE40" s="6"/>
      <c r="AQG40" s="6"/>
      <c r="AQT40" s="6"/>
      <c r="AQV40" s="6"/>
      <c r="ARI40" s="6"/>
      <c r="ARK40" s="6"/>
      <c r="ARX40" s="6"/>
      <c r="ARZ40" s="6"/>
      <c r="ASM40" s="6"/>
      <c r="ASO40" s="6"/>
      <c r="ATB40" s="6"/>
      <c r="ATD40" s="6"/>
      <c r="ATQ40" s="6"/>
      <c r="ATS40" s="6"/>
      <c r="AUF40" s="6"/>
      <c r="AUH40" s="6"/>
      <c r="AUU40" s="6"/>
      <c r="AUW40" s="6"/>
      <c r="AVJ40" s="6"/>
      <c r="AVL40" s="6"/>
      <c r="AVY40" s="6"/>
      <c r="AWA40" s="6"/>
      <c r="AWN40" s="6"/>
      <c r="AWP40" s="6"/>
      <c r="AXC40" s="6"/>
      <c r="AXE40" s="6"/>
      <c r="AXR40" s="6"/>
      <c r="AXT40" s="6"/>
      <c r="AYG40" s="6"/>
      <c r="AYI40" s="6"/>
      <c r="AYV40" s="6"/>
      <c r="AYX40" s="6"/>
      <c r="AZK40" s="6"/>
      <c r="AZM40" s="6"/>
      <c r="AZZ40" s="6"/>
      <c r="BAB40" s="6"/>
      <c r="BAO40" s="6"/>
      <c r="BAQ40" s="6"/>
      <c r="BBD40" s="6"/>
      <c r="BBF40" s="6"/>
      <c r="BBS40" s="6"/>
      <c r="BBU40" s="6"/>
      <c r="BCH40" s="6"/>
      <c r="BCJ40" s="6"/>
      <c r="BCW40" s="6"/>
      <c r="BCY40" s="6"/>
      <c r="BDL40" s="6"/>
      <c r="BDN40" s="6"/>
      <c r="BEA40" s="6"/>
      <c r="BEC40" s="6"/>
      <c r="BEP40" s="6"/>
      <c r="BER40" s="6"/>
      <c r="BFE40" s="6"/>
      <c r="BFG40" s="6"/>
      <c r="BFT40" s="6"/>
      <c r="BFV40" s="6"/>
      <c r="BGI40" s="6"/>
      <c r="BGK40" s="6"/>
      <c r="BGX40" s="6"/>
      <c r="BGZ40" s="6"/>
      <c r="BHM40" s="6"/>
      <c r="BHO40" s="6"/>
      <c r="BIB40" s="6"/>
      <c r="BID40" s="6"/>
      <c r="BIQ40" s="6"/>
      <c r="BIS40" s="6"/>
      <c r="BJF40" s="6"/>
      <c r="BJH40" s="6"/>
      <c r="BJU40" s="6"/>
      <c r="BJW40" s="6"/>
      <c r="BKJ40" s="6"/>
      <c r="BKL40" s="6"/>
      <c r="BKY40" s="6"/>
      <c r="BLA40" s="6"/>
      <c r="BLN40" s="6"/>
      <c r="BLP40" s="6"/>
      <c r="BMC40" s="6"/>
      <c r="BME40" s="6"/>
      <c r="BMR40" s="6"/>
      <c r="BMT40" s="6"/>
      <c r="BNG40" s="6"/>
      <c r="BNI40" s="6"/>
      <c r="BNV40" s="6"/>
      <c r="BNX40" s="6"/>
      <c r="BOK40" s="6"/>
      <c r="BOM40" s="6"/>
      <c r="BOZ40" s="6"/>
      <c r="BPB40" s="6"/>
      <c r="BPO40" s="6"/>
      <c r="BPQ40" s="6"/>
      <c r="BQD40" s="6"/>
      <c r="BQF40" s="6"/>
      <c r="BQS40" s="6"/>
      <c r="BQU40" s="6"/>
      <c r="BRH40" s="6"/>
      <c r="BRJ40" s="6"/>
      <c r="BRW40" s="6"/>
      <c r="BRY40" s="6"/>
      <c r="BSL40" s="6"/>
      <c r="BSN40" s="6"/>
      <c r="BTA40" s="6"/>
      <c r="BTC40" s="6"/>
      <c r="BTP40" s="6"/>
      <c r="BTR40" s="6"/>
      <c r="BUE40" s="6"/>
      <c r="BUG40" s="6"/>
      <c r="BUT40" s="6"/>
      <c r="BUV40" s="6"/>
      <c r="BVI40" s="6"/>
      <c r="BVK40" s="6"/>
      <c r="BVX40" s="6"/>
      <c r="BVZ40" s="6"/>
      <c r="BWM40" s="6"/>
      <c r="BWO40" s="6"/>
      <c r="BXB40" s="6"/>
      <c r="BXD40" s="6"/>
      <c r="BXQ40" s="6"/>
      <c r="BXS40" s="6"/>
      <c r="BYF40" s="6"/>
      <c r="BYH40" s="6"/>
      <c r="BYU40" s="6"/>
      <c r="BYW40" s="6"/>
      <c r="BZJ40" s="6"/>
      <c r="BZL40" s="6"/>
      <c r="BZY40" s="6"/>
      <c r="CAA40" s="6"/>
      <c r="CAN40" s="6"/>
      <c r="CAP40" s="6"/>
      <c r="CBC40" s="6"/>
      <c r="CBE40" s="6"/>
      <c r="CBR40" s="6"/>
      <c r="CBT40" s="6"/>
      <c r="CCG40" s="6"/>
      <c r="CCI40" s="6"/>
      <c r="CCV40" s="6"/>
      <c r="CCX40" s="6"/>
      <c r="CDK40" s="6"/>
      <c r="CDM40" s="6"/>
      <c r="CDZ40" s="6"/>
      <c r="CEB40" s="6"/>
      <c r="CEO40" s="6"/>
      <c r="CEQ40" s="6"/>
      <c r="CFD40" s="6"/>
      <c r="CFF40" s="6"/>
      <c r="CFS40" s="6"/>
      <c r="CFU40" s="6"/>
      <c r="CGH40" s="6"/>
      <c r="CGJ40" s="6"/>
      <c r="CGW40" s="6"/>
      <c r="CGY40" s="6"/>
      <c r="CHL40" s="6"/>
      <c r="CHN40" s="6"/>
      <c r="CIA40" s="6"/>
      <c r="CIC40" s="6"/>
      <c r="CIP40" s="6"/>
      <c r="CIR40" s="6"/>
      <c r="CJE40" s="6"/>
      <c r="CJG40" s="6"/>
      <c r="CJT40" s="6"/>
      <c r="CJV40" s="6"/>
      <c r="CKI40" s="6"/>
      <c r="CKK40" s="6"/>
      <c r="CKX40" s="6"/>
      <c r="CKZ40" s="6"/>
      <c r="CLM40" s="6"/>
      <c r="CLO40" s="6"/>
      <c r="CMB40" s="6"/>
      <c r="CMD40" s="6"/>
      <c r="CMQ40" s="6"/>
      <c r="CMS40" s="6"/>
      <c r="CNF40" s="6"/>
      <c r="CNH40" s="6"/>
      <c r="CNU40" s="6"/>
      <c r="CNW40" s="6"/>
      <c r="COJ40" s="6"/>
      <c r="COL40" s="6"/>
      <c r="COY40" s="6"/>
      <c r="CPA40" s="6"/>
      <c r="CPN40" s="6"/>
      <c r="CPP40" s="6"/>
      <c r="CQC40" s="6"/>
      <c r="CQE40" s="6"/>
      <c r="CQR40" s="6"/>
      <c r="CQT40" s="6"/>
      <c r="CRG40" s="6"/>
      <c r="CRI40" s="6"/>
      <c r="CRV40" s="6"/>
      <c r="CRX40" s="6"/>
      <c r="CSK40" s="6"/>
      <c r="CSM40" s="6"/>
      <c r="CSZ40" s="6"/>
      <c r="CTB40" s="6"/>
      <c r="CTO40" s="6"/>
      <c r="CTQ40" s="6"/>
      <c r="CUD40" s="6"/>
      <c r="CUF40" s="6"/>
      <c r="CUS40" s="6"/>
      <c r="CUU40" s="6"/>
      <c r="CVH40" s="6"/>
      <c r="CVJ40" s="6"/>
      <c r="CVW40" s="6"/>
      <c r="CVY40" s="6"/>
      <c r="CWL40" s="6"/>
      <c r="CWN40" s="6"/>
      <c r="CXA40" s="6"/>
      <c r="CXC40" s="6"/>
      <c r="CXP40" s="6"/>
      <c r="CXR40" s="6"/>
      <c r="CYE40" s="6"/>
      <c r="CYG40" s="6"/>
      <c r="CYT40" s="6"/>
      <c r="CYV40" s="6"/>
      <c r="CZI40" s="6"/>
      <c r="CZK40" s="6"/>
      <c r="CZX40" s="6"/>
      <c r="CZZ40" s="6"/>
      <c r="DAM40" s="6"/>
      <c r="DAO40" s="6"/>
      <c r="DBB40" s="6"/>
      <c r="DBD40" s="6"/>
      <c r="DBQ40" s="6"/>
      <c r="DBS40" s="6"/>
      <c r="DCF40" s="6"/>
      <c r="DCH40" s="6"/>
      <c r="DCU40" s="6"/>
      <c r="DCW40" s="6"/>
      <c r="DDJ40" s="6"/>
      <c r="DDL40" s="6"/>
      <c r="DDY40" s="6"/>
      <c r="DEA40" s="6"/>
      <c r="DEN40" s="6"/>
      <c r="DEP40" s="6"/>
      <c r="DFC40" s="6"/>
      <c r="DFE40" s="6"/>
      <c r="DFR40" s="6"/>
      <c r="DFT40" s="6"/>
      <c r="DGG40" s="6"/>
      <c r="DGI40" s="6"/>
      <c r="DGV40" s="6"/>
      <c r="DGX40" s="6"/>
      <c r="DHK40" s="6"/>
      <c r="DHM40" s="6"/>
      <c r="DHZ40" s="6"/>
      <c r="DIB40" s="6"/>
      <c r="DIO40" s="6"/>
      <c r="DIQ40" s="6"/>
      <c r="DJD40" s="6"/>
      <c r="DJF40" s="6"/>
      <c r="DJS40" s="6"/>
      <c r="DJU40" s="6"/>
      <c r="DKH40" s="6"/>
      <c r="DKJ40" s="6"/>
      <c r="DKW40" s="6"/>
      <c r="DKY40" s="6"/>
      <c r="DLL40" s="6"/>
      <c r="DLN40" s="6"/>
      <c r="DMA40" s="6"/>
      <c r="DMC40" s="6"/>
      <c r="DMP40" s="6"/>
      <c r="DMR40" s="6"/>
      <c r="DNE40" s="6"/>
      <c r="DNG40" s="6"/>
      <c r="DNT40" s="6"/>
      <c r="DNV40" s="6"/>
      <c r="DOI40" s="6"/>
      <c r="DOK40" s="6"/>
      <c r="DOX40" s="6"/>
      <c r="DOZ40" s="6"/>
      <c r="DPM40" s="6"/>
      <c r="DPO40" s="6"/>
      <c r="DQB40" s="6"/>
      <c r="DQD40" s="6"/>
      <c r="DQQ40" s="6"/>
      <c r="DQS40" s="6"/>
      <c r="DRF40" s="6"/>
      <c r="DRH40" s="6"/>
      <c r="DRU40" s="6"/>
      <c r="DRW40" s="6"/>
      <c r="DSJ40" s="6"/>
      <c r="DSL40" s="6"/>
      <c r="DSY40" s="6"/>
      <c r="DTA40" s="6"/>
      <c r="DTN40" s="6"/>
      <c r="DTP40" s="6"/>
      <c r="DUC40" s="6"/>
      <c r="DUE40" s="6"/>
      <c r="DUR40" s="6"/>
      <c r="DUT40" s="6"/>
      <c r="DVG40" s="6"/>
      <c r="DVI40" s="6"/>
      <c r="DVV40" s="6"/>
      <c r="DVX40" s="6"/>
      <c r="DWK40" s="6"/>
      <c r="DWM40" s="6"/>
      <c r="DWZ40" s="6"/>
      <c r="DXB40" s="6"/>
      <c r="DXO40" s="6"/>
      <c r="DXQ40" s="6"/>
      <c r="DYD40" s="6"/>
      <c r="DYF40" s="6"/>
      <c r="DYS40" s="6"/>
      <c r="DYU40" s="6"/>
      <c r="DZH40" s="6"/>
      <c r="DZJ40" s="6"/>
      <c r="DZW40" s="6"/>
      <c r="DZY40" s="6"/>
      <c r="EAL40" s="6"/>
      <c r="EAN40" s="6"/>
      <c r="EBA40" s="6"/>
      <c r="EBC40" s="6"/>
      <c r="EBP40" s="6"/>
      <c r="EBR40" s="6"/>
      <c r="ECE40" s="6"/>
      <c r="ECG40" s="6"/>
      <c r="ECT40" s="6"/>
      <c r="ECV40" s="6"/>
      <c r="EDI40" s="6"/>
      <c r="EDK40" s="6"/>
      <c r="EDX40" s="6"/>
      <c r="EDZ40" s="6"/>
      <c r="EEM40" s="6"/>
      <c r="EEO40" s="6"/>
      <c r="EFB40" s="6"/>
      <c r="EFD40" s="6"/>
      <c r="EFQ40" s="6"/>
      <c r="EFS40" s="6"/>
      <c r="EGF40" s="6"/>
      <c r="EGH40" s="6"/>
      <c r="EGU40" s="6"/>
      <c r="EGW40" s="6"/>
      <c r="EHJ40" s="6"/>
      <c r="EHL40" s="6"/>
      <c r="EHY40" s="6"/>
      <c r="EIA40" s="6"/>
      <c r="EIN40" s="6"/>
      <c r="EIP40" s="6"/>
      <c r="EJC40" s="6"/>
      <c r="EJE40" s="6"/>
      <c r="EJR40" s="6"/>
      <c r="EJT40" s="6"/>
      <c r="EKG40" s="6"/>
      <c r="EKI40" s="6"/>
      <c r="EKV40" s="6"/>
      <c r="EKX40" s="6"/>
      <c r="ELK40" s="6"/>
      <c r="ELM40" s="6"/>
      <c r="ELZ40" s="6"/>
      <c r="EMB40" s="6"/>
      <c r="EMO40" s="6"/>
      <c r="EMQ40" s="6"/>
      <c r="END40" s="6"/>
      <c r="ENF40" s="6"/>
      <c r="ENS40" s="6"/>
      <c r="ENU40" s="6"/>
      <c r="EOH40" s="6"/>
      <c r="EOJ40" s="6"/>
      <c r="EOW40" s="6"/>
      <c r="EOY40" s="6"/>
      <c r="EPL40" s="6"/>
      <c r="EPN40" s="6"/>
      <c r="EQA40" s="6"/>
      <c r="EQC40" s="6"/>
      <c r="EQP40" s="6"/>
      <c r="EQR40" s="6"/>
      <c r="ERE40" s="6"/>
      <c r="ERG40" s="6"/>
      <c r="ERT40" s="6"/>
      <c r="ERV40" s="6"/>
      <c r="ESI40" s="6"/>
      <c r="ESK40" s="6"/>
      <c r="ESX40" s="6"/>
      <c r="ESZ40" s="6"/>
      <c r="ETM40" s="6"/>
      <c r="ETO40" s="6"/>
      <c r="EUB40" s="6"/>
      <c r="EUD40" s="6"/>
      <c r="EUQ40" s="6"/>
      <c r="EUS40" s="6"/>
      <c r="EVF40" s="6"/>
      <c r="EVH40" s="6"/>
      <c r="EVU40" s="6"/>
      <c r="EVW40" s="6"/>
      <c r="EWJ40" s="6"/>
      <c r="EWL40" s="6"/>
      <c r="EWY40" s="6"/>
      <c r="EXA40" s="6"/>
      <c r="EXN40" s="6"/>
      <c r="EXP40" s="6"/>
      <c r="EYC40" s="6"/>
      <c r="EYE40" s="6"/>
      <c r="EYR40" s="6"/>
      <c r="EYT40" s="6"/>
      <c r="EZG40" s="6"/>
      <c r="EZI40" s="6"/>
      <c r="EZV40" s="6"/>
      <c r="EZX40" s="6"/>
      <c r="FAK40" s="6"/>
      <c r="FAM40" s="6"/>
      <c r="FAZ40" s="6"/>
      <c r="FBB40" s="6"/>
      <c r="FBO40" s="6"/>
      <c r="FBQ40" s="6"/>
      <c r="FCD40" s="6"/>
      <c r="FCF40" s="6"/>
      <c r="FCS40" s="6"/>
      <c r="FCU40" s="6"/>
      <c r="FDH40" s="6"/>
      <c r="FDJ40" s="6"/>
      <c r="FDW40" s="6"/>
      <c r="FDY40" s="6"/>
      <c r="FEL40" s="6"/>
      <c r="FEN40" s="6"/>
      <c r="FFA40" s="6"/>
      <c r="FFC40" s="6"/>
      <c r="FFP40" s="6"/>
      <c r="FFR40" s="6"/>
      <c r="FGE40" s="6"/>
      <c r="FGG40" s="6"/>
      <c r="FGT40" s="6"/>
      <c r="FGV40" s="6"/>
      <c r="FHI40" s="6"/>
      <c r="FHK40" s="6"/>
      <c r="FHX40" s="6"/>
      <c r="FHZ40" s="6"/>
      <c r="FIM40" s="6"/>
      <c r="FIO40" s="6"/>
      <c r="FJB40" s="6"/>
      <c r="FJD40" s="6"/>
      <c r="FJQ40" s="6"/>
      <c r="FJS40" s="6"/>
      <c r="FKF40" s="6"/>
      <c r="FKH40" s="6"/>
      <c r="FKU40" s="6"/>
      <c r="FKW40" s="6"/>
      <c r="FLJ40" s="6"/>
      <c r="FLL40" s="6"/>
      <c r="FLY40" s="6"/>
      <c r="FMA40" s="6"/>
      <c r="FMN40" s="6"/>
      <c r="FMP40" s="6"/>
      <c r="FNC40" s="6"/>
      <c r="FNE40" s="6"/>
      <c r="FNR40" s="6"/>
      <c r="FNT40" s="6"/>
      <c r="FOG40" s="6"/>
      <c r="FOI40" s="6"/>
      <c r="FOV40" s="6"/>
      <c r="FOX40" s="6"/>
      <c r="FPK40" s="6"/>
      <c r="FPM40" s="6"/>
      <c r="FPZ40" s="6"/>
      <c r="FQB40" s="6"/>
      <c r="FQO40" s="6"/>
      <c r="FQQ40" s="6"/>
      <c r="FRD40" s="6"/>
      <c r="FRF40" s="6"/>
      <c r="FRS40" s="6"/>
      <c r="FRU40" s="6"/>
      <c r="FSH40" s="6"/>
      <c r="FSJ40" s="6"/>
      <c r="FSW40" s="6"/>
      <c r="FSY40" s="6"/>
      <c r="FTL40" s="6"/>
      <c r="FTN40" s="6"/>
      <c r="FUA40" s="6"/>
      <c r="FUC40" s="6"/>
      <c r="FUP40" s="6"/>
      <c r="FUR40" s="6"/>
      <c r="FVE40" s="6"/>
      <c r="FVG40" s="6"/>
      <c r="FVT40" s="6"/>
      <c r="FVV40" s="6"/>
      <c r="FWI40" s="6"/>
      <c r="FWK40" s="6"/>
      <c r="FWX40" s="6"/>
      <c r="FWZ40" s="6"/>
      <c r="FXM40" s="6"/>
      <c r="FXO40" s="6"/>
      <c r="FYB40" s="6"/>
      <c r="FYD40" s="6"/>
      <c r="FYQ40" s="6"/>
      <c r="FYS40" s="6"/>
      <c r="FZF40" s="6"/>
      <c r="FZH40" s="6"/>
      <c r="FZU40" s="6"/>
      <c r="FZW40" s="6"/>
      <c r="GAJ40" s="6"/>
      <c r="GAL40" s="6"/>
      <c r="GAY40" s="6"/>
      <c r="GBA40" s="6"/>
      <c r="GBN40" s="6"/>
      <c r="GBP40" s="6"/>
      <c r="GCC40" s="6"/>
      <c r="GCE40" s="6"/>
      <c r="GCR40" s="6"/>
      <c r="GCT40" s="6"/>
      <c r="GDG40" s="6"/>
      <c r="GDI40" s="6"/>
      <c r="GDV40" s="6"/>
      <c r="GDX40" s="6"/>
      <c r="GEK40" s="6"/>
      <c r="GEM40" s="6"/>
      <c r="GEZ40" s="6"/>
      <c r="GFB40" s="6"/>
      <c r="GFO40" s="6"/>
      <c r="GFQ40" s="6"/>
      <c r="GGD40" s="6"/>
      <c r="GGF40" s="6"/>
      <c r="GGS40" s="6"/>
      <c r="GGU40" s="6"/>
      <c r="GHH40" s="6"/>
      <c r="GHJ40" s="6"/>
      <c r="GHW40" s="6"/>
      <c r="GHY40" s="6"/>
      <c r="GIL40" s="6"/>
      <c r="GIN40" s="6"/>
      <c r="GJA40" s="6"/>
      <c r="GJC40" s="6"/>
      <c r="GJP40" s="6"/>
      <c r="GJR40" s="6"/>
      <c r="GKE40" s="6"/>
      <c r="GKG40" s="6"/>
      <c r="GKT40" s="6"/>
      <c r="GKV40" s="6"/>
      <c r="GLI40" s="6"/>
      <c r="GLK40" s="6"/>
      <c r="GLX40" s="6"/>
      <c r="GLZ40" s="6"/>
      <c r="GMM40" s="6"/>
      <c r="GMO40" s="6"/>
      <c r="GNB40" s="6"/>
      <c r="GND40" s="6"/>
      <c r="GNQ40" s="6"/>
      <c r="GNS40" s="6"/>
      <c r="GOF40" s="6"/>
      <c r="GOH40" s="6"/>
      <c r="GOU40" s="6"/>
      <c r="GOW40" s="6"/>
      <c r="GPJ40" s="6"/>
      <c r="GPL40" s="6"/>
      <c r="GPY40" s="6"/>
      <c r="GQA40" s="6"/>
      <c r="GQN40" s="6"/>
      <c r="GQP40" s="6"/>
      <c r="GRC40" s="6"/>
      <c r="GRE40" s="6"/>
      <c r="GRR40" s="6"/>
      <c r="GRT40" s="6"/>
      <c r="GSG40" s="6"/>
      <c r="GSI40" s="6"/>
      <c r="GSV40" s="6"/>
      <c r="GSX40" s="6"/>
      <c r="GTK40" s="6"/>
      <c r="GTM40" s="6"/>
      <c r="GTZ40" s="6"/>
      <c r="GUB40" s="6"/>
      <c r="GUO40" s="6"/>
      <c r="GUQ40" s="6"/>
      <c r="GVD40" s="6"/>
      <c r="GVF40" s="6"/>
      <c r="GVS40" s="6"/>
      <c r="GVU40" s="6"/>
      <c r="GWH40" s="6"/>
      <c r="GWJ40" s="6"/>
      <c r="GWW40" s="6"/>
      <c r="GWY40" s="6"/>
      <c r="GXL40" s="6"/>
      <c r="GXN40" s="6"/>
      <c r="GYA40" s="6"/>
      <c r="GYC40" s="6"/>
      <c r="GYP40" s="6"/>
      <c r="GYR40" s="6"/>
      <c r="GZE40" s="6"/>
      <c r="GZG40" s="6"/>
      <c r="GZT40" s="6"/>
      <c r="GZV40" s="6"/>
      <c r="HAI40" s="6"/>
      <c r="HAK40" s="6"/>
      <c r="HAX40" s="6"/>
      <c r="HAZ40" s="6"/>
      <c r="HBM40" s="6"/>
      <c r="HBO40" s="6"/>
      <c r="HCB40" s="6"/>
      <c r="HCD40" s="6"/>
      <c r="HCQ40" s="6"/>
      <c r="HCS40" s="6"/>
      <c r="HDF40" s="6"/>
      <c r="HDH40" s="6"/>
      <c r="HDU40" s="6"/>
      <c r="HDW40" s="6"/>
      <c r="HEJ40" s="6"/>
      <c r="HEL40" s="6"/>
      <c r="HEY40" s="6"/>
      <c r="HFA40" s="6"/>
      <c r="HFN40" s="6"/>
      <c r="HFP40" s="6"/>
      <c r="HGC40" s="6"/>
      <c r="HGE40" s="6"/>
      <c r="HGR40" s="6"/>
      <c r="HGT40" s="6"/>
      <c r="HHG40" s="6"/>
      <c r="HHI40" s="6"/>
      <c r="HHV40" s="6"/>
      <c r="HHX40" s="6"/>
      <c r="HIK40" s="6"/>
      <c r="HIM40" s="6"/>
      <c r="HIZ40" s="6"/>
      <c r="HJB40" s="6"/>
      <c r="HJO40" s="6"/>
      <c r="HJQ40" s="6"/>
      <c r="HKD40" s="6"/>
      <c r="HKF40" s="6"/>
      <c r="HKS40" s="6"/>
      <c r="HKU40" s="6"/>
      <c r="HLH40" s="6"/>
      <c r="HLJ40" s="6"/>
      <c r="HLW40" s="6"/>
      <c r="HLY40" s="6"/>
      <c r="HML40" s="6"/>
      <c r="HMN40" s="6"/>
      <c r="HNA40" s="6"/>
      <c r="HNC40" s="6"/>
      <c r="HNP40" s="6"/>
      <c r="HNR40" s="6"/>
      <c r="HOE40" s="6"/>
      <c r="HOG40" s="6"/>
      <c r="HOT40" s="6"/>
      <c r="HOV40" s="6"/>
      <c r="HPI40" s="6"/>
      <c r="HPK40" s="6"/>
      <c r="HPX40" s="6"/>
      <c r="HPZ40" s="6"/>
      <c r="HQM40" s="6"/>
      <c r="HQO40" s="6"/>
      <c r="HRB40" s="6"/>
      <c r="HRD40" s="6"/>
      <c r="HRQ40" s="6"/>
      <c r="HRS40" s="6"/>
      <c r="HSF40" s="6"/>
      <c r="HSH40" s="6"/>
      <c r="HSU40" s="6"/>
      <c r="HSW40" s="6"/>
      <c r="HTJ40" s="6"/>
      <c r="HTL40" s="6"/>
      <c r="HTY40" s="6"/>
      <c r="HUA40" s="6"/>
      <c r="HUN40" s="6"/>
      <c r="HUP40" s="6"/>
      <c r="HVC40" s="6"/>
      <c r="HVE40" s="6"/>
      <c r="HVR40" s="6"/>
      <c r="HVT40" s="6"/>
      <c r="HWG40" s="6"/>
      <c r="HWI40" s="6"/>
      <c r="HWV40" s="6"/>
      <c r="HWX40" s="6"/>
      <c r="HXK40" s="6"/>
      <c r="HXM40" s="6"/>
      <c r="HXZ40" s="6"/>
      <c r="HYB40" s="6"/>
      <c r="HYO40" s="6"/>
      <c r="HYQ40" s="6"/>
      <c r="HZD40" s="6"/>
      <c r="HZF40" s="6"/>
      <c r="HZS40" s="6"/>
      <c r="HZU40" s="6"/>
      <c r="IAH40" s="6"/>
      <c r="IAJ40" s="6"/>
      <c r="IAW40" s="6"/>
      <c r="IAY40" s="6"/>
      <c r="IBL40" s="6"/>
      <c r="IBN40" s="6"/>
      <c r="ICA40" s="6"/>
      <c r="ICC40" s="6"/>
      <c r="ICP40" s="6"/>
      <c r="ICR40" s="6"/>
      <c r="IDE40" s="6"/>
      <c r="IDG40" s="6"/>
      <c r="IDT40" s="6"/>
      <c r="IDV40" s="6"/>
      <c r="IEI40" s="6"/>
      <c r="IEK40" s="6"/>
      <c r="IEX40" s="6"/>
      <c r="IEZ40" s="6"/>
      <c r="IFM40" s="6"/>
      <c r="IFO40" s="6"/>
      <c r="IGB40" s="6"/>
      <c r="IGD40" s="6"/>
      <c r="IGQ40" s="6"/>
      <c r="IGS40" s="6"/>
      <c r="IHF40" s="6"/>
      <c r="IHH40" s="6"/>
      <c r="IHU40" s="6"/>
      <c r="IHW40" s="6"/>
      <c r="IIJ40" s="6"/>
      <c r="IIL40" s="6"/>
      <c r="IIY40" s="6"/>
      <c r="IJA40" s="6"/>
      <c r="IJN40" s="6"/>
      <c r="IJP40" s="6"/>
      <c r="IKC40" s="6"/>
      <c r="IKE40" s="6"/>
      <c r="IKR40" s="6"/>
      <c r="IKT40" s="6"/>
      <c r="ILG40" s="6"/>
      <c r="ILI40" s="6"/>
      <c r="ILV40" s="6"/>
      <c r="ILX40" s="6"/>
      <c r="IMK40" s="6"/>
      <c r="IMM40" s="6"/>
      <c r="IMZ40" s="6"/>
      <c r="INB40" s="6"/>
      <c r="INO40" s="6"/>
      <c r="INQ40" s="6"/>
      <c r="IOD40" s="6"/>
      <c r="IOF40" s="6"/>
      <c r="IOS40" s="6"/>
      <c r="IOU40" s="6"/>
      <c r="IPH40" s="6"/>
      <c r="IPJ40" s="6"/>
      <c r="IPW40" s="6"/>
      <c r="IPY40" s="6"/>
      <c r="IQL40" s="6"/>
      <c r="IQN40" s="6"/>
      <c r="IRA40" s="6"/>
      <c r="IRC40" s="6"/>
      <c r="IRP40" s="6"/>
      <c r="IRR40" s="6"/>
      <c r="ISE40" s="6"/>
      <c r="ISG40" s="6"/>
      <c r="IST40" s="6"/>
      <c r="ISV40" s="6"/>
      <c r="ITI40" s="6"/>
      <c r="ITK40" s="6"/>
      <c r="ITX40" s="6"/>
      <c r="ITZ40" s="6"/>
      <c r="IUM40" s="6"/>
      <c r="IUO40" s="6"/>
      <c r="IVB40" s="6"/>
      <c r="IVD40" s="6"/>
      <c r="IVQ40" s="6"/>
      <c r="IVS40" s="6"/>
      <c r="IWF40" s="6"/>
      <c r="IWH40" s="6"/>
      <c r="IWU40" s="6"/>
      <c r="IWW40" s="6"/>
      <c r="IXJ40" s="6"/>
      <c r="IXL40" s="6"/>
      <c r="IXY40" s="6"/>
      <c r="IYA40" s="6"/>
      <c r="IYN40" s="6"/>
      <c r="IYP40" s="6"/>
      <c r="IZC40" s="6"/>
      <c r="IZE40" s="6"/>
      <c r="IZR40" s="6"/>
      <c r="IZT40" s="6"/>
      <c r="JAG40" s="6"/>
      <c r="JAI40" s="6"/>
      <c r="JAV40" s="6"/>
      <c r="JAX40" s="6"/>
      <c r="JBK40" s="6"/>
      <c r="JBM40" s="6"/>
      <c r="JBZ40" s="6"/>
      <c r="JCB40" s="6"/>
      <c r="JCO40" s="6"/>
      <c r="JCQ40" s="6"/>
      <c r="JDD40" s="6"/>
      <c r="JDF40" s="6"/>
      <c r="JDS40" s="6"/>
      <c r="JDU40" s="6"/>
      <c r="JEH40" s="6"/>
      <c r="JEJ40" s="6"/>
      <c r="JEW40" s="6"/>
      <c r="JEY40" s="6"/>
      <c r="JFL40" s="6"/>
      <c r="JFN40" s="6"/>
      <c r="JGA40" s="6"/>
      <c r="JGC40" s="6"/>
      <c r="JGP40" s="6"/>
      <c r="JGR40" s="6"/>
      <c r="JHE40" s="6"/>
      <c r="JHG40" s="6"/>
      <c r="JHT40" s="6"/>
      <c r="JHV40" s="6"/>
      <c r="JII40" s="6"/>
      <c r="JIK40" s="6"/>
      <c r="JIX40" s="6"/>
      <c r="JIZ40" s="6"/>
      <c r="JJM40" s="6"/>
      <c r="JJO40" s="6"/>
      <c r="JKB40" s="6"/>
      <c r="JKD40" s="6"/>
      <c r="JKQ40" s="6"/>
      <c r="JKS40" s="6"/>
      <c r="JLF40" s="6"/>
      <c r="JLH40" s="6"/>
      <c r="JLU40" s="6"/>
      <c r="JLW40" s="6"/>
      <c r="JMJ40" s="6"/>
      <c r="JML40" s="6"/>
      <c r="JMY40" s="6"/>
      <c r="JNA40" s="6"/>
      <c r="JNN40" s="6"/>
      <c r="JNP40" s="6"/>
      <c r="JOC40" s="6"/>
      <c r="JOE40" s="6"/>
      <c r="JOR40" s="6"/>
      <c r="JOT40" s="6"/>
      <c r="JPG40" s="6"/>
      <c r="JPI40" s="6"/>
      <c r="JPV40" s="6"/>
      <c r="JPX40" s="6"/>
      <c r="JQK40" s="6"/>
      <c r="JQM40" s="6"/>
      <c r="JQZ40" s="6"/>
      <c r="JRB40" s="6"/>
      <c r="JRO40" s="6"/>
      <c r="JRQ40" s="6"/>
      <c r="JSD40" s="6"/>
      <c r="JSF40" s="6"/>
      <c r="JSS40" s="6"/>
      <c r="JSU40" s="6"/>
      <c r="JTH40" s="6"/>
      <c r="JTJ40" s="6"/>
      <c r="JTW40" s="6"/>
      <c r="JTY40" s="6"/>
      <c r="JUL40" s="6"/>
      <c r="JUN40" s="6"/>
      <c r="JVA40" s="6"/>
      <c r="JVC40" s="6"/>
      <c r="JVP40" s="6"/>
      <c r="JVR40" s="6"/>
      <c r="JWE40" s="6"/>
      <c r="JWG40" s="6"/>
      <c r="JWT40" s="6"/>
      <c r="JWV40" s="6"/>
      <c r="JXI40" s="6"/>
      <c r="JXK40" s="6"/>
      <c r="JXX40" s="6"/>
      <c r="JXZ40" s="6"/>
      <c r="JYM40" s="6"/>
      <c r="JYO40" s="6"/>
      <c r="JZB40" s="6"/>
      <c r="JZD40" s="6"/>
      <c r="JZQ40" s="6"/>
      <c r="JZS40" s="6"/>
      <c r="KAF40" s="6"/>
      <c r="KAH40" s="6"/>
      <c r="KAU40" s="6"/>
      <c r="KAW40" s="6"/>
      <c r="KBJ40" s="6"/>
      <c r="KBL40" s="6"/>
      <c r="KBY40" s="6"/>
      <c r="KCA40" s="6"/>
      <c r="KCN40" s="6"/>
      <c r="KCP40" s="6"/>
      <c r="KDC40" s="6"/>
      <c r="KDE40" s="6"/>
      <c r="KDR40" s="6"/>
      <c r="KDT40" s="6"/>
      <c r="KEG40" s="6"/>
      <c r="KEI40" s="6"/>
      <c r="KEV40" s="6"/>
      <c r="KEX40" s="6"/>
      <c r="KFK40" s="6"/>
      <c r="KFM40" s="6"/>
      <c r="KFZ40" s="6"/>
      <c r="KGB40" s="6"/>
      <c r="KGO40" s="6"/>
      <c r="KGQ40" s="6"/>
      <c r="KHD40" s="6"/>
      <c r="KHF40" s="6"/>
      <c r="KHS40" s="6"/>
      <c r="KHU40" s="6"/>
      <c r="KIH40" s="6"/>
      <c r="KIJ40" s="6"/>
      <c r="KIW40" s="6"/>
      <c r="KIY40" s="6"/>
      <c r="KJL40" s="6"/>
      <c r="KJN40" s="6"/>
      <c r="KKA40" s="6"/>
      <c r="KKC40" s="6"/>
      <c r="KKP40" s="6"/>
      <c r="KKR40" s="6"/>
      <c r="KLE40" s="6"/>
      <c r="KLG40" s="6"/>
      <c r="KLT40" s="6"/>
      <c r="KLV40" s="6"/>
      <c r="KMI40" s="6"/>
      <c r="KMK40" s="6"/>
      <c r="KMX40" s="6"/>
      <c r="KMZ40" s="6"/>
      <c r="KNM40" s="6"/>
      <c r="KNO40" s="6"/>
      <c r="KOB40" s="6"/>
      <c r="KOD40" s="6"/>
      <c r="KOQ40" s="6"/>
      <c r="KOS40" s="6"/>
      <c r="KPF40" s="6"/>
      <c r="KPH40" s="6"/>
      <c r="KPU40" s="6"/>
      <c r="KPW40" s="6"/>
      <c r="KQJ40" s="6"/>
      <c r="KQL40" s="6"/>
      <c r="KQY40" s="6"/>
      <c r="KRA40" s="6"/>
      <c r="KRN40" s="6"/>
      <c r="KRP40" s="6"/>
      <c r="KSC40" s="6"/>
      <c r="KSE40" s="6"/>
      <c r="KSR40" s="6"/>
      <c r="KST40" s="6"/>
      <c r="KTG40" s="6"/>
      <c r="KTI40" s="6"/>
      <c r="KTV40" s="6"/>
      <c r="KTX40" s="6"/>
      <c r="KUK40" s="6"/>
      <c r="KUM40" s="6"/>
      <c r="KUZ40" s="6"/>
      <c r="KVB40" s="6"/>
      <c r="KVO40" s="6"/>
      <c r="KVQ40" s="6"/>
      <c r="KWD40" s="6"/>
      <c r="KWF40" s="6"/>
      <c r="KWS40" s="6"/>
      <c r="KWU40" s="6"/>
      <c r="KXH40" s="6"/>
      <c r="KXJ40" s="6"/>
      <c r="KXW40" s="6"/>
      <c r="KXY40" s="6"/>
      <c r="KYL40" s="6"/>
      <c r="KYN40" s="6"/>
      <c r="KZA40" s="6"/>
      <c r="KZC40" s="6"/>
      <c r="KZP40" s="6"/>
      <c r="KZR40" s="6"/>
      <c r="LAE40" s="6"/>
      <c r="LAG40" s="6"/>
      <c r="LAT40" s="6"/>
      <c r="LAV40" s="6"/>
      <c r="LBI40" s="6"/>
      <c r="LBK40" s="6"/>
      <c r="LBX40" s="6"/>
      <c r="LBZ40" s="6"/>
      <c r="LCM40" s="6"/>
      <c r="LCO40" s="6"/>
      <c r="LDB40" s="6"/>
      <c r="LDD40" s="6"/>
      <c r="LDQ40" s="6"/>
      <c r="LDS40" s="6"/>
      <c r="LEF40" s="6"/>
      <c r="LEH40" s="6"/>
      <c r="LEU40" s="6"/>
      <c r="LEW40" s="6"/>
      <c r="LFJ40" s="6"/>
      <c r="LFL40" s="6"/>
      <c r="LFY40" s="6"/>
      <c r="LGA40" s="6"/>
      <c r="LGN40" s="6"/>
      <c r="LGP40" s="6"/>
      <c r="LHC40" s="6"/>
      <c r="LHE40" s="6"/>
      <c r="LHR40" s="6"/>
      <c r="LHT40" s="6"/>
      <c r="LIG40" s="6"/>
      <c r="LII40" s="6"/>
      <c r="LIV40" s="6"/>
      <c r="LIX40" s="6"/>
      <c r="LJK40" s="6"/>
      <c r="LJM40" s="6"/>
      <c r="LJZ40" s="6"/>
      <c r="LKB40" s="6"/>
      <c r="LKO40" s="6"/>
      <c r="LKQ40" s="6"/>
      <c r="LLD40" s="6"/>
      <c r="LLF40" s="6"/>
      <c r="LLS40" s="6"/>
      <c r="LLU40" s="6"/>
      <c r="LMH40" s="6"/>
      <c r="LMJ40" s="6"/>
      <c r="LMW40" s="6"/>
      <c r="LMY40" s="6"/>
      <c r="LNL40" s="6"/>
      <c r="LNN40" s="6"/>
      <c r="LOA40" s="6"/>
      <c r="LOC40" s="6"/>
      <c r="LOP40" s="6"/>
      <c r="LOR40" s="6"/>
      <c r="LPE40" s="6"/>
      <c r="LPG40" s="6"/>
      <c r="LPT40" s="6"/>
      <c r="LPV40" s="6"/>
      <c r="LQI40" s="6"/>
      <c r="LQK40" s="6"/>
      <c r="LQX40" s="6"/>
      <c r="LQZ40" s="6"/>
      <c r="LRM40" s="6"/>
      <c r="LRO40" s="6"/>
      <c r="LSB40" s="6"/>
      <c r="LSD40" s="6"/>
      <c r="LSQ40" s="6"/>
      <c r="LSS40" s="6"/>
      <c r="LTF40" s="6"/>
      <c r="LTH40" s="6"/>
      <c r="LTU40" s="6"/>
      <c r="LTW40" s="6"/>
      <c r="LUJ40" s="6"/>
      <c r="LUL40" s="6"/>
      <c r="LUY40" s="6"/>
      <c r="LVA40" s="6"/>
      <c r="LVN40" s="6"/>
      <c r="LVP40" s="6"/>
      <c r="LWC40" s="6"/>
      <c r="LWE40" s="6"/>
      <c r="LWR40" s="6"/>
      <c r="LWT40" s="6"/>
      <c r="LXG40" s="6"/>
      <c r="LXI40" s="6"/>
      <c r="LXV40" s="6"/>
      <c r="LXX40" s="6"/>
      <c r="LYK40" s="6"/>
      <c r="LYM40" s="6"/>
      <c r="LYZ40" s="6"/>
      <c r="LZB40" s="6"/>
      <c r="LZO40" s="6"/>
      <c r="LZQ40" s="6"/>
      <c r="MAD40" s="6"/>
      <c r="MAF40" s="6"/>
      <c r="MAS40" s="6"/>
      <c r="MAU40" s="6"/>
      <c r="MBH40" s="6"/>
      <c r="MBJ40" s="6"/>
      <c r="MBW40" s="6"/>
      <c r="MBY40" s="6"/>
      <c r="MCL40" s="6"/>
      <c r="MCN40" s="6"/>
      <c r="MDA40" s="6"/>
      <c r="MDC40" s="6"/>
      <c r="MDP40" s="6"/>
      <c r="MDR40" s="6"/>
      <c r="MEE40" s="6"/>
      <c r="MEG40" s="6"/>
      <c r="MET40" s="6"/>
      <c r="MEV40" s="6"/>
      <c r="MFI40" s="6"/>
      <c r="MFK40" s="6"/>
      <c r="MFX40" s="6"/>
      <c r="MFZ40" s="6"/>
      <c r="MGM40" s="6"/>
      <c r="MGO40" s="6"/>
      <c r="MHB40" s="6"/>
      <c r="MHD40" s="6"/>
      <c r="MHQ40" s="6"/>
      <c r="MHS40" s="6"/>
      <c r="MIF40" s="6"/>
      <c r="MIH40" s="6"/>
      <c r="MIU40" s="6"/>
      <c r="MIW40" s="6"/>
      <c r="MJJ40" s="6"/>
      <c r="MJL40" s="6"/>
      <c r="MJY40" s="6"/>
      <c r="MKA40" s="6"/>
      <c r="MKN40" s="6"/>
      <c r="MKP40" s="6"/>
      <c r="MLC40" s="6"/>
      <c r="MLE40" s="6"/>
      <c r="MLR40" s="6"/>
      <c r="MLT40" s="6"/>
      <c r="MMG40" s="6"/>
      <c r="MMI40" s="6"/>
      <c r="MMV40" s="6"/>
      <c r="MMX40" s="6"/>
      <c r="MNK40" s="6"/>
      <c r="MNM40" s="6"/>
      <c r="MNZ40" s="6"/>
      <c r="MOB40" s="6"/>
      <c r="MOO40" s="6"/>
      <c r="MOQ40" s="6"/>
      <c r="MPD40" s="6"/>
      <c r="MPF40" s="6"/>
      <c r="MPS40" s="6"/>
      <c r="MPU40" s="6"/>
      <c r="MQH40" s="6"/>
      <c r="MQJ40" s="6"/>
      <c r="MQW40" s="6"/>
      <c r="MQY40" s="6"/>
      <c r="MRL40" s="6"/>
      <c r="MRN40" s="6"/>
      <c r="MSA40" s="6"/>
      <c r="MSC40" s="6"/>
      <c r="MSP40" s="6"/>
      <c r="MSR40" s="6"/>
      <c r="MTE40" s="6"/>
      <c r="MTG40" s="6"/>
      <c r="MTT40" s="6"/>
      <c r="MTV40" s="6"/>
      <c r="MUI40" s="6"/>
      <c r="MUK40" s="6"/>
      <c r="MUX40" s="6"/>
      <c r="MUZ40" s="6"/>
      <c r="MVM40" s="6"/>
      <c r="MVO40" s="6"/>
      <c r="MWB40" s="6"/>
      <c r="MWD40" s="6"/>
      <c r="MWQ40" s="6"/>
      <c r="MWS40" s="6"/>
      <c r="MXF40" s="6"/>
      <c r="MXH40" s="6"/>
      <c r="MXU40" s="6"/>
      <c r="MXW40" s="6"/>
      <c r="MYJ40" s="6"/>
      <c r="MYL40" s="6"/>
      <c r="MYY40" s="6"/>
      <c r="MZA40" s="6"/>
      <c r="MZN40" s="6"/>
      <c r="MZP40" s="6"/>
      <c r="NAC40" s="6"/>
      <c r="NAE40" s="6"/>
      <c r="NAR40" s="6"/>
      <c r="NAT40" s="6"/>
      <c r="NBG40" s="6"/>
      <c r="NBI40" s="6"/>
      <c r="NBV40" s="6"/>
      <c r="NBX40" s="6"/>
      <c r="NCK40" s="6"/>
      <c r="NCM40" s="6"/>
      <c r="NCZ40" s="6"/>
      <c r="NDB40" s="6"/>
      <c r="NDO40" s="6"/>
      <c r="NDQ40" s="6"/>
      <c r="NED40" s="6"/>
      <c r="NEF40" s="6"/>
      <c r="NES40" s="6"/>
      <c r="NEU40" s="6"/>
      <c r="NFH40" s="6"/>
      <c r="NFJ40" s="6"/>
      <c r="NFW40" s="6"/>
      <c r="NFY40" s="6"/>
      <c r="NGL40" s="6"/>
      <c r="NGN40" s="6"/>
      <c r="NHA40" s="6"/>
      <c r="NHC40" s="6"/>
      <c r="NHP40" s="6"/>
      <c r="NHR40" s="6"/>
      <c r="NIE40" s="6"/>
      <c r="NIG40" s="6"/>
      <c r="NIT40" s="6"/>
      <c r="NIV40" s="6"/>
      <c r="NJI40" s="6"/>
      <c r="NJK40" s="6"/>
      <c r="NJX40" s="6"/>
      <c r="NJZ40" s="6"/>
      <c r="NKM40" s="6"/>
      <c r="NKO40" s="6"/>
      <c r="NLB40" s="6"/>
      <c r="NLD40" s="6"/>
      <c r="NLQ40" s="6"/>
      <c r="NLS40" s="6"/>
      <c r="NMF40" s="6"/>
      <c r="NMH40" s="6"/>
      <c r="NMU40" s="6"/>
      <c r="NMW40" s="6"/>
      <c r="NNJ40" s="6"/>
      <c r="NNL40" s="6"/>
      <c r="NNY40" s="6"/>
      <c r="NOA40" s="6"/>
      <c r="NON40" s="6"/>
      <c r="NOP40" s="6"/>
      <c r="NPC40" s="6"/>
      <c r="NPE40" s="6"/>
      <c r="NPR40" s="6"/>
      <c r="NPT40" s="6"/>
      <c r="NQG40" s="6"/>
      <c r="NQI40" s="6"/>
      <c r="NQV40" s="6"/>
      <c r="NQX40" s="6"/>
      <c r="NRK40" s="6"/>
      <c r="NRM40" s="6"/>
      <c r="NRZ40" s="6"/>
      <c r="NSB40" s="6"/>
      <c r="NSO40" s="6"/>
      <c r="NSQ40" s="6"/>
      <c r="NTD40" s="6"/>
      <c r="NTF40" s="6"/>
      <c r="NTS40" s="6"/>
      <c r="NTU40" s="6"/>
      <c r="NUH40" s="6"/>
      <c r="NUJ40" s="6"/>
      <c r="NUW40" s="6"/>
      <c r="NUY40" s="6"/>
      <c r="NVL40" s="6"/>
      <c r="NVN40" s="6"/>
      <c r="NWA40" s="6"/>
      <c r="NWC40" s="6"/>
      <c r="NWP40" s="6"/>
      <c r="NWR40" s="6"/>
      <c r="NXE40" s="6"/>
      <c r="NXG40" s="6"/>
      <c r="NXT40" s="6"/>
      <c r="NXV40" s="6"/>
      <c r="NYI40" s="6"/>
      <c r="NYK40" s="6"/>
      <c r="NYX40" s="6"/>
      <c r="NYZ40" s="6"/>
      <c r="NZM40" s="6"/>
      <c r="NZO40" s="6"/>
      <c r="OAB40" s="6"/>
      <c r="OAD40" s="6"/>
      <c r="OAQ40" s="6"/>
      <c r="OAS40" s="6"/>
      <c r="OBF40" s="6"/>
      <c r="OBH40" s="6"/>
      <c r="OBU40" s="6"/>
      <c r="OBW40" s="6"/>
      <c r="OCJ40" s="6"/>
      <c r="OCL40" s="6"/>
      <c r="OCY40" s="6"/>
      <c r="ODA40" s="6"/>
      <c r="ODN40" s="6"/>
      <c r="ODP40" s="6"/>
      <c r="OEC40" s="6"/>
      <c r="OEE40" s="6"/>
      <c r="OER40" s="6"/>
      <c r="OET40" s="6"/>
      <c r="OFG40" s="6"/>
      <c r="OFI40" s="6"/>
      <c r="OFV40" s="6"/>
      <c r="OFX40" s="6"/>
      <c r="OGK40" s="6"/>
      <c r="OGM40" s="6"/>
      <c r="OGZ40" s="6"/>
      <c r="OHB40" s="6"/>
      <c r="OHO40" s="6"/>
      <c r="OHQ40" s="6"/>
      <c r="OID40" s="6"/>
      <c r="OIF40" s="6"/>
      <c r="OIS40" s="6"/>
      <c r="OIU40" s="6"/>
      <c r="OJH40" s="6"/>
      <c r="OJJ40" s="6"/>
      <c r="OJW40" s="6"/>
      <c r="OJY40" s="6"/>
      <c r="OKL40" s="6"/>
      <c r="OKN40" s="6"/>
      <c r="OLA40" s="6"/>
      <c r="OLC40" s="6"/>
      <c r="OLP40" s="6"/>
      <c r="OLR40" s="6"/>
      <c r="OME40" s="6"/>
      <c r="OMG40" s="6"/>
      <c r="OMT40" s="6"/>
      <c r="OMV40" s="6"/>
      <c r="ONI40" s="6"/>
      <c r="ONK40" s="6"/>
      <c r="ONX40" s="6"/>
      <c r="ONZ40" s="6"/>
      <c r="OOM40" s="6"/>
      <c r="OOO40" s="6"/>
      <c r="OPB40" s="6"/>
      <c r="OPD40" s="6"/>
      <c r="OPQ40" s="6"/>
      <c r="OPS40" s="6"/>
      <c r="OQF40" s="6"/>
      <c r="OQH40" s="6"/>
      <c r="OQU40" s="6"/>
      <c r="OQW40" s="6"/>
      <c r="ORJ40" s="6"/>
      <c r="ORL40" s="6"/>
      <c r="ORY40" s="6"/>
      <c r="OSA40" s="6"/>
      <c r="OSN40" s="6"/>
      <c r="OSP40" s="6"/>
      <c r="OTC40" s="6"/>
      <c r="OTE40" s="6"/>
      <c r="OTR40" s="6"/>
      <c r="OTT40" s="6"/>
      <c r="OUG40" s="6"/>
      <c r="OUI40" s="6"/>
      <c r="OUV40" s="6"/>
      <c r="OUX40" s="6"/>
      <c r="OVK40" s="6"/>
      <c r="OVM40" s="6"/>
      <c r="OVZ40" s="6"/>
      <c r="OWB40" s="6"/>
      <c r="OWO40" s="6"/>
      <c r="OWQ40" s="6"/>
      <c r="OXD40" s="6"/>
      <c r="OXF40" s="6"/>
      <c r="OXS40" s="6"/>
      <c r="OXU40" s="6"/>
      <c r="OYH40" s="6"/>
      <c r="OYJ40" s="6"/>
      <c r="OYW40" s="6"/>
      <c r="OYY40" s="6"/>
      <c r="OZL40" s="6"/>
      <c r="OZN40" s="6"/>
      <c r="PAA40" s="6"/>
      <c r="PAC40" s="6"/>
      <c r="PAP40" s="6"/>
      <c r="PAR40" s="6"/>
      <c r="PBE40" s="6"/>
      <c r="PBG40" s="6"/>
      <c r="PBT40" s="6"/>
      <c r="PBV40" s="6"/>
      <c r="PCI40" s="6"/>
      <c r="PCK40" s="6"/>
      <c r="PCX40" s="6"/>
      <c r="PCZ40" s="6"/>
      <c r="PDM40" s="6"/>
      <c r="PDO40" s="6"/>
      <c r="PEB40" s="6"/>
      <c r="PED40" s="6"/>
      <c r="PEQ40" s="6"/>
      <c r="PES40" s="6"/>
      <c r="PFF40" s="6"/>
      <c r="PFH40" s="6"/>
      <c r="PFU40" s="6"/>
      <c r="PFW40" s="6"/>
      <c r="PGJ40" s="6"/>
      <c r="PGL40" s="6"/>
      <c r="PGY40" s="6"/>
      <c r="PHA40" s="6"/>
      <c r="PHN40" s="6"/>
      <c r="PHP40" s="6"/>
      <c r="PIC40" s="6"/>
      <c r="PIE40" s="6"/>
      <c r="PIR40" s="6"/>
      <c r="PIT40" s="6"/>
      <c r="PJG40" s="6"/>
      <c r="PJI40" s="6"/>
      <c r="PJV40" s="6"/>
      <c r="PJX40" s="6"/>
      <c r="PKK40" s="6"/>
      <c r="PKM40" s="6"/>
      <c r="PKZ40" s="6"/>
      <c r="PLB40" s="6"/>
      <c r="PLO40" s="6"/>
      <c r="PLQ40" s="6"/>
      <c r="PMD40" s="6"/>
      <c r="PMF40" s="6"/>
      <c r="PMS40" s="6"/>
      <c r="PMU40" s="6"/>
      <c r="PNH40" s="6"/>
      <c r="PNJ40" s="6"/>
      <c r="PNW40" s="6"/>
      <c r="PNY40" s="6"/>
      <c r="POL40" s="6"/>
      <c r="PON40" s="6"/>
      <c r="PPA40" s="6"/>
      <c r="PPC40" s="6"/>
      <c r="PPP40" s="6"/>
      <c r="PPR40" s="6"/>
      <c r="PQE40" s="6"/>
      <c r="PQG40" s="6"/>
      <c r="PQT40" s="6"/>
      <c r="PQV40" s="6"/>
      <c r="PRI40" s="6"/>
      <c r="PRK40" s="6"/>
      <c r="PRX40" s="6"/>
      <c r="PRZ40" s="6"/>
      <c r="PSM40" s="6"/>
      <c r="PSO40" s="6"/>
      <c r="PTB40" s="6"/>
      <c r="PTD40" s="6"/>
      <c r="PTQ40" s="6"/>
      <c r="PTS40" s="6"/>
      <c r="PUF40" s="6"/>
      <c r="PUH40" s="6"/>
      <c r="PUU40" s="6"/>
      <c r="PUW40" s="6"/>
      <c r="PVJ40" s="6"/>
      <c r="PVL40" s="6"/>
      <c r="PVY40" s="6"/>
      <c r="PWA40" s="6"/>
      <c r="PWN40" s="6"/>
      <c r="PWP40" s="6"/>
      <c r="PXC40" s="6"/>
      <c r="PXE40" s="6"/>
      <c r="PXR40" s="6"/>
      <c r="PXT40" s="6"/>
      <c r="PYG40" s="6"/>
      <c r="PYI40" s="6"/>
      <c r="PYV40" s="6"/>
      <c r="PYX40" s="6"/>
      <c r="PZK40" s="6"/>
      <c r="PZM40" s="6"/>
      <c r="PZZ40" s="6"/>
      <c r="QAB40" s="6"/>
      <c r="QAO40" s="6"/>
      <c r="QAQ40" s="6"/>
      <c r="QBD40" s="6"/>
      <c r="QBF40" s="6"/>
      <c r="QBS40" s="6"/>
      <c r="QBU40" s="6"/>
      <c r="QCH40" s="6"/>
      <c r="QCJ40" s="6"/>
      <c r="QCW40" s="6"/>
      <c r="QCY40" s="6"/>
      <c r="QDL40" s="6"/>
      <c r="QDN40" s="6"/>
      <c r="QEA40" s="6"/>
      <c r="QEC40" s="6"/>
      <c r="QEP40" s="6"/>
      <c r="QER40" s="6"/>
      <c r="QFE40" s="6"/>
      <c r="QFG40" s="6"/>
      <c r="QFT40" s="6"/>
      <c r="QFV40" s="6"/>
      <c r="QGI40" s="6"/>
      <c r="QGK40" s="6"/>
      <c r="QGX40" s="6"/>
      <c r="QGZ40" s="6"/>
      <c r="QHM40" s="6"/>
      <c r="QHO40" s="6"/>
      <c r="QIB40" s="6"/>
      <c r="QID40" s="6"/>
      <c r="QIQ40" s="6"/>
      <c r="QIS40" s="6"/>
      <c r="QJF40" s="6"/>
      <c r="QJH40" s="6"/>
      <c r="QJU40" s="6"/>
      <c r="QJW40" s="6"/>
      <c r="QKJ40" s="6"/>
      <c r="QKL40" s="6"/>
      <c r="QKY40" s="6"/>
      <c r="QLA40" s="6"/>
      <c r="QLN40" s="6"/>
      <c r="QLP40" s="6"/>
      <c r="QMC40" s="6"/>
      <c r="QME40" s="6"/>
      <c r="QMR40" s="6"/>
      <c r="QMT40" s="6"/>
      <c r="QNG40" s="6"/>
      <c r="QNI40" s="6"/>
      <c r="QNV40" s="6"/>
      <c r="QNX40" s="6"/>
      <c r="QOK40" s="6"/>
      <c r="QOM40" s="6"/>
      <c r="QOZ40" s="6"/>
      <c r="QPB40" s="6"/>
      <c r="QPO40" s="6"/>
      <c r="QPQ40" s="6"/>
      <c r="QQD40" s="6"/>
      <c r="QQF40" s="6"/>
      <c r="QQS40" s="6"/>
      <c r="QQU40" s="6"/>
      <c r="QRH40" s="6"/>
      <c r="QRJ40" s="6"/>
      <c r="QRW40" s="6"/>
      <c r="QRY40" s="6"/>
      <c r="QSL40" s="6"/>
      <c r="QSN40" s="6"/>
      <c r="QTA40" s="6"/>
      <c r="QTC40" s="6"/>
      <c r="QTP40" s="6"/>
      <c r="QTR40" s="6"/>
      <c r="QUE40" s="6"/>
      <c r="QUG40" s="6"/>
      <c r="QUT40" s="6"/>
      <c r="QUV40" s="6"/>
      <c r="QVI40" s="6"/>
      <c r="QVK40" s="6"/>
      <c r="QVX40" s="6"/>
      <c r="QVZ40" s="6"/>
      <c r="QWM40" s="6"/>
      <c r="QWO40" s="6"/>
      <c r="QXB40" s="6"/>
      <c r="QXD40" s="6"/>
      <c r="QXQ40" s="6"/>
      <c r="QXS40" s="6"/>
      <c r="QYF40" s="6"/>
      <c r="QYH40" s="6"/>
      <c r="QYU40" s="6"/>
      <c r="QYW40" s="6"/>
      <c r="QZJ40" s="6"/>
      <c r="QZL40" s="6"/>
      <c r="QZY40" s="6"/>
      <c r="RAA40" s="6"/>
      <c r="RAN40" s="6"/>
      <c r="RAP40" s="6"/>
      <c r="RBC40" s="6"/>
      <c r="RBE40" s="6"/>
      <c r="RBR40" s="6"/>
      <c r="RBT40" s="6"/>
      <c r="RCG40" s="6"/>
      <c r="RCI40" s="6"/>
      <c r="RCV40" s="6"/>
      <c r="RCX40" s="6"/>
      <c r="RDK40" s="6"/>
      <c r="RDM40" s="6"/>
      <c r="RDZ40" s="6"/>
      <c r="REB40" s="6"/>
      <c r="REO40" s="6"/>
      <c r="REQ40" s="6"/>
      <c r="RFD40" s="6"/>
      <c r="RFF40" s="6"/>
      <c r="RFS40" s="6"/>
      <c r="RFU40" s="6"/>
      <c r="RGH40" s="6"/>
      <c r="RGJ40" s="6"/>
      <c r="RGW40" s="6"/>
      <c r="RGY40" s="6"/>
      <c r="RHL40" s="6"/>
      <c r="RHN40" s="6"/>
      <c r="RIA40" s="6"/>
      <c r="RIC40" s="6"/>
      <c r="RIP40" s="6"/>
      <c r="RIR40" s="6"/>
      <c r="RJE40" s="6"/>
      <c r="RJG40" s="6"/>
      <c r="RJT40" s="6"/>
      <c r="RJV40" s="6"/>
      <c r="RKI40" s="6"/>
      <c r="RKK40" s="6"/>
      <c r="RKX40" s="6"/>
      <c r="RKZ40" s="6"/>
      <c r="RLM40" s="6"/>
      <c r="RLO40" s="6"/>
      <c r="RMB40" s="6"/>
      <c r="RMD40" s="6"/>
      <c r="RMQ40" s="6"/>
      <c r="RMS40" s="6"/>
      <c r="RNF40" s="6"/>
      <c r="RNH40" s="6"/>
      <c r="RNU40" s="6"/>
      <c r="RNW40" s="6"/>
      <c r="ROJ40" s="6"/>
      <c r="ROL40" s="6"/>
      <c r="ROY40" s="6"/>
      <c r="RPA40" s="6"/>
      <c r="RPN40" s="6"/>
      <c r="RPP40" s="6"/>
      <c r="RQC40" s="6"/>
      <c r="RQE40" s="6"/>
      <c r="RQR40" s="6"/>
      <c r="RQT40" s="6"/>
      <c r="RRG40" s="6"/>
      <c r="RRI40" s="6"/>
      <c r="RRV40" s="6"/>
      <c r="RRX40" s="6"/>
      <c r="RSK40" s="6"/>
      <c r="RSM40" s="6"/>
      <c r="RSZ40" s="6"/>
      <c r="RTB40" s="6"/>
      <c r="RTO40" s="6"/>
      <c r="RTQ40" s="6"/>
      <c r="RUD40" s="6"/>
      <c r="RUF40" s="6"/>
      <c r="RUS40" s="6"/>
      <c r="RUU40" s="6"/>
      <c r="RVH40" s="6"/>
      <c r="RVJ40" s="6"/>
      <c r="RVW40" s="6"/>
      <c r="RVY40" s="6"/>
      <c r="RWL40" s="6"/>
      <c r="RWN40" s="6"/>
      <c r="RXA40" s="6"/>
      <c r="RXC40" s="6"/>
      <c r="RXP40" s="6"/>
      <c r="RXR40" s="6"/>
      <c r="RYE40" s="6"/>
      <c r="RYG40" s="6"/>
      <c r="RYT40" s="6"/>
      <c r="RYV40" s="6"/>
      <c r="RZI40" s="6"/>
      <c r="RZK40" s="6"/>
      <c r="RZX40" s="6"/>
      <c r="RZZ40" s="6"/>
      <c r="SAM40" s="6"/>
      <c r="SAO40" s="6"/>
      <c r="SBB40" s="6"/>
      <c r="SBD40" s="6"/>
      <c r="SBQ40" s="6"/>
      <c r="SBS40" s="6"/>
      <c r="SCF40" s="6"/>
      <c r="SCH40" s="6"/>
      <c r="SCU40" s="6"/>
      <c r="SCW40" s="6"/>
      <c r="SDJ40" s="6"/>
      <c r="SDL40" s="6"/>
      <c r="SDY40" s="6"/>
      <c r="SEA40" s="6"/>
      <c r="SEN40" s="6"/>
      <c r="SEP40" s="6"/>
      <c r="SFC40" s="6"/>
      <c r="SFE40" s="6"/>
      <c r="SFR40" s="6"/>
      <c r="SFT40" s="6"/>
      <c r="SGG40" s="6"/>
      <c r="SGI40" s="6"/>
      <c r="SGV40" s="6"/>
      <c r="SGX40" s="6"/>
      <c r="SHK40" s="6"/>
      <c r="SHM40" s="6"/>
      <c r="SHZ40" s="6"/>
      <c r="SIB40" s="6"/>
      <c r="SIO40" s="6"/>
      <c r="SIQ40" s="6"/>
      <c r="SJD40" s="6"/>
      <c r="SJF40" s="6"/>
      <c r="SJS40" s="6"/>
      <c r="SJU40" s="6"/>
      <c r="SKH40" s="6"/>
      <c r="SKJ40" s="6"/>
      <c r="SKW40" s="6"/>
      <c r="SKY40" s="6"/>
      <c r="SLL40" s="6"/>
      <c r="SLN40" s="6"/>
      <c r="SMA40" s="6"/>
      <c r="SMC40" s="6"/>
      <c r="SMP40" s="6"/>
      <c r="SMR40" s="6"/>
      <c r="SNE40" s="6"/>
      <c r="SNG40" s="6"/>
      <c r="SNT40" s="6"/>
      <c r="SNV40" s="6"/>
      <c r="SOI40" s="6"/>
      <c r="SOK40" s="6"/>
      <c r="SOX40" s="6"/>
      <c r="SOZ40" s="6"/>
      <c r="SPM40" s="6"/>
      <c r="SPO40" s="6"/>
      <c r="SQB40" s="6"/>
      <c r="SQD40" s="6"/>
      <c r="SQQ40" s="6"/>
      <c r="SQS40" s="6"/>
      <c r="SRF40" s="6"/>
      <c r="SRH40" s="6"/>
      <c r="SRU40" s="6"/>
      <c r="SRW40" s="6"/>
      <c r="SSJ40" s="6"/>
      <c r="SSL40" s="6"/>
      <c r="SSY40" s="6"/>
      <c r="STA40" s="6"/>
      <c r="STN40" s="6"/>
      <c r="STP40" s="6"/>
      <c r="SUC40" s="6"/>
      <c r="SUE40" s="6"/>
      <c r="SUR40" s="6"/>
      <c r="SUT40" s="6"/>
      <c r="SVG40" s="6"/>
      <c r="SVI40" s="6"/>
      <c r="SVV40" s="6"/>
      <c r="SVX40" s="6"/>
      <c r="SWK40" s="6"/>
      <c r="SWM40" s="6"/>
      <c r="SWZ40" s="6"/>
      <c r="SXB40" s="6"/>
      <c r="SXO40" s="6"/>
      <c r="SXQ40" s="6"/>
      <c r="SYD40" s="6"/>
      <c r="SYF40" s="6"/>
      <c r="SYS40" s="6"/>
      <c r="SYU40" s="6"/>
      <c r="SZH40" s="6"/>
      <c r="SZJ40" s="6"/>
      <c r="SZW40" s="6"/>
      <c r="SZY40" s="6"/>
      <c r="TAL40" s="6"/>
      <c r="TAN40" s="6"/>
      <c r="TBA40" s="6"/>
      <c r="TBC40" s="6"/>
      <c r="TBP40" s="6"/>
      <c r="TBR40" s="6"/>
      <c r="TCE40" s="6"/>
      <c r="TCG40" s="6"/>
      <c r="TCT40" s="6"/>
      <c r="TCV40" s="6"/>
      <c r="TDI40" s="6"/>
      <c r="TDK40" s="6"/>
      <c r="TDX40" s="6"/>
      <c r="TDZ40" s="6"/>
      <c r="TEM40" s="6"/>
      <c r="TEO40" s="6"/>
      <c r="TFB40" s="6"/>
      <c r="TFD40" s="6"/>
      <c r="TFQ40" s="6"/>
      <c r="TFS40" s="6"/>
      <c r="TGF40" s="6"/>
      <c r="TGH40" s="6"/>
      <c r="TGU40" s="6"/>
      <c r="TGW40" s="6"/>
      <c r="THJ40" s="6"/>
      <c r="THL40" s="6"/>
      <c r="THY40" s="6"/>
      <c r="TIA40" s="6"/>
      <c r="TIN40" s="6"/>
      <c r="TIP40" s="6"/>
      <c r="TJC40" s="6"/>
      <c r="TJE40" s="6"/>
      <c r="TJR40" s="6"/>
      <c r="TJT40" s="6"/>
      <c r="TKG40" s="6"/>
      <c r="TKI40" s="6"/>
      <c r="TKV40" s="6"/>
      <c r="TKX40" s="6"/>
      <c r="TLK40" s="6"/>
      <c r="TLM40" s="6"/>
      <c r="TLZ40" s="6"/>
      <c r="TMB40" s="6"/>
      <c r="TMO40" s="6"/>
      <c r="TMQ40" s="6"/>
      <c r="TND40" s="6"/>
      <c r="TNF40" s="6"/>
      <c r="TNS40" s="6"/>
      <c r="TNU40" s="6"/>
      <c r="TOH40" s="6"/>
      <c r="TOJ40" s="6"/>
      <c r="TOW40" s="6"/>
      <c r="TOY40" s="6"/>
      <c r="TPL40" s="6"/>
      <c r="TPN40" s="6"/>
      <c r="TQA40" s="6"/>
      <c r="TQC40" s="6"/>
      <c r="TQP40" s="6"/>
      <c r="TQR40" s="6"/>
      <c r="TRE40" s="6"/>
      <c r="TRG40" s="6"/>
      <c r="TRT40" s="6"/>
      <c r="TRV40" s="6"/>
      <c r="TSI40" s="6"/>
      <c r="TSK40" s="6"/>
      <c r="TSX40" s="6"/>
      <c r="TSZ40" s="6"/>
      <c r="TTM40" s="6"/>
      <c r="TTO40" s="6"/>
      <c r="TUB40" s="6"/>
      <c r="TUD40" s="6"/>
      <c r="TUQ40" s="6"/>
      <c r="TUS40" s="6"/>
      <c r="TVF40" s="6"/>
      <c r="TVH40" s="6"/>
      <c r="TVU40" s="6"/>
      <c r="TVW40" s="6"/>
      <c r="TWJ40" s="6"/>
      <c r="TWL40" s="6"/>
      <c r="TWY40" s="6"/>
      <c r="TXA40" s="6"/>
      <c r="TXN40" s="6"/>
      <c r="TXP40" s="6"/>
      <c r="TYC40" s="6"/>
      <c r="TYE40" s="6"/>
      <c r="TYR40" s="6"/>
      <c r="TYT40" s="6"/>
      <c r="TZG40" s="6"/>
      <c r="TZI40" s="6"/>
      <c r="TZV40" s="6"/>
      <c r="TZX40" s="6"/>
      <c r="UAK40" s="6"/>
      <c r="UAM40" s="6"/>
      <c r="UAZ40" s="6"/>
      <c r="UBB40" s="6"/>
      <c r="UBO40" s="6"/>
      <c r="UBQ40" s="6"/>
      <c r="UCD40" s="6"/>
      <c r="UCF40" s="6"/>
      <c r="UCS40" s="6"/>
      <c r="UCU40" s="6"/>
      <c r="UDH40" s="6"/>
      <c r="UDJ40" s="6"/>
      <c r="UDW40" s="6"/>
      <c r="UDY40" s="6"/>
      <c r="UEL40" s="6"/>
      <c r="UEN40" s="6"/>
      <c r="UFA40" s="6"/>
      <c r="UFC40" s="6"/>
      <c r="UFP40" s="6"/>
      <c r="UFR40" s="6"/>
      <c r="UGE40" s="6"/>
      <c r="UGG40" s="6"/>
      <c r="UGT40" s="6"/>
      <c r="UGV40" s="6"/>
      <c r="UHI40" s="6"/>
      <c r="UHK40" s="6"/>
      <c r="UHX40" s="6"/>
      <c r="UHZ40" s="6"/>
      <c r="UIM40" s="6"/>
      <c r="UIO40" s="6"/>
      <c r="UJB40" s="6"/>
      <c r="UJD40" s="6"/>
      <c r="UJQ40" s="6"/>
      <c r="UJS40" s="6"/>
      <c r="UKF40" s="6"/>
      <c r="UKH40" s="6"/>
      <c r="UKU40" s="6"/>
      <c r="UKW40" s="6"/>
      <c r="ULJ40" s="6"/>
      <c r="ULL40" s="6"/>
      <c r="ULY40" s="6"/>
      <c r="UMA40" s="6"/>
      <c r="UMN40" s="6"/>
      <c r="UMP40" s="6"/>
      <c r="UNC40" s="6"/>
      <c r="UNE40" s="6"/>
      <c r="UNR40" s="6"/>
      <c r="UNT40" s="6"/>
      <c r="UOG40" s="6"/>
      <c r="UOI40" s="6"/>
      <c r="UOV40" s="6"/>
      <c r="UOX40" s="6"/>
      <c r="UPK40" s="6"/>
      <c r="UPM40" s="6"/>
      <c r="UPZ40" s="6"/>
      <c r="UQB40" s="6"/>
      <c r="UQO40" s="6"/>
      <c r="UQQ40" s="6"/>
      <c r="URD40" s="6"/>
      <c r="URF40" s="6"/>
      <c r="URS40" s="6"/>
      <c r="URU40" s="6"/>
      <c r="USH40" s="6"/>
      <c r="USJ40" s="6"/>
      <c r="USW40" s="6"/>
      <c r="USY40" s="6"/>
      <c r="UTL40" s="6"/>
      <c r="UTN40" s="6"/>
      <c r="UUA40" s="6"/>
      <c r="UUC40" s="6"/>
      <c r="UUP40" s="6"/>
      <c r="UUR40" s="6"/>
      <c r="UVE40" s="6"/>
      <c r="UVG40" s="6"/>
      <c r="UVT40" s="6"/>
      <c r="UVV40" s="6"/>
      <c r="UWI40" s="6"/>
      <c r="UWK40" s="6"/>
      <c r="UWX40" s="6"/>
      <c r="UWZ40" s="6"/>
      <c r="UXM40" s="6"/>
      <c r="UXO40" s="6"/>
      <c r="UYB40" s="6"/>
      <c r="UYD40" s="6"/>
      <c r="UYQ40" s="6"/>
      <c r="UYS40" s="6"/>
      <c r="UZF40" s="6"/>
      <c r="UZH40" s="6"/>
      <c r="UZU40" s="6"/>
      <c r="UZW40" s="6"/>
      <c r="VAJ40" s="6"/>
      <c r="VAL40" s="6"/>
      <c r="VAY40" s="6"/>
      <c r="VBA40" s="6"/>
      <c r="VBN40" s="6"/>
      <c r="VBP40" s="6"/>
      <c r="VCC40" s="6"/>
      <c r="VCE40" s="6"/>
      <c r="VCR40" s="6"/>
      <c r="VCT40" s="6"/>
      <c r="VDG40" s="6"/>
      <c r="VDI40" s="6"/>
      <c r="VDV40" s="6"/>
      <c r="VDX40" s="6"/>
      <c r="VEK40" s="6"/>
      <c r="VEM40" s="6"/>
      <c r="VEZ40" s="6"/>
      <c r="VFB40" s="6"/>
      <c r="VFO40" s="6"/>
      <c r="VFQ40" s="6"/>
      <c r="VGD40" s="6"/>
      <c r="VGF40" s="6"/>
      <c r="VGS40" s="6"/>
      <c r="VGU40" s="6"/>
      <c r="VHH40" s="6"/>
      <c r="VHJ40" s="6"/>
      <c r="VHW40" s="6"/>
      <c r="VHY40" s="6"/>
      <c r="VIL40" s="6"/>
      <c r="VIN40" s="6"/>
      <c r="VJA40" s="6"/>
      <c r="VJC40" s="6"/>
      <c r="VJP40" s="6"/>
      <c r="VJR40" s="6"/>
      <c r="VKE40" s="6"/>
      <c r="VKG40" s="6"/>
      <c r="VKT40" s="6"/>
      <c r="VKV40" s="6"/>
      <c r="VLI40" s="6"/>
      <c r="VLK40" s="6"/>
      <c r="VLX40" s="6"/>
      <c r="VLZ40" s="6"/>
      <c r="VMM40" s="6"/>
      <c r="VMO40" s="6"/>
      <c r="VNB40" s="6"/>
      <c r="VND40" s="6"/>
      <c r="VNQ40" s="6"/>
      <c r="VNS40" s="6"/>
      <c r="VOF40" s="6"/>
      <c r="VOH40" s="6"/>
      <c r="VOU40" s="6"/>
      <c r="VOW40" s="6"/>
      <c r="VPJ40" s="6"/>
      <c r="VPL40" s="6"/>
      <c r="VPY40" s="6"/>
      <c r="VQA40" s="6"/>
      <c r="VQN40" s="6"/>
      <c r="VQP40" s="6"/>
      <c r="VRC40" s="6"/>
      <c r="VRE40" s="6"/>
      <c r="VRR40" s="6"/>
      <c r="VRT40" s="6"/>
      <c r="VSG40" s="6"/>
      <c r="VSI40" s="6"/>
      <c r="VSV40" s="6"/>
      <c r="VSX40" s="6"/>
      <c r="VTK40" s="6"/>
      <c r="VTM40" s="6"/>
      <c r="VTZ40" s="6"/>
      <c r="VUB40" s="6"/>
      <c r="VUO40" s="6"/>
      <c r="VUQ40" s="6"/>
      <c r="VVD40" s="6"/>
      <c r="VVF40" s="6"/>
      <c r="VVS40" s="6"/>
      <c r="VVU40" s="6"/>
      <c r="VWH40" s="6"/>
      <c r="VWJ40" s="6"/>
      <c r="VWW40" s="6"/>
      <c r="VWY40" s="6"/>
      <c r="VXL40" s="6"/>
      <c r="VXN40" s="6"/>
      <c r="VYA40" s="6"/>
      <c r="VYC40" s="6"/>
      <c r="VYP40" s="6"/>
      <c r="VYR40" s="6"/>
      <c r="VZE40" s="6"/>
      <c r="VZG40" s="6"/>
      <c r="VZT40" s="6"/>
      <c r="VZV40" s="6"/>
      <c r="WAI40" s="6"/>
      <c r="WAK40" s="6"/>
      <c r="WAX40" s="6"/>
      <c r="WAZ40" s="6"/>
      <c r="WBM40" s="6"/>
      <c r="WBO40" s="6"/>
      <c r="WCB40" s="6"/>
      <c r="WCD40" s="6"/>
      <c r="WCQ40" s="6"/>
      <c r="WCS40" s="6"/>
      <c r="WDF40" s="6"/>
      <c r="WDH40" s="6"/>
      <c r="WDU40" s="6"/>
      <c r="WDW40" s="6"/>
      <c r="WEJ40" s="6"/>
      <c r="WEL40" s="6"/>
      <c r="WEY40" s="6"/>
      <c r="WFA40" s="6"/>
      <c r="WFN40" s="6"/>
      <c r="WFP40" s="6"/>
      <c r="WGC40" s="6"/>
      <c r="WGE40" s="6"/>
      <c r="WGR40" s="6"/>
      <c r="WGT40" s="6"/>
      <c r="WHG40" s="6"/>
      <c r="WHI40" s="6"/>
      <c r="WHV40" s="6"/>
      <c r="WHX40" s="6"/>
      <c r="WIK40" s="6"/>
      <c r="WIM40" s="6"/>
      <c r="WIZ40" s="6"/>
      <c r="WJB40" s="6"/>
      <c r="WJO40" s="6"/>
      <c r="WJQ40" s="6"/>
      <c r="WKD40" s="6"/>
      <c r="WKF40" s="6"/>
      <c r="WKS40" s="6"/>
      <c r="WKU40" s="6"/>
      <c r="WLH40" s="6"/>
      <c r="WLJ40" s="6"/>
      <c r="WLW40" s="6"/>
      <c r="WLY40" s="6"/>
      <c r="WML40" s="6"/>
      <c r="WMN40" s="6"/>
      <c r="WNA40" s="6"/>
      <c r="WNC40" s="6"/>
      <c r="WNP40" s="6"/>
      <c r="WNR40" s="6"/>
      <c r="WOE40" s="6"/>
      <c r="WOG40" s="6"/>
      <c r="WOT40" s="6"/>
      <c r="WOV40" s="6"/>
      <c r="WPI40" s="6"/>
      <c r="WPK40" s="6"/>
      <c r="WPX40" s="6"/>
      <c r="WPZ40" s="6"/>
      <c r="WQM40" s="6"/>
      <c r="WQO40" s="6"/>
      <c r="WRB40" s="6"/>
      <c r="WRD40" s="6"/>
      <c r="WRQ40" s="6"/>
      <c r="WRS40" s="6"/>
      <c r="WSF40" s="6"/>
      <c r="WSH40" s="6"/>
      <c r="WSU40" s="6"/>
      <c r="WSW40" s="6"/>
      <c r="WTJ40" s="6"/>
      <c r="WTL40" s="6"/>
      <c r="WTY40" s="6"/>
      <c r="WUA40" s="6"/>
      <c r="WUN40" s="6"/>
      <c r="WUP40" s="6"/>
      <c r="WVC40" s="6"/>
      <c r="WVE40" s="6"/>
      <c r="WVR40" s="6"/>
      <c r="WVT40" s="6"/>
      <c r="WWG40" s="6"/>
      <c r="WWI40" s="6"/>
      <c r="WWV40" s="6"/>
      <c r="WWX40" s="6"/>
      <c r="WXK40" s="6"/>
      <c r="WXM40" s="6"/>
      <c r="WXZ40" s="6"/>
      <c r="WYB40" s="6"/>
      <c r="WYO40" s="6"/>
      <c r="WYQ40" s="6"/>
      <c r="WZD40" s="6"/>
      <c r="WZF40" s="6"/>
      <c r="WZS40" s="6"/>
      <c r="WZU40" s="6"/>
      <c r="XAH40" s="6"/>
      <c r="XAJ40" s="6"/>
      <c r="XAW40" s="6"/>
      <c r="XAY40" s="6"/>
      <c r="XBL40" s="6"/>
      <c r="XBN40" s="6"/>
      <c r="XCA40" s="6"/>
      <c r="XCC40" s="6"/>
      <c r="XCP40" s="6"/>
      <c r="XCR40" s="6"/>
      <c r="XDE40" s="6"/>
      <c r="XDG40" s="6"/>
      <c r="XDT40" s="6"/>
      <c r="XDV40" s="6"/>
      <c r="XEI40" s="6"/>
      <c r="XEK40" s="6"/>
      <c r="XEX40" s="6"/>
      <c r="XEZ40" s="6"/>
    </row>
    <row r="41" spans="1:1020 1033:2040 2053:3060 3073:4095 4108:5115 5128:6135 6148:7168 7170:8190 8203:9210 9223:10230 10243:11263 11265:12285 12298:13305 13318:14325 14338:15360 15373:16380" hidden="1" outlineLevel="2" x14ac:dyDescent="0.3">
      <c r="A41" s="4" t="s">
        <v>62</v>
      </c>
      <c r="B41" s="8">
        <f>B6*45%</f>
        <v>225000</v>
      </c>
      <c r="C41" s="8">
        <f t="shared" ref="C41:M41" si="36">C6*45%</f>
        <v>236250</v>
      </c>
      <c r="D41" s="8">
        <f t="shared" si="36"/>
        <v>248062.5</v>
      </c>
      <c r="E41" s="8">
        <f t="shared" si="36"/>
        <v>260465.625</v>
      </c>
      <c r="F41" s="8">
        <f t="shared" si="36"/>
        <v>273488.90625</v>
      </c>
      <c r="G41" s="8">
        <f t="shared" si="36"/>
        <v>287163.3515625</v>
      </c>
      <c r="H41" s="8">
        <f t="shared" si="36"/>
        <v>301521.51914062502</v>
      </c>
      <c r="I41" s="8">
        <f t="shared" si="36"/>
        <v>316597.59509765625</v>
      </c>
      <c r="J41" s="8">
        <f t="shared" si="36"/>
        <v>332427.47485253908</v>
      </c>
      <c r="K41" s="8">
        <f t="shared" si="36"/>
        <v>349048.84859516606</v>
      </c>
      <c r="L41" s="8">
        <f t="shared" si="36"/>
        <v>366501.29102492437</v>
      </c>
      <c r="M41" s="8">
        <f t="shared" si="36"/>
        <v>384826.35557617061</v>
      </c>
      <c r="N41" s="8"/>
      <c r="O41" s="8">
        <f t="shared" si="32"/>
        <v>3581353.4670995814</v>
      </c>
      <c r="P41" s="8">
        <f t="shared" si="6"/>
        <v>305123.04246359831</v>
      </c>
    </row>
    <row r="42" spans="1:1020 1033:2040 2053:3060 3073:4095 4108:5115 5128:6135 6148:7168 7170:8190 8203:9210 9223:10230 10243:11263 11265:12285 12298:13305 13318:14325 14338:15360 15373:16380" hidden="1" outlineLevel="2" x14ac:dyDescent="0.3">
      <c r="A42" s="4" t="s">
        <v>63</v>
      </c>
      <c r="B42" s="8">
        <f>B7*45%</f>
        <v>180000</v>
      </c>
      <c r="C42" s="8">
        <f t="shared" ref="C42:M42" si="37">C7*45%</f>
        <v>189000</v>
      </c>
      <c r="D42" s="8">
        <f t="shared" si="37"/>
        <v>198450</v>
      </c>
      <c r="E42" s="8">
        <f t="shared" si="37"/>
        <v>208372.5</v>
      </c>
      <c r="F42" s="8">
        <f t="shared" si="37"/>
        <v>218791.125</v>
      </c>
      <c r="G42" s="8">
        <f t="shared" si="37"/>
        <v>229730.68124999999</v>
      </c>
      <c r="H42" s="8">
        <f t="shared" si="37"/>
        <v>241217.21531249999</v>
      </c>
      <c r="I42" s="8">
        <f t="shared" si="37"/>
        <v>253278.07607812501</v>
      </c>
      <c r="J42" s="8">
        <f t="shared" si="37"/>
        <v>265941.97988203127</v>
      </c>
      <c r="K42" s="8">
        <f t="shared" si="37"/>
        <v>279239.07887613284</v>
      </c>
      <c r="L42" s="8">
        <f t="shared" si="37"/>
        <v>293201.03281993954</v>
      </c>
      <c r="M42" s="8">
        <f t="shared" si="37"/>
        <v>307861.08446093649</v>
      </c>
      <c r="N42" s="8"/>
      <c r="O42" s="8">
        <f t="shared" si="32"/>
        <v>2865082.7736796653</v>
      </c>
      <c r="P42" s="8">
        <f t="shared" si="6"/>
        <v>244098.43397087866</v>
      </c>
    </row>
    <row r="43" spans="1:1020 1033:2040 2053:3060 3073:4095 4108:5115 5128:6135 6148:7168 7170:8190 8203:9210 9223:10230 10243:11263 11265:12285 12298:13305 13318:14325 14338:15360 15373:16380" s="12" customFormat="1" hidden="1" outlineLevel="1" x14ac:dyDescent="0.3">
      <c r="A43" s="29" t="s">
        <v>24</v>
      </c>
      <c r="B43" s="30">
        <f>SUM(B44:B47)</f>
        <v>2420600</v>
      </c>
      <c r="C43" s="30">
        <f t="shared" ref="C43:M43" si="38">SUM(C44:C47)</f>
        <v>2541630</v>
      </c>
      <c r="D43" s="30">
        <f t="shared" si="38"/>
        <v>2668711.5</v>
      </c>
      <c r="E43" s="30">
        <f t="shared" si="38"/>
        <v>2802147.0750000002</v>
      </c>
      <c r="F43" s="30">
        <f t="shared" si="38"/>
        <v>2942254.42875</v>
      </c>
      <c r="G43" s="30">
        <f t="shared" si="38"/>
        <v>3089367.1501874998</v>
      </c>
      <c r="H43" s="30">
        <f t="shared" si="38"/>
        <v>3243835.5076968749</v>
      </c>
      <c r="I43" s="30">
        <f t="shared" si="38"/>
        <v>3406027.2830817192</v>
      </c>
      <c r="J43" s="30">
        <f t="shared" si="38"/>
        <v>3576328.6472358042</v>
      </c>
      <c r="K43" s="30">
        <f t="shared" si="38"/>
        <v>3755145.0795975956</v>
      </c>
      <c r="L43" s="30">
        <f t="shared" si="38"/>
        <v>3942902.3335774755</v>
      </c>
      <c r="M43" s="30">
        <f t="shared" si="38"/>
        <v>4140047.4502563495</v>
      </c>
      <c r="N43" s="34"/>
      <c r="O43" s="30">
        <f t="shared" si="32"/>
        <v>38528996.455383316</v>
      </c>
      <c r="P43" s="30">
        <f t="shared" si="6"/>
        <v>3282581.4959439379</v>
      </c>
      <c r="AB43" s="6"/>
      <c r="AD43" s="6"/>
      <c r="AQ43" s="6"/>
      <c r="AS43" s="6"/>
      <c r="BF43" s="6"/>
      <c r="BH43" s="6"/>
      <c r="BU43" s="6"/>
      <c r="BW43" s="6"/>
      <c r="CJ43" s="6"/>
      <c r="CL43" s="6"/>
      <c r="CY43" s="6"/>
      <c r="DA43" s="6"/>
      <c r="DN43" s="6"/>
      <c r="DP43" s="6"/>
      <c r="EC43" s="6"/>
      <c r="EE43" s="6"/>
      <c r="ER43" s="6"/>
      <c r="ET43" s="6"/>
      <c r="FG43" s="6"/>
      <c r="FI43" s="6"/>
      <c r="FV43" s="6"/>
      <c r="FX43" s="6"/>
      <c r="GK43" s="6"/>
      <c r="GM43" s="6"/>
      <c r="GZ43" s="6"/>
      <c r="HB43" s="6"/>
      <c r="HO43" s="6"/>
      <c r="HQ43" s="6"/>
      <c r="ID43" s="6"/>
      <c r="IF43" s="6"/>
      <c r="IS43" s="6"/>
      <c r="IU43" s="6"/>
      <c r="JH43" s="6"/>
      <c r="JJ43" s="6"/>
      <c r="JW43" s="6"/>
      <c r="JY43" s="6"/>
      <c r="KL43" s="6"/>
      <c r="KN43" s="6"/>
      <c r="LA43" s="6"/>
      <c r="LC43" s="6"/>
      <c r="LP43" s="6"/>
      <c r="LR43" s="6"/>
      <c r="ME43" s="6"/>
      <c r="MG43" s="6"/>
      <c r="MT43" s="6"/>
      <c r="MV43" s="6"/>
      <c r="NI43" s="6"/>
      <c r="NK43" s="6"/>
      <c r="NX43" s="6"/>
      <c r="NZ43" s="6"/>
      <c r="OM43" s="6"/>
      <c r="OO43" s="6"/>
      <c r="PB43" s="6"/>
      <c r="PD43" s="6"/>
      <c r="PQ43" s="6"/>
      <c r="PS43" s="6"/>
      <c r="QF43" s="6"/>
      <c r="QH43" s="6"/>
      <c r="QU43" s="6"/>
      <c r="QW43" s="6"/>
      <c r="RJ43" s="6"/>
      <c r="RL43" s="6"/>
      <c r="RY43" s="6"/>
      <c r="SA43" s="6"/>
      <c r="SN43" s="6"/>
      <c r="SP43" s="6"/>
      <c r="TC43" s="6"/>
      <c r="TE43" s="6"/>
      <c r="TR43" s="6"/>
      <c r="TT43" s="6"/>
      <c r="UG43" s="6"/>
      <c r="UI43" s="6"/>
      <c r="UV43" s="6"/>
      <c r="UX43" s="6"/>
      <c r="VK43" s="6"/>
      <c r="VM43" s="6"/>
      <c r="VZ43" s="6"/>
      <c r="WB43" s="6"/>
      <c r="WO43" s="6"/>
      <c r="WQ43" s="6"/>
      <c r="XD43" s="6"/>
      <c r="XF43" s="6"/>
      <c r="XS43" s="6"/>
      <c r="XU43" s="6"/>
      <c r="YH43" s="6"/>
      <c r="YJ43" s="6"/>
      <c r="YW43" s="6"/>
      <c r="YY43" s="6"/>
      <c r="ZL43" s="6"/>
      <c r="ZN43" s="6"/>
      <c r="AAA43" s="6"/>
      <c r="AAC43" s="6"/>
      <c r="AAP43" s="6"/>
      <c r="AAR43" s="6"/>
      <c r="ABE43" s="6"/>
      <c r="ABG43" s="6"/>
      <c r="ABT43" s="6"/>
      <c r="ABV43" s="6"/>
      <c r="ACI43" s="6"/>
      <c r="ACK43" s="6"/>
      <c r="ACX43" s="6"/>
      <c r="ACZ43" s="6"/>
      <c r="ADM43" s="6"/>
      <c r="ADO43" s="6"/>
      <c r="AEB43" s="6"/>
      <c r="AED43" s="6"/>
      <c r="AEQ43" s="6"/>
      <c r="AES43" s="6"/>
      <c r="AFF43" s="6"/>
      <c r="AFH43" s="6"/>
      <c r="AFU43" s="6"/>
      <c r="AFW43" s="6"/>
      <c r="AGJ43" s="6"/>
      <c r="AGL43" s="6"/>
      <c r="AGY43" s="6"/>
      <c r="AHA43" s="6"/>
      <c r="AHN43" s="6"/>
      <c r="AHP43" s="6"/>
      <c r="AIC43" s="6"/>
      <c r="AIE43" s="6"/>
      <c r="AIR43" s="6"/>
      <c r="AIT43" s="6"/>
      <c r="AJG43" s="6"/>
      <c r="AJI43" s="6"/>
      <c r="AJV43" s="6"/>
      <c r="AJX43" s="6"/>
      <c r="AKK43" s="6"/>
      <c r="AKM43" s="6"/>
      <c r="AKZ43" s="6"/>
      <c r="ALB43" s="6"/>
      <c r="ALO43" s="6"/>
      <c r="ALQ43" s="6"/>
      <c r="AMD43" s="6"/>
      <c r="AMF43" s="6"/>
      <c r="AMS43" s="6"/>
      <c r="AMU43" s="6"/>
      <c r="ANH43" s="6"/>
      <c r="ANJ43" s="6"/>
      <c r="ANW43" s="6"/>
      <c r="ANY43" s="6"/>
      <c r="AOL43" s="6"/>
      <c r="AON43" s="6"/>
      <c r="APA43" s="6"/>
      <c r="APC43" s="6"/>
      <c r="APP43" s="6"/>
      <c r="APR43" s="6"/>
      <c r="AQE43" s="6"/>
      <c r="AQG43" s="6"/>
      <c r="AQT43" s="6"/>
      <c r="AQV43" s="6"/>
      <c r="ARI43" s="6"/>
      <c r="ARK43" s="6"/>
      <c r="ARX43" s="6"/>
      <c r="ARZ43" s="6"/>
      <c r="ASM43" s="6"/>
      <c r="ASO43" s="6"/>
      <c r="ATB43" s="6"/>
      <c r="ATD43" s="6"/>
      <c r="ATQ43" s="6"/>
      <c r="ATS43" s="6"/>
      <c r="AUF43" s="6"/>
      <c r="AUH43" s="6"/>
      <c r="AUU43" s="6"/>
      <c r="AUW43" s="6"/>
      <c r="AVJ43" s="6"/>
      <c r="AVL43" s="6"/>
      <c r="AVY43" s="6"/>
      <c r="AWA43" s="6"/>
      <c r="AWN43" s="6"/>
      <c r="AWP43" s="6"/>
      <c r="AXC43" s="6"/>
      <c r="AXE43" s="6"/>
      <c r="AXR43" s="6"/>
      <c r="AXT43" s="6"/>
      <c r="AYG43" s="6"/>
      <c r="AYI43" s="6"/>
      <c r="AYV43" s="6"/>
      <c r="AYX43" s="6"/>
      <c r="AZK43" s="6"/>
      <c r="AZM43" s="6"/>
      <c r="AZZ43" s="6"/>
      <c r="BAB43" s="6"/>
      <c r="BAO43" s="6"/>
      <c r="BAQ43" s="6"/>
      <c r="BBD43" s="6"/>
      <c r="BBF43" s="6"/>
      <c r="BBS43" s="6"/>
      <c r="BBU43" s="6"/>
      <c r="BCH43" s="6"/>
      <c r="BCJ43" s="6"/>
      <c r="BCW43" s="6"/>
      <c r="BCY43" s="6"/>
      <c r="BDL43" s="6"/>
      <c r="BDN43" s="6"/>
      <c r="BEA43" s="6"/>
      <c r="BEC43" s="6"/>
      <c r="BEP43" s="6"/>
      <c r="BER43" s="6"/>
      <c r="BFE43" s="6"/>
      <c r="BFG43" s="6"/>
      <c r="BFT43" s="6"/>
      <c r="BFV43" s="6"/>
      <c r="BGI43" s="6"/>
      <c r="BGK43" s="6"/>
      <c r="BGX43" s="6"/>
      <c r="BGZ43" s="6"/>
      <c r="BHM43" s="6"/>
      <c r="BHO43" s="6"/>
      <c r="BIB43" s="6"/>
      <c r="BID43" s="6"/>
      <c r="BIQ43" s="6"/>
      <c r="BIS43" s="6"/>
      <c r="BJF43" s="6"/>
      <c r="BJH43" s="6"/>
      <c r="BJU43" s="6"/>
      <c r="BJW43" s="6"/>
      <c r="BKJ43" s="6"/>
      <c r="BKL43" s="6"/>
      <c r="BKY43" s="6"/>
      <c r="BLA43" s="6"/>
      <c r="BLN43" s="6"/>
      <c r="BLP43" s="6"/>
      <c r="BMC43" s="6"/>
      <c r="BME43" s="6"/>
      <c r="BMR43" s="6"/>
      <c r="BMT43" s="6"/>
      <c r="BNG43" s="6"/>
      <c r="BNI43" s="6"/>
      <c r="BNV43" s="6"/>
      <c r="BNX43" s="6"/>
      <c r="BOK43" s="6"/>
      <c r="BOM43" s="6"/>
      <c r="BOZ43" s="6"/>
      <c r="BPB43" s="6"/>
      <c r="BPO43" s="6"/>
      <c r="BPQ43" s="6"/>
      <c r="BQD43" s="6"/>
      <c r="BQF43" s="6"/>
      <c r="BQS43" s="6"/>
      <c r="BQU43" s="6"/>
      <c r="BRH43" s="6"/>
      <c r="BRJ43" s="6"/>
      <c r="BRW43" s="6"/>
      <c r="BRY43" s="6"/>
      <c r="BSL43" s="6"/>
      <c r="BSN43" s="6"/>
      <c r="BTA43" s="6"/>
      <c r="BTC43" s="6"/>
      <c r="BTP43" s="6"/>
      <c r="BTR43" s="6"/>
      <c r="BUE43" s="6"/>
      <c r="BUG43" s="6"/>
      <c r="BUT43" s="6"/>
      <c r="BUV43" s="6"/>
      <c r="BVI43" s="6"/>
      <c r="BVK43" s="6"/>
      <c r="BVX43" s="6"/>
      <c r="BVZ43" s="6"/>
      <c r="BWM43" s="6"/>
      <c r="BWO43" s="6"/>
      <c r="BXB43" s="6"/>
      <c r="BXD43" s="6"/>
      <c r="BXQ43" s="6"/>
      <c r="BXS43" s="6"/>
      <c r="BYF43" s="6"/>
      <c r="BYH43" s="6"/>
      <c r="BYU43" s="6"/>
      <c r="BYW43" s="6"/>
      <c r="BZJ43" s="6"/>
      <c r="BZL43" s="6"/>
      <c r="BZY43" s="6"/>
      <c r="CAA43" s="6"/>
      <c r="CAN43" s="6"/>
      <c r="CAP43" s="6"/>
      <c r="CBC43" s="6"/>
      <c r="CBE43" s="6"/>
      <c r="CBR43" s="6"/>
      <c r="CBT43" s="6"/>
      <c r="CCG43" s="6"/>
      <c r="CCI43" s="6"/>
      <c r="CCV43" s="6"/>
      <c r="CCX43" s="6"/>
      <c r="CDK43" s="6"/>
      <c r="CDM43" s="6"/>
      <c r="CDZ43" s="6"/>
      <c r="CEB43" s="6"/>
      <c r="CEO43" s="6"/>
      <c r="CEQ43" s="6"/>
      <c r="CFD43" s="6"/>
      <c r="CFF43" s="6"/>
      <c r="CFS43" s="6"/>
      <c r="CFU43" s="6"/>
      <c r="CGH43" s="6"/>
      <c r="CGJ43" s="6"/>
      <c r="CGW43" s="6"/>
      <c r="CGY43" s="6"/>
      <c r="CHL43" s="6"/>
      <c r="CHN43" s="6"/>
      <c r="CIA43" s="6"/>
      <c r="CIC43" s="6"/>
      <c r="CIP43" s="6"/>
      <c r="CIR43" s="6"/>
      <c r="CJE43" s="6"/>
      <c r="CJG43" s="6"/>
      <c r="CJT43" s="6"/>
      <c r="CJV43" s="6"/>
      <c r="CKI43" s="6"/>
      <c r="CKK43" s="6"/>
      <c r="CKX43" s="6"/>
      <c r="CKZ43" s="6"/>
      <c r="CLM43" s="6"/>
      <c r="CLO43" s="6"/>
      <c r="CMB43" s="6"/>
      <c r="CMD43" s="6"/>
      <c r="CMQ43" s="6"/>
      <c r="CMS43" s="6"/>
      <c r="CNF43" s="6"/>
      <c r="CNH43" s="6"/>
      <c r="CNU43" s="6"/>
      <c r="CNW43" s="6"/>
      <c r="COJ43" s="6"/>
      <c r="COL43" s="6"/>
      <c r="COY43" s="6"/>
      <c r="CPA43" s="6"/>
      <c r="CPN43" s="6"/>
      <c r="CPP43" s="6"/>
      <c r="CQC43" s="6"/>
      <c r="CQE43" s="6"/>
      <c r="CQR43" s="6"/>
      <c r="CQT43" s="6"/>
      <c r="CRG43" s="6"/>
      <c r="CRI43" s="6"/>
      <c r="CRV43" s="6"/>
      <c r="CRX43" s="6"/>
      <c r="CSK43" s="6"/>
      <c r="CSM43" s="6"/>
      <c r="CSZ43" s="6"/>
      <c r="CTB43" s="6"/>
      <c r="CTO43" s="6"/>
      <c r="CTQ43" s="6"/>
      <c r="CUD43" s="6"/>
      <c r="CUF43" s="6"/>
      <c r="CUS43" s="6"/>
      <c r="CUU43" s="6"/>
      <c r="CVH43" s="6"/>
      <c r="CVJ43" s="6"/>
      <c r="CVW43" s="6"/>
      <c r="CVY43" s="6"/>
      <c r="CWL43" s="6"/>
      <c r="CWN43" s="6"/>
      <c r="CXA43" s="6"/>
      <c r="CXC43" s="6"/>
      <c r="CXP43" s="6"/>
      <c r="CXR43" s="6"/>
      <c r="CYE43" s="6"/>
      <c r="CYG43" s="6"/>
      <c r="CYT43" s="6"/>
      <c r="CYV43" s="6"/>
      <c r="CZI43" s="6"/>
      <c r="CZK43" s="6"/>
      <c r="CZX43" s="6"/>
      <c r="CZZ43" s="6"/>
      <c r="DAM43" s="6"/>
      <c r="DAO43" s="6"/>
      <c r="DBB43" s="6"/>
      <c r="DBD43" s="6"/>
      <c r="DBQ43" s="6"/>
      <c r="DBS43" s="6"/>
      <c r="DCF43" s="6"/>
      <c r="DCH43" s="6"/>
      <c r="DCU43" s="6"/>
      <c r="DCW43" s="6"/>
      <c r="DDJ43" s="6"/>
      <c r="DDL43" s="6"/>
      <c r="DDY43" s="6"/>
      <c r="DEA43" s="6"/>
      <c r="DEN43" s="6"/>
      <c r="DEP43" s="6"/>
      <c r="DFC43" s="6"/>
      <c r="DFE43" s="6"/>
      <c r="DFR43" s="6"/>
      <c r="DFT43" s="6"/>
      <c r="DGG43" s="6"/>
      <c r="DGI43" s="6"/>
      <c r="DGV43" s="6"/>
      <c r="DGX43" s="6"/>
      <c r="DHK43" s="6"/>
      <c r="DHM43" s="6"/>
      <c r="DHZ43" s="6"/>
      <c r="DIB43" s="6"/>
      <c r="DIO43" s="6"/>
      <c r="DIQ43" s="6"/>
      <c r="DJD43" s="6"/>
      <c r="DJF43" s="6"/>
      <c r="DJS43" s="6"/>
      <c r="DJU43" s="6"/>
      <c r="DKH43" s="6"/>
      <c r="DKJ43" s="6"/>
      <c r="DKW43" s="6"/>
      <c r="DKY43" s="6"/>
      <c r="DLL43" s="6"/>
      <c r="DLN43" s="6"/>
      <c r="DMA43" s="6"/>
      <c r="DMC43" s="6"/>
      <c r="DMP43" s="6"/>
      <c r="DMR43" s="6"/>
      <c r="DNE43" s="6"/>
      <c r="DNG43" s="6"/>
      <c r="DNT43" s="6"/>
      <c r="DNV43" s="6"/>
      <c r="DOI43" s="6"/>
      <c r="DOK43" s="6"/>
      <c r="DOX43" s="6"/>
      <c r="DOZ43" s="6"/>
      <c r="DPM43" s="6"/>
      <c r="DPO43" s="6"/>
      <c r="DQB43" s="6"/>
      <c r="DQD43" s="6"/>
      <c r="DQQ43" s="6"/>
      <c r="DQS43" s="6"/>
      <c r="DRF43" s="6"/>
      <c r="DRH43" s="6"/>
      <c r="DRU43" s="6"/>
      <c r="DRW43" s="6"/>
      <c r="DSJ43" s="6"/>
      <c r="DSL43" s="6"/>
      <c r="DSY43" s="6"/>
      <c r="DTA43" s="6"/>
      <c r="DTN43" s="6"/>
      <c r="DTP43" s="6"/>
      <c r="DUC43" s="6"/>
      <c r="DUE43" s="6"/>
      <c r="DUR43" s="6"/>
      <c r="DUT43" s="6"/>
      <c r="DVG43" s="6"/>
      <c r="DVI43" s="6"/>
      <c r="DVV43" s="6"/>
      <c r="DVX43" s="6"/>
      <c r="DWK43" s="6"/>
      <c r="DWM43" s="6"/>
      <c r="DWZ43" s="6"/>
      <c r="DXB43" s="6"/>
      <c r="DXO43" s="6"/>
      <c r="DXQ43" s="6"/>
      <c r="DYD43" s="6"/>
      <c r="DYF43" s="6"/>
      <c r="DYS43" s="6"/>
      <c r="DYU43" s="6"/>
      <c r="DZH43" s="6"/>
      <c r="DZJ43" s="6"/>
      <c r="DZW43" s="6"/>
      <c r="DZY43" s="6"/>
      <c r="EAL43" s="6"/>
      <c r="EAN43" s="6"/>
      <c r="EBA43" s="6"/>
      <c r="EBC43" s="6"/>
      <c r="EBP43" s="6"/>
      <c r="EBR43" s="6"/>
      <c r="ECE43" s="6"/>
      <c r="ECG43" s="6"/>
      <c r="ECT43" s="6"/>
      <c r="ECV43" s="6"/>
      <c r="EDI43" s="6"/>
      <c r="EDK43" s="6"/>
      <c r="EDX43" s="6"/>
      <c r="EDZ43" s="6"/>
      <c r="EEM43" s="6"/>
      <c r="EEO43" s="6"/>
      <c r="EFB43" s="6"/>
      <c r="EFD43" s="6"/>
      <c r="EFQ43" s="6"/>
      <c r="EFS43" s="6"/>
      <c r="EGF43" s="6"/>
      <c r="EGH43" s="6"/>
      <c r="EGU43" s="6"/>
      <c r="EGW43" s="6"/>
      <c r="EHJ43" s="6"/>
      <c r="EHL43" s="6"/>
      <c r="EHY43" s="6"/>
      <c r="EIA43" s="6"/>
      <c r="EIN43" s="6"/>
      <c r="EIP43" s="6"/>
      <c r="EJC43" s="6"/>
      <c r="EJE43" s="6"/>
      <c r="EJR43" s="6"/>
      <c r="EJT43" s="6"/>
      <c r="EKG43" s="6"/>
      <c r="EKI43" s="6"/>
      <c r="EKV43" s="6"/>
      <c r="EKX43" s="6"/>
      <c r="ELK43" s="6"/>
      <c r="ELM43" s="6"/>
      <c r="ELZ43" s="6"/>
      <c r="EMB43" s="6"/>
      <c r="EMO43" s="6"/>
      <c r="EMQ43" s="6"/>
      <c r="END43" s="6"/>
      <c r="ENF43" s="6"/>
      <c r="ENS43" s="6"/>
      <c r="ENU43" s="6"/>
      <c r="EOH43" s="6"/>
      <c r="EOJ43" s="6"/>
      <c r="EOW43" s="6"/>
      <c r="EOY43" s="6"/>
      <c r="EPL43" s="6"/>
      <c r="EPN43" s="6"/>
      <c r="EQA43" s="6"/>
      <c r="EQC43" s="6"/>
      <c r="EQP43" s="6"/>
      <c r="EQR43" s="6"/>
      <c r="ERE43" s="6"/>
      <c r="ERG43" s="6"/>
      <c r="ERT43" s="6"/>
      <c r="ERV43" s="6"/>
      <c r="ESI43" s="6"/>
      <c r="ESK43" s="6"/>
      <c r="ESX43" s="6"/>
      <c r="ESZ43" s="6"/>
      <c r="ETM43" s="6"/>
      <c r="ETO43" s="6"/>
      <c r="EUB43" s="6"/>
      <c r="EUD43" s="6"/>
      <c r="EUQ43" s="6"/>
      <c r="EUS43" s="6"/>
      <c r="EVF43" s="6"/>
      <c r="EVH43" s="6"/>
      <c r="EVU43" s="6"/>
      <c r="EVW43" s="6"/>
      <c r="EWJ43" s="6"/>
      <c r="EWL43" s="6"/>
      <c r="EWY43" s="6"/>
      <c r="EXA43" s="6"/>
      <c r="EXN43" s="6"/>
      <c r="EXP43" s="6"/>
      <c r="EYC43" s="6"/>
      <c r="EYE43" s="6"/>
      <c r="EYR43" s="6"/>
      <c r="EYT43" s="6"/>
      <c r="EZG43" s="6"/>
      <c r="EZI43" s="6"/>
      <c r="EZV43" s="6"/>
      <c r="EZX43" s="6"/>
      <c r="FAK43" s="6"/>
      <c r="FAM43" s="6"/>
      <c r="FAZ43" s="6"/>
      <c r="FBB43" s="6"/>
      <c r="FBO43" s="6"/>
      <c r="FBQ43" s="6"/>
      <c r="FCD43" s="6"/>
      <c r="FCF43" s="6"/>
      <c r="FCS43" s="6"/>
      <c r="FCU43" s="6"/>
      <c r="FDH43" s="6"/>
      <c r="FDJ43" s="6"/>
      <c r="FDW43" s="6"/>
      <c r="FDY43" s="6"/>
      <c r="FEL43" s="6"/>
      <c r="FEN43" s="6"/>
      <c r="FFA43" s="6"/>
      <c r="FFC43" s="6"/>
      <c r="FFP43" s="6"/>
      <c r="FFR43" s="6"/>
      <c r="FGE43" s="6"/>
      <c r="FGG43" s="6"/>
      <c r="FGT43" s="6"/>
      <c r="FGV43" s="6"/>
      <c r="FHI43" s="6"/>
      <c r="FHK43" s="6"/>
      <c r="FHX43" s="6"/>
      <c r="FHZ43" s="6"/>
      <c r="FIM43" s="6"/>
      <c r="FIO43" s="6"/>
      <c r="FJB43" s="6"/>
      <c r="FJD43" s="6"/>
      <c r="FJQ43" s="6"/>
      <c r="FJS43" s="6"/>
      <c r="FKF43" s="6"/>
      <c r="FKH43" s="6"/>
      <c r="FKU43" s="6"/>
      <c r="FKW43" s="6"/>
      <c r="FLJ43" s="6"/>
      <c r="FLL43" s="6"/>
      <c r="FLY43" s="6"/>
      <c r="FMA43" s="6"/>
      <c r="FMN43" s="6"/>
      <c r="FMP43" s="6"/>
      <c r="FNC43" s="6"/>
      <c r="FNE43" s="6"/>
      <c r="FNR43" s="6"/>
      <c r="FNT43" s="6"/>
      <c r="FOG43" s="6"/>
      <c r="FOI43" s="6"/>
      <c r="FOV43" s="6"/>
      <c r="FOX43" s="6"/>
      <c r="FPK43" s="6"/>
      <c r="FPM43" s="6"/>
      <c r="FPZ43" s="6"/>
      <c r="FQB43" s="6"/>
      <c r="FQO43" s="6"/>
      <c r="FQQ43" s="6"/>
      <c r="FRD43" s="6"/>
      <c r="FRF43" s="6"/>
      <c r="FRS43" s="6"/>
      <c r="FRU43" s="6"/>
      <c r="FSH43" s="6"/>
      <c r="FSJ43" s="6"/>
      <c r="FSW43" s="6"/>
      <c r="FSY43" s="6"/>
      <c r="FTL43" s="6"/>
      <c r="FTN43" s="6"/>
      <c r="FUA43" s="6"/>
      <c r="FUC43" s="6"/>
      <c r="FUP43" s="6"/>
      <c r="FUR43" s="6"/>
      <c r="FVE43" s="6"/>
      <c r="FVG43" s="6"/>
      <c r="FVT43" s="6"/>
      <c r="FVV43" s="6"/>
      <c r="FWI43" s="6"/>
      <c r="FWK43" s="6"/>
      <c r="FWX43" s="6"/>
      <c r="FWZ43" s="6"/>
      <c r="FXM43" s="6"/>
      <c r="FXO43" s="6"/>
      <c r="FYB43" s="6"/>
      <c r="FYD43" s="6"/>
      <c r="FYQ43" s="6"/>
      <c r="FYS43" s="6"/>
      <c r="FZF43" s="6"/>
      <c r="FZH43" s="6"/>
      <c r="FZU43" s="6"/>
      <c r="FZW43" s="6"/>
      <c r="GAJ43" s="6"/>
      <c r="GAL43" s="6"/>
      <c r="GAY43" s="6"/>
      <c r="GBA43" s="6"/>
      <c r="GBN43" s="6"/>
      <c r="GBP43" s="6"/>
      <c r="GCC43" s="6"/>
      <c r="GCE43" s="6"/>
      <c r="GCR43" s="6"/>
      <c r="GCT43" s="6"/>
      <c r="GDG43" s="6"/>
      <c r="GDI43" s="6"/>
      <c r="GDV43" s="6"/>
      <c r="GDX43" s="6"/>
      <c r="GEK43" s="6"/>
      <c r="GEM43" s="6"/>
      <c r="GEZ43" s="6"/>
      <c r="GFB43" s="6"/>
      <c r="GFO43" s="6"/>
      <c r="GFQ43" s="6"/>
      <c r="GGD43" s="6"/>
      <c r="GGF43" s="6"/>
      <c r="GGS43" s="6"/>
      <c r="GGU43" s="6"/>
      <c r="GHH43" s="6"/>
      <c r="GHJ43" s="6"/>
      <c r="GHW43" s="6"/>
      <c r="GHY43" s="6"/>
      <c r="GIL43" s="6"/>
      <c r="GIN43" s="6"/>
      <c r="GJA43" s="6"/>
      <c r="GJC43" s="6"/>
      <c r="GJP43" s="6"/>
      <c r="GJR43" s="6"/>
      <c r="GKE43" s="6"/>
      <c r="GKG43" s="6"/>
      <c r="GKT43" s="6"/>
      <c r="GKV43" s="6"/>
      <c r="GLI43" s="6"/>
      <c r="GLK43" s="6"/>
      <c r="GLX43" s="6"/>
      <c r="GLZ43" s="6"/>
      <c r="GMM43" s="6"/>
      <c r="GMO43" s="6"/>
      <c r="GNB43" s="6"/>
      <c r="GND43" s="6"/>
      <c r="GNQ43" s="6"/>
      <c r="GNS43" s="6"/>
      <c r="GOF43" s="6"/>
      <c r="GOH43" s="6"/>
      <c r="GOU43" s="6"/>
      <c r="GOW43" s="6"/>
      <c r="GPJ43" s="6"/>
      <c r="GPL43" s="6"/>
      <c r="GPY43" s="6"/>
      <c r="GQA43" s="6"/>
      <c r="GQN43" s="6"/>
      <c r="GQP43" s="6"/>
      <c r="GRC43" s="6"/>
      <c r="GRE43" s="6"/>
      <c r="GRR43" s="6"/>
      <c r="GRT43" s="6"/>
      <c r="GSG43" s="6"/>
      <c r="GSI43" s="6"/>
      <c r="GSV43" s="6"/>
      <c r="GSX43" s="6"/>
      <c r="GTK43" s="6"/>
      <c r="GTM43" s="6"/>
      <c r="GTZ43" s="6"/>
      <c r="GUB43" s="6"/>
      <c r="GUO43" s="6"/>
      <c r="GUQ43" s="6"/>
      <c r="GVD43" s="6"/>
      <c r="GVF43" s="6"/>
      <c r="GVS43" s="6"/>
      <c r="GVU43" s="6"/>
      <c r="GWH43" s="6"/>
      <c r="GWJ43" s="6"/>
      <c r="GWW43" s="6"/>
      <c r="GWY43" s="6"/>
      <c r="GXL43" s="6"/>
      <c r="GXN43" s="6"/>
      <c r="GYA43" s="6"/>
      <c r="GYC43" s="6"/>
      <c r="GYP43" s="6"/>
      <c r="GYR43" s="6"/>
      <c r="GZE43" s="6"/>
      <c r="GZG43" s="6"/>
      <c r="GZT43" s="6"/>
      <c r="GZV43" s="6"/>
      <c r="HAI43" s="6"/>
      <c r="HAK43" s="6"/>
      <c r="HAX43" s="6"/>
      <c r="HAZ43" s="6"/>
      <c r="HBM43" s="6"/>
      <c r="HBO43" s="6"/>
      <c r="HCB43" s="6"/>
      <c r="HCD43" s="6"/>
      <c r="HCQ43" s="6"/>
      <c r="HCS43" s="6"/>
      <c r="HDF43" s="6"/>
      <c r="HDH43" s="6"/>
      <c r="HDU43" s="6"/>
      <c r="HDW43" s="6"/>
      <c r="HEJ43" s="6"/>
      <c r="HEL43" s="6"/>
      <c r="HEY43" s="6"/>
      <c r="HFA43" s="6"/>
      <c r="HFN43" s="6"/>
      <c r="HFP43" s="6"/>
      <c r="HGC43" s="6"/>
      <c r="HGE43" s="6"/>
      <c r="HGR43" s="6"/>
      <c r="HGT43" s="6"/>
      <c r="HHG43" s="6"/>
      <c r="HHI43" s="6"/>
      <c r="HHV43" s="6"/>
      <c r="HHX43" s="6"/>
      <c r="HIK43" s="6"/>
      <c r="HIM43" s="6"/>
      <c r="HIZ43" s="6"/>
      <c r="HJB43" s="6"/>
      <c r="HJO43" s="6"/>
      <c r="HJQ43" s="6"/>
      <c r="HKD43" s="6"/>
      <c r="HKF43" s="6"/>
      <c r="HKS43" s="6"/>
      <c r="HKU43" s="6"/>
      <c r="HLH43" s="6"/>
      <c r="HLJ43" s="6"/>
      <c r="HLW43" s="6"/>
      <c r="HLY43" s="6"/>
      <c r="HML43" s="6"/>
      <c r="HMN43" s="6"/>
      <c r="HNA43" s="6"/>
      <c r="HNC43" s="6"/>
      <c r="HNP43" s="6"/>
      <c r="HNR43" s="6"/>
      <c r="HOE43" s="6"/>
      <c r="HOG43" s="6"/>
      <c r="HOT43" s="6"/>
      <c r="HOV43" s="6"/>
      <c r="HPI43" s="6"/>
      <c r="HPK43" s="6"/>
      <c r="HPX43" s="6"/>
      <c r="HPZ43" s="6"/>
      <c r="HQM43" s="6"/>
      <c r="HQO43" s="6"/>
      <c r="HRB43" s="6"/>
      <c r="HRD43" s="6"/>
      <c r="HRQ43" s="6"/>
      <c r="HRS43" s="6"/>
      <c r="HSF43" s="6"/>
      <c r="HSH43" s="6"/>
      <c r="HSU43" s="6"/>
      <c r="HSW43" s="6"/>
      <c r="HTJ43" s="6"/>
      <c r="HTL43" s="6"/>
      <c r="HTY43" s="6"/>
      <c r="HUA43" s="6"/>
      <c r="HUN43" s="6"/>
      <c r="HUP43" s="6"/>
      <c r="HVC43" s="6"/>
      <c r="HVE43" s="6"/>
      <c r="HVR43" s="6"/>
      <c r="HVT43" s="6"/>
      <c r="HWG43" s="6"/>
      <c r="HWI43" s="6"/>
      <c r="HWV43" s="6"/>
      <c r="HWX43" s="6"/>
      <c r="HXK43" s="6"/>
      <c r="HXM43" s="6"/>
      <c r="HXZ43" s="6"/>
      <c r="HYB43" s="6"/>
      <c r="HYO43" s="6"/>
      <c r="HYQ43" s="6"/>
      <c r="HZD43" s="6"/>
      <c r="HZF43" s="6"/>
      <c r="HZS43" s="6"/>
      <c r="HZU43" s="6"/>
      <c r="IAH43" s="6"/>
      <c r="IAJ43" s="6"/>
      <c r="IAW43" s="6"/>
      <c r="IAY43" s="6"/>
      <c r="IBL43" s="6"/>
      <c r="IBN43" s="6"/>
      <c r="ICA43" s="6"/>
      <c r="ICC43" s="6"/>
      <c r="ICP43" s="6"/>
      <c r="ICR43" s="6"/>
      <c r="IDE43" s="6"/>
      <c r="IDG43" s="6"/>
      <c r="IDT43" s="6"/>
      <c r="IDV43" s="6"/>
      <c r="IEI43" s="6"/>
      <c r="IEK43" s="6"/>
      <c r="IEX43" s="6"/>
      <c r="IEZ43" s="6"/>
      <c r="IFM43" s="6"/>
      <c r="IFO43" s="6"/>
      <c r="IGB43" s="6"/>
      <c r="IGD43" s="6"/>
      <c r="IGQ43" s="6"/>
      <c r="IGS43" s="6"/>
      <c r="IHF43" s="6"/>
      <c r="IHH43" s="6"/>
      <c r="IHU43" s="6"/>
      <c r="IHW43" s="6"/>
      <c r="IIJ43" s="6"/>
      <c r="IIL43" s="6"/>
      <c r="IIY43" s="6"/>
      <c r="IJA43" s="6"/>
      <c r="IJN43" s="6"/>
      <c r="IJP43" s="6"/>
      <c r="IKC43" s="6"/>
      <c r="IKE43" s="6"/>
      <c r="IKR43" s="6"/>
      <c r="IKT43" s="6"/>
      <c r="ILG43" s="6"/>
      <c r="ILI43" s="6"/>
      <c r="ILV43" s="6"/>
      <c r="ILX43" s="6"/>
      <c r="IMK43" s="6"/>
      <c r="IMM43" s="6"/>
      <c r="IMZ43" s="6"/>
      <c r="INB43" s="6"/>
      <c r="INO43" s="6"/>
      <c r="INQ43" s="6"/>
      <c r="IOD43" s="6"/>
      <c r="IOF43" s="6"/>
      <c r="IOS43" s="6"/>
      <c r="IOU43" s="6"/>
      <c r="IPH43" s="6"/>
      <c r="IPJ43" s="6"/>
      <c r="IPW43" s="6"/>
      <c r="IPY43" s="6"/>
      <c r="IQL43" s="6"/>
      <c r="IQN43" s="6"/>
      <c r="IRA43" s="6"/>
      <c r="IRC43" s="6"/>
      <c r="IRP43" s="6"/>
      <c r="IRR43" s="6"/>
      <c r="ISE43" s="6"/>
      <c r="ISG43" s="6"/>
      <c r="IST43" s="6"/>
      <c r="ISV43" s="6"/>
      <c r="ITI43" s="6"/>
      <c r="ITK43" s="6"/>
      <c r="ITX43" s="6"/>
      <c r="ITZ43" s="6"/>
      <c r="IUM43" s="6"/>
      <c r="IUO43" s="6"/>
      <c r="IVB43" s="6"/>
      <c r="IVD43" s="6"/>
      <c r="IVQ43" s="6"/>
      <c r="IVS43" s="6"/>
      <c r="IWF43" s="6"/>
      <c r="IWH43" s="6"/>
      <c r="IWU43" s="6"/>
      <c r="IWW43" s="6"/>
      <c r="IXJ43" s="6"/>
      <c r="IXL43" s="6"/>
      <c r="IXY43" s="6"/>
      <c r="IYA43" s="6"/>
      <c r="IYN43" s="6"/>
      <c r="IYP43" s="6"/>
      <c r="IZC43" s="6"/>
      <c r="IZE43" s="6"/>
      <c r="IZR43" s="6"/>
      <c r="IZT43" s="6"/>
      <c r="JAG43" s="6"/>
      <c r="JAI43" s="6"/>
      <c r="JAV43" s="6"/>
      <c r="JAX43" s="6"/>
      <c r="JBK43" s="6"/>
      <c r="JBM43" s="6"/>
      <c r="JBZ43" s="6"/>
      <c r="JCB43" s="6"/>
      <c r="JCO43" s="6"/>
      <c r="JCQ43" s="6"/>
      <c r="JDD43" s="6"/>
      <c r="JDF43" s="6"/>
      <c r="JDS43" s="6"/>
      <c r="JDU43" s="6"/>
      <c r="JEH43" s="6"/>
      <c r="JEJ43" s="6"/>
      <c r="JEW43" s="6"/>
      <c r="JEY43" s="6"/>
      <c r="JFL43" s="6"/>
      <c r="JFN43" s="6"/>
      <c r="JGA43" s="6"/>
      <c r="JGC43" s="6"/>
      <c r="JGP43" s="6"/>
      <c r="JGR43" s="6"/>
      <c r="JHE43" s="6"/>
      <c r="JHG43" s="6"/>
      <c r="JHT43" s="6"/>
      <c r="JHV43" s="6"/>
      <c r="JII43" s="6"/>
      <c r="JIK43" s="6"/>
      <c r="JIX43" s="6"/>
      <c r="JIZ43" s="6"/>
      <c r="JJM43" s="6"/>
      <c r="JJO43" s="6"/>
      <c r="JKB43" s="6"/>
      <c r="JKD43" s="6"/>
      <c r="JKQ43" s="6"/>
      <c r="JKS43" s="6"/>
      <c r="JLF43" s="6"/>
      <c r="JLH43" s="6"/>
      <c r="JLU43" s="6"/>
      <c r="JLW43" s="6"/>
      <c r="JMJ43" s="6"/>
      <c r="JML43" s="6"/>
      <c r="JMY43" s="6"/>
      <c r="JNA43" s="6"/>
      <c r="JNN43" s="6"/>
      <c r="JNP43" s="6"/>
      <c r="JOC43" s="6"/>
      <c r="JOE43" s="6"/>
      <c r="JOR43" s="6"/>
      <c r="JOT43" s="6"/>
      <c r="JPG43" s="6"/>
      <c r="JPI43" s="6"/>
      <c r="JPV43" s="6"/>
      <c r="JPX43" s="6"/>
      <c r="JQK43" s="6"/>
      <c r="JQM43" s="6"/>
      <c r="JQZ43" s="6"/>
      <c r="JRB43" s="6"/>
      <c r="JRO43" s="6"/>
      <c r="JRQ43" s="6"/>
      <c r="JSD43" s="6"/>
      <c r="JSF43" s="6"/>
      <c r="JSS43" s="6"/>
      <c r="JSU43" s="6"/>
      <c r="JTH43" s="6"/>
      <c r="JTJ43" s="6"/>
      <c r="JTW43" s="6"/>
      <c r="JTY43" s="6"/>
      <c r="JUL43" s="6"/>
      <c r="JUN43" s="6"/>
      <c r="JVA43" s="6"/>
      <c r="JVC43" s="6"/>
      <c r="JVP43" s="6"/>
      <c r="JVR43" s="6"/>
      <c r="JWE43" s="6"/>
      <c r="JWG43" s="6"/>
      <c r="JWT43" s="6"/>
      <c r="JWV43" s="6"/>
      <c r="JXI43" s="6"/>
      <c r="JXK43" s="6"/>
      <c r="JXX43" s="6"/>
      <c r="JXZ43" s="6"/>
      <c r="JYM43" s="6"/>
      <c r="JYO43" s="6"/>
      <c r="JZB43" s="6"/>
      <c r="JZD43" s="6"/>
      <c r="JZQ43" s="6"/>
      <c r="JZS43" s="6"/>
      <c r="KAF43" s="6"/>
      <c r="KAH43" s="6"/>
      <c r="KAU43" s="6"/>
      <c r="KAW43" s="6"/>
      <c r="KBJ43" s="6"/>
      <c r="KBL43" s="6"/>
      <c r="KBY43" s="6"/>
      <c r="KCA43" s="6"/>
      <c r="KCN43" s="6"/>
      <c r="KCP43" s="6"/>
      <c r="KDC43" s="6"/>
      <c r="KDE43" s="6"/>
      <c r="KDR43" s="6"/>
      <c r="KDT43" s="6"/>
      <c r="KEG43" s="6"/>
      <c r="KEI43" s="6"/>
      <c r="KEV43" s="6"/>
      <c r="KEX43" s="6"/>
      <c r="KFK43" s="6"/>
      <c r="KFM43" s="6"/>
      <c r="KFZ43" s="6"/>
      <c r="KGB43" s="6"/>
      <c r="KGO43" s="6"/>
      <c r="KGQ43" s="6"/>
      <c r="KHD43" s="6"/>
      <c r="KHF43" s="6"/>
      <c r="KHS43" s="6"/>
      <c r="KHU43" s="6"/>
      <c r="KIH43" s="6"/>
      <c r="KIJ43" s="6"/>
      <c r="KIW43" s="6"/>
      <c r="KIY43" s="6"/>
      <c r="KJL43" s="6"/>
      <c r="KJN43" s="6"/>
      <c r="KKA43" s="6"/>
      <c r="KKC43" s="6"/>
      <c r="KKP43" s="6"/>
      <c r="KKR43" s="6"/>
      <c r="KLE43" s="6"/>
      <c r="KLG43" s="6"/>
      <c r="KLT43" s="6"/>
      <c r="KLV43" s="6"/>
      <c r="KMI43" s="6"/>
      <c r="KMK43" s="6"/>
      <c r="KMX43" s="6"/>
      <c r="KMZ43" s="6"/>
      <c r="KNM43" s="6"/>
      <c r="KNO43" s="6"/>
      <c r="KOB43" s="6"/>
      <c r="KOD43" s="6"/>
      <c r="KOQ43" s="6"/>
      <c r="KOS43" s="6"/>
      <c r="KPF43" s="6"/>
      <c r="KPH43" s="6"/>
      <c r="KPU43" s="6"/>
      <c r="KPW43" s="6"/>
      <c r="KQJ43" s="6"/>
      <c r="KQL43" s="6"/>
      <c r="KQY43" s="6"/>
      <c r="KRA43" s="6"/>
      <c r="KRN43" s="6"/>
      <c r="KRP43" s="6"/>
      <c r="KSC43" s="6"/>
      <c r="KSE43" s="6"/>
      <c r="KSR43" s="6"/>
      <c r="KST43" s="6"/>
      <c r="KTG43" s="6"/>
      <c r="KTI43" s="6"/>
      <c r="KTV43" s="6"/>
      <c r="KTX43" s="6"/>
      <c r="KUK43" s="6"/>
      <c r="KUM43" s="6"/>
      <c r="KUZ43" s="6"/>
      <c r="KVB43" s="6"/>
      <c r="KVO43" s="6"/>
      <c r="KVQ43" s="6"/>
      <c r="KWD43" s="6"/>
      <c r="KWF43" s="6"/>
      <c r="KWS43" s="6"/>
      <c r="KWU43" s="6"/>
      <c r="KXH43" s="6"/>
      <c r="KXJ43" s="6"/>
      <c r="KXW43" s="6"/>
      <c r="KXY43" s="6"/>
      <c r="KYL43" s="6"/>
      <c r="KYN43" s="6"/>
      <c r="KZA43" s="6"/>
      <c r="KZC43" s="6"/>
      <c r="KZP43" s="6"/>
      <c r="KZR43" s="6"/>
      <c r="LAE43" s="6"/>
      <c r="LAG43" s="6"/>
      <c r="LAT43" s="6"/>
      <c r="LAV43" s="6"/>
      <c r="LBI43" s="6"/>
      <c r="LBK43" s="6"/>
      <c r="LBX43" s="6"/>
      <c r="LBZ43" s="6"/>
      <c r="LCM43" s="6"/>
      <c r="LCO43" s="6"/>
      <c r="LDB43" s="6"/>
      <c r="LDD43" s="6"/>
      <c r="LDQ43" s="6"/>
      <c r="LDS43" s="6"/>
      <c r="LEF43" s="6"/>
      <c r="LEH43" s="6"/>
      <c r="LEU43" s="6"/>
      <c r="LEW43" s="6"/>
      <c r="LFJ43" s="6"/>
      <c r="LFL43" s="6"/>
      <c r="LFY43" s="6"/>
      <c r="LGA43" s="6"/>
      <c r="LGN43" s="6"/>
      <c r="LGP43" s="6"/>
      <c r="LHC43" s="6"/>
      <c r="LHE43" s="6"/>
      <c r="LHR43" s="6"/>
      <c r="LHT43" s="6"/>
      <c r="LIG43" s="6"/>
      <c r="LII43" s="6"/>
      <c r="LIV43" s="6"/>
      <c r="LIX43" s="6"/>
      <c r="LJK43" s="6"/>
      <c r="LJM43" s="6"/>
      <c r="LJZ43" s="6"/>
      <c r="LKB43" s="6"/>
      <c r="LKO43" s="6"/>
      <c r="LKQ43" s="6"/>
      <c r="LLD43" s="6"/>
      <c r="LLF43" s="6"/>
      <c r="LLS43" s="6"/>
      <c r="LLU43" s="6"/>
      <c r="LMH43" s="6"/>
      <c r="LMJ43" s="6"/>
      <c r="LMW43" s="6"/>
      <c r="LMY43" s="6"/>
      <c r="LNL43" s="6"/>
      <c r="LNN43" s="6"/>
      <c r="LOA43" s="6"/>
      <c r="LOC43" s="6"/>
      <c r="LOP43" s="6"/>
      <c r="LOR43" s="6"/>
      <c r="LPE43" s="6"/>
      <c r="LPG43" s="6"/>
      <c r="LPT43" s="6"/>
      <c r="LPV43" s="6"/>
      <c r="LQI43" s="6"/>
      <c r="LQK43" s="6"/>
      <c r="LQX43" s="6"/>
      <c r="LQZ43" s="6"/>
      <c r="LRM43" s="6"/>
      <c r="LRO43" s="6"/>
      <c r="LSB43" s="6"/>
      <c r="LSD43" s="6"/>
      <c r="LSQ43" s="6"/>
      <c r="LSS43" s="6"/>
      <c r="LTF43" s="6"/>
      <c r="LTH43" s="6"/>
      <c r="LTU43" s="6"/>
      <c r="LTW43" s="6"/>
      <c r="LUJ43" s="6"/>
      <c r="LUL43" s="6"/>
      <c r="LUY43" s="6"/>
      <c r="LVA43" s="6"/>
      <c r="LVN43" s="6"/>
      <c r="LVP43" s="6"/>
      <c r="LWC43" s="6"/>
      <c r="LWE43" s="6"/>
      <c r="LWR43" s="6"/>
      <c r="LWT43" s="6"/>
      <c r="LXG43" s="6"/>
      <c r="LXI43" s="6"/>
      <c r="LXV43" s="6"/>
      <c r="LXX43" s="6"/>
      <c r="LYK43" s="6"/>
      <c r="LYM43" s="6"/>
      <c r="LYZ43" s="6"/>
      <c r="LZB43" s="6"/>
      <c r="LZO43" s="6"/>
      <c r="LZQ43" s="6"/>
      <c r="MAD43" s="6"/>
      <c r="MAF43" s="6"/>
      <c r="MAS43" s="6"/>
      <c r="MAU43" s="6"/>
      <c r="MBH43" s="6"/>
      <c r="MBJ43" s="6"/>
      <c r="MBW43" s="6"/>
      <c r="MBY43" s="6"/>
      <c r="MCL43" s="6"/>
      <c r="MCN43" s="6"/>
      <c r="MDA43" s="6"/>
      <c r="MDC43" s="6"/>
      <c r="MDP43" s="6"/>
      <c r="MDR43" s="6"/>
      <c r="MEE43" s="6"/>
      <c r="MEG43" s="6"/>
      <c r="MET43" s="6"/>
      <c r="MEV43" s="6"/>
      <c r="MFI43" s="6"/>
      <c r="MFK43" s="6"/>
      <c r="MFX43" s="6"/>
      <c r="MFZ43" s="6"/>
      <c r="MGM43" s="6"/>
      <c r="MGO43" s="6"/>
      <c r="MHB43" s="6"/>
      <c r="MHD43" s="6"/>
      <c r="MHQ43" s="6"/>
      <c r="MHS43" s="6"/>
      <c r="MIF43" s="6"/>
      <c r="MIH43" s="6"/>
      <c r="MIU43" s="6"/>
      <c r="MIW43" s="6"/>
      <c r="MJJ43" s="6"/>
      <c r="MJL43" s="6"/>
      <c r="MJY43" s="6"/>
      <c r="MKA43" s="6"/>
      <c r="MKN43" s="6"/>
      <c r="MKP43" s="6"/>
      <c r="MLC43" s="6"/>
      <c r="MLE43" s="6"/>
      <c r="MLR43" s="6"/>
      <c r="MLT43" s="6"/>
      <c r="MMG43" s="6"/>
      <c r="MMI43" s="6"/>
      <c r="MMV43" s="6"/>
      <c r="MMX43" s="6"/>
      <c r="MNK43" s="6"/>
      <c r="MNM43" s="6"/>
      <c r="MNZ43" s="6"/>
      <c r="MOB43" s="6"/>
      <c r="MOO43" s="6"/>
      <c r="MOQ43" s="6"/>
      <c r="MPD43" s="6"/>
      <c r="MPF43" s="6"/>
      <c r="MPS43" s="6"/>
      <c r="MPU43" s="6"/>
      <c r="MQH43" s="6"/>
      <c r="MQJ43" s="6"/>
      <c r="MQW43" s="6"/>
      <c r="MQY43" s="6"/>
      <c r="MRL43" s="6"/>
      <c r="MRN43" s="6"/>
      <c r="MSA43" s="6"/>
      <c r="MSC43" s="6"/>
      <c r="MSP43" s="6"/>
      <c r="MSR43" s="6"/>
      <c r="MTE43" s="6"/>
      <c r="MTG43" s="6"/>
      <c r="MTT43" s="6"/>
      <c r="MTV43" s="6"/>
      <c r="MUI43" s="6"/>
      <c r="MUK43" s="6"/>
      <c r="MUX43" s="6"/>
      <c r="MUZ43" s="6"/>
      <c r="MVM43" s="6"/>
      <c r="MVO43" s="6"/>
      <c r="MWB43" s="6"/>
      <c r="MWD43" s="6"/>
      <c r="MWQ43" s="6"/>
      <c r="MWS43" s="6"/>
      <c r="MXF43" s="6"/>
      <c r="MXH43" s="6"/>
      <c r="MXU43" s="6"/>
      <c r="MXW43" s="6"/>
      <c r="MYJ43" s="6"/>
      <c r="MYL43" s="6"/>
      <c r="MYY43" s="6"/>
      <c r="MZA43" s="6"/>
      <c r="MZN43" s="6"/>
      <c r="MZP43" s="6"/>
      <c r="NAC43" s="6"/>
      <c r="NAE43" s="6"/>
      <c r="NAR43" s="6"/>
      <c r="NAT43" s="6"/>
      <c r="NBG43" s="6"/>
      <c r="NBI43" s="6"/>
      <c r="NBV43" s="6"/>
      <c r="NBX43" s="6"/>
      <c r="NCK43" s="6"/>
      <c r="NCM43" s="6"/>
      <c r="NCZ43" s="6"/>
      <c r="NDB43" s="6"/>
      <c r="NDO43" s="6"/>
      <c r="NDQ43" s="6"/>
      <c r="NED43" s="6"/>
      <c r="NEF43" s="6"/>
      <c r="NES43" s="6"/>
      <c r="NEU43" s="6"/>
      <c r="NFH43" s="6"/>
      <c r="NFJ43" s="6"/>
      <c r="NFW43" s="6"/>
      <c r="NFY43" s="6"/>
      <c r="NGL43" s="6"/>
      <c r="NGN43" s="6"/>
      <c r="NHA43" s="6"/>
      <c r="NHC43" s="6"/>
      <c r="NHP43" s="6"/>
      <c r="NHR43" s="6"/>
      <c r="NIE43" s="6"/>
      <c r="NIG43" s="6"/>
      <c r="NIT43" s="6"/>
      <c r="NIV43" s="6"/>
      <c r="NJI43" s="6"/>
      <c r="NJK43" s="6"/>
      <c r="NJX43" s="6"/>
      <c r="NJZ43" s="6"/>
      <c r="NKM43" s="6"/>
      <c r="NKO43" s="6"/>
      <c r="NLB43" s="6"/>
      <c r="NLD43" s="6"/>
      <c r="NLQ43" s="6"/>
      <c r="NLS43" s="6"/>
      <c r="NMF43" s="6"/>
      <c r="NMH43" s="6"/>
      <c r="NMU43" s="6"/>
      <c r="NMW43" s="6"/>
      <c r="NNJ43" s="6"/>
      <c r="NNL43" s="6"/>
      <c r="NNY43" s="6"/>
      <c r="NOA43" s="6"/>
      <c r="NON43" s="6"/>
      <c r="NOP43" s="6"/>
      <c r="NPC43" s="6"/>
      <c r="NPE43" s="6"/>
      <c r="NPR43" s="6"/>
      <c r="NPT43" s="6"/>
      <c r="NQG43" s="6"/>
      <c r="NQI43" s="6"/>
      <c r="NQV43" s="6"/>
      <c r="NQX43" s="6"/>
      <c r="NRK43" s="6"/>
      <c r="NRM43" s="6"/>
      <c r="NRZ43" s="6"/>
      <c r="NSB43" s="6"/>
      <c r="NSO43" s="6"/>
      <c r="NSQ43" s="6"/>
      <c r="NTD43" s="6"/>
      <c r="NTF43" s="6"/>
      <c r="NTS43" s="6"/>
      <c r="NTU43" s="6"/>
      <c r="NUH43" s="6"/>
      <c r="NUJ43" s="6"/>
      <c r="NUW43" s="6"/>
      <c r="NUY43" s="6"/>
      <c r="NVL43" s="6"/>
      <c r="NVN43" s="6"/>
      <c r="NWA43" s="6"/>
      <c r="NWC43" s="6"/>
      <c r="NWP43" s="6"/>
      <c r="NWR43" s="6"/>
      <c r="NXE43" s="6"/>
      <c r="NXG43" s="6"/>
      <c r="NXT43" s="6"/>
      <c r="NXV43" s="6"/>
      <c r="NYI43" s="6"/>
      <c r="NYK43" s="6"/>
      <c r="NYX43" s="6"/>
      <c r="NYZ43" s="6"/>
      <c r="NZM43" s="6"/>
      <c r="NZO43" s="6"/>
      <c r="OAB43" s="6"/>
      <c r="OAD43" s="6"/>
      <c r="OAQ43" s="6"/>
      <c r="OAS43" s="6"/>
      <c r="OBF43" s="6"/>
      <c r="OBH43" s="6"/>
      <c r="OBU43" s="6"/>
      <c r="OBW43" s="6"/>
      <c r="OCJ43" s="6"/>
      <c r="OCL43" s="6"/>
      <c r="OCY43" s="6"/>
      <c r="ODA43" s="6"/>
      <c r="ODN43" s="6"/>
      <c r="ODP43" s="6"/>
      <c r="OEC43" s="6"/>
      <c r="OEE43" s="6"/>
      <c r="OER43" s="6"/>
      <c r="OET43" s="6"/>
      <c r="OFG43" s="6"/>
      <c r="OFI43" s="6"/>
      <c r="OFV43" s="6"/>
      <c r="OFX43" s="6"/>
      <c r="OGK43" s="6"/>
      <c r="OGM43" s="6"/>
      <c r="OGZ43" s="6"/>
      <c r="OHB43" s="6"/>
      <c r="OHO43" s="6"/>
      <c r="OHQ43" s="6"/>
      <c r="OID43" s="6"/>
      <c r="OIF43" s="6"/>
      <c r="OIS43" s="6"/>
      <c r="OIU43" s="6"/>
      <c r="OJH43" s="6"/>
      <c r="OJJ43" s="6"/>
      <c r="OJW43" s="6"/>
      <c r="OJY43" s="6"/>
      <c r="OKL43" s="6"/>
      <c r="OKN43" s="6"/>
      <c r="OLA43" s="6"/>
      <c r="OLC43" s="6"/>
      <c r="OLP43" s="6"/>
      <c r="OLR43" s="6"/>
      <c r="OME43" s="6"/>
      <c r="OMG43" s="6"/>
      <c r="OMT43" s="6"/>
      <c r="OMV43" s="6"/>
      <c r="ONI43" s="6"/>
      <c r="ONK43" s="6"/>
      <c r="ONX43" s="6"/>
      <c r="ONZ43" s="6"/>
      <c r="OOM43" s="6"/>
      <c r="OOO43" s="6"/>
      <c r="OPB43" s="6"/>
      <c r="OPD43" s="6"/>
      <c r="OPQ43" s="6"/>
      <c r="OPS43" s="6"/>
      <c r="OQF43" s="6"/>
      <c r="OQH43" s="6"/>
      <c r="OQU43" s="6"/>
      <c r="OQW43" s="6"/>
      <c r="ORJ43" s="6"/>
      <c r="ORL43" s="6"/>
      <c r="ORY43" s="6"/>
      <c r="OSA43" s="6"/>
      <c r="OSN43" s="6"/>
      <c r="OSP43" s="6"/>
      <c r="OTC43" s="6"/>
      <c r="OTE43" s="6"/>
      <c r="OTR43" s="6"/>
      <c r="OTT43" s="6"/>
      <c r="OUG43" s="6"/>
      <c r="OUI43" s="6"/>
      <c r="OUV43" s="6"/>
      <c r="OUX43" s="6"/>
      <c r="OVK43" s="6"/>
      <c r="OVM43" s="6"/>
      <c r="OVZ43" s="6"/>
      <c r="OWB43" s="6"/>
      <c r="OWO43" s="6"/>
      <c r="OWQ43" s="6"/>
      <c r="OXD43" s="6"/>
      <c r="OXF43" s="6"/>
      <c r="OXS43" s="6"/>
      <c r="OXU43" s="6"/>
      <c r="OYH43" s="6"/>
      <c r="OYJ43" s="6"/>
      <c r="OYW43" s="6"/>
      <c r="OYY43" s="6"/>
      <c r="OZL43" s="6"/>
      <c r="OZN43" s="6"/>
      <c r="PAA43" s="6"/>
      <c r="PAC43" s="6"/>
      <c r="PAP43" s="6"/>
      <c r="PAR43" s="6"/>
      <c r="PBE43" s="6"/>
      <c r="PBG43" s="6"/>
      <c r="PBT43" s="6"/>
      <c r="PBV43" s="6"/>
      <c r="PCI43" s="6"/>
      <c r="PCK43" s="6"/>
      <c r="PCX43" s="6"/>
      <c r="PCZ43" s="6"/>
      <c r="PDM43" s="6"/>
      <c r="PDO43" s="6"/>
      <c r="PEB43" s="6"/>
      <c r="PED43" s="6"/>
      <c r="PEQ43" s="6"/>
      <c r="PES43" s="6"/>
      <c r="PFF43" s="6"/>
      <c r="PFH43" s="6"/>
      <c r="PFU43" s="6"/>
      <c r="PFW43" s="6"/>
      <c r="PGJ43" s="6"/>
      <c r="PGL43" s="6"/>
      <c r="PGY43" s="6"/>
      <c r="PHA43" s="6"/>
      <c r="PHN43" s="6"/>
      <c r="PHP43" s="6"/>
      <c r="PIC43" s="6"/>
      <c r="PIE43" s="6"/>
      <c r="PIR43" s="6"/>
      <c r="PIT43" s="6"/>
      <c r="PJG43" s="6"/>
      <c r="PJI43" s="6"/>
      <c r="PJV43" s="6"/>
      <c r="PJX43" s="6"/>
      <c r="PKK43" s="6"/>
      <c r="PKM43" s="6"/>
      <c r="PKZ43" s="6"/>
      <c r="PLB43" s="6"/>
      <c r="PLO43" s="6"/>
      <c r="PLQ43" s="6"/>
      <c r="PMD43" s="6"/>
      <c r="PMF43" s="6"/>
      <c r="PMS43" s="6"/>
      <c r="PMU43" s="6"/>
      <c r="PNH43" s="6"/>
      <c r="PNJ43" s="6"/>
      <c r="PNW43" s="6"/>
      <c r="PNY43" s="6"/>
      <c r="POL43" s="6"/>
      <c r="PON43" s="6"/>
      <c r="PPA43" s="6"/>
      <c r="PPC43" s="6"/>
      <c r="PPP43" s="6"/>
      <c r="PPR43" s="6"/>
      <c r="PQE43" s="6"/>
      <c r="PQG43" s="6"/>
      <c r="PQT43" s="6"/>
      <c r="PQV43" s="6"/>
      <c r="PRI43" s="6"/>
      <c r="PRK43" s="6"/>
      <c r="PRX43" s="6"/>
      <c r="PRZ43" s="6"/>
      <c r="PSM43" s="6"/>
      <c r="PSO43" s="6"/>
      <c r="PTB43" s="6"/>
      <c r="PTD43" s="6"/>
      <c r="PTQ43" s="6"/>
      <c r="PTS43" s="6"/>
      <c r="PUF43" s="6"/>
      <c r="PUH43" s="6"/>
      <c r="PUU43" s="6"/>
      <c r="PUW43" s="6"/>
      <c r="PVJ43" s="6"/>
      <c r="PVL43" s="6"/>
      <c r="PVY43" s="6"/>
      <c r="PWA43" s="6"/>
      <c r="PWN43" s="6"/>
      <c r="PWP43" s="6"/>
      <c r="PXC43" s="6"/>
      <c r="PXE43" s="6"/>
      <c r="PXR43" s="6"/>
      <c r="PXT43" s="6"/>
      <c r="PYG43" s="6"/>
      <c r="PYI43" s="6"/>
      <c r="PYV43" s="6"/>
      <c r="PYX43" s="6"/>
      <c r="PZK43" s="6"/>
      <c r="PZM43" s="6"/>
      <c r="PZZ43" s="6"/>
      <c r="QAB43" s="6"/>
      <c r="QAO43" s="6"/>
      <c r="QAQ43" s="6"/>
      <c r="QBD43" s="6"/>
      <c r="QBF43" s="6"/>
      <c r="QBS43" s="6"/>
      <c r="QBU43" s="6"/>
      <c r="QCH43" s="6"/>
      <c r="QCJ43" s="6"/>
      <c r="QCW43" s="6"/>
      <c r="QCY43" s="6"/>
      <c r="QDL43" s="6"/>
      <c r="QDN43" s="6"/>
      <c r="QEA43" s="6"/>
      <c r="QEC43" s="6"/>
      <c r="QEP43" s="6"/>
      <c r="QER43" s="6"/>
      <c r="QFE43" s="6"/>
      <c r="QFG43" s="6"/>
      <c r="QFT43" s="6"/>
      <c r="QFV43" s="6"/>
      <c r="QGI43" s="6"/>
      <c r="QGK43" s="6"/>
      <c r="QGX43" s="6"/>
      <c r="QGZ43" s="6"/>
      <c r="QHM43" s="6"/>
      <c r="QHO43" s="6"/>
      <c r="QIB43" s="6"/>
      <c r="QID43" s="6"/>
      <c r="QIQ43" s="6"/>
      <c r="QIS43" s="6"/>
      <c r="QJF43" s="6"/>
      <c r="QJH43" s="6"/>
      <c r="QJU43" s="6"/>
      <c r="QJW43" s="6"/>
      <c r="QKJ43" s="6"/>
      <c r="QKL43" s="6"/>
      <c r="QKY43" s="6"/>
      <c r="QLA43" s="6"/>
      <c r="QLN43" s="6"/>
      <c r="QLP43" s="6"/>
      <c r="QMC43" s="6"/>
      <c r="QME43" s="6"/>
      <c r="QMR43" s="6"/>
      <c r="QMT43" s="6"/>
      <c r="QNG43" s="6"/>
      <c r="QNI43" s="6"/>
      <c r="QNV43" s="6"/>
      <c r="QNX43" s="6"/>
      <c r="QOK43" s="6"/>
      <c r="QOM43" s="6"/>
      <c r="QOZ43" s="6"/>
      <c r="QPB43" s="6"/>
      <c r="QPO43" s="6"/>
      <c r="QPQ43" s="6"/>
      <c r="QQD43" s="6"/>
      <c r="QQF43" s="6"/>
      <c r="QQS43" s="6"/>
      <c r="QQU43" s="6"/>
      <c r="QRH43" s="6"/>
      <c r="QRJ43" s="6"/>
      <c r="QRW43" s="6"/>
      <c r="QRY43" s="6"/>
      <c r="QSL43" s="6"/>
      <c r="QSN43" s="6"/>
      <c r="QTA43" s="6"/>
      <c r="QTC43" s="6"/>
      <c r="QTP43" s="6"/>
      <c r="QTR43" s="6"/>
      <c r="QUE43" s="6"/>
      <c r="QUG43" s="6"/>
      <c r="QUT43" s="6"/>
      <c r="QUV43" s="6"/>
      <c r="QVI43" s="6"/>
      <c r="QVK43" s="6"/>
      <c r="QVX43" s="6"/>
      <c r="QVZ43" s="6"/>
      <c r="QWM43" s="6"/>
      <c r="QWO43" s="6"/>
      <c r="QXB43" s="6"/>
      <c r="QXD43" s="6"/>
      <c r="QXQ43" s="6"/>
      <c r="QXS43" s="6"/>
      <c r="QYF43" s="6"/>
      <c r="QYH43" s="6"/>
      <c r="QYU43" s="6"/>
      <c r="QYW43" s="6"/>
      <c r="QZJ43" s="6"/>
      <c r="QZL43" s="6"/>
      <c r="QZY43" s="6"/>
      <c r="RAA43" s="6"/>
      <c r="RAN43" s="6"/>
      <c r="RAP43" s="6"/>
      <c r="RBC43" s="6"/>
      <c r="RBE43" s="6"/>
      <c r="RBR43" s="6"/>
      <c r="RBT43" s="6"/>
      <c r="RCG43" s="6"/>
      <c r="RCI43" s="6"/>
      <c r="RCV43" s="6"/>
      <c r="RCX43" s="6"/>
      <c r="RDK43" s="6"/>
      <c r="RDM43" s="6"/>
      <c r="RDZ43" s="6"/>
      <c r="REB43" s="6"/>
      <c r="REO43" s="6"/>
      <c r="REQ43" s="6"/>
      <c r="RFD43" s="6"/>
      <c r="RFF43" s="6"/>
      <c r="RFS43" s="6"/>
      <c r="RFU43" s="6"/>
      <c r="RGH43" s="6"/>
      <c r="RGJ43" s="6"/>
      <c r="RGW43" s="6"/>
      <c r="RGY43" s="6"/>
      <c r="RHL43" s="6"/>
      <c r="RHN43" s="6"/>
      <c r="RIA43" s="6"/>
      <c r="RIC43" s="6"/>
      <c r="RIP43" s="6"/>
      <c r="RIR43" s="6"/>
      <c r="RJE43" s="6"/>
      <c r="RJG43" s="6"/>
      <c r="RJT43" s="6"/>
      <c r="RJV43" s="6"/>
      <c r="RKI43" s="6"/>
      <c r="RKK43" s="6"/>
      <c r="RKX43" s="6"/>
      <c r="RKZ43" s="6"/>
      <c r="RLM43" s="6"/>
      <c r="RLO43" s="6"/>
      <c r="RMB43" s="6"/>
      <c r="RMD43" s="6"/>
      <c r="RMQ43" s="6"/>
      <c r="RMS43" s="6"/>
      <c r="RNF43" s="6"/>
      <c r="RNH43" s="6"/>
      <c r="RNU43" s="6"/>
      <c r="RNW43" s="6"/>
      <c r="ROJ43" s="6"/>
      <c r="ROL43" s="6"/>
      <c r="ROY43" s="6"/>
      <c r="RPA43" s="6"/>
      <c r="RPN43" s="6"/>
      <c r="RPP43" s="6"/>
      <c r="RQC43" s="6"/>
      <c r="RQE43" s="6"/>
      <c r="RQR43" s="6"/>
      <c r="RQT43" s="6"/>
      <c r="RRG43" s="6"/>
      <c r="RRI43" s="6"/>
      <c r="RRV43" s="6"/>
      <c r="RRX43" s="6"/>
      <c r="RSK43" s="6"/>
      <c r="RSM43" s="6"/>
      <c r="RSZ43" s="6"/>
      <c r="RTB43" s="6"/>
      <c r="RTO43" s="6"/>
      <c r="RTQ43" s="6"/>
      <c r="RUD43" s="6"/>
      <c r="RUF43" s="6"/>
      <c r="RUS43" s="6"/>
      <c r="RUU43" s="6"/>
      <c r="RVH43" s="6"/>
      <c r="RVJ43" s="6"/>
      <c r="RVW43" s="6"/>
      <c r="RVY43" s="6"/>
      <c r="RWL43" s="6"/>
      <c r="RWN43" s="6"/>
      <c r="RXA43" s="6"/>
      <c r="RXC43" s="6"/>
      <c r="RXP43" s="6"/>
      <c r="RXR43" s="6"/>
      <c r="RYE43" s="6"/>
      <c r="RYG43" s="6"/>
      <c r="RYT43" s="6"/>
      <c r="RYV43" s="6"/>
      <c r="RZI43" s="6"/>
      <c r="RZK43" s="6"/>
      <c r="RZX43" s="6"/>
      <c r="RZZ43" s="6"/>
      <c r="SAM43" s="6"/>
      <c r="SAO43" s="6"/>
      <c r="SBB43" s="6"/>
      <c r="SBD43" s="6"/>
      <c r="SBQ43" s="6"/>
      <c r="SBS43" s="6"/>
      <c r="SCF43" s="6"/>
      <c r="SCH43" s="6"/>
      <c r="SCU43" s="6"/>
      <c r="SCW43" s="6"/>
      <c r="SDJ43" s="6"/>
      <c r="SDL43" s="6"/>
      <c r="SDY43" s="6"/>
      <c r="SEA43" s="6"/>
      <c r="SEN43" s="6"/>
      <c r="SEP43" s="6"/>
      <c r="SFC43" s="6"/>
      <c r="SFE43" s="6"/>
      <c r="SFR43" s="6"/>
      <c r="SFT43" s="6"/>
      <c r="SGG43" s="6"/>
      <c r="SGI43" s="6"/>
      <c r="SGV43" s="6"/>
      <c r="SGX43" s="6"/>
      <c r="SHK43" s="6"/>
      <c r="SHM43" s="6"/>
      <c r="SHZ43" s="6"/>
      <c r="SIB43" s="6"/>
      <c r="SIO43" s="6"/>
      <c r="SIQ43" s="6"/>
      <c r="SJD43" s="6"/>
      <c r="SJF43" s="6"/>
      <c r="SJS43" s="6"/>
      <c r="SJU43" s="6"/>
      <c r="SKH43" s="6"/>
      <c r="SKJ43" s="6"/>
      <c r="SKW43" s="6"/>
      <c r="SKY43" s="6"/>
      <c r="SLL43" s="6"/>
      <c r="SLN43" s="6"/>
      <c r="SMA43" s="6"/>
      <c r="SMC43" s="6"/>
      <c r="SMP43" s="6"/>
      <c r="SMR43" s="6"/>
      <c r="SNE43" s="6"/>
      <c r="SNG43" s="6"/>
      <c r="SNT43" s="6"/>
      <c r="SNV43" s="6"/>
      <c r="SOI43" s="6"/>
      <c r="SOK43" s="6"/>
      <c r="SOX43" s="6"/>
      <c r="SOZ43" s="6"/>
      <c r="SPM43" s="6"/>
      <c r="SPO43" s="6"/>
      <c r="SQB43" s="6"/>
      <c r="SQD43" s="6"/>
      <c r="SQQ43" s="6"/>
      <c r="SQS43" s="6"/>
      <c r="SRF43" s="6"/>
      <c r="SRH43" s="6"/>
      <c r="SRU43" s="6"/>
      <c r="SRW43" s="6"/>
      <c r="SSJ43" s="6"/>
      <c r="SSL43" s="6"/>
      <c r="SSY43" s="6"/>
      <c r="STA43" s="6"/>
      <c r="STN43" s="6"/>
      <c r="STP43" s="6"/>
      <c r="SUC43" s="6"/>
      <c r="SUE43" s="6"/>
      <c r="SUR43" s="6"/>
      <c r="SUT43" s="6"/>
      <c r="SVG43" s="6"/>
      <c r="SVI43" s="6"/>
      <c r="SVV43" s="6"/>
      <c r="SVX43" s="6"/>
      <c r="SWK43" s="6"/>
      <c r="SWM43" s="6"/>
      <c r="SWZ43" s="6"/>
      <c r="SXB43" s="6"/>
      <c r="SXO43" s="6"/>
      <c r="SXQ43" s="6"/>
      <c r="SYD43" s="6"/>
      <c r="SYF43" s="6"/>
      <c r="SYS43" s="6"/>
      <c r="SYU43" s="6"/>
      <c r="SZH43" s="6"/>
      <c r="SZJ43" s="6"/>
      <c r="SZW43" s="6"/>
      <c r="SZY43" s="6"/>
      <c r="TAL43" s="6"/>
      <c r="TAN43" s="6"/>
      <c r="TBA43" s="6"/>
      <c r="TBC43" s="6"/>
      <c r="TBP43" s="6"/>
      <c r="TBR43" s="6"/>
      <c r="TCE43" s="6"/>
      <c r="TCG43" s="6"/>
      <c r="TCT43" s="6"/>
      <c r="TCV43" s="6"/>
      <c r="TDI43" s="6"/>
      <c r="TDK43" s="6"/>
      <c r="TDX43" s="6"/>
      <c r="TDZ43" s="6"/>
      <c r="TEM43" s="6"/>
      <c r="TEO43" s="6"/>
      <c r="TFB43" s="6"/>
      <c r="TFD43" s="6"/>
      <c r="TFQ43" s="6"/>
      <c r="TFS43" s="6"/>
      <c r="TGF43" s="6"/>
      <c r="TGH43" s="6"/>
      <c r="TGU43" s="6"/>
      <c r="TGW43" s="6"/>
      <c r="THJ43" s="6"/>
      <c r="THL43" s="6"/>
      <c r="THY43" s="6"/>
      <c r="TIA43" s="6"/>
      <c r="TIN43" s="6"/>
      <c r="TIP43" s="6"/>
      <c r="TJC43" s="6"/>
      <c r="TJE43" s="6"/>
      <c r="TJR43" s="6"/>
      <c r="TJT43" s="6"/>
      <c r="TKG43" s="6"/>
      <c r="TKI43" s="6"/>
      <c r="TKV43" s="6"/>
      <c r="TKX43" s="6"/>
      <c r="TLK43" s="6"/>
      <c r="TLM43" s="6"/>
      <c r="TLZ43" s="6"/>
      <c r="TMB43" s="6"/>
      <c r="TMO43" s="6"/>
      <c r="TMQ43" s="6"/>
      <c r="TND43" s="6"/>
      <c r="TNF43" s="6"/>
      <c r="TNS43" s="6"/>
      <c r="TNU43" s="6"/>
      <c r="TOH43" s="6"/>
      <c r="TOJ43" s="6"/>
      <c r="TOW43" s="6"/>
      <c r="TOY43" s="6"/>
      <c r="TPL43" s="6"/>
      <c r="TPN43" s="6"/>
      <c r="TQA43" s="6"/>
      <c r="TQC43" s="6"/>
      <c r="TQP43" s="6"/>
      <c r="TQR43" s="6"/>
      <c r="TRE43" s="6"/>
      <c r="TRG43" s="6"/>
      <c r="TRT43" s="6"/>
      <c r="TRV43" s="6"/>
      <c r="TSI43" s="6"/>
      <c r="TSK43" s="6"/>
      <c r="TSX43" s="6"/>
      <c r="TSZ43" s="6"/>
      <c r="TTM43" s="6"/>
      <c r="TTO43" s="6"/>
      <c r="TUB43" s="6"/>
      <c r="TUD43" s="6"/>
      <c r="TUQ43" s="6"/>
      <c r="TUS43" s="6"/>
      <c r="TVF43" s="6"/>
      <c r="TVH43" s="6"/>
      <c r="TVU43" s="6"/>
      <c r="TVW43" s="6"/>
      <c r="TWJ43" s="6"/>
      <c r="TWL43" s="6"/>
      <c r="TWY43" s="6"/>
      <c r="TXA43" s="6"/>
      <c r="TXN43" s="6"/>
      <c r="TXP43" s="6"/>
      <c r="TYC43" s="6"/>
      <c r="TYE43" s="6"/>
      <c r="TYR43" s="6"/>
      <c r="TYT43" s="6"/>
      <c r="TZG43" s="6"/>
      <c r="TZI43" s="6"/>
      <c r="TZV43" s="6"/>
      <c r="TZX43" s="6"/>
      <c r="UAK43" s="6"/>
      <c r="UAM43" s="6"/>
      <c r="UAZ43" s="6"/>
      <c r="UBB43" s="6"/>
      <c r="UBO43" s="6"/>
      <c r="UBQ43" s="6"/>
      <c r="UCD43" s="6"/>
      <c r="UCF43" s="6"/>
      <c r="UCS43" s="6"/>
      <c r="UCU43" s="6"/>
      <c r="UDH43" s="6"/>
      <c r="UDJ43" s="6"/>
      <c r="UDW43" s="6"/>
      <c r="UDY43" s="6"/>
      <c r="UEL43" s="6"/>
      <c r="UEN43" s="6"/>
      <c r="UFA43" s="6"/>
      <c r="UFC43" s="6"/>
      <c r="UFP43" s="6"/>
      <c r="UFR43" s="6"/>
      <c r="UGE43" s="6"/>
      <c r="UGG43" s="6"/>
      <c r="UGT43" s="6"/>
      <c r="UGV43" s="6"/>
      <c r="UHI43" s="6"/>
      <c r="UHK43" s="6"/>
      <c r="UHX43" s="6"/>
      <c r="UHZ43" s="6"/>
      <c r="UIM43" s="6"/>
      <c r="UIO43" s="6"/>
      <c r="UJB43" s="6"/>
      <c r="UJD43" s="6"/>
      <c r="UJQ43" s="6"/>
      <c r="UJS43" s="6"/>
      <c r="UKF43" s="6"/>
      <c r="UKH43" s="6"/>
      <c r="UKU43" s="6"/>
      <c r="UKW43" s="6"/>
      <c r="ULJ43" s="6"/>
      <c r="ULL43" s="6"/>
      <c r="ULY43" s="6"/>
      <c r="UMA43" s="6"/>
      <c r="UMN43" s="6"/>
      <c r="UMP43" s="6"/>
      <c r="UNC43" s="6"/>
      <c r="UNE43" s="6"/>
      <c r="UNR43" s="6"/>
      <c r="UNT43" s="6"/>
      <c r="UOG43" s="6"/>
      <c r="UOI43" s="6"/>
      <c r="UOV43" s="6"/>
      <c r="UOX43" s="6"/>
      <c r="UPK43" s="6"/>
      <c r="UPM43" s="6"/>
      <c r="UPZ43" s="6"/>
      <c r="UQB43" s="6"/>
      <c r="UQO43" s="6"/>
      <c r="UQQ43" s="6"/>
      <c r="URD43" s="6"/>
      <c r="URF43" s="6"/>
      <c r="URS43" s="6"/>
      <c r="URU43" s="6"/>
      <c r="USH43" s="6"/>
      <c r="USJ43" s="6"/>
      <c r="USW43" s="6"/>
      <c r="USY43" s="6"/>
      <c r="UTL43" s="6"/>
      <c r="UTN43" s="6"/>
      <c r="UUA43" s="6"/>
      <c r="UUC43" s="6"/>
      <c r="UUP43" s="6"/>
      <c r="UUR43" s="6"/>
      <c r="UVE43" s="6"/>
      <c r="UVG43" s="6"/>
      <c r="UVT43" s="6"/>
      <c r="UVV43" s="6"/>
      <c r="UWI43" s="6"/>
      <c r="UWK43" s="6"/>
      <c r="UWX43" s="6"/>
      <c r="UWZ43" s="6"/>
      <c r="UXM43" s="6"/>
      <c r="UXO43" s="6"/>
      <c r="UYB43" s="6"/>
      <c r="UYD43" s="6"/>
      <c r="UYQ43" s="6"/>
      <c r="UYS43" s="6"/>
      <c r="UZF43" s="6"/>
      <c r="UZH43" s="6"/>
      <c r="UZU43" s="6"/>
      <c r="UZW43" s="6"/>
      <c r="VAJ43" s="6"/>
      <c r="VAL43" s="6"/>
      <c r="VAY43" s="6"/>
      <c r="VBA43" s="6"/>
      <c r="VBN43" s="6"/>
      <c r="VBP43" s="6"/>
      <c r="VCC43" s="6"/>
      <c r="VCE43" s="6"/>
      <c r="VCR43" s="6"/>
      <c r="VCT43" s="6"/>
      <c r="VDG43" s="6"/>
      <c r="VDI43" s="6"/>
      <c r="VDV43" s="6"/>
      <c r="VDX43" s="6"/>
      <c r="VEK43" s="6"/>
      <c r="VEM43" s="6"/>
      <c r="VEZ43" s="6"/>
      <c r="VFB43" s="6"/>
      <c r="VFO43" s="6"/>
      <c r="VFQ43" s="6"/>
      <c r="VGD43" s="6"/>
      <c r="VGF43" s="6"/>
      <c r="VGS43" s="6"/>
      <c r="VGU43" s="6"/>
      <c r="VHH43" s="6"/>
      <c r="VHJ43" s="6"/>
      <c r="VHW43" s="6"/>
      <c r="VHY43" s="6"/>
      <c r="VIL43" s="6"/>
      <c r="VIN43" s="6"/>
      <c r="VJA43" s="6"/>
      <c r="VJC43" s="6"/>
      <c r="VJP43" s="6"/>
      <c r="VJR43" s="6"/>
      <c r="VKE43" s="6"/>
      <c r="VKG43" s="6"/>
      <c r="VKT43" s="6"/>
      <c r="VKV43" s="6"/>
      <c r="VLI43" s="6"/>
      <c r="VLK43" s="6"/>
      <c r="VLX43" s="6"/>
      <c r="VLZ43" s="6"/>
      <c r="VMM43" s="6"/>
      <c r="VMO43" s="6"/>
      <c r="VNB43" s="6"/>
      <c r="VND43" s="6"/>
      <c r="VNQ43" s="6"/>
      <c r="VNS43" s="6"/>
      <c r="VOF43" s="6"/>
      <c r="VOH43" s="6"/>
      <c r="VOU43" s="6"/>
      <c r="VOW43" s="6"/>
      <c r="VPJ43" s="6"/>
      <c r="VPL43" s="6"/>
      <c r="VPY43" s="6"/>
      <c r="VQA43" s="6"/>
      <c r="VQN43" s="6"/>
      <c r="VQP43" s="6"/>
      <c r="VRC43" s="6"/>
      <c r="VRE43" s="6"/>
      <c r="VRR43" s="6"/>
      <c r="VRT43" s="6"/>
      <c r="VSG43" s="6"/>
      <c r="VSI43" s="6"/>
      <c r="VSV43" s="6"/>
      <c r="VSX43" s="6"/>
      <c r="VTK43" s="6"/>
      <c r="VTM43" s="6"/>
      <c r="VTZ43" s="6"/>
      <c r="VUB43" s="6"/>
      <c r="VUO43" s="6"/>
      <c r="VUQ43" s="6"/>
      <c r="VVD43" s="6"/>
      <c r="VVF43" s="6"/>
      <c r="VVS43" s="6"/>
      <c r="VVU43" s="6"/>
      <c r="VWH43" s="6"/>
      <c r="VWJ43" s="6"/>
      <c r="VWW43" s="6"/>
      <c r="VWY43" s="6"/>
      <c r="VXL43" s="6"/>
      <c r="VXN43" s="6"/>
      <c r="VYA43" s="6"/>
      <c r="VYC43" s="6"/>
      <c r="VYP43" s="6"/>
      <c r="VYR43" s="6"/>
      <c r="VZE43" s="6"/>
      <c r="VZG43" s="6"/>
      <c r="VZT43" s="6"/>
      <c r="VZV43" s="6"/>
      <c r="WAI43" s="6"/>
      <c r="WAK43" s="6"/>
      <c r="WAX43" s="6"/>
      <c r="WAZ43" s="6"/>
      <c r="WBM43" s="6"/>
      <c r="WBO43" s="6"/>
      <c r="WCB43" s="6"/>
      <c r="WCD43" s="6"/>
      <c r="WCQ43" s="6"/>
      <c r="WCS43" s="6"/>
      <c r="WDF43" s="6"/>
      <c r="WDH43" s="6"/>
      <c r="WDU43" s="6"/>
      <c r="WDW43" s="6"/>
      <c r="WEJ43" s="6"/>
      <c r="WEL43" s="6"/>
      <c r="WEY43" s="6"/>
      <c r="WFA43" s="6"/>
      <c r="WFN43" s="6"/>
      <c r="WFP43" s="6"/>
      <c r="WGC43" s="6"/>
      <c r="WGE43" s="6"/>
      <c r="WGR43" s="6"/>
      <c r="WGT43" s="6"/>
      <c r="WHG43" s="6"/>
      <c r="WHI43" s="6"/>
      <c r="WHV43" s="6"/>
      <c r="WHX43" s="6"/>
      <c r="WIK43" s="6"/>
      <c r="WIM43" s="6"/>
      <c r="WIZ43" s="6"/>
      <c r="WJB43" s="6"/>
      <c r="WJO43" s="6"/>
      <c r="WJQ43" s="6"/>
      <c r="WKD43" s="6"/>
      <c r="WKF43" s="6"/>
      <c r="WKS43" s="6"/>
      <c r="WKU43" s="6"/>
      <c r="WLH43" s="6"/>
      <c r="WLJ43" s="6"/>
      <c r="WLW43" s="6"/>
      <c r="WLY43" s="6"/>
      <c r="WML43" s="6"/>
      <c r="WMN43" s="6"/>
      <c r="WNA43" s="6"/>
      <c r="WNC43" s="6"/>
      <c r="WNP43" s="6"/>
      <c r="WNR43" s="6"/>
      <c r="WOE43" s="6"/>
      <c r="WOG43" s="6"/>
      <c r="WOT43" s="6"/>
      <c r="WOV43" s="6"/>
      <c r="WPI43" s="6"/>
      <c r="WPK43" s="6"/>
      <c r="WPX43" s="6"/>
      <c r="WPZ43" s="6"/>
      <c r="WQM43" s="6"/>
      <c r="WQO43" s="6"/>
      <c r="WRB43" s="6"/>
      <c r="WRD43" s="6"/>
      <c r="WRQ43" s="6"/>
      <c r="WRS43" s="6"/>
      <c r="WSF43" s="6"/>
      <c r="WSH43" s="6"/>
      <c r="WSU43" s="6"/>
      <c r="WSW43" s="6"/>
      <c r="WTJ43" s="6"/>
      <c r="WTL43" s="6"/>
      <c r="WTY43" s="6"/>
      <c r="WUA43" s="6"/>
      <c r="WUN43" s="6"/>
      <c r="WUP43" s="6"/>
      <c r="WVC43" s="6"/>
      <c r="WVE43" s="6"/>
      <c r="WVR43" s="6"/>
      <c r="WVT43" s="6"/>
      <c r="WWG43" s="6"/>
      <c r="WWI43" s="6"/>
      <c r="WWV43" s="6"/>
      <c r="WWX43" s="6"/>
      <c r="WXK43" s="6"/>
      <c r="WXM43" s="6"/>
      <c r="WXZ43" s="6"/>
      <c r="WYB43" s="6"/>
      <c r="WYO43" s="6"/>
      <c r="WYQ43" s="6"/>
      <c r="WZD43" s="6"/>
      <c r="WZF43" s="6"/>
      <c r="WZS43" s="6"/>
      <c r="WZU43" s="6"/>
      <c r="XAH43" s="6"/>
      <c r="XAJ43" s="6"/>
      <c r="XAW43" s="6"/>
      <c r="XAY43" s="6"/>
      <c r="XBL43" s="6"/>
      <c r="XBN43" s="6"/>
      <c r="XCA43" s="6"/>
      <c r="XCC43" s="6"/>
      <c r="XCP43" s="6"/>
      <c r="XCR43" s="6"/>
      <c r="XDE43" s="6"/>
      <c r="XDG43" s="6"/>
      <c r="XDT43" s="6"/>
      <c r="XDV43" s="6"/>
      <c r="XEI43" s="6"/>
      <c r="XEK43" s="6"/>
      <c r="XEX43" s="6"/>
      <c r="XEZ43" s="6"/>
    </row>
    <row r="44" spans="1:1020 1033:2040 2053:3060 3073:4095 4108:5115 5128:6135 6148:7168 7170:8190 8203:9210 9223:10230 10243:11263 11265:12285 12298:13305 13318:14325 14338:15360 15373:16380" hidden="1" outlineLevel="2" x14ac:dyDescent="0.3">
      <c r="A44" s="5" t="s">
        <v>64</v>
      </c>
      <c r="B44" s="36">
        <f>B9*50%</f>
        <v>325000</v>
      </c>
      <c r="C44" s="36">
        <f t="shared" ref="C44:M44" si="39">C9*50%</f>
        <v>341250</v>
      </c>
      <c r="D44" s="36">
        <f t="shared" si="39"/>
        <v>358312.5</v>
      </c>
      <c r="E44" s="36">
        <f t="shared" si="39"/>
        <v>376228.125</v>
      </c>
      <c r="F44" s="36">
        <f t="shared" si="39"/>
        <v>395039.53125</v>
      </c>
      <c r="G44" s="36">
        <f t="shared" si="39"/>
        <v>414791.5078125</v>
      </c>
      <c r="H44" s="36">
        <f t="shared" si="39"/>
        <v>435531.08320312499</v>
      </c>
      <c r="I44" s="36">
        <f t="shared" si="39"/>
        <v>457307.63736328128</v>
      </c>
      <c r="J44" s="36">
        <f t="shared" si="39"/>
        <v>480173.01923144533</v>
      </c>
      <c r="K44" s="36">
        <f t="shared" si="39"/>
        <v>504181.67019301764</v>
      </c>
      <c r="L44" s="36">
        <f t="shared" si="39"/>
        <v>529390.75370266859</v>
      </c>
      <c r="M44" s="36">
        <f t="shared" si="39"/>
        <v>555860.29138780199</v>
      </c>
      <c r="N44" s="8"/>
      <c r="O44" s="8">
        <f t="shared" si="32"/>
        <v>5173066.119143839</v>
      </c>
      <c r="P44" s="8">
        <f t="shared" si="6"/>
        <v>440733.28355853079</v>
      </c>
    </row>
    <row r="45" spans="1:1020 1033:2040 2053:3060 3073:4095 4108:5115 5128:6135 6148:7168 7170:8190 8203:9210 9223:10230 10243:11263 11265:12285 12298:13305 13318:14325 14338:15360 15373:16380" hidden="1" outlineLevel="2" x14ac:dyDescent="0.3">
      <c r="A45" s="5" t="s">
        <v>65</v>
      </c>
      <c r="B45" s="36">
        <f>B10*55%</f>
        <v>715000</v>
      </c>
      <c r="C45" s="36">
        <f t="shared" ref="C45:M45" si="40">C10*55%</f>
        <v>750750.00000000012</v>
      </c>
      <c r="D45" s="36">
        <f t="shared" si="40"/>
        <v>788287.50000000012</v>
      </c>
      <c r="E45" s="36">
        <f t="shared" si="40"/>
        <v>827701.87500000012</v>
      </c>
      <c r="F45" s="36">
        <f t="shared" si="40"/>
        <v>869086.96875000012</v>
      </c>
      <c r="G45" s="36">
        <f t="shared" si="40"/>
        <v>912541.31718750007</v>
      </c>
      <c r="H45" s="36">
        <f t="shared" si="40"/>
        <v>958168.38304687501</v>
      </c>
      <c r="I45" s="36">
        <f t="shared" si="40"/>
        <v>1006076.8021992189</v>
      </c>
      <c r="J45" s="36">
        <f t="shared" si="40"/>
        <v>1056380.6423091798</v>
      </c>
      <c r="K45" s="36">
        <f t="shared" si="40"/>
        <v>1109199.674424639</v>
      </c>
      <c r="L45" s="36">
        <f t="shared" si="40"/>
        <v>1164659.658145871</v>
      </c>
      <c r="M45" s="36">
        <f t="shared" si="40"/>
        <v>1222892.6410531644</v>
      </c>
      <c r="N45" s="8"/>
      <c r="O45" s="8">
        <f t="shared" si="32"/>
        <v>11380745.462116448</v>
      </c>
      <c r="P45" s="8">
        <f t="shared" si="6"/>
        <v>969613.22382876801</v>
      </c>
    </row>
    <row r="46" spans="1:1020 1033:2040 2053:3060 3073:4095 4108:5115 5128:6135 6148:7168 7170:8190 8203:9210 9223:10230 10243:11263 11265:12285 12298:13305 13318:14325 14338:15360 15373:16380" hidden="1" outlineLevel="2" x14ac:dyDescent="0.3">
      <c r="A46" s="5" t="s">
        <v>66</v>
      </c>
      <c r="B46" s="36">
        <f>B11*57%</f>
        <v>444599.99999999994</v>
      </c>
      <c r="C46" s="36">
        <f t="shared" ref="C46:M46" si="41">C11*57%</f>
        <v>466829.99999999994</v>
      </c>
      <c r="D46" s="36">
        <f t="shared" si="41"/>
        <v>490171.49999999994</v>
      </c>
      <c r="E46" s="36">
        <f t="shared" si="41"/>
        <v>514680.07499999995</v>
      </c>
      <c r="F46" s="36">
        <f t="shared" si="41"/>
        <v>540414.07874999999</v>
      </c>
      <c r="G46" s="36">
        <f t="shared" si="41"/>
        <v>567434.78268749989</v>
      </c>
      <c r="H46" s="36">
        <f t="shared" si="41"/>
        <v>595806.52182187489</v>
      </c>
      <c r="I46" s="36">
        <f t="shared" si="41"/>
        <v>625596.84791296872</v>
      </c>
      <c r="J46" s="36">
        <f t="shared" si="41"/>
        <v>656876.69030861708</v>
      </c>
      <c r="K46" s="36">
        <f t="shared" si="41"/>
        <v>689720.52482404804</v>
      </c>
      <c r="L46" s="36">
        <f t="shared" si="41"/>
        <v>724206.55106525053</v>
      </c>
      <c r="M46" s="36">
        <f t="shared" si="41"/>
        <v>760416.878618513</v>
      </c>
      <c r="N46" s="8"/>
      <c r="O46" s="8">
        <f t="shared" si="32"/>
        <v>7076754.4509887733</v>
      </c>
      <c r="P46" s="8">
        <f t="shared" si="6"/>
        <v>602923.13190807018</v>
      </c>
    </row>
    <row r="47" spans="1:1020 1033:2040 2053:3060 3073:4095 4108:5115 5128:6135 6148:7168 7170:8190 8203:9210 9223:10230 10243:11263 11265:12285 12298:13305 13318:14325 14338:15360 15373:16380" hidden="1" outlineLevel="2" x14ac:dyDescent="0.3">
      <c r="A47" s="5" t="s">
        <v>67</v>
      </c>
      <c r="B47" s="36">
        <f>B12*60%</f>
        <v>936000</v>
      </c>
      <c r="C47" s="36">
        <f t="shared" ref="C47:M47" si="42">C12*60%</f>
        <v>982800</v>
      </c>
      <c r="D47" s="36">
        <f t="shared" si="42"/>
        <v>1031940</v>
      </c>
      <c r="E47" s="36">
        <f t="shared" si="42"/>
        <v>1083537</v>
      </c>
      <c r="F47" s="36">
        <f t="shared" si="42"/>
        <v>1137713.8499999999</v>
      </c>
      <c r="G47" s="36">
        <f t="shared" si="42"/>
        <v>1194599.5424999997</v>
      </c>
      <c r="H47" s="36">
        <f t="shared" si="42"/>
        <v>1254329.519625</v>
      </c>
      <c r="I47" s="36">
        <f t="shared" si="42"/>
        <v>1317045.9956062501</v>
      </c>
      <c r="J47" s="36">
        <f t="shared" si="42"/>
        <v>1382898.2953865624</v>
      </c>
      <c r="K47" s="36">
        <f t="shared" si="42"/>
        <v>1452043.2101558908</v>
      </c>
      <c r="L47" s="36">
        <f t="shared" si="42"/>
        <v>1524645.3706636855</v>
      </c>
      <c r="M47" s="36">
        <f t="shared" si="42"/>
        <v>1600877.6391968697</v>
      </c>
      <c r="N47" s="8"/>
      <c r="O47" s="8">
        <f t="shared" si="32"/>
        <v>14898430.423134258</v>
      </c>
      <c r="P47" s="8">
        <f t="shared" si="6"/>
        <v>1269311.856648569</v>
      </c>
    </row>
    <row r="48" spans="1:1020 1033:2040 2053:3060 3073:4095 4108:5115 5128:6135 6148:7168 7170:8190 8203:9210 9223:10230 10243:11263 11265:12285 12298:13305 13318:14325 14338:15360 15373:16380" hidden="1" outlineLevel="1" x14ac:dyDescent="0.3">
      <c r="A48" s="22" t="s">
        <v>29</v>
      </c>
      <c r="B48" s="21">
        <f>SUM(B49:B50)</f>
        <v>428700</v>
      </c>
      <c r="C48" s="21">
        <f t="shared" ref="C48:M48" si="43">SUM(C49:C50)</f>
        <v>435135</v>
      </c>
      <c r="D48" s="21">
        <f t="shared" si="43"/>
        <v>441891.75</v>
      </c>
      <c r="E48" s="21">
        <f t="shared" si="43"/>
        <v>448986.33750000002</v>
      </c>
      <c r="F48" s="21">
        <f t="shared" si="43"/>
        <v>856435.65437499993</v>
      </c>
      <c r="G48" s="21">
        <f t="shared" si="43"/>
        <v>864257.43709374999</v>
      </c>
      <c r="H48" s="21">
        <f t="shared" si="43"/>
        <v>872470.30894843745</v>
      </c>
      <c r="I48" s="21">
        <f t="shared" si="43"/>
        <v>881093.82439585938</v>
      </c>
      <c r="J48" s="21">
        <f t="shared" si="43"/>
        <v>890148.51561565232</v>
      </c>
      <c r="K48" s="21">
        <f t="shared" si="43"/>
        <v>899655.94139643502</v>
      </c>
      <c r="L48" s="21">
        <f t="shared" si="43"/>
        <v>909638.73846625676</v>
      </c>
      <c r="M48" s="21">
        <f t="shared" si="43"/>
        <v>920120.6753895696</v>
      </c>
      <c r="N48" s="8"/>
      <c r="O48" s="21">
        <f t="shared" si="32"/>
        <v>8848534.1831809599</v>
      </c>
      <c r="P48" s="21">
        <f t="shared" si="6"/>
        <v>765439.47119826905</v>
      </c>
    </row>
    <row r="49" spans="1:16" hidden="1" outlineLevel="2" x14ac:dyDescent="0.3">
      <c r="A49" s="4" t="s">
        <v>42</v>
      </c>
      <c r="B49" s="8">
        <f t="shared" ref="B49:M49" si="44">B8*0.03</f>
        <v>128700</v>
      </c>
      <c r="C49" s="8">
        <f t="shared" si="44"/>
        <v>135135</v>
      </c>
      <c r="D49" s="8">
        <f t="shared" si="44"/>
        <v>141891.75</v>
      </c>
      <c r="E49" s="8">
        <f t="shared" si="44"/>
        <v>148986.33749999999</v>
      </c>
      <c r="F49" s="8">
        <f t="shared" si="44"/>
        <v>156435.65437499998</v>
      </c>
      <c r="G49" s="8">
        <f t="shared" si="44"/>
        <v>164257.43709374996</v>
      </c>
      <c r="H49" s="8">
        <f t="shared" si="44"/>
        <v>172470.30894843748</v>
      </c>
      <c r="I49" s="8">
        <f t="shared" si="44"/>
        <v>181093.82439585935</v>
      </c>
      <c r="J49" s="8">
        <f t="shared" si="44"/>
        <v>190148.51561565234</v>
      </c>
      <c r="K49" s="8">
        <f t="shared" si="44"/>
        <v>199655.94139643497</v>
      </c>
      <c r="L49" s="8">
        <f t="shared" si="44"/>
        <v>209638.73846625673</v>
      </c>
      <c r="M49" s="8">
        <f t="shared" si="44"/>
        <v>220120.67538956957</v>
      </c>
      <c r="N49" s="8"/>
      <c r="O49" s="8">
        <f t="shared" si="32"/>
        <v>2048534.1831809604</v>
      </c>
      <c r="P49" s="8">
        <f t="shared" si="6"/>
        <v>174530.38028917823</v>
      </c>
    </row>
    <row r="50" spans="1:16" hidden="1" outlineLevel="2" x14ac:dyDescent="0.3">
      <c r="A50" s="4" t="s">
        <v>43</v>
      </c>
      <c r="B50" s="8">
        <v>300000</v>
      </c>
      <c r="C50" s="8">
        <v>300000</v>
      </c>
      <c r="D50" s="8">
        <v>300000</v>
      </c>
      <c r="E50" s="8">
        <v>300000</v>
      </c>
      <c r="F50" s="8">
        <v>700000</v>
      </c>
      <c r="G50" s="8">
        <v>700000</v>
      </c>
      <c r="H50" s="8">
        <v>700000</v>
      </c>
      <c r="I50" s="8">
        <v>700000</v>
      </c>
      <c r="J50" s="8">
        <v>700000</v>
      </c>
      <c r="K50" s="8">
        <v>700000</v>
      </c>
      <c r="L50" s="8">
        <v>700000</v>
      </c>
      <c r="M50" s="8">
        <v>700000</v>
      </c>
      <c r="N50" s="8"/>
      <c r="O50" s="8">
        <f t="shared" si="32"/>
        <v>6800000</v>
      </c>
      <c r="P50" s="8">
        <f t="shared" si="6"/>
        <v>590909.09090909094</v>
      </c>
    </row>
    <row r="51" spans="1:16" hidden="1" outlineLevel="1" x14ac:dyDescent="0.3">
      <c r="A51" s="22" t="s">
        <v>59</v>
      </c>
      <c r="B51" s="21">
        <f>SUM(B52:B54)</f>
        <v>850000</v>
      </c>
      <c r="C51" s="21">
        <f t="shared" ref="C51:M51" si="45">SUM(C52:C54)</f>
        <v>850000</v>
      </c>
      <c r="D51" s="21">
        <f t="shared" si="45"/>
        <v>850000</v>
      </c>
      <c r="E51" s="21">
        <f t="shared" si="45"/>
        <v>650000</v>
      </c>
      <c r="F51" s="21">
        <f t="shared" si="45"/>
        <v>650000</v>
      </c>
      <c r="G51" s="21">
        <f t="shared" si="45"/>
        <v>640000</v>
      </c>
      <c r="H51" s="21">
        <f t="shared" si="45"/>
        <v>640000</v>
      </c>
      <c r="I51" s="21">
        <f t="shared" si="45"/>
        <v>640000</v>
      </c>
      <c r="J51" s="21">
        <f t="shared" si="45"/>
        <v>630000</v>
      </c>
      <c r="K51" s="21">
        <f t="shared" si="45"/>
        <v>630000</v>
      </c>
      <c r="L51" s="21">
        <f t="shared" si="45"/>
        <v>630000</v>
      </c>
      <c r="M51" s="21">
        <f t="shared" si="45"/>
        <v>630000</v>
      </c>
      <c r="N51" s="8"/>
      <c r="O51" s="21">
        <f t="shared" si="32"/>
        <v>8290000</v>
      </c>
      <c r="P51" s="21">
        <f t="shared" si="6"/>
        <v>676363.63636363635</v>
      </c>
    </row>
    <row r="52" spans="1:16" hidden="1" outlineLevel="2" x14ac:dyDescent="0.3">
      <c r="A52" s="5" t="s">
        <v>27</v>
      </c>
      <c r="B52" s="8">
        <v>50000</v>
      </c>
      <c r="C52" s="8">
        <v>50000</v>
      </c>
      <c r="D52" s="8">
        <v>50000</v>
      </c>
      <c r="E52" s="8">
        <v>50000</v>
      </c>
      <c r="F52" s="8">
        <v>50000</v>
      </c>
      <c r="G52" s="8">
        <v>40000</v>
      </c>
      <c r="H52" s="8">
        <v>40000</v>
      </c>
      <c r="I52" s="8">
        <v>40000</v>
      </c>
      <c r="J52" s="8">
        <v>30000</v>
      </c>
      <c r="K52" s="8">
        <v>30000</v>
      </c>
      <c r="L52" s="8">
        <v>30000</v>
      </c>
      <c r="M52" s="8">
        <v>30000</v>
      </c>
      <c r="N52" s="8"/>
      <c r="O52" s="8">
        <f t="shared" si="32"/>
        <v>490000</v>
      </c>
      <c r="P52" s="8">
        <f t="shared" si="6"/>
        <v>40000</v>
      </c>
    </row>
    <row r="53" spans="1:16" hidden="1" outlineLevel="2" x14ac:dyDescent="0.3">
      <c r="A53" s="5" t="s">
        <v>28</v>
      </c>
      <c r="B53" s="8">
        <v>300000</v>
      </c>
      <c r="C53" s="8">
        <v>300000</v>
      </c>
      <c r="D53" s="8">
        <v>300000</v>
      </c>
      <c r="E53" s="8">
        <v>100000</v>
      </c>
      <c r="F53" s="8">
        <v>100000</v>
      </c>
      <c r="G53" s="8">
        <v>100000</v>
      </c>
      <c r="H53" s="8">
        <v>100000</v>
      </c>
      <c r="I53" s="8">
        <v>100000</v>
      </c>
      <c r="J53" s="8">
        <v>100000</v>
      </c>
      <c r="K53" s="8">
        <v>100000</v>
      </c>
      <c r="L53" s="8">
        <v>100000</v>
      </c>
      <c r="M53" s="8">
        <v>100000</v>
      </c>
      <c r="N53" s="8"/>
      <c r="O53" s="8">
        <f t="shared" si="32"/>
        <v>1800000</v>
      </c>
      <c r="P53" s="8">
        <f t="shared" si="6"/>
        <v>136363.63636363635</v>
      </c>
    </row>
    <row r="54" spans="1:16" hidden="1" outlineLevel="2" x14ac:dyDescent="0.3">
      <c r="A54" s="5" t="s">
        <v>41</v>
      </c>
      <c r="B54" s="8">
        <v>500000</v>
      </c>
      <c r="C54" s="8">
        <v>500000</v>
      </c>
      <c r="D54" s="8">
        <v>500000</v>
      </c>
      <c r="E54" s="8">
        <v>500000</v>
      </c>
      <c r="F54" s="8">
        <v>500000</v>
      </c>
      <c r="G54" s="8">
        <v>500000</v>
      </c>
      <c r="H54" s="8">
        <v>500000</v>
      </c>
      <c r="I54" s="8">
        <v>500000</v>
      </c>
      <c r="J54" s="8">
        <v>500000</v>
      </c>
      <c r="K54" s="8">
        <v>500000</v>
      </c>
      <c r="L54" s="8">
        <v>500000</v>
      </c>
      <c r="M54" s="8">
        <v>500000</v>
      </c>
      <c r="N54" s="8"/>
      <c r="O54" s="8">
        <f t="shared" si="32"/>
        <v>6000000</v>
      </c>
      <c r="P54" s="8">
        <f t="shared" si="6"/>
        <v>500000</v>
      </c>
    </row>
    <row r="55" spans="1:16" hidden="1" outlineLevel="1" x14ac:dyDescent="0.3">
      <c r="A55" s="22" t="s">
        <v>33</v>
      </c>
      <c r="B55" s="21">
        <f>SUM(B56:B57)</f>
        <v>1300000</v>
      </c>
      <c r="C55" s="21">
        <f t="shared" ref="C55:M55" si="46">SUM(C56:C57)</f>
        <v>1300000</v>
      </c>
      <c r="D55" s="21">
        <f t="shared" si="46"/>
        <v>1300000</v>
      </c>
      <c r="E55" s="21">
        <f t="shared" si="46"/>
        <v>1300000</v>
      </c>
      <c r="F55" s="21">
        <f t="shared" si="46"/>
        <v>1300000</v>
      </c>
      <c r="G55" s="21">
        <f t="shared" si="46"/>
        <v>1300000</v>
      </c>
      <c r="H55" s="21">
        <f t="shared" si="46"/>
        <v>1300000</v>
      </c>
      <c r="I55" s="21">
        <f t="shared" si="46"/>
        <v>1300000</v>
      </c>
      <c r="J55" s="21">
        <f t="shared" si="46"/>
        <v>1300000</v>
      </c>
      <c r="K55" s="21">
        <f t="shared" si="46"/>
        <v>1300000</v>
      </c>
      <c r="L55" s="21">
        <f t="shared" si="46"/>
        <v>1300000</v>
      </c>
      <c r="M55" s="21">
        <f t="shared" si="46"/>
        <v>1300000</v>
      </c>
      <c r="N55" s="8"/>
      <c r="O55" s="21">
        <f t="shared" si="32"/>
        <v>15600000</v>
      </c>
      <c r="P55" s="21">
        <f t="shared" si="6"/>
        <v>1300000</v>
      </c>
    </row>
    <row r="56" spans="1:16" hidden="1" outlineLevel="2" x14ac:dyDescent="0.3">
      <c r="A56" s="10" t="s">
        <v>34</v>
      </c>
      <c r="B56" s="8">
        <v>800000</v>
      </c>
      <c r="C56" s="8">
        <v>800000</v>
      </c>
      <c r="D56" s="8">
        <v>800000</v>
      </c>
      <c r="E56" s="8">
        <v>800000</v>
      </c>
      <c r="F56" s="8">
        <v>800000</v>
      </c>
      <c r="G56" s="8">
        <v>800000</v>
      </c>
      <c r="H56" s="8">
        <v>800000</v>
      </c>
      <c r="I56" s="8">
        <v>800000</v>
      </c>
      <c r="J56" s="8">
        <v>800000</v>
      </c>
      <c r="K56" s="8">
        <v>800000</v>
      </c>
      <c r="L56" s="8">
        <v>800000</v>
      </c>
      <c r="M56" s="8">
        <v>800000</v>
      </c>
      <c r="N56" s="8"/>
      <c r="O56" s="8">
        <f t="shared" si="32"/>
        <v>9600000</v>
      </c>
      <c r="P56" s="8">
        <f t="shared" si="6"/>
        <v>800000</v>
      </c>
    </row>
    <row r="57" spans="1:16" hidden="1" outlineLevel="2" x14ac:dyDescent="0.3">
      <c r="A57" s="10" t="s">
        <v>35</v>
      </c>
      <c r="B57" s="8">
        <v>500000</v>
      </c>
      <c r="C57" s="8">
        <v>500000</v>
      </c>
      <c r="D57" s="8">
        <v>500000</v>
      </c>
      <c r="E57" s="8">
        <v>500000</v>
      </c>
      <c r="F57" s="8">
        <v>500000</v>
      </c>
      <c r="G57" s="8">
        <v>500000</v>
      </c>
      <c r="H57" s="8">
        <v>500000</v>
      </c>
      <c r="I57" s="8">
        <v>500000</v>
      </c>
      <c r="J57" s="8">
        <v>500000</v>
      </c>
      <c r="K57" s="8">
        <v>500000</v>
      </c>
      <c r="L57" s="8">
        <v>500000</v>
      </c>
      <c r="M57" s="8">
        <v>500000</v>
      </c>
      <c r="N57" s="8"/>
      <c r="O57" s="8">
        <f t="shared" si="32"/>
        <v>6000000</v>
      </c>
      <c r="P57" s="8">
        <f t="shared" si="6"/>
        <v>500000</v>
      </c>
    </row>
    <row r="58" spans="1:16" hidden="1" outlineLevel="1" x14ac:dyDescent="0.3">
      <c r="A58" s="22" t="s">
        <v>14</v>
      </c>
      <c r="B58" s="21">
        <f>SUM(B59:B63)</f>
        <v>103000</v>
      </c>
      <c r="C58" s="21">
        <f t="shared" ref="C58:M58" si="47">SUM(C59:C63)</f>
        <v>163000</v>
      </c>
      <c r="D58" s="21">
        <f t="shared" si="47"/>
        <v>163000</v>
      </c>
      <c r="E58" s="21">
        <f t="shared" si="47"/>
        <v>163000</v>
      </c>
      <c r="F58" s="21">
        <f t="shared" si="47"/>
        <v>163000</v>
      </c>
      <c r="G58" s="21">
        <f t="shared" si="47"/>
        <v>163000</v>
      </c>
      <c r="H58" s="21">
        <f t="shared" si="47"/>
        <v>163000</v>
      </c>
      <c r="I58" s="21">
        <f t="shared" si="47"/>
        <v>163000</v>
      </c>
      <c r="J58" s="21">
        <f t="shared" si="47"/>
        <v>163000</v>
      </c>
      <c r="K58" s="21">
        <f t="shared" si="47"/>
        <v>163000</v>
      </c>
      <c r="L58" s="21">
        <f t="shared" si="47"/>
        <v>163000</v>
      </c>
      <c r="M58" s="21">
        <f t="shared" si="47"/>
        <v>163000</v>
      </c>
      <c r="N58" s="8"/>
      <c r="O58" s="21">
        <f t="shared" si="32"/>
        <v>1896000</v>
      </c>
      <c r="P58" s="21">
        <f t="shared" si="6"/>
        <v>163000</v>
      </c>
    </row>
    <row r="59" spans="1:16" hidden="1" outlineLevel="2" x14ac:dyDescent="0.3">
      <c r="A59" s="10" t="s">
        <v>52</v>
      </c>
      <c r="B59" s="8">
        <v>50000</v>
      </c>
      <c r="C59" s="8">
        <v>50000</v>
      </c>
      <c r="D59" s="8">
        <v>50000</v>
      </c>
      <c r="E59" s="8">
        <v>50000</v>
      </c>
      <c r="F59" s="8">
        <v>50000</v>
      </c>
      <c r="G59" s="8">
        <v>50000</v>
      </c>
      <c r="H59" s="8">
        <v>50000</v>
      </c>
      <c r="I59" s="8">
        <v>50000</v>
      </c>
      <c r="J59" s="8">
        <v>50000</v>
      </c>
      <c r="K59" s="8">
        <v>50000</v>
      </c>
      <c r="L59" s="8">
        <v>50000</v>
      </c>
      <c r="M59" s="8">
        <v>50000</v>
      </c>
      <c r="N59" s="8"/>
      <c r="O59" s="8">
        <f t="shared" si="32"/>
        <v>600000</v>
      </c>
      <c r="P59" s="8">
        <f t="shared" si="6"/>
        <v>50000</v>
      </c>
    </row>
    <row r="60" spans="1:16" hidden="1" outlineLevel="2" x14ac:dyDescent="0.3">
      <c r="A60" s="10" t="s">
        <v>3</v>
      </c>
      <c r="B60" s="8">
        <v>20000</v>
      </c>
      <c r="C60" s="8">
        <v>80000</v>
      </c>
      <c r="D60" s="8">
        <v>80000</v>
      </c>
      <c r="E60" s="8">
        <v>80000</v>
      </c>
      <c r="F60" s="8">
        <v>80000</v>
      </c>
      <c r="G60" s="8">
        <v>80000</v>
      </c>
      <c r="H60" s="8">
        <v>80000</v>
      </c>
      <c r="I60" s="8">
        <v>80000</v>
      </c>
      <c r="J60" s="8">
        <v>80000</v>
      </c>
      <c r="K60" s="8">
        <v>80000</v>
      </c>
      <c r="L60" s="8">
        <v>80000</v>
      </c>
      <c r="M60" s="8">
        <v>80000</v>
      </c>
      <c r="N60" s="8"/>
      <c r="O60" s="8">
        <f t="shared" si="32"/>
        <v>900000</v>
      </c>
      <c r="P60" s="8">
        <f t="shared" si="6"/>
        <v>80000</v>
      </c>
    </row>
    <row r="61" spans="1:16" hidden="1" outlineLevel="2" x14ac:dyDescent="0.3">
      <c r="A61" s="10" t="s">
        <v>4</v>
      </c>
      <c r="B61" s="8">
        <v>15000</v>
      </c>
      <c r="C61" s="8">
        <v>15000</v>
      </c>
      <c r="D61" s="8">
        <v>15000</v>
      </c>
      <c r="E61" s="8">
        <v>15000</v>
      </c>
      <c r="F61" s="8">
        <v>15000</v>
      </c>
      <c r="G61" s="8">
        <v>15000</v>
      </c>
      <c r="H61" s="8">
        <v>15000</v>
      </c>
      <c r="I61" s="8">
        <v>15000</v>
      </c>
      <c r="J61" s="8">
        <v>15000</v>
      </c>
      <c r="K61" s="8">
        <v>15000</v>
      </c>
      <c r="L61" s="8">
        <v>15000</v>
      </c>
      <c r="M61" s="8">
        <v>15000</v>
      </c>
      <c r="N61" s="8"/>
      <c r="O61" s="8">
        <f t="shared" si="32"/>
        <v>180000</v>
      </c>
      <c r="P61" s="8">
        <f t="shared" si="6"/>
        <v>15000</v>
      </c>
    </row>
    <row r="62" spans="1:16" hidden="1" outlineLevel="2" x14ac:dyDescent="0.3">
      <c r="A62" s="10" t="s">
        <v>6</v>
      </c>
      <c r="B62" s="8">
        <v>8000</v>
      </c>
      <c r="C62" s="8">
        <v>8000</v>
      </c>
      <c r="D62" s="8">
        <v>8000</v>
      </c>
      <c r="E62" s="8">
        <v>8000</v>
      </c>
      <c r="F62" s="8">
        <v>8000</v>
      </c>
      <c r="G62" s="8">
        <v>8000</v>
      </c>
      <c r="H62" s="8">
        <v>8000</v>
      </c>
      <c r="I62" s="8">
        <v>8000</v>
      </c>
      <c r="J62" s="8">
        <v>8000</v>
      </c>
      <c r="K62" s="8">
        <v>8000</v>
      </c>
      <c r="L62" s="8">
        <v>8000</v>
      </c>
      <c r="M62" s="8">
        <v>8000</v>
      </c>
      <c r="N62" s="8"/>
      <c r="O62" s="8">
        <f t="shared" si="32"/>
        <v>96000</v>
      </c>
      <c r="P62" s="8">
        <f t="shared" si="6"/>
        <v>8000</v>
      </c>
    </row>
    <row r="63" spans="1:16" hidden="1" outlineLevel="2" x14ac:dyDescent="0.3">
      <c r="A63" s="10" t="s">
        <v>39</v>
      </c>
      <c r="B63" s="8">
        <v>10000</v>
      </c>
      <c r="C63" s="8">
        <v>10000</v>
      </c>
      <c r="D63" s="8">
        <v>10000</v>
      </c>
      <c r="E63" s="8">
        <v>10000</v>
      </c>
      <c r="F63" s="8">
        <v>10000</v>
      </c>
      <c r="G63" s="8">
        <v>10000</v>
      </c>
      <c r="H63" s="8">
        <v>10000</v>
      </c>
      <c r="I63" s="8">
        <v>10000</v>
      </c>
      <c r="J63" s="8">
        <v>10000</v>
      </c>
      <c r="K63" s="8">
        <v>10000</v>
      </c>
      <c r="L63" s="8">
        <v>10000</v>
      </c>
      <c r="M63" s="8">
        <v>10000</v>
      </c>
      <c r="N63" s="8"/>
      <c r="O63" s="8">
        <f t="shared" si="32"/>
        <v>120000</v>
      </c>
      <c r="P63" s="8">
        <f t="shared" si="6"/>
        <v>10000</v>
      </c>
    </row>
    <row r="64" spans="1:16" hidden="1" x14ac:dyDescent="0.3">
      <c r="A64" s="23" t="s">
        <v>21</v>
      </c>
      <c r="B64" s="37">
        <f t="shared" ref="B64:M64" si="48">B34-B37</f>
        <v>-3788416.6666666665</v>
      </c>
      <c r="C64" s="37">
        <f t="shared" si="48"/>
        <v>464666.66666666698</v>
      </c>
      <c r="D64" s="37">
        <f t="shared" si="48"/>
        <v>737141.66666666698</v>
      </c>
      <c r="E64" s="37">
        <f t="shared" si="48"/>
        <v>1173240.416666667</v>
      </c>
      <c r="F64" s="37">
        <f t="shared" si="48"/>
        <v>1473644.104166667</v>
      </c>
      <c r="G64" s="37">
        <f t="shared" si="48"/>
        <v>1789067.9760416667</v>
      </c>
      <c r="H64" s="37">
        <f t="shared" si="48"/>
        <v>2425263.0415104176</v>
      </c>
      <c r="I64" s="37">
        <f t="shared" si="48"/>
        <v>2777767.8602526053</v>
      </c>
      <c r="J64" s="37">
        <f t="shared" si="48"/>
        <v>3147422.9199319012</v>
      </c>
      <c r="K64" s="37">
        <f t="shared" si="48"/>
        <v>3535109.4825951639</v>
      </c>
      <c r="L64" s="37">
        <f t="shared" si="48"/>
        <v>3941751.6858915905</v>
      </c>
      <c r="M64" s="37">
        <f t="shared" si="48"/>
        <v>4368318.7462278362</v>
      </c>
      <c r="N64" s="8"/>
      <c r="O64" s="37">
        <f t="shared" si="32"/>
        <v>22044977.899951182</v>
      </c>
      <c r="P64" s="37">
        <f t="shared" si="6"/>
        <v>2348490.4151470778</v>
      </c>
    </row>
    <row r="65" spans="1:16" hidden="1" x14ac:dyDescent="0.3">
      <c r="A65" s="20" t="s">
        <v>16</v>
      </c>
      <c r="B65" s="38">
        <f t="shared" ref="B65:O65" si="49">B64/B13</f>
        <v>-0.72994540783558126</v>
      </c>
      <c r="C65" s="38">
        <f t="shared" si="49"/>
        <v>8.5267761568339664E-2</v>
      </c>
      <c r="D65" s="38">
        <f t="shared" si="49"/>
        <v>0.12882643958889492</v>
      </c>
      <c r="E65" s="38">
        <f t="shared" si="49"/>
        <v>0.19527729942840116</v>
      </c>
      <c r="F65" s="38">
        <f t="shared" si="49"/>
        <v>0.23359742802704872</v>
      </c>
      <c r="G65" s="38">
        <f t="shared" si="49"/>
        <v>0.27009278859718927</v>
      </c>
      <c r="H65" s="38">
        <f t="shared" si="49"/>
        <v>0.34870301010960503</v>
      </c>
      <c r="I65" s="38">
        <f t="shared" si="49"/>
        <v>0.38036758337514898</v>
      </c>
      <c r="J65" s="38">
        <f t="shared" si="49"/>
        <v>0.41046237401949437</v>
      </c>
      <c r="K65" s="38">
        <f t="shared" si="49"/>
        <v>0.43906803319593968</v>
      </c>
      <c r="L65" s="38">
        <f t="shared" si="49"/>
        <v>0.46626080966001526</v>
      </c>
      <c r="M65" s="38">
        <f t="shared" si="49"/>
        <v>0.49211281291858355</v>
      </c>
      <c r="N65" s="8"/>
      <c r="O65" s="38">
        <f t="shared" si="49"/>
        <v>0.26685641145746569</v>
      </c>
      <c r="P65" s="38">
        <f t="shared" si="6"/>
        <v>0.31363966731715093</v>
      </c>
    </row>
    <row r="66" spans="1:16" ht="9" customHeight="1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collapsed="1" x14ac:dyDescent="0.3">
      <c r="A67" s="16" t="s">
        <v>48</v>
      </c>
      <c r="B67" s="18">
        <f>B68-B69</f>
        <v>-93.100000000000364</v>
      </c>
      <c r="C67" s="18">
        <f t="shared" ref="C67:M67" si="50">C68-C69</f>
        <v>-93.337032600000157</v>
      </c>
      <c r="D67" s="18">
        <f t="shared" si="50"/>
        <v>-93.574668684999551</v>
      </c>
      <c r="E67" s="18">
        <f t="shared" si="50"/>
        <v>-93.812909791471839</v>
      </c>
      <c r="F67" s="18">
        <f t="shared" si="50"/>
        <v>-94.051757459800911</v>
      </c>
      <c r="G67" s="18">
        <f t="shared" si="50"/>
        <v>-94.291213234293537</v>
      </c>
      <c r="H67" s="18">
        <f t="shared" si="50"/>
        <v>-94.531278663188004</v>
      </c>
      <c r="I67" s="18">
        <f t="shared" si="50"/>
        <v>-94.771955298664352</v>
      </c>
      <c r="J67" s="18">
        <f t="shared" si="50"/>
        <v>-95.013244696854827</v>
      </c>
      <c r="K67" s="18">
        <f t="shared" si="50"/>
        <v>-95.255148417852979</v>
      </c>
      <c r="L67" s="18">
        <f t="shared" si="50"/>
        <v>-95.497668025725034</v>
      </c>
      <c r="M67" s="18">
        <f t="shared" si="50"/>
        <v>-95.7408050885183</v>
      </c>
      <c r="N67" s="8"/>
      <c r="O67" s="18">
        <f t="shared" ref="O67:O74" si="51">SUM(B67:M67)</f>
        <v>-1132.9776819613699</v>
      </c>
      <c r="P67" s="18">
        <f t="shared" si="6"/>
        <v>-94.534334723760864</v>
      </c>
    </row>
    <row r="68" spans="1:16" hidden="1" x14ac:dyDescent="0.3">
      <c r="A68" s="2" t="s">
        <v>8</v>
      </c>
      <c r="B68" s="14">
        <v>2000</v>
      </c>
      <c r="C68" s="14">
        <f>B68*1.002546</f>
        <v>2005.0919999999999</v>
      </c>
      <c r="D68" s="14">
        <f t="shared" ref="D68:M68" si="52">C68*1.002546</f>
        <v>2010.1969642319998</v>
      </c>
      <c r="E68" s="14">
        <f t="shared" si="52"/>
        <v>2015.3149257029343</v>
      </c>
      <c r="F68" s="14">
        <f t="shared" si="52"/>
        <v>2020.4459175037739</v>
      </c>
      <c r="G68" s="14">
        <f t="shared" si="52"/>
        <v>2025.5899728097384</v>
      </c>
      <c r="H68" s="14">
        <f t="shared" si="52"/>
        <v>2030.7471248805118</v>
      </c>
      <c r="I68" s="14">
        <f t="shared" si="52"/>
        <v>2035.9174070604574</v>
      </c>
      <c r="J68" s="14">
        <f t="shared" si="52"/>
        <v>2041.1008527788333</v>
      </c>
      <c r="K68" s="14">
        <f t="shared" si="52"/>
        <v>2046.2974955500081</v>
      </c>
      <c r="L68" s="14">
        <f t="shared" si="52"/>
        <v>2051.5073689736782</v>
      </c>
      <c r="M68" s="14">
        <f t="shared" si="52"/>
        <v>2056.7305067350849</v>
      </c>
      <c r="O68" s="14">
        <f t="shared" si="51"/>
        <v>24338.940536227019</v>
      </c>
      <c r="P68" s="14">
        <f t="shared" si="6"/>
        <v>2030.812776020638</v>
      </c>
    </row>
    <row r="69" spans="1:16" hidden="1" x14ac:dyDescent="0.3">
      <c r="A69" s="2" t="s">
        <v>46</v>
      </c>
      <c r="B69" s="3">
        <f>B68*1.04655</f>
        <v>2093.1000000000004</v>
      </c>
      <c r="C69" s="3">
        <f t="shared" ref="C69:M69" si="53">C68*1.04655</f>
        <v>2098.4290326</v>
      </c>
      <c r="D69" s="3">
        <f t="shared" si="53"/>
        <v>2103.7716329169994</v>
      </c>
      <c r="E69" s="3">
        <f t="shared" si="53"/>
        <v>2109.1278354944061</v>
      </c>
      <c r="F69" s="3">
        <f t="shared" si="53"/>
        <v>2114.4976749635748</v>
      </c>
      <c r="G69" s="3">
        <f t="shared" si="53"/>
        <v>2119.8811860440319</v>
      </c>
      <c r="H69" s="3">
        <f t="shared" si="53"/>
        <v>2125.2784035436998</v>
      </c>
      <c r="I69" s="3">
        <f t="shared" si="53"/>
        <v>2130.6893623591218</v>
      </c>
      <c r="J69" s="3">
        <f t="shared" si="53"/>
        <v>2136.1140974756881</v>
      </c>
      <c r="K69" s="3">
        <f t="shared" si="53"/>
        <v>2141.5526439678611</v>
      </c>
      <c r="L69" s="3">
        <f t="shared" si="53"/>
        <v>2147.0050369994033</v>
      </c>
      <c r="M69" s="3">
        <f t="shared" si="53"/>
        <v>2152.4713118236032</v>
      </c>
      <c r="O69" s="3">
        <f t="shared" si="51"/>
        <v>25471.918218188388</v>
      </c>
      <c r="P69" s="3">
        <f t="shared" ref="P69:P75" si="54">AVERAGE(C69:M69)</f>
        <v>2125.3471107443988</v>
      </c>
    </row>
    <row r="70" spans="1:16" x14ac:dyDescent="0.3">
      <c r="A70" s="23" t="s">
        <v>9</v>
      </c>
      <c r="B70" s="37">
        <f>B64+B67</f>
        <v>-3788509.7666666666</v>
      </c>
      <c r="C70" s="37">
        <f t="shared" ref="C70:M70" si="55">C64+C67</f>
        <v>464573.32963406696</v>
      </c>
      <c r="D70" s="37">
        <f t="shared" si="55"/>
        <v>737048.091997982</v>
      </c>
      <c r="E70" s="37">
        <f t="shared" si="55"/>
        <v>1173146.6037568755</v>
      </c>
      <c r="F70" s="37">
        <f t="shared" si="55"/>
        <v>1473550.0524092072</v>
      </c>
      <c r="G70" s="37">
        <f t="shared" si="55"/>
        <v>1788973.6848284325</v>
      </c>
      <c r="H70" s="37">
        <f t="shared" si="55"/>
        <v>2425168.5102317543</v>
      </c>
      <c r="I70" s="37">
        <f t="shared" si="55"/>
        <v>2777673.0882973066</v>
      </c>
      <c r="J70" s="37">
        <f t="shared" si="55"/>
        <v>3147327.9066872043</v>
      </c>
      <c r="K70" s="37">
        <f t="shared" si="55"/>
        <v>3535014.2274467461</v>
      </c>
      <c r="L70" s="37">
        <f t="shared" si="55"/>
        <v>3941656.188223565</v>
      </c>
      <c r="M70" s="37">
        <f t="shared" si="55"/>
        <v>4368223.0054227477</v>
      </c>
      <c r="N70" s="8"/>
      <c r="O70" s="37">
        <f t="shared" si="51"/>
        <v>22043844.922269225</v>
      </c>
      <c r="P70" s="37">
        <f t="shared" si="54"/>
        <v>2348395.8808123539</v>
      </c>
    </row>
    <row r="71" spans="1:16" x14ac:dyDescent="0.3">
      <c r="A71" s="2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collapsed="1" x14ac:dyDescent="0.3">
      <c r="A72" s="23" t="s">
        <v>17</v>
      </c>
      <c r="B72" s="37">
        <f t="shared" ref="B72:M72" si="56">B70</f>
        <v>-3788509.7666666666</v>
      </c>
      <c r="C72" s="37">
        <f t="shared" si="56"/>
        <v>464573.32963406696</v>
      </c>
      <c r="D72" s="37">
        <f t="shared" si="56"/>
        <v>737048.091997982</v>
      </c>
      <c r="E72" s="37">
        <f t="shared" si="56"/>
        <v>1173146.6037568755</v>
      </c>
      <c r="F72" s="37">
        <f t="shared" si="56"/>
        <v>1473550.0524092072</v>
      </c>
      <c r="G72" s="37">
        <f t="shared" si="56"/>
        <v>1788973.6848284325</v>
      </c>
      <c r="H72" s="37">
        <f t="shared" si="56"/>
        <v>2425168.5102317543</v>
      </c>
      <c r="I72" s="37">
        <f t="shared" si="56"/>
        <v>2777673.0882973066</v>
      </c>
      <c r="J72" s="37">
        <f t="shared" si="56"/>
        <v>3147327.9066872043</v>
      </c>
      <c r="K72" s="37">
        <f t="shared" si="56"/>
        <v>3535014.2274467461</v>
      </c>
      <c r="L72" s="37">
        <f t="shared" si="56"/>
        <v>3941656.188223565</v>
      </c>
      <c r="M72" s="37">
        <f t="shared" si="56"/>
        <v>4368223.0054227477</v>
      </c>
      <c r="N72" s="8"/>
      <c r="O72" s="37">
        <f t="shared" si="51"/>
        <v>22043844.922269225</v>
      </c>
      <c r="P72" s="37">
        <f t="shared" si="54"/>
        <v>2348395.8808123539</v>
      </c>
    </row>
    <row r="73" spans="1:16" hidden="1" x14ac:dyDescent="0.3">
      <c r="A73" s="25" t="s">
        <v>19</v>
      </c>
      <c r="B73" s="26">
        <f t="shared" ref="B73:M73" si="57">B72/B13</f>
        <v>-0.72996334617854852</v>
      </c>
      <c r="C73" s="26">
        <f t="shared" si="57"/>
        <v>8.5250633935969711E-2</v>
      </c>
      <c r="D73" s="26">
        <f t="shared" si="57"/>
        <v>0.12881008602763591</v>
      </c>
      <c r="E73" s="26">
        <f t="shared" si="57"/>
        <v>0.19526168495466215</v>
      </c>
      <c r="F73" s="26">
        <f t="shared" si="57"/>
        <v>0.23358251923829715</v>
      </c>
      <c r="G73" s="26">
        <f t="shared" si="57"/>
        <v>0.27007855360049615</v>
      </c>
      <c r="H73" s="26">
        <f t="shared" si="57"/>
        <v>0.34868941845341961</v>
      </c>
      <c r="I73" s="26">
        <f t="shared" si="57"/>
        <v>0.38035460598415655</v>
      </c>
      <c r="J73" s="26">
        <f t="shared" si="57"/>
        <v>0.41044998313241826</v>
      </c>
      <c r="K73" s="26">
        <f t="shared" si="57"/>
        <v>0.43905620230615433</v>
      </c>
      <c r="L73" s="26">
        <f t="shared" si="57"/>
        <v>0.46624951345884313</v>
      </c>
      <c r="M73" s="26">
        <f t="shared" si="57"/>
        <v>0.4921020272411547</v>
      </c>
      <c r="O73" s="26">
        <f>O72/O13</f>
        <v>0.266842696662203</v>
      </c>
      <c r="P73" s="26">
        <f t="shared" si="54"/>
        <v>0.31362592984847343</v>
      </c>
    </row>
    <row r="74" spans="1:16" x14ac:dyDescent="0.3">
      <c r="A74" s="2" t="s">
        <v>10</v>
      </c>
      <c r="B74" s="8">
        <f t="shared" ref="B74:M74" si="58">IF(B72&gt;0,B72*26.5%,0)</f>
        <v>0</v>
      </c>
      <c r="C74" s="8">
        <f t="shared" si="58"/>
        <v>123111.93235302775</v>
      </c>
      <c r="D74" s="8">
        <f t="shared" si="58"/>
        <v>195317.74437946524</v>
      </c>
      <c r="E74" s="8">
        <f t="shared" si="58"/>
        <v>310883.849995572</v>
      </c>
      <c r="F74" s="8">
        <f t="shared" si="58"/>
        <v>390490.76388843992</v>
      </c>
      <c r="G74" s="8">
        <f t="shared" si="58"/>
        <v>474078.02647953463</v>
      </c>
      <c r="H74" s="8">
        <f t="shared" si="58"/>
        <v>642669.65521141491</v>
      </c>
      <c r="I74" s="8">
        <f t="shared" si="58"/>
        <v>736083.36839878629</v>
      </c>
      <c r="J74" s="8">
        <f t="shared" si="58"/>
        <v>834041.89527210919</v>
      </c>
      <c r="K74" s="8">
        <f t="shared" si="58"/>
        <v>936778.77027338778</v>
      </c>
      <c r="L74" s="8">
        <f t="shared" si="58"/>
        <v>1044538.8898792447</v>
      </c>
      <c r="M74" s="8">
        <f t="shared" si="58"/>
        <v>1157579.0964370281</v>
      </c>
      <c r="N74" s="8"/>
      <c r="O74" s="8">
        <f t="shared" si="51"/>
        <v>6845573.9925680105</v>
      </c>
      <c r="P74" s="8">
        <f t="shared" si="54"/>
        <v>622324.90841527365</v>
      </c>
    </row>
    <row r="75" spans="1:16" collapsed="1" x14ac:dyDescent="0.3">
      <c r="A75" s="23" t="s">
        <v>18</v>
      </c>
      <c r="B75" s="37">
        <f t="shared" ref="B75:M75" si="59">B72-B74</f>
        <v>-3788509.7666666666</v>
      </c>
      <c r="C75" s="37">
        <f t="shared" si="59"/>
        <v>341461.39728103922</v>
      </c>
      <c r="D75" s="37">
        <f t="shared" si="59"/>
        <v>541730.34761851677</v>
      </c>
      <c r="E75" s="37">
        <f t="shared" si="59"/>
        <v>862262.75376130349</v>
      </c>
      <c r="F75" s="37">
        <f t="shared" si="59"/>
        <v>1083059.2885207674</v>
      </c>
      <c r="G75" s="37">
        <f t="shared" si="59"/>
        <v>1314895.6583488979</v>
      </c>
      <c r="H75" s="37">
        <f t="shared" si="59"/>
        <v>1782498.8550203394</v>
      </c>
      <c r="I75" s="37">
        <f t="shared" si="59"/>
        <v>2041589.7198985203</v>
      </c>
      <c r="J75" s="37">
        <f t="shared" si="59"/>
        <v>2313286.0114150951</v>
      </c>
      <c r="K75" s="37">
        <f t="shared" si="59"/>
        <v>2598235.4571733582</v>
      </c>
      <c r="L75" s="37">
        <f t="shared" si="59"/>
        <v>2897117.2983443202</v>
      </c>
      <c r="M75" s="37">
        <f t="shared" si="59"/>
        <v>3210643.9089857196</v>
      </c>
      <c r="N75" s="8"/>
      <c r="O75" s="37">
        <f>SUM(B75:M75)</f>
        <v>15198270.929701209</v>
      </c>
      <c r="P75" s="37">
        <f t="shared" si="54"/>
        <v>1726070.9723970799</v>
      </c>
    </row>
    <row r="76" spans="1:16" x14ac:dyDescent="0.3">
      <c r="A76" s="20" t="s">
        <v>22</v>
      </c>
      <c r="B76" s="24">
        <f t="shared" ref="B76:M76" si="60">B75/B13</f>
        <v>-0.72996334617854852</v>
      </c>
      <c r="C76" s="24">
        <f t="shared" si="60"/>
        <v>6.2659215942937746E-2</v>
      </c>
      <c r="D76" s="24">
        <f t="shared" si="60"/>
        <v>9.4675413230312394E-2</v>
      </c>
      <c r="E76" s="24">
        <f t="shared" si="60"/>
        <v>0.14351733844167666</v>
      </c>
      <c r="F76" s="24">
        <f t="shared" si="60"/>
        <v>0.17168315164014841</v>
      </c>
      <c r="G76" s="24">
        <f t="shared" si="60"/>
        <v>0.19850773689636469</v>
      </c>
      <c r="H76" s="24">
        <f t="shared" si="60"/>
        <v>0.2562867225632634</v>
      </c>
      <c r="I76" s="24">
        <f t="shared" si="60"/>
        <v>0.27956063539835502</v>
      </c>
      <c r="J76" s="24">
        <f t="shared" si="60"/>
        <v>0.30168073760232744</v>
      </c>
      <c r="K76" s="24">
        <f t="shared" si="60"/>
        <v>0.32270630869502342</v>
      </c>
      <c r="L76" s="24">
        <f t="shared" si="60"/>
        <v>0.34269339239224972</v>
      </c>
      <c r="M76" s="24">
        <f t="shared" si="60"/>
        <v>0.3616949900222487</v>
      </c>
      <c r="O76" s="24">
        <f>O75/O13</f>
        <v>0.18397641671790321</v>
      </c>
      <c r="P76" s="24">
        <f>P75/P13</f>
        <v>0.2452442327174511</v>
      </c>
    </row>
    <row r="78" spans="1:16" x14ac:dyDescent="0.3">
      <c r="N78" s="3"/>
    </row>
    <row r="79" spans="1:16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O79" s="3"/>
      <c r="P79" s="3"/>
    </row>
  </sheetData>
  <mergeCells count="1"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 - CUSTOS FIXOS E VARIÁVEIS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Pina Ferreira</dc:creator>
  <cp:lastModifiedBy>Barbara Ramos</cp:lastModifiedBy>
  <cp:lastPrinted>2023-06-09T19:25:03Z</cp:lastPrinted>
  <dcterms:created xsi:type="dcterms:W3CDTF">2022-10-28T13:04:02Z</dcterms:created>
  <dcterms:modified xsi:type="dcterms:W3CDTF">2024-09-24T13:57:59Z</dcterms:modified>
</cp:coreProperties>
</file>