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\Desktop\BARBARA\IFTM\2023-1\Empreendedorismo\"/>
    </mc:Choice>
  </mc:AlternateContent>
  <xr:revisionPtr revIDLastSave="0" documentId="13_ncr:1_{05C1653B-6D09-42C4-9253-051F4A42743E}" xr6:coauthVersionLast="47" xr6:coauthVersionMax="47" xr10:uidLastSave="{00000000-0000-0000-0000-000000000000}"/>
  <bookViews>
    <workbookView xWindow="-108" yWindow="-108" windowWidth="23256" windowHeight="12456" xr2:uid="{362C1690-5391-47A9-B787-62B3FEAA08C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4" i="1"/>
  <c r="D4" i="1"/>
  <c r="D3" i="1" s="1"/>
  <c r="D6" i="1"/>
  <c r="E6" i="1" s="1"/>
  <c r="F6" i="1" s="1"/>
  <c r="D7" i="1"/>
</calcChain>
</file>

<file path=xl/sharedStrings.xml><?xml version="1.0" encoding="utf-8"?>
<sst xmlns="http://schemas.openxmlformats.org/spreadsheetml/2006/main" count="29" uniqueCount="29">
  <si>
    <t>Mão de Obra - Consultor</t>
  </si>
  <si>
    <t>Escritório - Matriz</t>
  </si>
  <si>
    <t>Computadores</t>
  </si>
  <si>
    <t>Outros Imobilizados</t>
  </si>
  <si>
    <t>Mão de Obra - Equipe administrativa</t>
  </si>
  <si>
    <t>Executivos</t>
  </si>
  <si>
    <t>aquisição de 100 unidades de  Macbook Apple  modelo Pro, 14 Polegadas, Chip M2 Pro, 2022 10c, CPU/16c GPU/16GB/512GB no valor de 14.724,99, será destinado a parte da equipe de desenvolvimento interno, executios, especilistas e parte dos cunsultores.Além disso temos aquisição de 100  unidades do Notebook modelo Inspiron 15 3000 com o valor de R$ 4.347,00 para equipe adminitrativa e demais consultores. Além disso termos aquisição de servidores e seus componentes e periféricos para os computadores</t>
  </si>
  <si>
    <t>O valor será destinado para decoração e mobilha da matriz.</t>
  </si>
  <si>
    <t xml:space="preserve">Aquisição de Sala comercial na Bela Vista, Avenida Paulista, 1636, Paulista Corporate, 4 Salas, 2 Banheiros, 1 Copa, 3 Vagas, 150 m², São Paulo.  </t>
  </si>
  <si>
    <t>Salários fixos para aproximadamente 115 consultores que atuaram em todo o país com o salário médio de R$ 2600</t>
  </si>
  <si>
    <t xml:space="preserve">10 Executivos com remunerações fixas de </t>
  </si>
  <si>
    <t>Segundo plataforma Glassdor - A média salarial de Analista Programador é de R$ 6.314 por mês em São Paulo, SP). A projeção é de contratação de 20 desenvolvedores internos que acompanhará e fará parte do desenvolvimento do sistema principal junto com a empresa contratada, totalizando R$ 1.529.760,00
O valor restante do valor de R$ 2.670.240.00 será distribuido para aproximadamente 55 posições que variam para departamento administrativo, sac, especilistas e outros
todas essas projeções foram calculadas para 12 meses.</t>
  </si>
  <si>
    <t>fixos</t>
  </si>
  <si>
    <t>Repasses dos produtores</t>
  </si>
  <si>
    <t>Classe A (45%)</t>
  </si>
  <si>
    <t>Classe B (45%)</t>
  </si>
  <si>
    <t>Supermercados - Compra Única (50%)</t>
  </si>
  <si>
    <t>Supermercados Recorrência (55%)</t>
  </si>
  <si>
    <t>Restaurantes - Compra Única  (57%)</t>
  </si>
  <si>
    <t>Restaurantes Recorrência (60%)</t>
  </si>
  <si>
    <t>Visitas Produtores</t>
  </si>
  <si>
    <t>Feiras e Parceirias</t>
  </si>
  <si>
    <t>Agência de Marketing</t>
  </si>
  <si>
    <t>Impulsionamento de mídias</t>
  </si>
  <si>
    <t>O maior custo da empresa são os variáveis  o principal o que tem a saída mais siguinificativas são os repasses para os produtores , essa distribuição corresponde a todo valor de compra dos clientes e parte deles deve ser repassado ao produtor.onde foi definido um percentual para cada seguimeto e suas classificações. Conforme abaixo:</t>
  </si>
  <si>
    <t>Este custo considera Passagens, hospedagem, alimentação,  locomoção, aluguél de carros e combustíveis.</t>
  </si>
  <si>
    <t>Parceirias e feiras com grandes restaurantes</t>
  </si>
  <si>
    <t>No primeiro ano teremos várias campanhas de marketing parceirias com influencers e grandes marcas, por isso o investimento tão alto.</t>
  </si>
  <si>
    <t>Este valor acompanha as campanhas de marketing em mídias digitais ale de  garantir um % para os parceiros que trouxerem clienetes por códigos promocionais ou comapnhas.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</si>
</sst>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_-[$R$-416]\ * #,##0.00_-;\-[$R$-416]\ * #,##0.00_-;_-[$R$-416]\ * &quot;-&quot;??_-;_-@_-"/>
    <numFmt numFmtId="169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DDCEB-05B2-4F2F-881B-6FF9036021E0}">
  <dimension ref="A1:F21"/>
  <sheetViews>
    <sheetView tabSelected="1" topLeftCell="A6" workbookViewId="0">
      <selection activeCell="A21" sqref="A21:C21"/>
    </sheetView>
  </sheetViews>
  <sheetFormatPr defaultRowHeight="14.4" x14ac:dyDescent="0.3"/>
  <cols>
    <col min="1" max="1" width="33.88671875" bestFit="1" customWidth="1"/>
    <col min="2" max="2" width="16.44140625" bestFit="1" customWidth="1"/>
    <col min="3" max="3" width="65.5546875" customWidth="1"/>
    <col min="4" max="4" width="13.6640625" bestFit="1" customWidth="1"/>
    <col min="5" max="5" width="15.44140625" bestFit="1" customWidth="1"/>
    <col min="6" max="6" width="14" bestFit="1" customWidth="1"/>
  </cols>
  <sheetData>
    <row r="1" spans="1:6" x14ac:dyDescent="0.3">
      <c r="A1" t="s">
        <v>12</v>
      </c>
    </row>
    <row r="2" spans="1:6" x14ac:dyDescent="0.3">
      <c r="A2" t="s">
        <v>0</v>
      </c>
      <c r="B2" s="4">
        <v>3600000</v>
      </c>
      <c r="C2" t="s">
        <v>9</v>
      </c>
      <c r="E2" s="4">
        <f>B2/12/115</f>
        <v>2608.695652173913</v>
      </c>
    </row>
    <row r="3" spans="1:6" x14ac:dyDescent="0.3">
      <c r="A3" t="s">
        <v>1</v>
      </c>
      <c r="B3" s="4">
        <v>2400000</v>
      </c>
      <c r="C3" t="s">
        <v>8</v>
      </c>
      <c r="D3" s="2">
        <f>SUM(D4:E4)</f>
        <v>1733319</v>
      </c>
    </row>
    <row r="4" spans="1:6" x14ac:dyDescent="0.3">
      <c r="A4" t="s">
        <v>2</v>
      </c>
      <c r="B4" s="4">
        <v>4700000</v>
      </c>
      <c r="C4" t="s">
        <v>6</v>
      </c>
      <c r="D4" s="1">
        <f>14724.99*100</f>
        <v>1472499</v>
      </c>
      <c r="E4" s="1">
        <f>4347*60</f>
        <v>260820</v>
      </c>
    </row>
    <row r="5" spans="1:6" x14ac:dyDescent="0.3">
      <c r="A5" t="s">
        <v>3</v>
      </c>
      <c r="B5" s="4">
        <v>2250000</v>
      </c>
      <c r="C5" t="s">
        <v>7</v>
      </c>
    </row>
    <row r="6" spans="1:6" ht="129.6" x14ac:dyDescent="0.3">
      <c r="A6" t="s">
        <v>4</v>
      </c>
      <c r="B6" s="4">
        <v>4200000</v>
      </c>
      <c r="C6" s="6" t="s">
        <v>11</v>
      </c>
      <c r="D6" s="5">
        <f>(6374*12)*20</f>
        <v>1529760</v>
      </c>
      <c r="E6" s="4">
        <f>B6-D6</f>
        <v>2670240</v>
      </c>
      <c r="F6" s="4">
        <f>E6/12/3500</f>
        <v>63.57714285714286</v>
      </c>
    </row>
    <row r="7" spans="1:6" x14ac:dyDescent="0.3">
      <c r="A7" t="s">
        <v>5</v>
      </c>
      <c r="B7" s="4">
        <v>6000000</v>
      </c>
      <c r="C7" t="s">
        <v>10</v>
      </c>
      <c r="D7" s="3">
        <f>(B7/12)/10</f>
        <v>50000</v>
      </c>
    </row>
    <row r="10" spans="1:6" x14ac:dyDescent="0.3">
      <c r="B10" s="2"/>
    </row>
    <row r="11" spans="1:6" x14ac:dyDescent="0.3">
      <c r="A11" t="s">
        <v>13</v>
      </c>
      <c r="B11" s="3">
        <v>44975432.696162596</v>
      </c>
      <c r="C11" t="s">
        <v>24</v>
      </c>
    </row>
    <row r="12" spans="1:6" x14ac:dyDescent="0.3">
      <c r="A12" t="s">
        <v>14</v>
      </c>
      <c r="B12" s="4"/>
    </row>
    <row r="13" spans="1:6" x14ac:dyDescent="0.3">
      <c r="A13" t="s">
        <v>15</v>
      </c>
      <c r="B13" s="4"/>
    </row>
    <row r="14" spans="1:6" x14ac:dyDescent="0.3">
      <c r="A14" t="s">
        <v>16</v>
      </c>
      <c r="B14" s="4"/>
    </row>
    <row r="15" spans="1:6" x14ac:dyDescent="0.3">
      <c r="A15" t="s">
        <v>17</v>
      </c>
      <c r="B15" s="4"/>
    </row>
    <row r="16" spans="1:6" x14ac:dyDescent="0.3">
      <c r="A16" t="s">
        <v>18</v>
      </c>
      <c r="B16" s="4"/>
    </row>
    <row r="17" spans="1:3" x14ac:dyDescent="0.3">
      <c r="A17" t="s">
        <v>19</v>
      </c>
      <c r="B17" s="4"/>
    </row>
    <row r="18" spans="1:3" x14ac:dyDescent="0.3">
      <c r="A18" t="s">
        <v>20</v>
      </c>
      <c r="B18" s="4">
        <v>6800000</v>
      </c>
      <c r="C18" t="s">
        <v>25</v>
      </c>
    </row>
    <row r="19" spans="1:3" x14ac:dyDescent="0.3">
      <c r="A19" t="s">
        <v>21</v>
      </c>
      <c r="B19" s="4">
        <v>6000000</v>
      </c>
      <c r="C19" t="s">
        <v>26</v>
      </c>
    </row>
    <row r="20" spans="1:3" x14ac:dyDescent="0.3">
      <c r="A20" t="s">
        <v>22</v>
      </c>
      <c r="B20" s="4">
        <v>9600000</v>
      </c>
      <c r="C20" t="s">
        <v>27</v>
      </c>
    </row>
    <row r="21" spans="1:3" x14ac:dyDescent="0.3">
      <c r="A21" t="s">
        <v>23</v>
      </c>
      <c r="B21" s="4">
        <v>6000000</v>
      </c>
      <c r="C21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Ramos</dc:creator>
  <cp:lastModifiedBy>Barbara Ramos</cp:lastModifiedBy>
  <dcterms:created xsi:type="dcterms:W3CDTF">2023-06-16T22:43:16Z</dcterms:created>
  <dcterms:modified xsi:type="dcterms:W3CDTF">2023-06-17T01:07:07Z</dcterms:modified>
</cp:coreProperties>
</file>