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4490" activeTab="1"/>
  </bookViews>
  <sheets>
    <sheet name="Tabelle1" sheetId="1" r:id="rId1"/>
    <sheet name="Tabelle2" sheetId="2" r:id="rId2"/>
  </sheets>
  <definedNames>
    <definedName name="_xlnm._FilterDatabase" localSheetId="0" hidden="1">Tabelle1!$B$1:$B$59</definedName>
  </definedNames>
  <calcPr calcId="145621"/>
</workbook>
</file>

<file path=xl/calcChain.xml><?xml version="1.0" encoding="utf-8"?>
<calcChain xmlns="http://schemas.openxmlformats.org/spreadsheetml/2006/main">
  <c r="G26" i="1" l="1"/>
  <c r="G3" i="1" l="1"/>
  <c r="G4" i="1"/>
  <c r="G5" i="1"/>
  <c r="G6" i="1"/>
  <c r="G7" i="1"/>
  <c r="G8" i="1"/>
  <c r="G10" i="1"/>
  <c r="G11" i="1"/>
  <c r="G12" i="1"/>
  <c r="G13" i="1"/>
  <c r="G14" i="1"/>
  <c r="G16" i="1"/>
  <c r="G17" i="1"/>
  <c r="G18" i="1"/>
  <c r="G19" i="1"/>
  <c r="G20" i="1"/>
  <c r="G21" i="1"/>
  <c r="G25" i="1"/>
  <c r="G28" i="1"/>
  <c r="G29" i="1"/>
  <c r="G30" i="1"/>
  <c r="G31" i="1"/>
  <c r="G32" i="1"/>
  <c r="G34" i="1"/>
  <c r="G35" i="1"/>
  <c r="G36" i="1"/>
  <c r="G37" i="1"/>
  <c r="G38" i="1"/>
  <c r="G39" i="1"/>
  <c r="G42" i="1"/>
  <c r="G43" i="1"/>
  <c r="G44" i="1"/>
  <c r="G45" i="1"/>
  <c r="G47" i="1"/>
  <c r="G48" i="1"/>
  <c r="G49" i="1"/>
  <c r="G51" i="1"/>
  <c r="G52" i="1"/>
  <c r="G53" i="1"/>
  <c r="G54" i="1"/>
  <c r="G55" i="1"/>
  <c r="G57" i="1"/>
  <c r="G58" i="1"/>
  <c r="G59" i="1"/>
  <c r="G2" i="1"/>
  <c r="D60" i="1"/>
  <c r="G60" i="1" l="1"/>
  <c r="G62" i="1" s="1"/>
</calcChain>
</file>

<file path=xl/sharedStrings.xml><?xml version="1.0" encoding="utf-8"?>
<sst xmlns="http://schemas.openxmlformats.org/spreadsheetml/2006/main" count="446" uniqueCount="139">
  <si>
    <t>Humboldt-Universität zu Berlin</t>
  </si>
  <si>
    <t>Universität Mannheim</t>
  </si>
  <si>
    <t>Helmut-Schmidt-Universität</t>
  </si>
  <si>
    <t>Technische Universität Hamburg-Harburg</t>
  </si>
  <si>
    <t>Universität Bielefeld</t>
  </si>
  <si>
    <t>Universität Duisburg-Essen</t>
  </si>
  <si>
    <t>Fernuniversität in Hagen</t>
  </si>
  <si>
    <t>Ruhr-Universität Bochum</t>
  </si>
  <si>
    <t>Pädagogische Hochschule Schwäbisch Gmünd</t>
  </si>
  <si>
    <t>Universität Hamburg</t>
  </si>
  <si>
    <t>Heinrich-Heine-Universität Düsseldorf</t>
  </si>
  <si>
    <t>Eberhard Karls Universität Tübingen</t>
  </si>
  <si>
    <t>Technische Universität Dortmund</t>
  </si>
  <si>
    <t>Friedrich-Alexander-Universität Erlangen-Nürnberg</t>
  </si>
  <si>
    <t>Katholische Universität Eichstätt-Ingolstadt</t>
  </si>
  <si>
    <t>Universität des Saarlandes</t>
  </si>
  <si>
    <t>Bergische Universität Wuppertal</t>
  </si>
  <si>
    <t>Universität Passau</t>
  </si>
  <si>
    <t>Universität Potsdam</t>
  </si>
  <si>
    <t>Technische Universität Clausthal</t>
  </si>
  <si>
    <t>Kühne Logistics University - The KLU, Hamburg</t>
  </si>
  <si>
    <t>Zeppelin Universität</t>
  </si>
  <si>
    <t>Christian-Albrechts-Universität zu Kiel</t>
  </si>
  <si>
    <t>Technische Universität Kaiserslautern</t>
  </si>
  <si>
    <t>Pädagogische Hochschule Weingarten</t>
  </si>
  <si>
    <t>Rheinisch-Westfälische Technische Hochschule Aachen</t>
  </si>
  <si>
    <t>Hochschule Fulda</t>
  </si>
  <si>
    <t>Freie Universität Berlin</t>
  </si>
  <si>
    <t>Hertie School of Governance</t>
  </si>
  <si>
    <t>Stiftung Tierärztliche Hochschule Hannover</t>
  </si>
  <si>
    <t>Hochschule Geisenheim</t>
  </si>
  <si>
    <t>Hochschule für Musik, Theater und Medien Hannover</t>
  </si>
  <si>
    <t>Universität Trier</t>
  </si>
  <si>
    <t>Universität Ulm</t>
  </si>
  <si>
    <t>Technische Universität München</t>
  </si>
  <si>
    <t>Hochschule für Musik Franz Liszt Weimar</t>
  </si>
  <si>
    <t>Friedrich-Schiller-Universität Jena</t>
  </si>
  <si>
    <t>Universität Kassel</t>
  </si>
  <si>
    <t>Pädagogische Hochschule Ludwigsburg</t>
  </si>
  <si>
    <t>Martin-Luther-Universität Halle-Wittenberg</t>
  </si>
  <si>
    <t>Europa-Universität Flensburg</t>
  </si>
  <si>
    <t>WHU – Otto Beisheim School of Management</t>
  </si>
  <si>
    <t>Otto-Friedrich-Universität Bamberg</t>
  </si>
  <si>
    <t>Otto-von-Guericke-Universität Magdeburg</t>
  </si>
  <si>
    <t>Universität Osnabrück</t>
  </si>
  <si>
    <t>Musikhochschule Lübeck</t>
  </si>
  <si>
    <t>Johannes Gutenberg-Universität Mainz</t>
  </si>
  <si>
    <t>Pädagogische Hochschule Freiburg</t>
  </si>
  <si>
    <t>Staatliche Akademie der Bildenden Künste Stuttgart</t>
  </si>
  <si>
    <t>Hochschule für Bildende Künste Dresden</t>
  </si>
  <si>
    <t>Stiftung Universität Hildesheim</t>
  </si>
  <si>
    <t>Universität Leipzig</t>
  </si>
  <si>
    <t>Akademie der Bildenden Künste München</t>
  </si>
  <si>
    <t>Bucerius Law School</t>
  </si>
  <si>
    <t>Johann Wolfgang Goethe-Universität Frankfurt am Main</t>
  </si>
  <si>
    <t>Ruprecht-Karls-Universität Heidelberg</t>
  </si>
  <si>
    <t>Universität Vechta</t>
  </si>
  <si>
    <t>Standort</t>
  </si>
  <si>
    <t>Potsdam</t>
  </si>
  <si>
    <t>Clausthal</t>
  </si>
  <si>
    <t>Hamburg</t>
  </si>
  <si>
    <t>Friedrichshafen</t>
  </si>
  <si>
    <t>Kiel</t>
  </si>
  <si>
    <t>Kaiserslautern</t>
  </si>
  <si>
    <t>Weingarten</t>
  </si>
  <si>
    <t>Aachen</t>
  </si>
  <si>
    <t>Fulda</t>
  </si>
  <si>
    <t>Berlin</t>
  </si>
  <si>
    <t>Hannover</t>
  </si>
  <si>
    <t>Geisenheim</t>
  </si>
  <si>
    <t>Trier</t>
  </si>
  <si>
    <t>Ulm</t>
  </si>
  <si>
    <t>München</t>
  </si>
  <si>
    <t>Weimar</t>
  </si>
  <si>
    <t>Jena</t>
  </si>
  <si>
    <t>Kassel</t>
  </si>
  <si>
    <t>Ludwigsburg</t>
  </si>
  <si>
    <t>Halle (Saale)</t>
  </si>
  <si>
    <t>Flensburg</t>
  </si>
  <si>
    <t>Vallendar</t>
  </si>
  <si>
    <t>preload01</t>
  </si>
  <si>
    <t>Bamberg</t>
  </si>
  <si>
    <t>Magdeburg</t>
  </si>
  <si>
    <t>Osnabrück</t>
  </si>
  <si>
    <t>Lübeck</t>
  </si>
  <si>
    <t>Mainz</t>
  </si>
  <si>
    <t>Freiburg</t>
  </si>
  <si>
    <t>Dresden</t>
  </si>
  <si>
    <t>Stuttgart</t>
  </si>
  <si>
    <t>Hildesheim</t>
  </si>
  <si>
    <t>Leipzig</t>
  </si>
  <si>
    <t>Frankfurt am Main</t>
  </si>
  <si>
    <t>Heidelberg</t>
  </si>
  <si>
    <t>Vechta</t>
  </si>
  <si>
    <t>Dortmund</t>
  </si>
  <si>
    <t>Erlangen</t>
  </si>
  <si>
    <t>Eichstätt</t>
  </si>
  <si>
    <t>Saarbrücken</t>
  </si>
  <si>
    <t>Wuppertal</t>
  </si>
  <si>
    <t>Passau</t>
  </si>
  <si>
    <t>Mannheim</t>
  </si>
  <si>
    <t>Bielefeld</t>
  </si>
  <si>
    <t>Duisburg</t>
  </si>
  <si>
    <t>Bochum</t>
  </si>
  <si>
    <t>Schwäbisch Gmünd</t>
  </si>
  <si>
    <t>Hagen</t>
  </si>
  <si>
    <t>Düsseldorf</t>
  </si>
  <si>
    <t>Tübingen</t>
  </si>
  <si>
    <t>Name</t>
  </si>
  <si>
    <t>Studienstiftung des deutschen Volkes</t>
  </si>
  <si>
    <t>Bonn</t>
  </si>
  <si>
    <t>Anzahl Promovierende</t>
  </si>
  <si>
    <t>Quelle</t>
  </si>
  <si>
    <t>F</t>
  </si>
  <si>
    <t>N</t>
  </si>
  <si>
    <t>G</t>
  </si>
  <si>
    <t>S</t>
  </si>
  <si>
    <t>F = Fragebogen der Hochschulen</t>
  </si>
  <si>
    <t>N = Nachfrage bei Hochschulen</t>
  </si>
  <si>
    <t>G = Grundgesamtheitsdaten</t>
  </si>
  <si>
    <t>S = Schätzung auf Basis Promovierter x 10</t>
  </si>
  <si>
    <t>Ergebnis</t>
  </si>
  <si>
    <t>? = keine Schätzung möglich</t>
  </si>
  <si>
    <t>GG-Datenlieferung ist vermutlich fehlerhaft / zu klein, daher Angabe aus Fragebogen</t>
  </si>
  <si>
    <t>Anmerkung</t>
  </si>
  <si>
    <t>Anzahl benötigter Tokens = Anzahl Promovierende + 10%</t>
  </si>
  <si>
    <t>entspricht den 7 größten Hochschulen</t>
  </si>
  <si>
    <t>GESAMT</t>
  </si>
  <si>
    <t>Reserve Tokens</t>
  </si>
  <si>
    <t>wenige Promovierende, daher größere Anzahl Tokens</t>
  </si>
  <si>
    <t>Logo</t>
  </si>
  <si>
    <t>In der Befragung geprüft</t>
  </si>
  <si>
    <t>Nein</t>
  </si>
  <si>
    <t>Ja</t>
  </si>
  <si>
    <t>Reservetoken</t>
  </si>
  <si>
    <t xml:space="preserve">Anzahl benötigter Tokens </t>
  </si>
  <si>
    <t>SUMME</t>
  </si>
  <si>
    <t>GESAMTSUMME</t>
  </si>
  <si>
    <t>+ Reservetoken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</si>
</sst>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name val="Calibri"/>
    </font>
    <font>
      <sz val="11"/>
      <color rgb="FF0061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</font>
    <font>
      <sz val="11"/>
      <name val="Calibri"/>
      <scheme val="minor"/>
    </font>
    <font>
      <sz val="11"/>
      <color rgb="FFFF0000"/>
      <name val="Calibri"/>
      <family val="2"/>
    </font>
    <font>
      <b/>
      <sz val="11"/>
      <name val="Calibri"/>
      <scheme val="minor"/>
    </font>
    <font>
      <i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8">
    <xf numFmtId="0" fontId="0" fillId="0" borderId="0" xfId="0"/>
    <xf numFmtId="0" fontId="0" fillId="0" borderId="1" xfId="0" applyNumberFormat="1" applyBorder="1" applyAlignment="1">
      <alignment horizontal="right"/>
    </xf>
    <xf numFmtId="1" fontId="0" fillId="0" borderId="0" xfId="0" applyNumberFormat="1"/>
    <xf numFmtId="0" fontId="0" fillId="0" borderId="0" xfId="0" applyNumberFormat="1" applyAlignment="1">
      <alignment horizontal="right"/>
    </xf>
    <xf numFmtId="0" fontId="0" fillId="0" borderId="1" xfId="0" applyNumberFormat="1" applyBorder="1"/>
    <xf numFmtId="0" fontId="3" fillId="3" borderId="1" xfId="0" applyFont="1" applyFill="1" applyBorder="1"/>
    <xf numFmtId="49" fontId="3" fillId="3" borderId="1" xfId="0" applyNumberFormat="1" applyFont="1" applyFill="1" applyBorder="1"/>
    <xf numFmtId="1" fontId="3" fillId="3" borderId="1" xfId="0" applyNumberFormat="1" applyFont="1" applyFill="1" applyBorder="1"/>
    <xf numFmtId="0" fontId="0" fillId="0" borderId="1" xfId="0" applyBorder="1"/>
    <xf numFmtId="1" fontId="0" fillId="0" borderId="1" xfId="0" applyNumberFormat="1" applyBorder="1"/>
    <xf numFmtId="49" fontId="4" fillId="3" borderId="1" xfId="1" applyNumberFormat="1" applyFont="1" applyFill="1" applyBorder="1"/>
    <xf numFmtId="1" fontId="4" fillId="3" borderId="1" xfId="1" applyNumberFormat="1" applyFont="1" applyFill="1" applyBorder="1"/>
    <xf numFmtId="0" fontId="3" fillId="0" borderId="1" xfId="0" applyNumberFormat="1" applyFont="1" applyBorder="1"/>
    <xf numFmtId="0" fontId="7" fillId="0" borderId="1" xfId="0" applyFont="1" applyBorder="1"/>
    <xf numFmtId="0" fontId="3" fillId="0" borderId="1" xfId="0" applyFont="1" applyFill="1" applyBorder="1"/>
    <xf numFmtId="49" fontId="4" fillId="0" borderId="1" xfId="1" applyNumberFormat="1" applyFont="1" applyFill="1" applyBorder="1"/>
    <xf numFmtId="1" fontId="4" fillId="0" borderId="1" xfId="1" applyNumberFormat="1" applyFont="1" applyFill="1" applyBorder="1"/>
    <xf numFmtId="0" fontId="3" fillId="0" borderId="1" xfId="0" applyFont="1" applyBorder="1"/>
    <xf numFmtId="49" fontId="3" fillId="0" borderId="1" xfId="0" applyNumberFormat="1" applyFont="1" applyFill="1" applyBorder="1"/>
    <xf numFmtId="0" fontId="0" fillId="0" borderId="1" xfId="0" applyFont="1" applyFill="1" applyBorder="1"/>
    <xf numFmtId="49" fontId="6" fillId="0" borderId="1" xfId="1" applyNumberFormat="1" applyFont="1" applyFill="1" applyBorder="1"/>
    <xf numFmtId="0" fontId="2" fillId="0" borderId="2" xfId="0" applyFont="1" applyFill="1" applyBorder="1"/>
    <xf numFmtId="0" fontId="5" fillId="0" borderId="2" xfId="0" applyNumberFormat="1" applyFont="1" applyFill="1" applyBorder="1" applyAlignment="1">
      <alignment horizontal="right" wrapText="1"/>
    </xf>
    <xf numFmtId="0" fontId="5" fillId="0" borderId="2" xfId="0" applyFont="1" applyFill="1" applyBorder="1"/>
    <xf numFmtId="1" fontId="2" fillId="0" borderId="2" xfId="0" applyNumberFormat="1" applyFont="1" applyFill="1" applyBorder="1" applyAlignment="1">
      <alignment wrapText="1"/>
    </xf>
    <xf numFmtId="0" fontId="2" fillId="0" borderId="5" xfId="0" applyFont="1" applyBorder="1"/>
    <xf numFmtId="0" fontId="2" fillId="0" borderId="5" xfId="0" applyNumberFormat="1" applyFont="1" applyBorder="1" applyAlignment="1">
      <alignment horizontal="right"/>
    </xf>
    <xf numFmtId="1" fontId="2" fillId="0" borderId="5" xfId="0" applyNumberFormat="1" applyFont="1" applyBorder="1"/>
    <xf numFmtId="0" fontId="2" fillId="0" borderId="4" xfId="0" applyFont="1" applyBorder="1"/>
    <xf numFmtId="0" fontId="2" fillId="0" borderId="4" xfId="0" applyNumberFormat="1" applyFont="1" applyBorder="1" applyAlignment="1">
      <alignment horizontal="right"/>
    </xf>
    <xf numFmtId="1" fontId="2" fillId="0" borderId="4" xfId="0" applyNumberFormat="1" applyFont="1" applyBorder="1"/>
    <xf numFmtId="0" fontId="5" fillId="0" borderId="6" xfId="0" applyFont="1" applyBorder="1"/>
    <xf numFmtId="0" fontId="5" fillId="0" borderId="7" xfId="0" applyFont="1" applyFill="1" applyBorder="1" applyAlignment="1">
      <alignment vertical="top"/>
    </xf>
    <xf numFmtId="0" fontId="5" fillId="0" borderId="3" xfId="0" applyFont="1" applyFill="1" applyBorder="1"/>
    <xf numFmtId="0" fontId="8" fillId="0" borderId="3" xfId="0" applyFont="1" applyFill="1" applyBorder="1"/>
    <xf numFmtId="0" fontId="5" fillId="0" borderId="3" xfId="0" applyNumberFormat="1" applyFont="1" applyBorder="1" applyAlignment="1">
      <alignment horizontal="right"/>
    </xf>
    <xf numFmtId="0" fontId="5" fillId="0" borderId="3" xfId="0" applyFont="1" applyBorder="1"/>
    <xf numFmtId="1" fontId="5" fillId="0" borderId="3" xfId="0" applyNumberFormat="1" applyFont="1" applyBorder="1"/>
    <xf numFmtId="0" fontId="2" fillId="0" borderId="5" xfId="0" applyFont="1" applyBorder="1" applyAlignment="1">
      <alignment horizontal="right"/>
    </xf>
    <xf numFmtId="0" fontId="0" fillId="0" borderId="2" xfId="0" applyBorder="1"/>
    <xf numFmtId="0" fontId="0" fillId="0" borderId="0" xfId="0" applyAlignment="1">
      <alignment wrapText="1"/>
    </xf>
    <xf numFmtId="0" fontId="9" fillId="0" borderId="0" xfId="0" applyFont="1" applyAlignment="1">
      <alignment horizontal="right"/>
    </xf>
    <xf numFmtId="0" fontId="3" fillId="0" borderId="2" xfId="0" quotePrefix="1" applyFont="1" applyBorder="1"/>
    <xf numFmtId="0" fontId="9" fillId="0" borderId="8" xfId="0" applyFont="1" applyBorder="1" applyAlignment="1">
      <alignment horizontal="right"/>
    </xf>
    <xf numFmtId="0" fontId="0" fillId="0" borderId="8" xfId="0" applyBorder="1"/>
    <xf numFmtId="0" fontId="2" fillId="0" borderId="9" xfId="0" applyFont="1" applyBorder="1" applyAlignment="1">
      <alignment wrapText="1"/>
    </xf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</cellXfs>
  <cellStyles count="2">
    <cellStyle name="Gut" xfId="1" builtinId="26"/>
    <cellStyle name="Standard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border>
        <top style="thin">
          <color indexed="64"/>
        </top>
      </border>
    </dxf>
    <dxf>
      <font>
        <b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Tabellenformat 1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le1" displayName="Tabelle1" ref="A1:I60" totalsRowCount="1" headerRowDxfId="19" totalsRowDxfId="16" headerRowBorderDxfId="18" tableBorderDxfId="17" totalsRowBorderDxfId="15">
  <autoFilter ref="A1:I59"/>
  <sortState ref="A2:G59">
    <sortCondition ref="C1:C59"/>
  </sortState>
  <tableColumns count="9">
    <tableColumn id="1" name="Standort" totalsRowLabel="Ergebnis" dataDxfId="14" totalsRowDxfId="13"/>
    <tableColumn id="2" name="Name" dataDxfId="12" totalsRowDxfId="11" dataCellStyle="Gut"/>
    <tableColumn id="3" name="preload01" dataDxfId="10" totalsRowDxfId="9" dataCellStyle="Gut"/>
    <tableColumn id="4" name="Anzahl Promovierende" totalsRowFunction="sum" dataDxfId="8" totalsRowDxfId="7"/>
    <tableColumn id="5" name="Quelle" dataDxfId="6" totalsRowDxfId="5"/>
    <tableColumn id="7" name="Anmerkung" totalsRowDxfId="4"/>
    <tableColumn id="8" name="Anzahl benötigter Tokens = Anzahl Promovierende + 10%" totalsRowFunction="sum" dataDxfId="3" totalsRowDxfId="2">
      <calculatedColumnFormula>Tabelle1[[#This Row],[Anzahl Promovierende]]+(Tabelle1[[#This Row],[Anzahl Promovierende]]*0.1)</calculatedColumnFormula>
    </tableColumn>
    <tableColumn id="6" name="Logo" totalsRowDxfId="1"/>
    <tableColumn id="9" name="In der Befragung geprüft" totalsRowDxfId="0"/>
  </tableColumns>
  <tableStyleInfo name="Tabellenformat 1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opLeftCell="B1" zoomScaleNormal="100" workbookViewId="0">
      <selection activeCell="G1" sqref="G1:G1048576"/>
    </sheetView>
  </sheetViews>
  <sheetFormatPr baseColWidth="10" defaultColWidth="9.140625" defaultRowHeight="15" x14ac:dyDescent="0.25"/>
  <cols>
    <col min="1" max="1" width="18.140625" bestFit="1" customWidth="1"/>
    <col min="2" max="2" width="50.28515625" customWidth="1"/>
    <col min="3" max="3" width="12" customWidth="1"/>
    <col min="4" max="4" width="15.7109375" style="3" customWidth="1"/>
    <col min="5" max="5" width="8" customWidth="1"/>
    <col min="6" max="6" width="28.5703125" customWidth="1"/>
    <col min="7" max="7" width="28.5703125" style="2" customWidth="1"/>
  </cols>
  <sheetData>
    <row r="1" spans="1:9" ht="30" customHeight="1" x14ac:dyDescent="0.25">
      <c r="A1" s="21" t="s">
        <v>57</v>
      </c>
      <c r="B1" s="21" t="s">
        <v>108</v>
      </c>
      <c r="C1" s="21" t="s">
        <v>80</v>
      </c>
      <c r="D1" s="22" t="s">
        <v>111</v>
      </c>
      <c r="E1" s="23" t="s">
        <v>112</v>
      </c>
      <c r="F1" s="21" t="s">
        <v>124</v>
      </c>
      <c r="G1" s="24" t="s">
        <v>125</v>
      </c>
      <c r="H1" s="32" t="s">
        <v>130</v>
      </c>
      <c r="I1" s="32" t="s">
        <v>131</v>
      </c>
    </row>
    <row r="2" spans="1:9" x14ac:dyDescent="0.25">
      <c r="A2" s="5" t="s">
        <v>106</v>
      </c>
      <c r="B2" s="6" t="s">
        <v>10</v>
      </c>
      <c r="C2" s="7">
        <v>1</v>
      </c>
      <c r="D2" s="4">
        <v>2800</v>
      </c>
      <c r="E2" s="4" t="s">
        <v>114</v>
      </c>
      <c r="F2" s="8"/>
      <c r="G2" s="9">
        <f>Tabelle1[[#This Row],[Anzahl Promovierende]]+(Tabelle1[[#This Row],[Anzahl Promovierende]]*0.1)</f>
        <v>3080</v>
      </c>
      <c r="H2" t="s">
        <v>132</v>
      </c>
      <c r="I2" t="s">
        <v>132</v>
      </c>
    </row>
    <row r="3" spans="1:9" x14ac:dyDescent="0.25">
      <c r="A3" s="5" t="s">
        <v>62</v>
      </c>
      <c r="B3" s="10" t="s">
        <v>22</v>
      </c>
      <c r="C3" s="11">
        <v>2</v>
      </c>
      <c r="D3" s="1">
        <v>2700</v>
      </c>
      <c r="E3" s="4" t="s">
        <v>113</v>
      </c>
      <c r="F3" s="8"/>
      <c r="G3" s="9">
        <f>Tabelle1[[#This Row],[Anzahl Promovierende]]+(Tabelle1[[#This Row],[Anzahl Promovierende]]*0.1)</f>
        <v>2970</v>
      </c>
      <c r="H3" t="s">
        <v>133</v>
      </c>
      <c r="I3" t="s">
        <v>132</v>
      </c>
    </row>
    <row r="4" spans="1:9" x14ac:dyDescent="0.25">
      <c r="A4" s="5" t="s">
        <v>58</v>
      </c>
      <c r="B4" s="10" t="s">
        <v>18</v>
      </c>
      <c r="C4" s="11">
        <v>3</v>
      </c>
      <c r="D4" s="1">
        <v>2682</v>
      </c>
      <c r="E4" s="4" t="s">
        <v>115</v>
      </c>
      <c r="F4" s="8"/>
      <c r="G4" s="9">
        <f>Tabelle1[[#This Row],[Anzahl Promovierende]]+(Tabelle1[[#This Row],[Anzahl Promovierende]]*0.1)</f>
        <v>2950.2</v>
      </c>
      <c r="H4" t="s">
        <v>133</v>
      </c>
      <c r="I4" t="s">
        <v>132</v>
      </c>
    </row>
    <row r="5" spans="1:9" x14ac:dyDescent="0.25">
      <c r="A5" s="5" t="s">
        <v>97</v>
      </c>
      <c r="B5" s="6" t="s">
        <v>15</v>
      </c>
      <c r="C5" s="7">
        <v>4</v>
      </c>
      <c r="D5" s="1">
        <v>2266</v>
      </c>
      <c r="E5" s="12" t="s">
        <v>115</v>
      </c>
      <c r="F5" s="13"/>
      <c r="G5" s="9">
        <f>Tabelle1[[#This Row],[Anzahl Promovierende]]+(Tabelle1[[#This Row],[Anzahl Promovierende]]*0.1)</f>
        <v>2492.6</v>
      </c>
      <c r="H5" t="s">
        <v>133</v>
      </c>
      <c r="I5" t="s">
        <v>132</v>
      </c>
    </row>
    <row r="6" spans="1:9" x14ac:dyDescent="0.25">
      <c r="A6" s="14" t="s">
        <v>65</v>
      </c>
      <c r="B6" s="15" t="s">
        <v>25</v>
      </c>
      <c r="C6" s="16">
        <v>5</v>
      </c>
      <c r="D6" s="1">
        <v>2354</v>
      </c>
      <c r="E6" s="12" t="s">
        <v>115</v>
      </c>
      <c r="F6" s="13"/>
      <c r="G6" s="9">
        <f>Tabelle1[[#This Row],[Anzahl Promovierende]]+(Tabelle1[[#This Row],[Anzahl Promovierende]]*0.1)</f>
        <v>2589.4</v>
      </c>
      <c r="H6" t="s">
        <v>133</v>
      </c>
      <c r="I6" t="s">
        <v>132</v>
      </c>
    </row>
    <row r="7" spans="1:9" x14ac:dyDescent="0.25">
      <c r="A7" s="14" t="s">
        <v>81</v>
      </c>
      <c r="B7" s="15" t="s">
        <v>42</v>
      </c>
      <c r="C7" s="16">
        <v>6</v>
      </c>
      <c r="D7" s="1">
        <v>475</v>
      </c>
      <c r="E7" s="4" t="s">
        <v>115</v>
      </c>
      <c r="F7" s="8"/>
      <c r="G7" s="9">
        <f>Tabelle1[[#This Row],[Anzahl Promovierende]]+(Tabelle1[[#This Row],[Anzahl Promovierende]]*0.1)</f>
        <v>522.5</v>
      </c>
      <c r="H7" t="s">
        <v>132</v>
      </c>
      <c r="I7" t="s">
        <v>132</v>
      </c>
    </row>
    <row r="8" spans="1:9" x14ac:dyDescent="0.25">
      <c r="A8" s="14" t="s">
        <v>67</v>
      </c>
      <c r="B8" s="15" t="s">
        <v>27</v>
      </c>
      <c r="C8" s="16">
        <v>7</v>
      </c>
      <c r="D8" s="1">
        <v>4047</v>
      </c>
      <c r="E8" s="4" t="s">
        <v>115</v>
      </c>
      <c r="F8" s="17"/>
      <c r="G8" s="9">
        <f>Tabelle1[[#This Row],[Anzahl Promovierende]]+(Tabelle1[[#This Row],[Anzahl Promovierende]]*0.1)</f>
        <v>4451.7</v>
      </c>
      <c r="H8" t="s">
        <v>132</v>
      </c>
      <c r="I8" t="s">
        <v>132</v>
      </c>
    </row>
    <row r="9" spans="1:9" x14ac:dyDescent="0.25">
      <c r="A9" s="14" t="s">
        <v>67</v>
      </c>
      <c r="B9" s="15" t="s">
        <v>28</v>
      </c>
      <c r="C9" s="16">
        <v>8</v>
      </c>
      <c r="D9" s="1">
        <v>59</v>
      </c>
      <c r="E9" s="4" t="s">
        <v>115</v>
      </c>
      <c r="F9" s="17" t="s">
        <v>129</v>
      </c>
      <c r="G9" s="9">
        <v>70</v>
      </c>
      <c r="H9" t="s">
        <v>132</v>
      </c>
      <c r="I9" t="s">
        <v>132</v>
      </c>
    </row>
    <row r="10" spans="1:9" x14ac:dyDescent="0.25">
      <c r="A10" s="14" t="s">
        <v>67</v>
      </c>
      <c r="B10" s="18" t="s">
        <v>0</v>
      </c>
      <c r="C10" s="16">
        <v>9</v>
      </c>
      <c r="D10" s="4">
        <v>5600</v>
      </c>
      <c r="E10" s="4" t="s">
        <v>114</v>
      </c>
      <c r="F10" s="8"/>
      <c r="G10" s="9">
        <f>Tabelle1[[#This Row],[Anzahl Promovierende]]+(Tabelle1[[#This Row],[Anzahl Promovierende]]*0.1)</f>
        <v>6160</v>
      </c>
      <c r="H10" t="s">
        <v>132</v>
      </c>
      <c r="I10" t="s">
        <v>132</v>
      </c>
    </row>
    <row r="11" spans="1:9" x14ac:dyDescent="0.25">
      <c r="A11" s="14" t="s">
        <v>101</v>
      </c>
      <c r="B11" s="18" t="s">
        <v>4</v>
      </c>
      <c r="C11" s="16">
        <v>10</v>
      </c>
      <c r="D11" s="1">
        <v>1600</v>
      </c>
      <c r="E11" s="4" t="s">
        <v>113</v>
      </c>
      <c r="F11" s="8"/>
      <c r="G11" s="9">
        <f>Tabelle1[[#This Row],[Anzahl Promovierende]]+(Tabelle1[[#This Row],[Anzahl Promovierende]]*0.1)</f>
        <v>1760</v>
      </c>
      <c r="H11" t="s">
        <v>132</v>
      </c>
      <c r="I11" t="s">
        <v>132</v>
      </c>
    </row>
    <row r="12" spans="1:9" x14ac:dyDescent="0.25">
      <c r="A12" s="14" t="s">
        <v>103</v>
      </c>
      <c r="B12" s="18" t="s">
        <v>7</v>
      </c>
      <c r="C12" s="16">
        <v>11</v>
      </c>
      <c r="D12" s="4">
        <v>4000</v>
      </c>
      <c r="E12" s="4" t="s">
        <v>114</v>
      </c>
      <c r="F12" s="8"/>
      <c r="G12" s="9">
        <f>Tabelle1[[#This Row],[Anzahl Promovierende]]+(Tabelle1[[#This Row],[Anzahl Promovierende]]*0.1)</f>
        <v>4400</v>
      </c>
      <c r="H12" t="s">
        <v>132</v>
      </c>
      <c r="I12" t="s">
        <v>132</v>
      </c>
    </row>
    <row r="13" spans="1:9" x14ac:dyDescent="0.25">
      <c r="A13" s="14" t="s">
        <v>59</v>
      </c>
      <c r="B13" s="15" t="s">
        <v>19</v>
      </c>
      <c r="C13" s="16">
        <v>12</v>
      </c>
      <c r="D13" s="1">
        <v>557</v>
      </c>
      <c r="E13" s="4" t="s">
        <v>115</v>
      </c>
      <c r="F13" s="8"/>
      <c r="G13" s="9">
        <f>Tabelle1[[#This Row],[Anzahl Promovierende]]+(Tabelle1[[#This Row],[Anzahl Promovierende]]*0.1)</f>
        <v>612.70000000000005</v>
      </c>
      <c r="H13" t="s">
        <v>132</v>
      </c>
      <c r="I13" t="s">
        <v>132</v>
      </c>
    </row>
    <row r="14" spans="1:9" x14ac:dyDescent="0.25">
      <c r="A14" s="14" t="s">
        <v>94</v>
      </c>
      <c r="B14" s="18" t="s">
        <v>12</v>
      </c>
      <c r="C14" s="16">
        <v>13</v>
      </c>
      <c r="D14" s="4">
        <v>2459</v>
      </c>
      <c r="E14" s="4" t="s">
        <v>115</v>
      </c>
      <c r="F14" s="8"/>
      <c r="G14" s="9">
        <f>Tabelle1[[#This Row],[Anzahl Promovierende]]+(Tabelle1[[#This Row],[Anzahl Promovierende]]*0.1)</f>
        <v>2704.9</v>
      </c>
      <c r="H14" t="s">
        <v>133</v>
      </c>
      <c r="I14" t="s">
        <v>132</v>
      </c>
    </row>
    <row r="15" spans="1:9" x14ac:dyDescent="0.25">
      <c r="A15" s="14" t="s">
        <v>87</v>
      </c>
      <c r="B15" s="15" t="s">
        <v>49</v>
      </c>
      <c r="C15" s="16">
        <v>14</v>
      </c>
      <c r="D15" s="1">
        <v>26</v>
      </c>
      <c r="E15" s="4" t="s">
        <v>115</v>
      </c>
      <c r="F15" s="17" t="s">
        <v>129</v>
      </c>
      <c r="G15" s="9">
        <v>40</v>
      </c>
      <c r="H15" t="s">
        <v>132</v>
      </c>
      <c r="I15" t="s">
        <v>132</v>
      </c>
    </row>
    <row r="16" spans="1:9" x14ac:dyDescent="0.25">
      <c r="A16" s="14" t="s">
        <v>102</v>
      </c>
      <c r="B16" s="18" t="s">
        <v>5</v>
      </c>
      <c r="C16" s="16">
        <v>15</v>
      </c>
      <c r="D16" s="1">
        <v>3310</v>
      </c>
      <c r="E16" s="4" t="s">
        <v>113</v>
      </c>
      <c r="F16" s="8"/>
      <c r="G16" s="9">
        <f>Tabelle1[[#This Row],[Anzahl Promovierende]]+(Tabelle1[[#This Row],[Anzahl Promovierende]]*0.1)</f>
        <v>3641</v>
      </c>
      <c r="H16" t="s">
        <v>132</v>
      </c>
      <c r="I16" t="s">
        <v>132</v>
      </c>
    </row>
    <row r="17" spans="1:9" x14ac:dyDescent="0.25">
      <c r="A17" s="14" t="s">
        <v>96</v>
      </c>
      <c r="B17" s="18" t="s">
        <v>14</v>
      </c>
      <c r="C17" s="16">
        <v>16</v>
      </c>
      <c r="D17" s="1">
        <v>465</v>
      </c>
      <c r="E17" s="4" t="s">
        <v>115</v>
      </c>
      <c r="F17" s="8"/>
      <c r="G17" s="9">
        <f>Tabelle1[[#This Row],[Anzahl Promovierende]]+(Tabelle1[[#This Row],[Anzahl Promovierende]]*0.1)</f>
        <v>511.5</v>
      </c>
      <c r="H17" t="s">
        <v>132</v>
      </c>
      <c r="I17" t="s">
        <v>132</v>
      </c>
    </row>
    <row r="18" spans="1:9" x14ac:dyDescent="0.25">
      <c r="A18" s="14" t="s">
        <v>95</v>
      </c>
      <c r="B18" s="18" t="s">
        <v>13</v>
      </c>
      <c r="C18" s="16">
        <v>17</v>
      </c>
      <c r="D18" s="1">
        <v>4350</v>
      </c>
      <c r="E18" s="4" t="s">
        <v>115</v>
      </c>
      <c r="F18" s="8"/>
      <c r="G18" s="9">
        <f>Tabelle1[[#This Row],[Anzahl Promovierende]]+(Tabelle1[[#This Row],[Anzahl Promovierende]]*0.1)</f>
        <v>4785</v>
      </c>
      <c r="H18" t="s">
        <v>133</v>
      </c>
      <c r="I18" t="s">
        <v>132</v>
      </c>
    </row>
    <row r="19" spans="1:9" x14ac:dyDescent="0.25">
      <c r="A19" s="14" t="s">
        <v>78</v>
      </c>
      <c r="B19" s="15" t="s">
        <v>40</v>
      </c>
      <c r="C19" s="16">
        <v>18</v>
      </c>
      <c r="D19" s="1">
        <v>167</v>
      </c>
      <c r="E19" s="4" t="s">
        <v>115</v>
      </c>
      <c r="F19" s="8"/>
      <c r="G19" s="9">
        <f>Tabelle1[[#This Row],[Anzahl Promovierende]]+(Tabelle1[[#This Row],[Anzahl Promovierende]]*0.1)</f>
        <v>183.7</v>
      </c>
      <c r="H19" t="s">
        <v>133</v>
      </c>
      <c r="I19" t="s">
        <v>132</v>
      </c>
    </row>
    <row r="20" spans="1:9" x14ac:dyDescent="0.25">
      <c r="A20" s="14" t="s">
        <v>91</v>
      </c>
      <c r="B20" s="15" t="s">
        <v>54</v>
      </c>
      <c r="C20" s="16">
        <v>19</v>
      </c>
      <c r="D20" s="1">
        <v>5500</v>
      </c>
      <c r="E20" s="4" t="s">
        <v>113</v>
      </c>
      <c r="F20" s="8"/>
      <c r="G20" s="9">
        <f>Tabelle1[[#This Row],[Anzahl Promovierende]]+(Tabelle1[[#This Row],[Anzahl Promovierende]]*0.1)</f>
        <v>6050</v>
      </c>
      <c r="H20" t="s">
        <v>133</v>
      </c>
      <c r="I20" t="s">
        <v>132</v>
      </c>
    </row>
    <row r="21" spans="1:9" x14ac:dyDescent="0.25">
      <c r="A21" s="14" t="s">
        <v>86</v>
      </c>
      <c r="B21" s="15" t="s">
        <v>47</v>
      </c>
      <c r="C21" s="16">
        <v>20</v>
      </c>
      <c r="D21" s="1">
        <v>163</v>
      </c>
      <c r="E21" s="4" t="s">
        <v>115</v>
      </c>
      <c r="F21" s="17"/>
      <c r="G21" s="9">
        <f>Tabelle1[[#This Row],[Anzahl Promovierende]]+(Tabelle1[[#This Row],[Anzahl Promovierende]]*0.1)</f>
        <v>179.3</v>
      </c>
      <c r="H21" t="s">
        <v>133</v>
      </c>
      <c r="I21" t="s">
        <v>132</v>
      </c>
    </row>
    <row r="22" spans="1:9" x14ac:dyDescent="0.25">
      <c r="A22" s="14" t="s">
        <v>61</v>
      </c>
      <c r="B22" s="15" t="s">
        <v>21</v>
      </c>
      <c r="C22" s="16">
        <v>21</v>
      </c>
      <c r="D22" s="1">
        <v>87</v>
      </c>
      <c r="E22" s="4" t="s">
        <v>115</v>
      </c>
      <c r="F22" s="17" t="s">
        <v>129</v>
      </c>
      <c r="G22" s="9">
        <v>100</v>
      </c>
      <c r="H22" t="s">
        <v>133</v>
      </c>
      <c r="I22" t="s">
        <v>132</v>
      </c>
    </row>
    <row r="23" spans="1:9" x14ac:dyDescent="0.25">
      <c r="A23" s="14" t="s">
        <v>66</v>
      </c>
      <c r="B23" s="15" t="s">
        <v>26</v>
      </c>
      <c r="C23" s="16">
        <v>22</v>
      </c>
      <c r="D23" s="1">
        <v>71</v>
      </c>
      <c r="E23" s="4" t="s">
        <v>115</v>
      </c>
      <c r="F23" s="17" t="s">
        <v>129</v>
      </c>
      <c r="G23" s="9">
        <v>90</v>
      </c>
      <c r="H23" t="s">
        <v>132</v>
      </c>
      <c r="I23" t="s">
        <v>132</v>
      </c>
    </row>
    <row r="24" spans="1:9" x14ac:dyDescent="0.25">
      <c r="A24" s="14" t="s">
        <v>69</v>
      </c>
      <c r="B24" s="15" t="s">
        <v>30</v>
      </c>
      <c r="C24" s="16">
        <v>23</v>
      </c>
      <c r="D24" s="1">
        <v>45</v>
      </c>
      <c r="E24" s="12" t="s">
        <v>115</v>
      </c>
      <c r="F24" s="17" t="s">
        <v>129</v>
      </c>
      <c r="G24" s="9">
        <v>60</v>
      </c>
      <c r="H24" t="s">
        <v>133</v>
      </c>
      <c r="I24" t="s">
        <v>132</v>
      </c>
    </row>
    <row r="25" spans="1:9" x14ac:dyDescent="0.25">
      <c r="A25" s="14" t="s">
        <v>105</v>
      </c>
      <c r="B25" s="18" t="s">
        <v>6</v>
      </c>
      <c r="C25" s="16">
        <v>24</v>
      </c>
      <c r="D25" s="1">
        <v>514</v>
      </c>
      <c r="E25" s="4" t="s">
        <v>115</v>
      </c>
      <c r="F25" s="8"/>
      <c r="G25" s="9">
        <f>Tabelle1[[#This Row],[Anzahl Promovierende]]+(Tabelle1[[#This Row],[Anzahl Promovierende]]*0.1)</f>
        <v>565.4</v>
      </c>
      <c r="H25" t="s">
        <v>132</v>
      </c>
      <c r="I25" t="s">
        <v>132</v>
      </c>
    </row>
    <row r="26" spans="1:9" x14ac:dyDescent="0.25">
      <c r="A26" s="14" t="s">
        <v>77</v>
      </c>
      <c r="B26" s="15" t="s">
        <v>39</v>
      </c>
      <c r="C26" s="16">
        <v>25</v>
      </c>
      <c r="D26" s="1">
        <v>3780</v>
      </c>
      <c r="E26" s="4" t="s">
        <v>113</v>
      </c>
      <c r="F26" s="17" t="s">
        <v>123</v>
      </c>
      <c r="G26" s="9">
        <f>Tabelle1[[#This Row],[Anzahl Promovierende]]+(Tabelle1[[#This Row],[Anzahl Promovierende]]*0.1)</f>
        <v>4158</v>
      </c>
      <c r="H26" t="s">
        <v>132</v>
      </c>
      <c r="I26" t="s">
        <v>132</v>
      </c>
    </row>
    <row r="27" spans="1:9" x14ac:dyDescent="0.25">
      <c r="A27" s="14" t="s">
        <v>60</v>
      </c>
      <c r="B27" s="15" t="s">
        <v>20</v>
      </c>
      <c r="C27" s="16">
        <v>26</v>
      </c>
      <c r="D27" s="1">
        <v>33</v>
      </c>
      <c r="E27" s="4" t="s">
        <v>115</v>
      </c>
      <c r="F27" s="17" t="s">
        <v>129</v>
      </c>
      <c r="G27" s="9">
        <v>50</v>
      </c>
      <c r="H27" t="s">
        <v>133</v>
      </c>
      <c r="I27" t="s">
        <v>132</v>
      </c>
    </row>
    <row r="28" spans="1:9" x14ac:dyDescent="0.25">
      <c r="A28" s="17" t="s">
        <v>60</v>
      </c>
      <c r="B28" s="15" t="s">
        <v>53</v>
      </c>
      <c r="C28" s="16">
        <v>27</v>
      </c>
      <c r="D28" s="1">
        <v>246</v>
      </c>
      <c r="E28" s="4" t="s">
        <v>115</v>
      </c>
      <c r="F28" s="8"/>
      <c r="G28" s="9">
        <f>Tabelle1[[#This Row],[Anzahl Promovierende]]+(Tabelle1[[#This Row],[Anzahl Promovierende]]*0.1)</f>
        <v>270.60000000000002</v>
      </c>
      <c r="H28" t="s">
        <v>132</v>
      </c>
      <c r="I28" t="s">
        <v>132</v>
      </c>
    </row>
    <row r="29" spans="1:9" x14ac:dyDescent="0.25">
      <c r="A29" s="14" t="s">
        <v>60</v>
      </c>
      <c r="B29" s="18" t="s">
        <v>2</v>
      </c>
      <c r="C29" s="16">
        <v>28</v>
      </c>
      <c r="D29" s="1">
        <v>900</v>
      </c>
      <c r="E29" s="4" t="s">
        <v>114</v>
      </c>
      <c r="F29" s="17"/>
      <c r="G29" s="9">
        <f>Tabelle1[[#This Row],[Anzahl Promovierende]]+(Tabelle1[[#This Row],[Anzahl Promovierende]]*0.1)</f>
        <v>990</v>
      </c>
      <c r="H29" t="s">
        <v>132</v>
      </c>
      <c r="I29" t="s">
        <v>132</v>
      </c>
    </row>
    <row r="30" spans="1:9" x14ac:dyDescent="0.25">
      <c r="A30" s="14" t="s">
        <v>60</v>
      </c>
      <c r="B30" s="18" t="s">
        <v>3</v>
      </c>
      <c r="C30" s="16">
        <v>29</v>
      </c>
      <c r="D30" s="1">
        <v>600</v>
      </c>
      <c r="E30" s="4" t="s">
        <v>114</v>
      </c>
      <c r="F30" s="8"/>
      <c r="G30" s="9">
        <f>Tabelle1[[#This Row],[Anzahl Promovierende]]+(Tabelle1[[#This Row],[Anzahl Promovierende]]*0.1)</f>
        <v>660</v>
      </c>
      <c r="H30" t="s">
        <v>132</v>
      </c>
      <c r="I30" t="s">
        <v>132</v>
      </c>
    </row>
    <row r="31" spans="1:9" x14ac:dyDescent="0.25">
      <c r="A31" s="14" t="s">
        <v>60</v>
      </c>
      <c r="B31" s="18" t="s">
        <v>9</v>
      </c>
      <c r="C31" s="16">
        <v>30</v>
      </c>
      <c r="D31" s="1">
        <v>5000</v>
      </c>
      <c r="E31" s="4" t="s">
        <v>114</v>
      </c>
      <c r="F31" s="8"/>
      <c r="G31" s="9">
        <f>Tabelle1[[#This Row],[Anzahl Promovierende]]+(Tabelle1[[#This Row],[Anzahl Promovierende]]*0.1)</f>
        <v>5500</v>
      </c>
      <c r="H31" t="s">
        <v>132</v>
      </c>
      <c r="I31" t="s">
        <v>132</v>
      </c>
    </row>
    <row r="32" spans="1:9" x14ac:dyDescent="0.25">
      <c r="A32" s="14" t="s">
        <v>68</v>
      </c>
      <c r="B32" s="15" t="s">
        <v>29</v>
      </c>
      <c r="C32" s="16">
        <v>31</v>
      </c>
      <c r="D32" s="1">
        <v>681</v>
      </c>
      <c r="E32" s="4" t="s">
        <v>115</v>
      </c>
      <c r="F32" s="13"/>
      <c r="G32" s="9">
        <f>Tabelle1[[#This Row],[Anzahl Promovierende]]+(Tabelle1[[#This Row],[Anzahl Promovierende]]*0.1)</f>
        <v>749.1</v>
      </c>
      <c r="H32" t="s">
        <v>133</v>
      </c>
      <c r="I32" t="s">
        <v>132</v>
      </c>
    </row>
    <row r="33" spans="1:9" x14ac:dyDescent="0.25">
      <c r="A33" s="14" t="s">
        <v>68</v>
      </c>
      <c r="B33" s="15" t="s">
        <v>31</v>
      </c>
      <c r="C33" s="16">
        <v>32</v>
      </c>
      <c r="D33" s="1">
        <v>45</v>
      </c>
      <c r="E33" s="4" t="s">
        <v>115</v>
      </c>
      <c r="F33" s="17" t="s">
        <v>129</v>
      </c>
      <c r="G33" s="9">
        <v>60</v>
      </c>
      <c r="H33" t="s">
        <v>132</v>
      </c>
      <c r="I33" t="s">
        <v>132</v>
      </c>
    </row>
    <row r="34" spans="1:9" x14ac:dyDescent="0.25">
      <c r="A34" s="14" t="s">
        <v>92</v>
      </c>
      <c r="B34" s="15" t="s">
        <v>55</v>
      </c>
      <c r="C34" s="16">
        <v>33</v>
      </c>
      <c r="D34" s="1">
        <v>8135</v>
      </c>
      <c r="E34" s="4" t="s">
        <v>115</v>
      </c>
      <c r="F34" s="8"/>
      <c r="G34" s="9">
        <f>Tabelle1[[#This Row],[Anzahl Promovierende]]+(Tabelle1[[#This Row],[Anzahl Promovierende]]*0.1)</f>
        <v>8948.5</v>
      </c>
      <c r="H34" t="s">
        <v>133</v>
      </c>
      <c r="I34" t="s">
        <v>132</v>
      </c>
    </row>
    <row r="35" spans="1:9" x14ac:dyDescent="0.25">
      <c r="A35" s="14" t="s">
        <v>89</v>
      </c>
      <c r="B35" s="15" t="s">
        <v>50</v>
      </c>
      <c r="C35" s="16">
        <v>34</v>
      </c>
      <c r="D35" s="1">
        <v>375</v>
      </c>
      <c r="E35" s="4" t="s">
        <v>113</v>
      </c>
      <c r="F35" s="8"/>
      <c r="G35" s="9">
        <f>Tabelle1[[#This Row],[Anzahl Promovierende]]+(Tabelle1[[#This Row],[Anzahl Promovierende]]*0.1)</f>
        <v>412.5</v>
      </c>
      <c r="H35" t="s">
        <v>133</v>
      </c>
      <c r="I35" t="s">
        <v>132</v>
      </c>
    </row>
    <row r="36" spans="1:9" x14ac:dyDescent="0.25">
      <c r="A36" s="14" t="s">
        <v>74</v>
      </c>
      <c r="B36" s="15" t="s">
        <v>36</v>
      </c>
      <c r="C36" s="16">
        <v>35</v>
      </c>
      <c r="D36" s="1">
        <v>3261</v>
      </c>
      <c r="E36" s="4" t="s">
        <v>113</v>
      </c>
      <c r="F36" s="8"/>
      <c r="G36" s="9">
        <f>Tabelle1[[#This Row],[Anzahl Promovierende]]+(Tabelle1[[#This Row],[Anzahl Promovierende]]*0.1)</f>
        <v>3587.1</v>
      </c>
      <c r="H36" t="s">
        <v>132</v>
      </c>
      <c r="I36" t="s">
        <v>132</v>
      </c>
    </row>
    <row r="37" spans="1:9" x14ac:dyDescent="0.25">
      <c r="A37" s="14" t="s">
        <v>63</v>
      </c>
      <c r="B37" s="15" t="s">
        <v>23</v>
      </c>
      <c r="C37" s="16">
        <v>36</v>
      </c>
      <c r="D37" s="1">
        <v>1197</v>
      </c>
      <c r="E37" s="4" t="s">
        <v>115</v>
      </c>
      <c r="F37" s="8"/>
      <c r="G37" s="9">
        <f>Tabelle1[[#This Row],[Anzahl Promovierende]]+(Tabelle1[[#This Row],[Anzahl Promovierende]]*0.1)</f>
        <v>1316.7</v>
      </c>
      <c r="H37" t="s">
        <v>133</v>
      </c>
      <c r="I37" t="s">
        <v>132</v>
      </c>
    </row>
    <row r="38" spans="1:9" x14ac:dyDescent="0.25">
      <c r="A38" s="14" t="s">
        <v>75</v>
      </c>
      <c r="B38" s="15" t="s">
        <v>37</v>
      </c>
      <c r="C38" s="16">
        <v>37</v>
      </c>
      <c r="D38" s="1">
        <v>1350</v>
      </c>
      <c r="E38" s="4" t="s">
        <v>113</v>
      </c>
      <c r="F38" s="17" t="s">
        <v>123</v>
      </c>
      <c r="G38" s="9">
        <f>Tabelle1[[#This Row],[Anzahl Promovierende]]+(Tabelle1[[#This Row],[Anzahl Promovierende]]*0.1)</f>
        <v>1485</v>
      </c>
      <c r="H38" t="s">
        <v>133</v>
      </c>
      <c r="I38" t="s">
        <v>132</v>
      </c>
    </row>
    <row r="39" spans="1:9" x14ac:dyDescent="0.25">
      <c r="A39" s="14" t="s">
        <v>90</v>
      </c>
      <c r="B39" s="15" t="s">
        <v>51</v>
      </c>
      <c r="C39" s="16">
        <v>38</v>
      </c>
      <c r="D39" s="1">
        <v>5112</v>
      </c>
      <c r="E39" s="4" t="s">
        <v>115</v>
      </c>
      <c r="F39" s="13"/>
      <c r="G39" s="9">
        <f>Tabelle1[[#This Row],[Anzahl Promovierende]]+(Tabelle1[[#This Row],[Anzahl Promovierende]]*0.1)</f>
        <v>5623.2</v>
      </c>
      <c r="H39" t="s">
        <v>132</v>
      </c>
      <c r="I39" t="s">
        <v>132</v>
      </c>
    </row>
    <row r="40" spans="1:9" x14ac:dyDescent="0.25">
      <c r="A40" s="14" t="s">
        <v>84</v>
      </c>
      <c r="B40" s="15" t="s">
        <v>45</v>
      </c>
      <c r="C40" s="16">
        <v>39</v>
      </c>
      <c r="D40" s="1">
        <v>9</v>
      </c>
      <c r="E40" s="4" t="s">
        <v>115</v>
      </c>
      <c r="F40" s="17" t="s">
        <v>129</v>
      </c>
      <c r="G40" s="9">
        <v>20</v>
      </c>
      <c r="H40" t="s">
        <v>133</v>
      </c>
      <c r="I40" t="s">
        <v>132</v>
      </c>
    </row>
    <row r="41" spans="1:9" x14ac:dyDescent="0.25">
      <c r="A41" s="14" t="s">
        <v>76</v>
      </c>
      <c r="B41" s="15" t="s">
        <v>38</v>
      </c>
      <c r="C41" s="16">
        <v>40</v>
      </c>
      <c r="D41" s="1">
        <v>91</v>
      </c>
      <c r="E41" s="4" t="s">
        <v>115</v>
      </c>
      <c r="F41" s="17" t="s">
        <v>129</v>
      </c>
      <c r="G41" s="9">
        <v>110</v>
      </c>
      <c r="H41" t="s">
        <v>132</v>
      </c>
      <c r="I41" t="s">
        <v>132</v>
      </c>
    </row>
    <row r="42" spans="1:9" x14ac:dyDescent="0.25">
      <c r="A42" s="14" t="s">
        <v>82</v>
      </c>
      <c r="B42" s="15" t="s">
        <v>43</v>
      </c>
      <c r="C42" s="16">
        <v>41</v>
      </c>
      <c r="D42" s="1">
        <v>1426</v>
      </c>
      <c r="E42" s="4" t="s">
        <v>115</v>
      </c>
      <c r="F42" s="8"/>
      <c r="G42" s="9">
        <f>Tabelle1[[#This Row],[Anzahl Promovierende]]+(Tabelle1[[#This Row],[Anzahl Promovierende]]*0.1)</f>
        <v>1568.6</v>
      </c>
      <c r="H42" t="s">
        <v>132</v>
      </c>
      <c r="I42" t="s">
        <v>132</v>
      </c>
    </row>
    <row r="43" spans="1:9" x14ac:dyDescent="0.25">
      <c r="A43" s="14" t="s">
        <v>85</v>
      </c>
      <c r="B43" s="15" t="s">
        <v>46</v>
      </c>
      <c r="C43" s="16">
        <v>42</v>
      </c>
      <c r="D43" s="1">
        <v>3039</v>
      </c>
      <c r="E43" s="4" t="s">
        <v>115</v>
      </c>
      <c r="F43" s="8"/>
      <c r="G43" s="9">
        <f>Tabelle1[[#This Row],[Anzahl Promovierende]]+(Tabelle1[[#This Row],[Anzahl Promovierende]]*0.1)</f>
        <v>3342.9</v>
      </c>
      <c r="H43" t="s">
        <v>133</v>
      </c>
      <c r="I43" t="s">
        <v>132</v>
      </c>
    </row>
    <row r="44" spans="1:9" x14ac:dyDescent="0.25">
      <c r="A44" s="14" t="s">
        <v>100</v>
      </c>
      <c r="B44" s="18" t="s">
        <v>1</v>
      </c>
      <c r="C44" s="16">
        <v>43</v>
      </c>
      <c r="D44" s="4">
        <v>800</v>
      </c>
      <c r="E44" s="4" t="s">
        <v>114</v>
      </c>
      <c r="F44" s="8"/>
      <c r="G44" s="9">
        <f>Tabelle1[[#This Row],[Anzahl Promovierende]]+(Tabelle1[[#This Row],[Anzahl Promovierende]]*0.1)</f>
        <v>880</v>
      </c>
      <c r="H44" t="s">
        <v>132</v>
      </c>
      <c r="I44" t="s">
        <v>132</v>
      </c>
    </row>
    <row r="45" spans="1:9" x14ac:dyDescent="0.25">
      <c r="A45" s="14" t="s">
        <v>72</v>
      </c>
      <c r="B45" s="15" t="s">
        <v>34</v>
      </c>
      <c r="C45" s="16">
        <v>44</v>
      </c>
      <c r="D45" s="1">
        <v>6570</v>
      </c>
      <c r="E45" s="4" t="s">
        <v>115</v>
      </c>
      <c r="F45" s="8"/>
      <c r="G45" s="9">
        <f>Tabelle1[[#This Row],[Anzahl Promovierende]]+(Tabelle1[[#This Row],[Anzahl Promovierende]]*0.1)</f>
        <v>7227</v>
      </c>
      <c r="H45" t="s">
        <v>133</v>
      </c>
      <c r="I45" t="s">
        <v>132</v>
      </c>
    </row>
    <row r="46" spans="1:9" x14ac:dyDescent="0.25">
      <c r="A46" s="14" t="s">
        <v>72</v>
      </c>
      <c r="B46" s="15" t="s">
        <v>52</v>
      </c>
      <c r="C46" s="16">
        <v>45</v>
      </c>
      <c r="D46" s="1">
        <v>6</v>
      </c>
      <c r="E46" s="4" t="s">
        <v>115</v>
      </c>
      <c r="F46" s="17" t="s">
        <v>129</v>
      </c>
      <c r="G46" s="9">
        <v>20</v>
      </c>
      <c r="H46" t="s">
        <v>132</v>
      </c>
      <c r="I46" t="s">
        <v>132</v>
      </c>
    </row>
    <row r="47" spans="1:9" x14ac:dyDescent="0.25">
      <c r="A47" s="14" t="s">
        <v>83</v>
      </c>
      <c r="B47" s="15" t="s">
        <v>44</v>
      </c>
      <c r="C47" s="16">
        <v>46</v>
      </c>
      <c r="D47" s="1">
        <v>1144</v>
      </c>
      <c r="E47" s="4" t="s">
        <v>115</v>
      </c>
      <c r="F47" s="8"/>
      <c r="G47" s="9">
        <f>Tabelle1[[#This Row],[Anzahl Promovierende]]+(Tabelle1[[#This Row],[Anzahl Promovierende]]*0.1)</f>
        <v>1258.4000000000001</v>
      </c>
      <c r="H47" t="s">
        <v>133</v>
      </c>
      <c r="I47" t="s">
        <v>132</v>
      </c>
    </row>
    <row r="48" spans="1:9" x14ac:dyDescent="0.25">
      <c r="A48" s="14" t="s">
        <v>99</v>
      </c>
      <c r="B48" s="18" t="s">
        <v>17</v>
      </c>
      <c r="C48" s="16">
        <v>47</v>
      </c>
      <c r="D48" s="1">
        <v>472</v>
      </c>
      <c r="E48" s="4" t="s">
        <v>115</v>
      </c>
      <c r="F48" s="8"/>
      <c r="G48" s="9">
        <f>Tabelle1[[#This Row],[Anzahl Promovierende]]+(Tabelle1[[#This Row],[Anzahl Promovierende]]*0.1)</f>
        <v>519.20000000000005</v>
      </c>
      <c r="H48" t="s">
        <v>132</v>
      </c>
      <c r="I48" t="s">
        <v>132</v>
      </c>
    </row>
    <row r="49" spans="1:9" x14ac:dyDescent="0.25">
      <c r="A49" s="14" t="s">
        <v>104</v>
      </c>
      <c r="B49" s="18" t="s">
        <v>8</v>
      </c>
      <c r="C49" s="16">
        <v>48</v>
      </c>
      <c r="D49" s="1">
        <v>200</v>
      </c>
      <c r="E49" s="4" t="s">
        <v>116</v>
      </c>
      <c r="F49" s="8"/>
      <c r="G49" s="9">
        <f>Tabelle1[[#This Row],[Anzahl Promovierende]]+(Tabelle1[[#This Row],[Anzahl Promovierende]]*0.1)</f>
        <v>220</v>
      </c>
      <c r="H49" t="s">
        <v>132</v>
      </c>
      <c r="I49" t="s">
        <v>132</v>
      </c>
    </row>
    <row r="50" spans="1:9" x14ac:dyDescent="0.25">
      <c r="A50" s="14" t="s">
        <v>88</v>
      </c>
      <c r="B50" s="15" t="s">
        <v>48</v>
      </c>
      <c r="C50" s="16">
        <v>49</v>
      </c>
      <c r="D50" s="1">
        <v>37</v>
      </c>
      <c r="E50" s="4" t="s">
        <v>115</v>
      </c>
      <c r="F50" s="17" t="s">
        <v>129</v>
      </c>
      <c r="G50" s="9">
        <v>50</v>
      </c>
      <c r="H50" t="s">
        <v>132</v>
      </c>
      <c r="I50" t="s">
        <v>132</v>
      </c>
    </row>
    <row r="51" spans="1:9" x14ac:dyDescent="0.25">
      <c r="A51" s="14" t="s">
        <v>70</v>
      </c>
      <c r="B51" s="15" t="s">
        <v>32</v>
      </c>
      <c r="C51" s="16">
        <v>50</v>
      </c>
      <c r="D51" s="1">
        <v>452</v>
      </c>
      <c r="E51" s="4" t="s">
        <v>115</v>
      </c>
      <c r="F51" s="8"/>
      <c r="G51" s="9">
        <f>Tabelle1[[#This Row],[Anzahl Promovierende]]+(Tabelle1[[#This Row],[Anzahl Promovierende]]*0.1)</f>
        <v>497.2</v>
      </c>
      <c r="H51" t="s">
        <v>133</v>
      </c>
      <c r="I51" t="s">
        <v>132</v>
      </c>
    </row>
    <row r="52" spans="1:9" x14ac:dyDescent="0.25">
      <c r="A52" s="14" t="s">
        <v>107</v>
      </c>
      <c r="B52" s="18" t="s">
        <v>11</v>
      </c>
      <c r="C52" s="16">
        <v>51</v>
      </c>
      <c r="D52" s="1">
        <v>4800</v>
      </c>
      <c r="E52" s="4" t="s">
        <v>114</v>
      </c>
      <c r="F52" s="8"/>
      <c r="G52" s="9">
        <f>Tabelle1[[#This Row],[Anzahl Promovierende]]+(Tabelle1[[#This Row],[Anzahl Promovierende]]*0.1)</f>
        <v>5280</v>
      </c>
      <c r="H52" t="s">
        <v>132</v>
      </c>
      <c r="I52" t="s">
        <v>132</v>
      </c>
    </row>
    <row r="53" spans="1:9" x14ac:dyDescent="0.25">
      <c r="A53" s="14" t="s">
        <v>71</v>
      </c>
      <c r="B53" s="15" t="s">
        <v>33</v>
      </c>
      <c r="C53" s="16">
        <v>52</v>
      </c>
      <c r="D53" s="1">
        <v>1129</v>
      </c>
      <c r="E53" s="4" t="s">
        <v>115</v>
      </c>
      <c r="F53" s="8"/>
      <c r="G53" s="9">
        <f>Tabelle1[[#This Row],[Anzahl Promovierende]]+(Tabelle1[[#This Row],[Anzahl Promovierende]]*0.1)</f>
        <v>1241.9000000000001</v>
      </c>
      <c r="H53" t="s">
        <v>132</v>
      </c>
      <c r="I53" t="s">
        <v>132</v>
      </c>
    </row>
    <row r="54" spans="1:9" x14ac:dyDescent="0.25">
      <c r="A54" s="14" t="s">
        <v>79</v>
      </c>
      <c r="B54" s="15" t="s">
        <v>41</v>
      </c>
      <c r="C54" s="16">
        <v>53</v>
      </c>
      <c r="D54" s="1">
        <v>271</v>
      </c>
      <c r="E54" s="4" t="s">
        <v>115</v>
      </c>
      <c r="F54" s="8"/>
      <c r="G54" s="9">
        <f>Tabelle1[[#This Row],[Anzahl Promovierende]]+(Tabelle1[[#This Row],[Anzahl Promovierende]]*0.1)</f>
        <v>298.10000000000002</v>
      </c>
      <c r="H54" t="s">
        <v>133</v>
      </c>
      <c r="I54" t="s">
        <v>132</v>
      </c>
    </row>
    <row r="55" spans="1:9" x14ac:dyDescent="0.25">
      <c r="A55" s="14" t="s">
        <v>93</v>
      </c>
      <c r="B55" s="15" t="s">
        <v>56</v>
      </c>
      <c r="C55" s="16">
        <v>54</v>
      </c>
      <c r="D55" s="1">
        <v>202</v>
      </c>
      <c r="E55" s="4" t="s">
        <v>115</v>
      </c>
      <c r="F55" s="8"/>
      <c r="G55" s="9">
        <f>Tabelle1[[#This Row],[Anzahl Promovierende]]+(Tabelle1[[#This Row],[Anzahl Promovierende]]*0.1)</f>
        <v>222.2</v>
      </c>
      <c r="H55" t="s">
        <v>133</v>
      </c>
      <c r="I55" t="s">
        <v>132</v>
      </c>
    </row>
    <row r="56" spans="1:9" x14ac:dyDescent="0.25">
      <c r="A56" s="14" t="s">
        <v>73</v>
      </c>
      <c r="B56" s="15" t="s">
        <v>35</v>
      </c>
      <c r="C56" s="16">
        <v>55</v>
      </c>
      <c r="D56" s="1">
        <v>62</v>
      </c>
      <c r="E56" s="4" t="s">
        <v>115</v>
      </c>
      <c r="F56" s="17" t="s">
        <v>129</v>
      </c>
      <c r="G56" s="9">
        <v>80</v>
      </c>
      <c r="H56" t="s">
        <v>133</v>
      </c>
      <c r="I56" t="s">
        <v>132</v>
      </c>
    </row>
    <row r="57" spans="1:9" x14ac:dyDescent="0.25">
      <c r="A57" s="14" t="s">
        <v>64</v>
      </c>
      <c r="B57" s="15" t="s">
        <v>24</v>
      </c>
      <c r="C57" s="16">
        <v>56</v>
      </c>
      <c r="D57" s="1">
        <v>117</v>
      </c>
      <c r="E57" s="4" t="s">
        <v>115</v>
      </c>
      <c r="F57" s="13"/>
      <c r="G57" s="9">
        <f>Tabelle1[[#This Row],[Anzahl Promovierende]]+(Tabelle1[[#This Row],[Anzahl Promovierende]]*0.1)</f>
        <v>128.69999999999999</v>
      </c>
      <c r="H57" t="s">
        <v>133</v>
      </c>
      <c r="I57" t="s">
        <v>132</v>
      </c>
    </row>
    <row r="58" spans="1:9" x14ac:dyDescent="0.25">
      <c r="A58" s="14" t="s">
        <v>98</v>
      </c>
      <c r="B58" s="18" t="s">
        <v>16</v>
      </c>
      <c r="C58" s="16">
        <v>57</v>
      </c>
      <c r="D58" s="1">
        <v>1000</v>
      </c>
      <c r="E58" s="4" t="s">
        <v>114</v>
      </c>
      <c r="F58" s="8"/>
      <c r="G58" s="9">
        <f>Tabelle1[[#This Row],[Anzahl Promovierende]]+(Tabelle1[[#This Row],[Anzahl Promovierende]]*0.1)</f>
        <v>1100</v>
      </c>
      <c r="H58" t="s">
        <v>132</v>
      </c>
      <c r="I58" t="s">
        <v>132</v>
      </c>
    </row>
    <row r="59" spans="1:9" x14ac:dyDescent="0.25">
      <c r="A59" s="19" t="s">
        <v>110</v>
      </c>
      <c r="B59" s="20" t="s">
        <v>109</v>
      </c>
      <c r="C59" s="16">
        <v>58</v>
      </c>
      <c r="D59" s="1">
        <v>941</v>
      </c>
      <c r="E59" s="8" t="s">
        <v>113</v>
      </c>
      <c r="F59" s="8"/>
      <c r="G59" s="9">
        <f>Tabelle1[[#This Row],[Anzahl Promovierende]]+(Tabelle1[[#This Row],[Anzahl Promovierende]]*0.1)</f>
        <v>1035.0999999999999</v>
      </c>
      <c r="H59" t="s">
        <v>132</v>
      </c>
      <c r="I59" t="s">
        <v>132</v>
      </c>
    </row>
    <row r="60" spans="1:9" ht="15.75" thickBot="1" x14ac:dyDescent="0.3">
      <c r="A60" s="33" t="s">
        <v>121</v>
      </c>
      <c r="B60" s="34"/>
      <c r="C60" s="34"/>
      <c r="D60" s="35">
        <f>SUBTOTAL(109,Tabelle1[Anzahl Promovierende])</f>
        <v>99780</v>
      </c>
      <c r="E60" s="36"/>
      <c r="F60" s="36"/>
      <c r="G60" s="37">
        <f>SUBTOTAL(109,Tabelle1[Anzahl benötigter Tokens = Anzahl Promovierende + 10%])</f>
        <v>109879.9</v>
      </c>
      <c r="H60" s="31"/>
      <c r="I60" s="31"/>
    </row>
    <row r="61" spans="1:9" ht="15.75" thickTop="1" x14ac:dyDescent="0.25">
      <c r="A61" s="25" t="s">
        <v>128</v>
      </c>
      <c r="B61" s="38" t="s">
        <v>134</v>
      </c>
      <c r="C61" s="25"/>
      <c r="D61" s="26"/>
      <c r="E61" s="25"/>
      <c r="F61" s="25" t="s">
        <v>126</v>
      </c>
      <c r="G61" s="27">
        <v>45000</v>
      </c>
    </row>
    <row r="62" spans="1:9" x14ac:dyDescent="0.25">
      <c r="A62" s="28" t="s">
        <v>127</v>
      </c>
      <c r="B62" s="28"/>
      <c r="C62" s="28"/>
      <c r="D62" s="29"/>
      <c r="E62" s="28"/>
      <c r="F62" s="28"/>
      <c r="G62" s="30">
        <f>Tabelle1[[#Totals],[Anzahl benötigter Tokens = Anzahl Promovierende + 10%]]+G61</f>
        <v>154879.9</v>
      </c>
    </row>
    <row r="64" spans="1:9" x14ac:dyDescent="0.25">
      <c r="E64" t="s">
        <v>120</v>
      </c>
    </row>
    <row r="65" spans="5:5" customFormat="1" x14ac:dyDescent="0.25">
      <c r="E65" t="s">
        <v>117</v>
      </c>
    </row>
    <row r="66" spans="5:5" customFormat="1" x14ac:dyDescent="0.25">
      <c r="E66" t="s">
        <v>118</v>
      </c>
    </row>
    <row r="67" spans="5:5" customFormat="1" x14ac:dyDescent="0.25">
      <c r="E67" t="s">
        <v>119</v>
      </c>
    </row>
    <row r="68" spans="5:5" customFormat="1" x14ac:dyDescent="0.25">
      <c r="E68" t="s">
        <v>122</v>
      </c>
    </row>
  </sheetData>
  <sortState ref="A2:E62">
    <sortCondition ref="C2:C62"/>
  </sortState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abSelected="1" zoomScale="85" zoomScaleNormal="85" workbookViewId="0">
      <selection activeCell="C1" sqref="C1"/>
    </sheetView>
  </sheetViews>
  <sheetFormatPr baseColWidth="10" defaultRowHeight="15" x14ac:dyDescent="0.25"/>
  <cols>
    <col min="1" max="1" width="50.140625" customWidth="1"/>
    <col min="3" max="3" width="14" customWidth="1"/>
  </cols>
  <sheetData>
    <row r="1" spans="1:4" s="40" customFormat="1" ht="45" x14ac:dyDescent="0.25">
      <c r="A1" s="45" t="s">
        <v>108</v>
      </c>
      <c r="B1" s="45" t="s">
        <v>80</v>
      </c>
      <c r="C1" s="45" t="s">
        <v>135</v>
      </c>
      <c r="D1" s="45" t="s">
        <v>130</v>
      </c>
    </row>
    <row r="2" spans="1:4" x14ac:dyDescent="0.25">
      <c r="A2" t="s">
        <v>10</v>
      </c>
      <c r="B2">
        <v>1</v>
      </c>
      <c r="C2">
        <v>3080</v>
      </c>
      <c r="D2" s="46" t="s">
        <v>132</v>
      </c>
    </row>
    <row r="3" spans="1:4" x14ac:dyDescent="0.25">
      <c r="A3" t="s">
        <v>22</v>
      </c>
      <c r="B3">
        <v>2</v>
      </c>
      <c r="C3">
        <v>2970</v>
      </c>
      <c r="D3" s="46" t="s">
        <v>133</v>
      </c>
    </row>
    <row r="4" spans="1:4" x14ac:dyDescent="0.25">
      <c r="A4" t="s">
        <v>18</v>
      </c>
      <c r="B4">
        <v>3</v>
      </c>
      <c r="C4">
        <v>2950</v>
      </c>
      <c r="D4" s="46" t="s">
        <v>133</v>
      </c>
    </row>
    <row r="5" spans="1:4" x14ac:dyDescent="0.25">
      <c r="A5" t="s">
        <v>15</v>
      </c>
      <c r="B5">
        <v>4</v>
      </c>
      <c r="C5">
        <v>2493</v>
      </c>
      <c r="D5" s="46" t="s">
        <v>133</v>
      </c>
    </row>
    <row r="6" spans="1:4" x14ac:dyDescent="0.25">
      <c r="A6" t="s">
        <v>25</v>
      </c>
      <c r="B6">
        <v>5</v>
      </c>
      <c r="C6">
        <v>2589</v>
      </c>
      <c r="D6" s="46" t="s">
        <v>133</v>
      </c>
    </row>
    <row r="7" spans="1:4" x14ac:dyDescent="0.25">
      <c r="A7" t="s">
        <v>42</v>
      </c>
      <c r="B7">
        <v>6</v>
      </c>
      <c r="C7">
        <v>523</v>
      </c>
      <c r="D7" s="46" t="s">
        <v>132</v>
      </c>
    </row>
    <row r="8" spans="1:4" x14ac:dyDescent="0.25">
      <c r="A8" t="s">
        <v>27</v>
      </c>
      <c r="B8">
        <v>7</v>
      </c>
      <c r="C8">
        <v>4452</v>
      </c>
      <c r="D8" s="46" t="s">
        <v>132</v>
      </c>
    </row>
    <row r="9" spans="1:4" x14ac:dyDescent="0.25">
      <c r="A9" t="s">
        <v>28</v>
      </c>
      <c r="B9">
        <v>8</v>
      </c>
      <c r="C9">
        <v>70</v>
      </c>
      <c r="D9" s="46" t="s">
        <v>132</v>
      </c>
    </row>
    <row r="10" spans="1:4" x14ac:dyDescent="0.25">
      <c r="A10" t="s">
        <v>0</v>
      </c>
      <c r="B10">
        <v>9</v>
      </c>
      <c r="C10">
        <v>6160</v>
      </c>
      <c r="D10" s="46" t="s">
        <v>132</v>
      </c>
    </row>
    <row r="11" spans="1:4" x14ac:dyDescent="0.25">
      <c r="A11" t="s">
        <v>4</v>
      </c>
      <c r="B11">
        <v>10</v>
      </c>
      <c r="C11">
        <v>1760</v>
      </c>
      <c r="D11" s="46" t="s">
        <v>132</v>
      </c>
    </row>
    <row r="12" spans="1:4" x14ac:dyDescent="0.25">
      <c r="A12" t="s">
        <v>7</v>
      </c>
      <c r="B12">
        <v>11</v>
      </c>
      <c r="C12">
        <v>4400</v>
      </c>
      <c r="D12" s="46" t="s">
        <v>132</v>
      </c>
    </row>
    <row r="13" spans="1:4" x14ac:dyDescent="0.25">
      <c r="A13" t="s">
        <v>19</v>
      </c>
      <c r="B13">
        <v>12</v>
      </c>
      <c r="C13">
        <v>613</v>
      </c>
      <c r="D13" s="46" t="s">
        <v>132</v>
      </c>
    </row>
    <row r="14" spans="1:4" x14ac:dyDescent="0.25">
      <c r="A14" t="s">
        <v>12</v>
      </c>
      <c r="B14">
        <v>13</v>
      </c>
      <c r="C14">
        <v>2705</v>
      </c>
      <c r="D14" s="46" t="s">
        <v>133</v>
      </c>
    </row>
    <row r="15" spans="1:4" x14ac:dyDescent="0.25">
      <c r="A15" t="s">
        <v>49</v>
      </c>
      <c r="B15">
        <v>14</v>
      </c>
      <c r="C15">
        <v>40</v>
      </c>
      <c r="D15" s="46" t="s">
        <v>132</v>
      </c>
    </row>
    <row r="16" spans="1:4" x14ac:dyDescent="0.25">
      <c r="A16" t="s">
        <v>5</v>
      </c>
      <c r="B16">
        <v>15</v>
      </c>
      <c r="C16">
        <v>3641</v>
      </c>
      <c r="D16" s="46" t="s">
        <v>132</v>
      </c>
    </row>
    <row r="17" spans="1:4" x14ac:dyDescent="0.25">
      <c r="A17" t="s">
        <v>14</v>
      </c>
      <c r="B17">
        <v>16</v>
      </c>
      <c r="C17">
        <v>512</v>
      </c>
      <c r="D17" s="46" t="s">
        <v>132</v>
      </c>
    </row>
    <row r="18" spans="1:4" x14ac:dyDescent="0.25">
      <c r="A18" t="s">
        <v>13</v>
      </c>
      <c r="B18">
        <v>17</v>
      </c>
      <c r="C18">
        <v>4785</v>
      </c>
      <c r="D18" s="46" t="s">
        <v>133</v>
      </c>
    </row>
    <row r="19" spans="1:4" x14ac:dyDescent="0.25">
      <c r="A19" t="s">
        <v>40</v>
      </c>
      <c r="B19">
        <v>18</v>
      </c>
      <c r="C19">
        <v>184</v>
      </c>
      <c r="D19" s="46" t="s">
        <v>133</v>
      </c>
    </row>
    <row r="20" spans="1:4" x14ac:dyDescent="0.25">
      <c r="A20" t="s">
        <v>54</v>
      </c>
      <c r="B20">
        <v>19</v>
      </c>
      <c r="C20">
        <v>6050</v>
      </c>
      <c r="D20" s="46" t="s">
        <v>133</v>
      </c>
    </row>
    <row r="21" spans="1:4" x14ac:dyDescent="0.25">
      <c r="A21" t="s">
        <v>47</v>
      </c>
      <c r="B21">
        <v>20</v>
      </c>
      <c r="C21">
        <v>179</v>
      </c>
      <c r="D21" s="46" t="s">
        <v>133</v>
      </c>
    </row>
    <row r="22" spans="1:4" x14ac:dyDescent="0.25">
      <c r="A22" t="s">
        <v>21</v>
      </c>
      <c r="B22">
        <v>21</v>
      </c>
      <c r="C22">
        <v>100</v>
      </c>
      <c r="D22" s="46" t="s">
        <v>133</v>
      </c>
    </row>
    <row r="23" spans="1:4" x14ac:dyDescent="0.25">
      <c r="A23" t="s">
        <v>26</v>
      </c>
      <c r="B23">
        <v>22</v>
      </c>
      <c r="C23">
        <v>90</v>
      </c>
      <c r="D23" s="46" t="s">
        <v>132</v>
      </c>
    </row>
    <row r="24" spans="1:4" x14ac:dyDescent="0.25">
      <c r="A24" t="s">
        <v>30</v>
      </c>
      <c r="B24">
        <v>23</v>
      </c>
      <c r="C24">
        <v>60</v>
      </c>
      <c r="D24" s="46" t="s">
        <v>133</v>
      </c>
    </row>
    <row r="25" spans="1:4" x14ac:dyDescent="0.25">
      <c r="A25" t="s">
        <v>6</v>
      </c>
      <c r="B25">
        <v>24</v>
      </c>
      <c r="C25">
        <v>565</v>
      </c>
      <c r="D25" s="46" t="s">
        <v>132</v>
      </c>
    </row>
    <row r="26" spans="1:4" x14ac:dyDescent="0.25">
      <c r="A26" t="s">
        <v>39</v>
      </c>
      <c r="B26">
        <v>25</v>
      </c>
      <c r="C26">
        <v>4158</v>
      </c>
      <c r="D26" s="46" t="s">
        <v>132</v>
      </c>
    </row>
    <row r="27" spans="1:4" x14ac:dyDescent="0.25">
      <c r="A27" t="s">
        <v>20</v>
      </c>
      <c r="B27">
        <v>26</v>
      </c>
      <c r="C27">
        <v>50</v>
      </c>
      <c r="D27" s="46" t="s">
        <v>133</v>
      </c>
    </row>
    <row r="28" spans="1:4" x14ac:dyDescent="0.25">
      <c r="A28" t="s">
        <v>53</v>
      </c>
      <c r="B28">
        <v>27</v>
      </c>
      <c r="C28">
        <v>271</v>
      </c>
      <c r="D28" s="46" t="s">
        <v>132</v>
      </c>
    </row>
    <row r="29" spans="1:4" x14ac:dyDescent="0.25">
      <c r="A29" t="s">
        <v>2</v>
      </c>
      <c r="B29">
        <v>28</v>
      </c>
      <c r="C29">
        <v>990</v>
      </c>
      <c r="D29" s="46" t="s">
        <v>132</v>
      </c>
    </row>
    <row r="30" spans="1:4" x14ac:dyDescent="0.25">
      <c r="A30" t="s">
        <v>3</v>
      </c>
      <c r="B30">
        <v>29</v>
      </c>
      <c r="C30">
        <v>660</v>
      </c>
      <c r="D30" s="46" t="s">
        <v>132</v>
      </c>
    </row>
    <row r="31" spans="1:4" x14ac:dyDescent="0.25">
      <c r="A31" t="s">
        <v>9</v>
      </c>
      <c r="B31">
        <v>30</v>
      </c>
      <c r="C31">
        <v>5500</v>
      </c>
      <c r="D31" s="46" t="s">
        <v>132</v>
      </c>
    </row>
    <row r="32" spans="1:4" x14ac:dyDescent="0.25">
      <c r="A32" t="s">
        <v>29</v>
      </c>
      <c r="B32">
        <v>31</v>
      </c>
      <c r="C32">
        <v>749</v>
      </c>
      <c r="D32" s="46" t="s">
        <v>133</v>
      </c>
    </row>
    <row r="33" spans="1:4" x14ac:dyDescent="0.25">
      <c r="A33" t="s">
        <v>31</v>
      </c>
      <c r="B33">
        <v>32</v>
      </c>
      <c r="C33">
        <v>60</v>
      </c>
      <c r="D33" s="46" t="s">
        <v>132</v>
      </c>
    </row>
    <row r="34" spans="1:4" x14ac:dyDescent="0.25">
      <c r="A34" t="s">
        <v>55</v>
      </c>
      <c r="B34">
        <v>33</v>
      </c>
      <c r="C34">
        <v>8949</v>
      </c>
      <c r="D34" s="46" t="s">
        <v>133</v>
      </c>
    </row>
    <row r="35" spans="1:4" x14ac:dyDescent="0.25">
      <c r="A35" t="s">
        <v>50</v>
      </c>
      <c r="B35">
        <v>34</v>
      </c>
      <c r="C35">
        <v>413</v>
      </c>
      <c r="D35" s="46" t="s">
        <v>133</v>
      </c>
    </row>
    <row r="36" spans="1:4" x14ac:dyDescent="0.25">
      <c r="A36" t="s">
        <v>36</v>
      </c>
      <c r="B36">
        <v>35</v>
      </c>
      <c r="C36">
        <v>3587</v>
      </c>
      <c r="D36" s="46" t="s">
        <v>132</v>
      </c>
    </row>
    <row r="37" spans="1:4" x14ac:dyDescent="0.25">
      <c r="A37" t="s">
        <v>23</v>
      </c>
      <c r="B37">
        <v>36</v>
      </c>
      <c r="C37">
        <v>1317</v>
      </c>
      <c r="D37" s="46" t="s">
        <v>133</v>
      </c>
    </row>
    <row r="38" spans="1:4" x14ac:dyDescent="0.25">
      <c r="A38" t="s">
        <v>37</v>
      </c>
      <c r="B38">
        <v>37</v>
      </c>
      <c r="C38">
        <v>1485</v>
      </c>
      <c r="D38" s="46" t="s">
        <v>133</v>
      </c>
    </row>
    <row r="39" spans="1:4" x14ac:dyDescent="0.25">
      <c r="A39" t="s">
        <v>51</v>
      </c>
      <c r="B39">
        <v>38</v>
      </c>
      <c r="C39">
        <v>5623</v>
      </c>
      <c r="D39" s="46" t="s">
        <v>132</v>
      </c>
    </row>
    <row r="40" spans="1:4" x14ac:dyDescent="0.25">
      <c r="A40" t="s">
        <v>45</v>
      </c>
      <c r="B40">
        <v>39</v>
      </c>
      <c r="C40">
        <v>20</v>
      </c>
      <c r="D40" s="46" t="s">
        <v>133</v>
      </c>
    </row>
    <row r="41" spans="1:4" x14ac:dyDescent="0.25">
      <c r="A41" t="s">
        <v>38</v>
      </c>
      <c r="B41">
        <v>40</v>
      </c>
      <c r="C41">
        <v>110</v>
      </c>
      <c r="D41" s="46" t="s">
        <v>132</v>
      </c>
    </row>
    <row r="42" spans="1:4" x14ac:dyDescent="0.25">
      <c r="A42" t="s">
        <v>43</v>
      </c>
      <c r="B42">
        <v>41</v>
      </c>
      <c r="C42">
        <v>1569</v>
      </c>
      <c r="D42" s="46" t="s">
        <v>132</v>
      </c>
    </row>
    <row r="43" spans="1:4" x14ac:dyDescent="0.25">
      <c r="A43" t="s">
        <v>46</v>
      </c>
      <c r="B43">
        <v>42</v>
      </c>
      <c r="C43">
        <v>3343</v>
      </c>
      <c r="D43" s="46" t="s">
        <v>133</v>
      </c>
    </row>
    <row r="44" spans="1:4" x14ac:dyDescent="0.25">
      <c r="A44" t="s">
        <v>1</v>
      </c>
      <c r="B44">
        <v>43</v>
      </c>
      <c r="C44">
        <v>880</v>
      </c>
      <c r="D44" s="46" t="s">
        <v>132</v>
      </c>
    </row>
    <row r="45" spans="1:4" x14ac:dyDescent="0.25">
      <c r="A45" t="s">
        <v>34</v>
      </c>
      <c r="B45">
        <v>44</v>
      </c>
      <c r="C45">
        <v>7227</v>
      </c>
      <c r="D45" s="46" t="s">
        <v>133</v>
      </c>
    </row>
    <row r="46" spans="1:4" x14ac:dyDescent="0.25">
      <c r="A46" t="s">
        <v>52</v>
      </c>
      <c r="B46">
        <v>45</v>
      </c>
      <c r="C46">
        <v>20</v>
      </c>
      <c r="D46" s="46" t="s">
        <v>132</v>
      </c>
    </row>
    <row r="47" spans="1:4" x14ac:dyDescent="0.25">
      <c r="A47" t="s">
        <v>44</v>
      </c>
      <c r="B47">
        <v>46</v>
      </c>
      <c r="C47">
        <v>1258</v>
      </c>
      <c r="D47" s="46" t="s">
        <v>133</v>
      </c>
    </row>
    <row r="48" spans="1:4" x14ac:dyDescent="0.25">
      <c r="A48" t="s">
        <v>17</v>
      </c>
      <c r="B48">
        <v>47</v>
      </c>
      <c r="C48">
        <v>519</v>
      </c>
      <c r="D48" s="46" t="s">
        <v>132</v>
      </c>
    </row>
    <row r="49" spans="1:4" x14ac:dyDescent="0.25">
      <c r="A49" t="s">
        <v>8</v>
      </c>
      <c r="B49">
        <v>48</v>
      </c>
      <c r="C49">
        <v>220</v>
      </c>
      <c r="D49" s="46" t="s">
        <v>132</v>
      </c>
    </row>
    <row r="50" spans="1:4" x14ac:dyDescent="0.25">
      <c r="A50" t="s">
        <v>48</v>
      </c>
      <c r="B50">
        <v>49</v>
      </c>
      <c r="C50">
        <v>50</v>
      </c>
      <c r="D50" s="46" t="s">
        <v>132</v>
      </c>
    </row>
    <row r="51" spans="1:4" x14ac:dyDescent="0.25">
      <c r="A51" t="s">
        <v>32</v>
      </c>
      <c r="B51">
        <v>50</v>
      </c>
      <c r="C51">
        <v>497</v>
      </c>
      <c r="D51" s="46" t="s">
        <v>133</v>
      </c>
    </row>
    <row r="52" spans="1:4" x14ac:dyDescent="0.25">
      <c r="A52" t="s">
        <v>11</v>
      </c>
      <c r="B52">
        <v>51</v>
      </c>
      <c r="C52">
        <v>5280</v>
      </c>
      <c r="D52" s="46" t="s">
        <v>132</v>
      </c>
    </row>
    <row r="53" spans="1:4" x14ac:dyDescent="0.25">
      <c r="A53" t="s">
        <v>33</v>
      </c>
      <c r="B53">
        <v>52</v>
      </c>
      <c r="C53">
        <v>1242</v>
      </c>
      <c r="D53" s="46" t="s">
        <v>132</v>
      </c>
    </row>
    <row r="54" spans="1:4" x14ac:dyDescent="0.25">
      <c r="A54" t="s">
        <v>41</v>
      </c>
      <c r="B54">
        <v>53</v>
      </c>
      <c r="C54">
        <v>298</v>
      </c>
      <c r="D54" s="46" t="s">
        <v>133</v>
      </c>
    </row>
    <row r="55" spans="1:4" x14ac:dyDescent="0.25">
      <c r="A55" t="s">
        <v>56</v>
      </c>
      <c r="B55">
        <v>54</v>
      </c>
      <c r="C55">
        <v>222</v>
      </c>
      <c r="D55" s="46" t="s">
        <v>133</v>
      </c>
    </row>
    <row r="56" spans="1:4" x14ac:dyDescent="0.25">
      <c r="A56" t="s">
        <v>35</v>
      </c>
      <c r="B56">
        <v>55</v>
      </c>
      <c r="C56">
        <v>80</v>
      </c>
      <c r="D56" s="46" t="s">
        <v>133</v>
      </c>
    </row>
    <row r="57" spans="1:4" x14ac:dyDescent="0.25">
      <c r="A57" t="s">
        <v>24</v>
      </c>
      <c r="B57">
        <v>56</v>
      </c>
      <c r="C57">
        <v>129</v>
      </c>
      <c r="D57" s="46" t="s">
        <v>133</v>
      </c>
    </row>
    <row r="58" spans="1:4" x14ac:dyDescent="0.25">
      <c r="A58" t="s">
        <v>16</v>
      </c>
      <c r="B58">
        <v>57</v>
      </c>
      <c r="C58">
        <v>1100</v>
      </c>
      <c r="D58" s="46" t="s">
        <v>132</v>
      </c>
    </row>
    <row r="59" spans="1:4" x14ac:dyDescent="0.25">
      <c r="A59" s="39" t="s">
        <v>109</v>
      </c>
      <c r="B59" s="39">
        <v>58</v>
      </c>
      <c r="C59" s="39">
        <v>1035</v>
      </c>
      <c r="D59" s="47" t="s">
        <v>132</v>
      </c>
    </row>
    <row r="60" spans="1:4" x14ac:dyDescent="0.25">
      <c r="A60" s="41" t="s">
        <v>136</v>
      </c>
      <c r="C60">
        <v>109882</v>
      </c>
    </row>
    <row r="62" spans="1:4" x14ac:dyDescent="0.25">
      <c r="A62" s="42" t="s">
        <v>138</v>
      </c>
      <c r="B62" s="39"/>
      <c r="C62" s="39">
        <v>45000</v>
      </c>
      <c r="D62" s="39"/>
    </row>
    <row r="63" spans="1:4" ht="15.75" thickBot="1" x14ac:dyDescent="0.3">
      <c r="A63" s="43" t="s">
        <v>137</v>
      </c>
      <c r="B63" s="44"/>
      <c r="C63" s="44">
        <v>154882</v>
      </c>
      <c r="D63" s="4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Friedrich, Christian</dc:creator>
  <cp:lastModifiedBy>Friedrich, Christian</cp:lastModifiedBy>
  <dcterms:created xsi:type="dcterms:W3CDTF">2019-01-24T09:01:10Z</dcterms:created>
  <dcterms:modified xsi:type="dcterms:W3CDTF">2019-02-06T10:04:10Z</dcterms:modified>
</cp:coreProperties>
</file>