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985" yWindow="-15" windowWidth="12030" windowHeight="10275" firstSheet="5" activeTab="8"/>
  </bookViews>
  <sheets>
    <sheet name="Bevor Datenvermehrung" sheetId="1" r:id="rId1"/>
    <sheet name="Nach Datenvermehrung" sheetId="2" r:id="rId2"/>
    <sheet name="Nach 3.Sem" sheetId="3" r:id="rId3"/>
    <sheet name="Nach Substring Remove" sheetId="4" r:id="rId4"/>
    <sheet name="Nach nbsp remove" sheetId="5" r:id="rId5"/>
    <sheet name="Nach shortDocs remove" sheetId="6" r:id="rId6"/>
    <sheet name="5er Kurve" sheetId="7" r:id="rId7"/>
    <sheet name="2er Kurve" sheetId="8" r:id="rId8"/>
    <sheet name="10er Kurve" sheetId="12" r:id="rId9"/>
    <sheet name="2er Kurve contex map aus DB" sheetId="10" r:id="rId10"/>
    <sheet name="Simialrity VS Accuracy" sheetId="11" r:id="rId11"/>
  </sheets>
  <calcPr calcId="145621"/>
</workbook>
</file>

<file path=xl/calcChain.xml><?xml version="1.0" encoding="utf-8"?>
<calcChain xmlns="http://schemas.openxmlformats.org/spreadsheetml/2006/main">
  <c r="K82" i="6" l="1"/>
  <c r="K55" i="6" l="1"/>
  <c r="E55" i="6"/>
  <c r="K83" i="6"/>
  <c r="E83" i="6"/>
  <c r="E82" i="6"/>
  <c r="K81" i="6" l="1"/>
  <c r="E81" i="6"/>
  <c r="K80" i="6"/>
  <c r="E80" i="6"/>
  <c r="K79" i="6"/>
  <c r="E79" i="6"/>
  <c r="K78" i="6"/>
  <c r="E78" i="6"/>
  <c r="K77" i="6"/>
  <c r="E77" i="6"/>
  <c r="K76" i="6"/>
  <c r="E76" i="6"/>
  <c r="K75" i="6"/>
  <c r="E75" i="6"/>
  <c r="K74" i="6"/>
  <c r="E74" i="6"/>
  <c r="K73" i="6"/>
  <c r="E73" i="6"/>
  <c r="K72" i="6"/>
  <c r="E72" i="6"/>
  <c r="K71" i="6"/>
  <c r="E71" i="6"/>
  <c r="K70" i="6"/>
  <c r="E70" i="6"/>
  <c r="K69" i="6"/>
  <c r="E69" i="6"/>
  <c r="E68" i="6"/>
  <c r="K68" i="6"/>
  <c r="K67" i="6"/>
  <c r="E67" i="6"/>
  <c r="K66" i="6"/>
  <c r="E66" i="6"/>
  <c r="K65" i="6"/>
  <c r="E65" i="6"/>
  <c r="K64" i="6"/>
  <c r="E64" i="6"/>
  <c r="K63" i="6"/>
  <c r="E63" i="6"/>
  <c r="K62" i="6"/>
  <c r="E62" i="6"/>
  <c r="K61" i="6"/>
  <c r="E61" i="6"/>
  <c r="K60" i="6"/>
  <c r="E60" i="6"/>
  <c r="K59" i="6" l="1"/>
  <c r="E59" i="6"/>
  <c r="K58" i="6"/>
  <c r="E58" i="6"/>
  <c r="K57" i="6"/>
  <c r="E57" i="6"/>
  <c r="K56" i="6"/>
  <c r="E56" i="6"/>
  <c r="K54" i="6"/>
  <c r="E54" i="6"/>
  <c r="K53" i="6"/>
  <c r="E53" i="6"/>
  <c r="K52" i="6"/>
  <c r="E52" i="6"/>
  <c r="K51" i="6"/>
  <c r="E51" i="6"/>
  <c r="K50" i="6"/>
  <c r="E50" i="6"/>
  <c r="K49" i="6"/>
  <c r="E49" i="6"/>
  <c r="K48" i="6"/>
  <c r="E48" i="6"/>
  <c r="K47" i="6"/>
  <c r="E47" i="6"/>
  <c r="K46" i="6"/>
  <c r="E46" i="6"/>
  <c r="K45" i="6"/>
  <c r="E45" i="6"/>
  <c r="K44" i="6"/>
  <c r="E44" i="6"/>
  <c r="K43" i="6"/>
  <c r="E43" i="6"/>
  <c r="K42" i="6" l="1"/>
  <c r="E42" i="6"/>
  <c r="K41" i="6"/>
  <c r="E41" i="6"/>
  <c r="K40" i="6"/>
  <c r="E40" i="6"/>
  <c r="K39" i="6"/>
  <c r="E39" i="6"/>
  <c r="K38" i="6"/>
  <c r="E38" i="6"/>
  <c r="K37" i="6"/>
  <c r="E37" i="6"/>
  <c r="J15" i="6"/>
  <c r="E15" i="6"/>
  <c r="J14" i="6"/>
  <c r="E14" i="6"/>
  <c r="J13" i="6"/>
  <c r="E13" i="6"/>
  <c r="J12" i="6"/>
  <c r="E12" i="6"/>
  <c r="J31" i="6"/>
  <c r="E31" i="6"/>
  <c r="J30" i="6"/>
  <c r="E30" i="6"/>
  <c r="J29" i="6"/>
  <c r="E29" i="6"/>
  <c r="J28" i="6"/>
  <c r="E28" i="6"/>
  <c r="J27" i="6"/>
  <c r="E27" i="6"/>
  <c r="J26" i="6"/>
  <c r="E26" i="6"/>
  <c r="J25" i="6"/>
  <c r="E25" i="6"/>
  <c r="J24" i="6"/>
  <c r="E24" i="6"/>
  <c r="J23" i="6"/>
  <c r="E23" i="6"/>
  <c r="J22" i="6"/>
  <c r="E22" i="6"/>
  <c r="J21" i="6"/>
  <c r="E21" i="6"/>
  <c r="J20" i="6"/>
  <c r="E20" i="6"/>
  <c r="J19" i="6"/>
  <c r="E19" i="6"/>
  <c r="J11" i="6"/>
  <c r="E11" i="6"/>
  <c r="J10" i="6"/>
  <c r="E10" i="6"/>
  <c r="J9" i="6"/>
  <c r="E9" i="6"/>
  <c r="J8" i="6"/>
  <c r="E8" i="6"/>
  <c r="J7" i="6"/>
  <c r="E7" i="6"/>
  <c r="J6" i="6"/>
  <c r="E6" i="6"/>
  <c r="J5" i="6"/>
  <c r="E5" i="6"/>
  <c r="E4" i="6"/>
  <c r="J3" i="6"/>
  <c r="E3" i="6"/>
  <c r="J10" i="5"/>
  <c r="J9" i="5"/>
  <c r="J8" i="5"/>
  <c r="J7" i="5"/>
  <c r="E10" i="5"/>
  <c r="E9" i="5"/>
  <c r="E8" i="5"/>
  <c r="E7" i="5"/>
  <c r="J6" i="5"/>
  <c r="E6" i="5"/>
  <c r="J5" i="5"/>
  <c r="E5" i="5"/>
  <c r="J4" i="5"/>
  <c r="E4" i="5"/>
  <c r="E3" i="5"/>
  <c r="J3" i="5"/>
  <c r="J13" i="4"/>
  <c r="E13" i="4"/>
  <c r="J12" i="4"/>
  <c r="E12" i="4"/>
  <c r="J11" i="4"/>
  <c r="E11" i="4"/>
  <c r="J10" i="4"/>
  <c r="E10" i="4"/>
  <c r="J9" i="4"/>
  <c r="E9" i="4"/>
  <c r="E8" i="4"/>
  <c r="E7" i="4"/>
  <c r="E6" i="4"/>
  <c r="E5" i="4"/>
  <c r="J8" i="4"/>
  <c r="J7" i="4"/>
  <c r="J6" i="4"/>
  <c r="J5" i="4"/>
  <c r="K28" i="4" l="1"/>
  <c r="E28" i="4"/>
  <c r="J18" i="4"/>
  <c r="J4" i="4"/>
  <c r="E4" i="4"/>
  <c r="J3" i="4"/>
  <c r="E3" i="4"/>
  <c r="K26" i="3" l="1"/>
  <c r="E26" i="3"/>
  <c r="K25" i="3"/>
  <c r="E25" i="3"/>
  <c r="K24" i="3"/>
  <c r="K23" i="3"/>
  <c r="K22" i="3"/>
  <c r="K21" i="3" l="1"/>
  <c r="E21" i="3"/>
  <c r="J7" i="3"/>
  <c r="E7" i="3"/>
  <c r="J15" i="3"/>
  <c r="E15" i="3"/>
  <c r="J14" i="3"/>
  <c r="E14" i="3"/>
  <c r="J6" i="3"/>
  <c r="E6" i="3"/>
  <c r="J5" i="3"/>
  <c r="E5" i="3"/>
  <c r="J13" i="3"/>
  <c r="E13" i="3"/>
  <c r="J12" i="3"/>
  <c r="E12" i="3"/>
  <c r="J11" i="3"/>
  <c r="E11" i="3"/>
  <c r="J4" i="3"/>
  <c r="E4" i="3"/>
  <c r="J3" i="3"/>
  <c r="E3" i="3"/>
  <c r="K32" i="2" l="1"/>
  <c r="K26" i="2"/>
  <c r="E26" i="2"/>
  <c r="K25" i="2"/>
  <c r="E25" i="2"/>
  <c r="K24" i="2"/>
  <c r="E24" i="2"/>
  <c r="K97" i="2" l="1"/>
  <c r="E97" i="2"/>
  <c r="K96" i="2"/>
  <c r="E96" i="2"/>
  <c r="K95" i="2"/>
  <c r="E95" i="2"/>
  <c r="K94" i="2"/>
  <c r="E94" i="2"/>
  <c r="K93" i="2"/>
  <c r="K92" i="2"/>
  <c r="E92" i="2"/>
  <c r="K91" i="2"/>
  <c r="K90" i="2"/>
  <c r="E90" i="2"/>
  <c r="K76" i="2"/>
  <c r="K85" i="2"/>
  <c r="E85" i="2"/>
  <c r="K84" i="2"/>
  <c r="E84" i="2"/>
  <c r="K83" i="2"/>
  <c r="E83" i="2"/>
  <c r="K82" i="2" l="1"/>
  <c r="E82" i="2"/>
  <c r="K81" i="2"/>
  <c r="E81" i="2"/>
  <c r="K80" i="2"/>
  <c r="E80" i="2"/>
  <c r="K79" i="2"/>
  <c r="E79" i="2"/>
  <c r="K78" i="2"/>
  <c r="E78" i="2"/>
  <c r="K71" i="2"/>
  <c r="K70" i="2"/>
  <c r="K69" i="2"/>
  <c r="K68" i="2"/>
  <c r="K67" i="2"/>
  <c r="K73" i="2"/>
  <c r="K75" i="2" l="1"/>
  <c r="K74" i="2"/>
  <c r="K72" i="2"/>
  <c r="K66" i="2"/>
  <c r="E66" i="2"/>
  <c r="K65" i="2"/>
  <c r="K64" i="2"/>
  <c r="E64" i="2"/>
  <c r="K63" i="2"/>
  <c r="K62" i="2"/>
  <c r="E62" i="2"/>
  <c r="K61" i="2"/>
  <c r="K60" i="2"/>
  <c r="E60" i="2"/>
  <c r="K55" i="2"/>
  <c r="E55" i="2"/>
  <c r="K57" i="2"/>
  <c r="K59" i="2" l="1"/>
  <c r="K58" i="2"/>
  <c r="K56" i="2" l="1"/>
  <c r="K54" i="2"/>
  <c r="E59" i="2" l="1"/>
  <c r="E77" i="2"/>
  <c r="E76" i="2"/>
  <c r="E75" i="2"/>
  <c r="E74" i="2"/>
  <c r="E73" i="2"/>
  <c r="E72" i="2"/>
  <c r="E71" i="2"/>
  <c r="E70" i="2"/>
  <c r="E69" i="2"/>
  <c r="E68" i="2"/>
  <c r="E67" i="2"/>
  <c r="E65" i="2"/>
  <c r="E63" i="2"/>
  <c r="E61" i="2"/>
  <c r="E58" i="2"/>
  <c r="E56" i="2"/>
  <c r="E54" i="2"/>
  <c r="K48" i="2" l="1"/>
  <c r="E48" i="2"/>
  <c r="K46" i="2"/>
  <c r="E46" i="2"/>
  <c r="K45" i="2"/>
  <c r="E45" i="2"/>
  <c r="K44" i="2"/>
  <c r="E44" i="2"/>
  <c r="K43" i="2"/>
  <c r="E43" i="2"/>
  <c r="K42" i="2"/>
  <c r="E42" i="2"/>
  <c r="K41" i="2"/>
  <c r="E41" i="2"/>
  <c r="K40" i="2"/>
  <c r="E40" i="2"/>
  <c r="K39" i="2"/>
  <c r="E39" i="2"/>
  <c r="K47" i="2"/>
  <c r="E47" i="2"/>
  <c r="K38" i="2"/>
  <c r="E38" i="2"/>
  <c r="K37" i="2"/>
  <c r="E37" i="2"/>
  <c r="K36" i="2"/>
  <c r="E36" i="2"/>
  <c r="K35" i="2"/>
  <c r="E35" i="2"/>
  <c r="K34" i="2"/>
  <c r="E34" i="2"/>
  <c r="K33" i="2"/>
  <c r="E33" i="2"/>
  <c r="E32" i="2"/>
  <c r="K31" i="2"/>
  <c r="E31" i="2"/>
  <c r="K30" i="2"/>
  <c r="E30" i="2"/>
  <c r="K20" i="2"/>
  <c r="E20" i="2"/>
  <c r="K19" i="2"/>
  <c r="E19" i="2"/>
  <c r="K18" i="2" l="1"/>
  <c r="E18" i="2"/>
  <c r="K17" i="2"/>
  <c r="E17" i="2"/>
  <c r="K16" i="2"/>
  <c r="E16" i="2"/>
  <c r="K15" i="2"/>
  <c r="E15" i="2"/>
  <c r="K14" i="2"/>
  <c r="E14" i="2"/>
  <c r="K13" i="2"/>
  <c r="E13" i="2"/>
  <c r="K12" i="2"/>
  <c r="E12" i="2"/>
  <c r="K11" i="2"/>
  <c r="E11" i="2"/>
  <c r="K10" i="2"/>
  <c r="E10" i="2"/>
  <c r="K9" i="2"/>
  <c r="E9" i="2"/>
  <c r="K8" i="2"/>
  <c r="E8" i="2"/>
  <c r="K7" i="2"/>
  <c r="K6" i="2"/>
  <c r="E6" i="2"/>
  <c r="K5" i="2"/>
  <c r="E5" i="2"/>
  <c r="K4" i="2"/>
  <c r="E4" i="2"/>
  <c r="K3" i="2"/>
  <c r="J111" i="1" l="1"/>
  <c r="J110" i="1"/>
  <c r="J109" i="1" l="1"/>
  <c r="E109" i="1"/>
  <c r="J108" i="1"/>
  <c r="E108" i="1"/>
  <c r="J107" i="1"/>
  <c r="J106" i="1"/>
  <c r="J105" i="1"/>
  <c r="J104" i="1"/>
  <c r="J103" i="1"/>
  <c r="J102" i="1"/>
  <c r="J101" i="1"/>
  <c r="J100" i="1"/>
  <c r="E33" i="1" l="1"/>
  <c r="E76" i="1"/>
  <c r="E75" i="1"/>
  <c r="E82" i="1"/>
  <c r="E81" i="1"/>
  <c r="J82" i="1"/>
  <c r="J76" i="1"/>
  <c r="J75" i="1"/>
  <c r="J81" i="1"/>
  <c r="J33" i="1"/>
  <c r="J59" i="1"/>
  <c r="J58" i="1"/>
  <c r="J57" i="1"/>
  <c r="J56" i="1"/>
  <c r="J51" i="1"/>
  <c r="J50" i="1"/>
  <c r="J49" i="1"/>
  <c r="J48" i="1"/>
  <c r="J44" i="1"/>
  <c r="J43" i="1"/>
  <c r="J42" i="1"/>
  <c r="J41" i="1"/>
  <c r="J40" i="1"/>
  <c r="J39" i="1"/>
  <c r="J38" i="1"/>
  <c r="J37" i="1"/>
  <c r="J91" i="1" l="1"/>
  <c r="J86" i="1"/>
  <c r="J80" i="1"/>
  <c r="J74" i="1"/>
  <c r="J73" i="1"/>
  <c r="J72" i="1"/>
  <c r="J71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<sst xmlns="http://schemas.openxmlformats.org/spreadsheetml/2006/main" count="1398" uniqueCount="215">
  <si>
    <t>case</t>
  </si>
  <si>
    <t>Language</t>
  </si>
  <si>
    <t>Data amount</t>
  </si>
  <si>
    <t>test-data</t>
  </si>
  <si>
    <t>train-data</t>
  </si>
  <si>
    <t>number of categories</t>
  </si>
  <si>
    <t>k value</t>
  </si>
  <si>
    <t>who wins?</t>
  </si>
  <si>
    <t>correct classified documents</t>
  </si>
  <si>
    <t>accuracy</t>
  </si>
  <si>
    <t>ENG</t>
  </si>
  <si>
    <t>class with most votes</t>
  </si>
  <si>
    <t>class with highest similarity</t>
  </si>
  <si>
    <t>class with highest sim/number of votes</t>
  </si>
  <si>
    <t>comment</t>
  </si>
  <si>
    <t>knn (67% training data and 33% test data)</t>
  </si>
  <si>
    <t>naive bayes (67% training data and 33% test data)</t>
  </si>
  <si>
    <t>tfidf weighted</t>
  </si>
  <si>
    <t>no</t>
  </si>
  <si>
    <t>highest probability</t>
  </si>
  <si>
    <t>yes</t>
  </si>
  <si>
    <t>naive bayes (80% training data and 20% test data)</t>
  </si>
  <si>
    <t>naive bayes (85% training data and 15% test data)</t>
  </si>
  <si>
    <t>naive bayes (90% training data and 10% test data)</t>
  </si>
  <si>
    <t>knn (80% training data and 20% test data)</t>
  </si>
  <si>
    <t>knn (85% training data and 15% test data)</t>
  </si>
  <si>
    <t>knn (90% training data and 10% test data)</t>
  </si>
  <si>
    <t>leaving football&amp;worldnews</t>
  </si>
  <si>
    <t>only football&amp;world news</t>
  </si>
  <si>
    <t>football,world,fashion,opinion</t>
  </si>
  <si>
    <t>semantic fingerprinting (80% training data and 20% test data)</t>
  </si>
  <si>
    <t>category fps from whole category</t>
  </si>
  <si>
    <t>threshold</t>
  </si>
  <si>
    <t>context map sorted nach similarity</t>
  </si>
  <si>
    <t>context map sorted nach sim+class</t>
  </si>
  <si>
    <t>total overlapping</t>
  </si>
  <si>
    <t>1s overlapping in section</t>
  </si>
  <si>
    <t>category fps from one text</t>
  </si>
  <si>
    <t>highest similarity</t>
  </si>
  <si>
    <t>worldnews &amp; football</t>
  </si>
  <si>
    <t>fashion &amp; technology</t>
  </si>
  <si>
    <t>film &amp; politics</t>
  </si>
  <si>
    <t>fashion &amp; lifestyle</t>
  </si>
  <si>
    <t>worldnews&amp; football &amp;fashion &amp; lifestyle</t>
  </si>
  <si>
    <t>lifestyle &amp; books &amp;f film &amp; tvandradio</t>
  </si>
  <si>
    <t>worldnews&amp;football&amp;fashion&amp;technology</t>
  </si>
  <si>
    <t>sport &amp; uknews&amp; opinion &amp; society &amp; business</t>
  </si>
  <si>
    <t>politics &amp; worldnews&amp;lifstyle&amp;environment&amp;technology</t>
  </si>
  <si>
    <t>Tv/radio &amp; culture&amp;art/design&amp;film&amp;books</t>
  </si>
  <si>
    <t>UsNews &amp; football&amp; fashion &amp; travel &amp; science</t>
  </si>
  <si>
    <t>Travel&amp;Science</t>
  </si>
  <si>
    <t>Art/design&amp;books&amp;film</t>
  </si>
  <si>
    <t>Business &amp; Politics</t>
  </si>
  <si>
    <t>Politics &amp; Uk News</t>
  </si>
  <si>
    <t>first 10 specific categories</t>
  </si>
  <si>
    <t>second 10 specific categories</t>
  </si>
  <si>
    <t>all categories</t>
  </si>
  <si>
    <t>speed</t>
  </si>
  <si>
    <t>12570 ms</t>
  </si>
  <si>
    <t>11153 ms</t>
  </si>
  <si>
    <t>12060 ms</t>
  </si>
  <si>
    <t>10958 ms</t>
  </si>
  <si>
    <t>13508 ms</t>
  </si>
  <si>
    <t>14467 ms</t>
  </si>
  <si>
    <t>16558 ms</t>
  </si>
  <si>
    <t>14432 ms</t>
  </si>
  <si>
    <t>28699 ms</t>
  </si>
  <si>
    <t>34381 ms</t>
  </si>
  <si>
    <t>16929 ms</t>
  </si>
  <si>
    <t>18137 ms</t>
  </si>
  <si>
    <t>18655 ms</t>
  </si>
  <si>
    <t>19011 ms</t>
  </si>
  <si>
    <t>12554 ms</t>
  </si>
  <si>
    <t>19266 ms</t>
  </si>
  <si>
    <t>12627 ms</t>
  </si>
  <si>
    <t>11274 ms</t>
  </si>
  <si>
    <t>61288 ms</t>
  </si>
  <si>
    <t>427243 ms</t>
  </si>
  <si>
    <t>132605 ms</t>
  </si>
  <si>
    <t>119498 ms</t>
  </si>
  <si>
    <t>42757 ms</t>
  </si>
  <si>
    <t>41373 ms</t>
  </si>
  <si>
    <t>44693 ms</t>
  </si>
  <si>
    <t>50448 ms</t>
  </si>
  <si>
    <t>17256 ms</t>
  </si>
  <si>
    <t>17108 ms</t>
  </si>
  <si>
    <t>32561 ms</t>
  </si>
  <si>
    <t>33050 ms</t>
  </si>
  <si>
    <t>16791 ms</t>
  </si>
  <si>
    <t>contextMap one class after another</t>
  </si>
  <si>
    <t>similarity between class word lists</t>
  </si>
  <si>
    <t>0.76172879712944</t>
  </si>
  <si>
    <t>0.61678934626464</t>
  </si>
  <si>
    <t>0.62423114798037</t>
  </si>
  <si>
    <t>0.87198925444155</t>
  </si>
  <si>
    <t>33717 ms</t>
  </si>
  <si>
    <t>31881ms</t>
  </si>
  <si>
    <t>28690 ms</t>
  </si>
  <si>
    <t>30697 ms</t>
  </si>
  <si>
    <t>34959 ms</t>
  </si>
  <si>
    <t>32469 ms</t>
  </si>
  <si>
    <t>sorted after total similarity</t>
  </si>
  <si>
    <t>31236 ms</t>
  </si>
  <si>
    <t>89869 ms</t>
  </si>
  <si>
    <t>#</t>
  </si>
  <si>
    <t>85500 ms</t>
  </si>
  <si>
    <t>104748 ms</t>
  </si>
  <si>
    <t>117176 ms</t>
  </si>
  <si>
    <t>86565 ms</t>
  </si>
  <si>
    <t>83127 ms</t>
  </si>
  <si>
    <t>39328 ms</t>
  </si>
  <si>
    <t>0.79571600495903</t>
  </si>
  <si>
    <t>0.80295243539593</t>
  </si>
  <si>
    <t>0.75922063712499</t>
  </si>
  <si>
    <t>51505 ms</t>
  </si>
  <si>
    <t>books &amp; film,books&amp;art/design similar</t>
  </si>
  <si>
    <t>458920 ms</t>
  </si>
  <si>
    <t>156843 ms</t>
  </si>
  <si>
    <t>113668 ms</t>
  </si>
  <si>
    <t>122212 ms</t>
  </si>
  <si>
    <t>152310 ms</t>
  </si>
  <si>
    <t>0.83070464044399</t>
  </si>
  <si>
    <t>film &amp; science</t>
  </si>
  <si>
    <t>0.78037621187808</t>
  </si>
  <si>
    <t>film &amp; business</t>
  </si>
  <si>
    <t>film &amp; business &amp; football</t>
  </si>
  <si>
    <t>film&amp; business &amp; football &amp; travel</t>
  </si>
  <si>
    <t>film&amp;business&amp;football&amp;travel&amp;science</t>
  </si>
  <si>
    <t>2 falsch: travel film, travel business</t>
  </si>
  <si>
    <t>0.82315354508291</t>
  </si>
  <si>
    <t>business &amp; science</t>
  </si>
  <si>
    <t>0.66799542310943</t>
  </si>
  <si>
    <t>lifestyle &amp; uk news</t>
  </si>
  <si>
    <t>0.84755667461047</t>
  </si>
  <si>
    <t>business &amp; technology</t>
  </si>
  <si>
    <t>582170 ms</t>
  </si>
  <si>
    <t>semantic fingerprinting (85% training data and 15% test data)</t>
  </si>
  <si>
    <t>worldnews&amp;football</t>
  </si>
  <si>
    <t>0.62124175152693</t>
  </si>
  <si>
    <t>0.76608166418603</t>
  </si>
  <si>
    <t>fashion&amp;technology</t>
  </si>
  <si>
    <t>check if euclidean distance for contextmap better</t>
  </si>
  <si>
    <t>todo</t>
  </si>
  <si>
    <t>knn (85% training data and 15 test data)</t>
  </si>
  <si>
    <t>first 10 categories</t>
  </si>
  <si>
    <t>uk news &amp; world news</t>
  </si>
  <si>
    <t>sport &amp; football</t>
  </si>
  <si>
    <t>sport &amp; football &amp; fashion &amp; life and style</t>
  </si>
  <si>
    <t>wenn andere cats dabei mehr fehler bei ähnliche cats</t>
  </si>
  <si>
    <t>sport &amp; football &amp; fashion &amp; technology</t>
  </si>
  <si>
    <t>0.85791631799646</t>
  </si>
  <si>
    <t>addtional stopword list</t>
  </si>
  <si>
    <t>k = N^0.5 (N = numb of train data)</t>
  </si>
  <si>
    <t>5 weniger als bei k = n^0.5</t>
  </si>
  <si>
    <t>second 10 categories</t>
  </si>
  <si>
    <t>books &amp; us news</t>
  </si>
  <si>
    <t>world &amp; football &amp; fashion&amp; technology</t>
  </si>
  <si>
    <t>all cats</t>
  </si>
  <si>
    <t>culture &amp; world &amp;science&amp; sport</t>
  </si>
  <si>
    <t>politics &amp; business</t>
  </si>
  <si>
    <t>sport &amp;football</t>
  </si>
  <si>
    <t>sport &amp; football &amp; fashion &amp; lifestyle</t>
  </si>
  <si>
    <t>Zahlen NICHT removed!!</t>
  </si>
  <si>
    <t>zahlen remove keine besserung</t>
  </si>
  <si>
    <t>0.57031573179146</t>
  </si>
  <si>
    <t>world &amp; football</t>
  </si>
  <si>
    <t>highest similarity of fps</t>
  </si>
  <si>
    <t>0.69024023136555</t>
  </si>
  <si>
    <t>one after another/stop word reduction or number reduction does not better</t>
  </si>
  <si>
    <t>0.58638030788492</t>
  </si>
  <si>
    <t>0.7494951132178</t>
  </si>
  <si>
    <t>-</t>
  </si>
  <si>
    <t>0.67977272628501 tech &amp; fashion</t>
  </si>
  <si>
    <t>0.75051784451835</t>
  </si>
  <si>
    <t>politics &amp; world news</t>
  </si>
  <si>
    <t>thres = trainNumb*0.4</t>
  </si>
  <si>
    <t>thres = trainNumb*0.75</t>
  </si>
  <si>
    <t>thres = trainNumb*0.5</t>
  </si>
  <si>
    <t>thres = trainNumb*0.2</t>
  </si>
  <si>
    <t>thres = trainNumb*0.3</t>
  </si>
  <si>
    <t>thres = trainNumb*0.35</t>
  </si>
  <si>
    <t xml:space="preserve"> first 10 cats</t>
  </si>
  <si>
    <t>second 10 cats</t>
  </si>
  <si>
    <t>thres = trainNumb*0.6</t>
  </si>
  <si>
    <t>travel &amp; science</t>
  </si>
  <si>
    <t>0.8201840274144</t>
  </si>
  <si>
    <t>Threshold</t>
  </si>
  <si>
    <t>Accuracy</t>
  </si>
  <si>
    <t>XX</t>
  </si>
  <si>
    <t>travel &amp; business</t>
  </si>
  <si>
    <t>sport &amp; football OLD</t>
  </si>
  <si>
    <t>film &amp; politics OLD</t>
  </si>
  <si>
    <t>travel &amp; science OLD</t>
  </si>
  <si>
    <t>fashion &amp; lifestyle OLD</t>
  </si>
  <si>
    <t>travel &amp; business OLD</t>
  </si>
  <si>
    <t>stimmt weil context map abgespeichert ist</t>
  </si>
  <si>
    <t>Lösung finden …. Dh wenn die context map selbst ständig erstellt wird, kommen falsche werte bei  schnellerer berechnung</t>
  </si>
  <si>
    <t xml:space="preserve">werte stimmt  auch das problem liegt beim context map erstellen und dem trainvector der die tfidf values nixht mehr hat !! </t>
  </si>
  <si>
    <t>Category</t>
  </si>
  <si>
    <t>Similarity</t>
  </si>
  <si>
    <t>Max. Accuracy</t>
  </si>
  <si>
    <t>world &amp; politics</t>
  </si>
  <si>
    <t>sport &amp; uknews&amp; opinion &amp; society &amp; business (611 Articles)</t>
  </si>
  <si>
    <t>politics &amp; worldnews&amp;lifstyle&amp;environment&amp;technology (563 Articles)</t>
  </si>
  <si>
    <t>Tv/radio &amp; culture&amp;art/design&amp;film&amp;books (517 Articles)</t>
  </si>
  <si>
    <t>UsNews &amp; football&amp; fashion &amp; travel &amp; science (604 Articles)</t>
  </si>
  <si>
    <t>world news &amp; politics (220 Articles)</t>
  </si>
  <si>
    <t>fashion &amp; technology (234 Articles)</t>
  </si>
  <si>
    <t>film &amp; politics (232 Articles)</t>
  </si>
  <si>
    <t>fashion &amp; lifestyle (244 Articles)</t>
  </si>
  <si>
    <t>travel &amp; business (258 Articles)</t>
  </si>
  <si>
    <t>travel &amp; science (224 Articles)</t>
  </si>
  <si>
    <t>sport &amp; football (290 Articles)</t>
  </si>
  <si>
    <t>sport &amp; uknews&amp; opinion &amp; society &amp; business &amp; politics &amp; worldnews &amp; lifstyle &amp; environment &amp; technology (1174 Articles)</t>
  </si>
  <si>
    <t>Tv/radio &amp; culture&amp;art/design&amp;film&amp;books &amp; UsNews &amp; football&amp; fashion &amp; travel &amp; science (1121 Articles)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</si>
</sst>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ill="1" applyBorder="1"/>
    <xf numFmtId="0" fontId="0" fillId="0" borderId="8" xfId="0" applyBorder="1"/>
    <xf numFmtId="0" fontId="0" fillId="0" borderId="0" xfId="0" applyBorder="1"/>
    <xf numFmtId="0" fontId="0" fillId="0" borderId="9" xfId="0" applyFill="1" applyBorder="1"/>
    <xf numFmtId="0" fontId="3" fillId="0" borderId="0" xfId="0" applyFont="1"/>
    <xf numFmtId="0" fontId="3" fillId="0" borderId="0" xfId="0" applyFont="1" applyFill="1" applyBorder="1"/>
    <xf numFmtId="0" fontId="3" fillId="0" borderId="4" xfId="0" applyFont="1" applyFill="1" applyBorder="1"/>
    <xf numFmtId="0" fontId="3" fillId="0" borderId="0" xfId="0" applyFont="1" applyBorder="1"/>
    <xf numFmtId="0" fontId="3" fillId="0" borderId="9" xfId="0" applyFont="1" applyFill="1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12" xfId="0" applyFont="1" applyBorder="1"/>
    <xf numFmtId="0" fontId="3" fillId="0" borderId="12" xfId="0" applyFont="1" applyBorder="1"/>
    <xf numFmtId="0" fontId="2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0" fontId="0" fillId="0" borderId="14" xfId="0" applyBorder="1"/>
    <xf numFmtId="0" fontId="4" fillId="0" borderId="4" xfId="0" applyFont="1" applyBorder="1"/>
    <xf numFmtId="0" fontId="4" fillId="0" borderId="8" xfId="0" applyFont="1" applyBorder="1"/>
    <xf numFmtId="0" fontId="4" fillId="0" borderId="4" xfId="0" applyFont="1" applyFill="1" applyBorder="1"/>
    <xf numFmtId="0" fontId="4" fillId="0" borderId="12" xfId="0" applyFont="1" applyBorder="1"/>
    <xf numFmtId="0" fontId="0" fillId="0" borderId="19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'5er Kurve'!$E$28</c:f>
              <c:strCache>
                <c:ptCount val="1"/>
                <c:pt idx="0">
                  <c:v>sport &amp; uknews&amp; opinion &amp; society &amp; business (611 Articles)</c:v>
                </c:pt>
              </c:strCache>
            </c:strRef>
          </c:tx>
          <c:marker>
            <c:symbol val="none"/>
          </c:marker>
          <c:cat>
            <c:numRef>
              <c:f>'5er Kurve'!$F$30:$V$30</c:f>
              <c:numCache>
                <c:formatCode>General</c:formatCode>
                <c:ptCount val="1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</c:numCache>
            </c:numRef>
          </c:cat>
          <c:val>
            <c:numRef>
              <c:f>'5er Kurve'!$F$29:$V$29</c:f>
              <c:numCache>
                <c:formatCode>General</c:formatCode>
                <c:ptCount val="17"/>
                <c:pt idx="0">
                  <c:v>71.31</c:v>
                </c:pt>
                <c:pt idx="1">
                  <c:v>77.040000000000006</c:v>
                </c:pt>
                <c:pt idx="2">
                  <c:v>77.040000000000006</c:v>
                </c:pt>
                <c:pt idx="3">
                  <c:v>77.86</c:v>
                </c:pt>
                <c:pt idx="4">
                  <c:v>77.86</c:v>
                </c:pt>
                <c:pt idx="5">
                  <c:v>78.680000000000007</c:v>
                </c:pt>
                <c:pt idx="6">
                  <c:v>77.86</c:v>
                </c:pt>
                <c:pt idx="7">
                  <c:v>78.680000000000007</c:v>
                </c:pt>
                <c:pt idx="8">
                  <c:v>77.86</c:v>
                </c:pt>
                <c:pt idx="9">
                  <c:v>75.41</c:v>
                </c:pt>
                <c:pt idx="10">
                  <c:v>76.22</c:v>
                </c:pt>
                <c:pt idx="11">
                  <c:v>75.41</c:v>
                </c:pt>
                <c:pt idx="12">
                  <c:v>76.22</c:v>
                </c:pt>
                <c:pt idx="13">
                  <c:v>74.599999999999994</c:v>
                </c:pt>
                <c:pt idx="14">
                  <c:v>75.400000000000006</c:v>
                </c:pt>
                <c:pt idx="15">
                  <c:v>67.209999999999994</c:v>
                </c:pt>
                <c:pt idx="16">
                  <c:v>66.39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'5er Kurve'!$E$35</c:f>
              <c:strCache>
                <c:ptCount val="1"/>
                <c:pt idx="0">
                  <c:v>politics &amp; worldnews&amp;lifstyle&amp;environment&amp;technology (563 Articles)</c:v>
                </c:pt>
              </c:strCache>
            </c:strRef>
          </c:tx>
          <c:marker>
            <c:symbol val="none"/>
          </c:marker>
          <c:val>
            <c:numRef>
              <c:f>'5er Kurve'!$F$36:$V$36</c:f>
              <c:numCache>
                <c:formatCode>General</c:formatCode>
                <c:ptCount val="17"/>
                <c:pt idx="0">
                  <c:v>71.42</c:v>
                </c:pt>
                <c:pt idx="1">
                  <c:v>73.209999999999994</c:v>
                </c:pt>
                <c:pt idx="2">
                  <c:v>75</c:v>
                </c:pt>
                <c:pt idx="3">
                  <c:v>75</c:v>
                </c:pt>
                <c:pt idx="4">
                  <c:v>70.53</c:v>
                </c:pt>
                <c:pt idx="5">
                  <c:v>74.099999999999994</c:v>
                </c:pt>
                <c:pt idx="6">
                  <c:v>75</c:v>
                </c:pt>
                <c:pt idx="7">
                  <c:v>80.349999999999994</c:v>
                </c:pt>
                <c:pt idx="8">
                  <c:v>75.89</c:v>
                </c:pt>
                <c:pt idx="9">
                  <c:v>71.42</c:v>
                </c:pt>
                <c:pt idx="10">
                  <c:v>67.849999999999994</c:v>
                </c:pt>
                <c:pt idx="11">
                  <c:v>75</c:v>
                </c:pt>
                <c:pt idx="12">
                  <c:v>68.75</c:v>
                </c:pt>
                <c:pt idx="13">
                  <c:v>75.89</c:v>
                </c:pt>
                <c:pt idx="14">
                  <c:v>70.53</c:v>
                </c:pt>
                <c:pt idx="15">
                  <c:v>70.53</c:v>
                </c:pt>
                <c:pt idx="16">
                  <c:v>67.849999999999994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'5er Kurve'!$E$43</c:f>
              <c:strCache>
                <c:ptCount val="1"/>
                <c:pt idx="0">
                  <c:v>Tv/radio &amp; culture&amp;art/design&amp;film&amp;books (517 Articles)</c:v>
                </c:pt>
              </c:strCache>
            </c:strRef>
          </c:tx>
          <c:marker>
            <c:symbol val="none"/>
          </c:marker>
          <c:val>
            <c:numRef>
              <c:f>'5er Kurve'!$F$44:$V$44</c:f>
              <c:numCache>
                <c:formatCode>General</c:formatCode>
                <c:ptCount val="17"/>
                <c:pt idx="0">
                  <c:v>62.13</c:v>
                </c:pt>
                <c:pt idx="1">
                  <c:v>61.16</c:v>
                </c:pt>
                <c:pt idx="2">
                  <c:v>66.010000000000005</c:v>
                </c:pt>
                <c:pt idx="3">
                  <c:v>66.989999999999995</c:v>
                </c:pt>
                <c:pt idx="4">
                  <c:v>65.040000000000006</c:v>
                </c:pt>
                <c:pt idx="5">
                  <c:v>65.040000000000006</c:v>
                </c:pt>
                <c:pt idx="6">
                  <c:v>66.010000000000005</c:v>
                </c:pt>
                <c:pt idx="7">
                  <c:v>61.16</c:v>
                </c:pt>
                <c:pt idx="8">
                  <c:v>64.069999999999993</c:v>
                </c:pt>
                <c:pt idx="9">
                  <c:v>49.51</c:v>
                </c:pt>
                <c:pt idx="10">
                  <c:v>47.57</c:v>
                </c:pt>
                <c:pt idx="11">
                  <c:v>53.39</c:v>
                </c:pt>
                <c:pt idx="12">
                  <c:v>55.33</c:v>
                </c:pt>
                <c:pt idx="13">
                  <c:v>57.28</c:v>
                </c:pt>
                <c:pt idx="14">
                  <c:v>49.51</c:v>
                </c:pt>
                <c:pt idx="15">
                  <c:v>55.34</c:v>
                </c:pt>
                <c:pt idx="16">
                  <c:v>46.6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'5er Kurve'!$E$51</c:f>
              <c:strCache>
                <c:ptCount val="1"/>
                <c:pt idx="0">
                  <c:v>UsNews &amp; football&amp; fashion &amp; travel &amp; science (604 Articles)</c:v>
                </c:pt>
              </c:strCache>
            </c:strRef>
          </c:tx>
          <c:marker>
            <c:symbol val="none"/>
          </c:marker>
          <c:val>
            <c:numRef>
              <c:f>'5er Kurve'!$F$52:$V$52</c:f>
              <c:numCache>
                <c:formatCode>General</c:formatCode>
                <c:ptCount val="17"/>
                <c:pt idx="0">
                  <c:v>89.17</c:v>
                </c:pt>
                <c:pt idx="1">
                  <c:v>91.67</c:v>
                </c:pt>
                <c:pt idx="2">
                  <c:v>93.34</c:v>
                </c:pt>
                <c:pt idx="3">
                  <c:v>90.83</c:v>
                </c:pt>
                <c:pt idx="4">
                  <c:v>88.34</c:v>
                </c:pt>
                <c:pt idx="5">
                  <c:v>90.83</c:v>
                </c:pt>
                <c:pt idx="6">
                  <c:v>94.17</c:v>
                </c:pt>
                <c:pt idx="7">
                  <c:v>94.17</c:v>
                </c:pt>
                <c:pt idx="8">
                  <c:v>89.17</c:v>
                </c:pt>
                <c:pt idx="9">
                  <c:v>90.83</c:v>
                </c:pt>
                <c:pt idx="10">
                  <c:v>88.34</c:v>
                </c:pt>
                <c:pt idx="11">
                  <c:v>89.17</c:v>
                </c:pt>
                <c:pt idx="12">
                  <c:v>90.84</c:v>
                </c:pt>
                <c:pt idx="13">
                  <c:v>94.17</c:v>
                </c:pt>
                <c:pt idx="14">
                  <c:v>94.17</c:v>
                </c:pt>
                <c:pt idx="15">
                  <c:v>94.17</c:v>
                </c:pt>
                <c:pt idx="16">
                  <c:v>93.34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02080"/>
        <c:axId val="195503616"/>
      </c:lineChart>
      <c:catAx>
        <c:axId val="19550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503616"/>
        <c:crosses val="autoZero"/>
        <c:auto val="1"/>
        <c:lblAlgn val="ctr"/>
        <c:lblOffset val="100"/>
        <c:noMultiLvlLbl val="0"/>
      </c:catAx>
      <c:valAx>
        <c:axId val="195503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502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'Simialrity VS Accuracy'!$D$3</c:f>
              <c:strCache>
                <c:ptCount val="1"/>
                <c:pt idx="0">
                  <c:v>sport &amp; football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Accuracy'!$F$3</c:f>
              <c:numCache>
                <c:formatCode>General</c:formatCode>
                <c:ptCount val="1"/>
                <c:pt idx="0">
                  <c:v>94.82</c:v>
                </c:pt>
              </c:numCache>
            </c:numRef>
          </c:xVal>
          <c:yVal>
            <c:numRef>
              <c:f>'Simialrity VS Accuracy'!$E$3</c:f>
              <c:numCache>
                <c:formatCode>General</c:formatCode>
                <c:ptCount val="1"/>
                <c:pt idx="0">
                  <c:v>0.8201840274144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'Simialrity VS Accuracy'!$D$4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Accuracy'!$F$4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Accuracy'!$E$4</c:f>
              <c:numCache>
                <c:formatCode>General</c:formatCode>
                <c:ptCount val="1"/>
                <c:pt idx="0">
                  <c:v>0.58638030788492002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'Simialrity VS Accuracy'!$D$5</c:f>
              <c:strCache>
                <c:ptCount val="1"/>
                <c:pt idx="0">
                  <c:v>world &amp; politics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Accuracy'!$F$5</c:f>
              <c:numCache>
                <c:formatCode>General</c:formatCode>
                <c:ptCount val="1"/>
                <c:pt idx="0">
                  <c:v>93.18</c:v>
                </c:pt>
              </c:numCache>
            </c:numRef>
          </c:xVal>
          <c:yVal>
            <c:numRef>
              <c:f>'Simialrity VS Accuracy'!$E$5</c:f>
              <c:numCache>
                <c:formatCode>General</c:formatCode>
                <c:ptCount val="1"/>
                <c:pt idx="0">
                  <c:v>0.75051784451835002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'Simialrity VS Accuracy'!$D$6</c:f>
              <c:strCache>
                <c:ptCount val="1"/>
                <c:pt idx="0">
                  <c:v>fashion &amp; technology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Accuracy'!$F$6</c:f>
              <c:numCache>
                <c:formatCode>General</c:formatCode>
                <c:ptCount val="1"/>
                <c:pt idx="0">
                  <c:v>95.65</c:v>
                </c:pt>
              </c:numCache>
            </c:numRef>
          </c:xVal>
          <c:yVal>
            <c:numRef>
              <c:f>'Simialrity VS Accuracy'!$E$6</c:f>
              <c:numCache>
                <c:formatCode>General</c:formatCode>
                <c:ptCount val="1"/>
                <c:pt idx="0">
                  <c:v>0.69024023136555002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'Simialrity VS Accuracy'!$D$7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Accuracy'!$F$7</c:f>
              <c:numCache>
                <c:formatCode>General</c:formatCode>
                <c:ptCount val="1"/>
                <c:pt idx="0">
                  <c:v>89.58</c:v>
                </c:pt>
              </c:numCache>
            </c:numRef>
          </c:xVal>
          <c:yVal>
            <c:numRef>
              <c:f>'Simialrity VS Accuracy'!$E$7</c:f>
              <c:numCache>
                <c:formatCode>General</c:formatCode>
                <c:ptCount val="1"/>
                <c:pt idx="0">
                  <c:v>0.74949511321780005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7776"/>
        <c:axId val="20746240"/>
      </c:scatterChart>
      <c:valAx>
        <c:axId val="2074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46240"/>
        <c:crosses val="autoZero"/>
        <c:crossBetween val="midCat"/>
      </c:valAx>
      <c:valAx>
        <c:axId val="2074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7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Kurve'!$A$19:$R$19</c:f>
              <c:strCache>
                <c:ptCount val="1"/>
                <c:pt idx="0">
                  <c:v>travel &amp; business (258 Articles)</c:v>
                </c:pt>
              </c:strCache>
            </c:strRef>
          </c:tx>
          <c:marker>
            <c:symbol val="none"/>
          </c:marker>
          <c:cat>
            <c:numRef>
              <c:f>'2er Kurve'!$B$21:$R$21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Kurve'!$B$20:$R$20</c:f>
              <c:numCache>
                <c:formatCode>General</c:formatCode>
                <c:ptCount val="17"/>
                <c:pt idx="0">
                  <c:v>94.11</c:v>
                </c:pt>
                <c:pt idx="1">
                  <c:v>94.11</c:v>
                </c:pt>
                <c:pt idx="2">
                  <c:v>94.11</c:v>
                </c:pt>
                <c:pt idx="3">
                  <c:v>92.15</c:v>
                </c:pt>
                <c:pt idx="4">
                  <c:v>94.11</c:v>
                </c:pt>
                <c:pt idx="5">
                  <c:v>100</c:v>
                </c:pt>
                <c:pt idx="6">
                  <c:v>100</c:v>
                </c:pt>
                <c:pt idx="7">
                  <c:v>94.11</c:v>
                </c:pt>
                <c:pt idx="8">
                  <c:v>94.11</c:v>
                </c:pt>
                <c:pt idx="9">
                  <c:v>98.04</c:v>
                </c:pt>
                <c:pt idx="10">
                  <c:v>98.04</c:v>
                </c:pt>
                <c:pt idx="11">
                  <c:v>96.07</c:v>
                </c:pt>
                <c:pt idx="12">
                  <c:v>94.11</c:v>
                </c:pt>
                <c:pt idx="13">
                  <c:v>98.04</c:v>
                </c:pt>
                <c:pt idx="14">
                  <c:v>100</c:v>
                </c:pt>
                <c:pt idx="15">
                  <c:v>98.04</c:v>
                </c:pt>
                <c:pt idx="16">
                  <c:v>98.04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Kurve'!$A$9:$R$9</c:f>
              <c:strCache>
                <c:ptCount val="1"/>
                <c:pt idx="0">
                  <c:v>fashion &amp; technology (234 Articles)</c:v>
                </c:pt>
              </c:strCache>
            </c:strRef>
          </c:tx>
          <c:marker>
            <c:symbol val="none"/>
          </c:marker>
          <c:val>
            <c:numRef>
              <c:f>'2er Kurve'!$B$10:$R$10</c:f>
              <c:numCache>
                <c:formatCode>General</c:formatCode>
                <c:ptCount val="17"/>
                <c:pt idx="0">
                  <c:v>89.13</c:v>
                </c:pt>
                <c:pt idx="1">
                  <c:v>86.95</c:v>
                </c:pt>
                <c:pt idx="2">
                  <c:v>82.6</c:v>
                </c:pt>
                <c:pt idx="3">
                  <c:v>82.6</c:v>
                </c:pt>
                <c:pt idx="4">
                  <c:v>93.47</c:v>
                </c:pt>
                <c:pt idx="5">
                  <c:v>93.47</c:v>
                </c:pt>
                <c:pt idx="6">
                  <c:v>93.47</c:v>
                </c:pt>
                <c:pt idx="7">
                  <c:v>93.47</c:v>
                </c:pt>
                <c:pt idx="8">
                  <c:v>95.65</c:v>
                </c:pt>
                <c:pt idx="9">
                  <c:v>93.47</c:v>
                </c:pt>
                <c:pt idx="10">
                  <c:v>93.47</c:v>
                </c:pt>
                <c:pt idx="11">
                  <c:v>93.47</c:v>
                </c:pt>
                <c:pt idx="12">
                  <c:v>93.47</c:v>
                </c:pt>
                <c:pt idx="13">
                  <c:v>93.47</c:v>
                </c:pt>
                <c:pt idx="14">
                  <c:v>93.47</c:v>
                </c:pt>
                <c:pt idx="15">
                  <c:v>95.65</c:v>
                </c:pt>
                <c:pt idx="16">
                  <c:v>89.13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Kurve'!$A$1:$R$1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val>
            <c:numRef>
              <c:f>'2er Kurve'!$B$2:$R$2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81.819999999999993</c:v>
                </c:pt>
                <c:pt idx="2">
                  <c:v>61.36</c:v>
                </c:pt>
                <c:pt idx="3">
                  <c:v>61.36</c:v>
                </c:pt>
                <c:pt idx="4">
                  <c:v>81.819999999999993</c:v>
                </c:pt>
                <c:pt idx="5">
                  <c:v>86.36</c:v>
                </c:pt>
                <c:pt idx="6">
                  <c:v>59.09</c:v>
                </c:pt>
                <c:pt idx="7">
                  <c:v>59.09</c:v>
                </c:pt>
                <c:pt idx="8">
                  <c:v>93.18</c:v>
                </c:pt>
                <c:pt idx="9">
                  <c:v>88.63</c:v>
                </c:pt>
                <c:pt idx="10">
                  <c:v>52.27</c:v>
                </c:pt>
                <c:pt idx="11">
                  <c:v>52.27</c:v>
                </c:pt>
                <c:pt idx="12">
                  <c:v>77.27</c:v>
                </c:pt>
                <c:pt idx="13">
                  <c:v>72.73</c:v>
                </c:pt>
                <c:pt idx="14">
                  <c:v>52.27</c:v>
                </c:pt>
                <c:pt idx="15">
                  <c:v>52.27</c:v>
                </c:pt>
                <c:pt idx="16">
                  <c:v>63.64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Kurve'!$A$27:$R$27</c:f>
              <c:strCache>
                <c:ptCount val="1"/>
                <c:pt idx="0">
                  <c:v>fashion &amp; lifestyle (244 Articles)</c:v>
                </c:pt>
              </c:strCache>
            </c:strRef>
          </c:tx>
          <c:marker>
            <c:symbol val="none"/>
          </c:marker>
          <c:val>
            <c:numRef>
              <c:f>'2er Kurve'!$B$28:$R$28</c:f>
              <c:numCache>
                <c:formatCode>General</c:formatCode>
                <c:ptCount val="17"/>
                <c:pt idx="0">
                  <c:v>79.17</c:v>
                </c:pt>
                <c:pt idx="1">
                  <c:v>75</c:v>
                </c:pt>
                <c:pt idx="2">
                  <c:v>81.25</c:v>
                </c:pt>
                <c:pt idx="3">
                  <c:v>68.75</c:v>
                </c:pt>
                <c:pt idx="4">
                  <c:v>87.5</c:v>
                </c:pt>
                <c:pt idx="5">
                  <c:v>66.67</c:v>
                </c:pt>
                <c:pt idx="6">
                  <c:v>79.17</c:v>
                </c:pt>
                <c:pt idx="7">
                  <c:v>62.5</c:v>
                </c:pt>
                <c:pt idx="8">
                  <c:v>89.58</c:v>
                </c:pt>
                <c:pt idx="9">
                  <c:v>60.41</c:v>
                </c:pt>
                <c:pt idx="10">
                  <c:v>85.41</c:v>
                </c:pt>
                <c:pt idx="11">
                  <c:v>60.41</c:v>
                </c:pt>
                <c:pt idx="12">
                  <c:v>77.08</c:v>
                </c:pt>
                <c:pt idx="13">
                  <c:v>60.41</c:v>
                </c:pt>
                <c:pt idx="14">
                  <c:v>75</c:v>
                </c:pt>
                <c:pt idx="15">
                  <c:v>58.33</c:v>
                </c:pt>
                <c:pt idx="16">
                  <c:v>79.17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'2er Kurve'!$A$34:$R$34</c:f>
              <c:strCache>
                <c:ptCount val="1"/>
                <c:pt idx="0">
                  <c:v>sport &amp; football (290 Articles)</c:v>
                </c:pt>
              </c:strCache>
            </c:strRef>
          </c:tx>
          <c:marker>
            <c:symbol val="none"/>
          </c:marker>
          <c:val>
            <c:numRef>
              <c:f>'2er Kurve'!$B$35:$R$35</c:f>
              <c:numCache>
                <c:formatCode>General</c:formatCode>
                <c:ptCount val="17"/>
                <c:pt idx="0">
                  <c:v>72.41</c:v>
                </c:pt>
                <c:pt idx="1">
                  <c:v>72.41</c:v>
                </c:pt>
                <c:pt idx="2">
                  <c:v>94.82</c:v>
                </c:pt>
                <c:pt idx="3">
                  <c:v>75.86</c:v>
                </c:pt>
                <c:pt idx="4">
                  <c:v>93.1</c:v>
                </c:pt>
                <c:pt idx="5">
                  <c:v>77.58</c:v>
                </c:pt>
                <c:pt idx="6">
                  <c:v>89.65</c:v>
                </c:pt>
                <c:pt idx="7">
                  <c:v>68.959999999999994</c:v>
                </c:pt>
                <c:pt idx="8">
                  <c:v>86.2</c:v>
                </c:pt>
                <c:pt idx="9">
                  <c:v>67.239999999999995</c:v>
                </c:pt>
                <c:pt idx="10">
                  <c:v>87.93</c:v>
                </c:pt>
                <c:pt idx="11">
                  <c:v>63.79</c:v>
                </c:pt>
                <c:pt idx="12">
                  <c:v>84.48</c:v>
                </c:pt>
                <c:pt idx="13">
                  <c:v>58.62</c:v>
                </c:pt>
                <c:pt idx="14">
                  <c:v>91.38</c:v>
                </c:pt>
                <c:pt idx="15">
                  <c:v>56.89</c:v>
                </c:pt>
                <c:pt idx="16">
                  <c:v>87.93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'2er Kurve'!$A$43:$R$43</c:f>
              <c:strCache>
                <c:ptCount val="1"/>
                <c:pt idx="0">
                  <c:v>travel &amp; science (224 Articles)</c:v>
                </c:pt>
              </c:strCache>
            </c:strRef>
          </c:tx>
          <c:marker>
            <c:symbol val="none"/>
          </c:marker>
          <c:val>
            <c:numRef>
              <c:f>'2er Kurve'!$B$44:$R$44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86.36</c:v>
                </c:pt>
                <c:pt idx="13">
                  <c:v>63.63</c:v>
                </c:pt>
                <c:pt idx="14">
                  <c:v>90.91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'2er Kurve'!$A$52:$R$52</c:f>
              <c:strCache>
                <c:ptCount val="1"/>
                <c:pt idx="0">
                  <c:v>film &amp; politics (232 Articles)</c:v>
                </c:pt>
              </c:strCache>
            </c:strRef>
          </c:tx>
          <c:marker>
            <c:symbol val="none"/>
          </c:marker>
          <c:val>
            <c:numRef>
              <c:f>'2er Kurve'!$B$53:$R$53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100</c:v>
                </c:pt>
                <c:pt idx="3">
                  <c:v>95.65</c:v>
                </c:pt>
                <c:pt idx="4">
                  <c:v>95.65</c:v>
                </c:pt>
                <c:pt idx="5">
                  <c:v>95.65</c:v>
                </c:pt>
                <c:pt idx="6">
                  <c:v>97.82</c:v>
                </c:pt>
                <c:pt idx="7">
                  <c:v>84.78</c:v>
                </c:pt>
                <c:pt idx="8">
                  <c:v>97.82</c:v>
                </c:pt>
                <c:pt idx="9">
                  <c:v>69.56</c:v>
                </c:pt>
                <c:pt idx="10">
                  <c:v>95.65</c:v>
                </c:pt>
                <c:pt idx="11">
                  <c:v>65.209999999999994</c:v>
                </c:pt>
                <c:pt idx="12">
                  <c:v>89.13</c:v>
                </c:pt>
                <c:pt idx="13">
                  <c:v>65.209999999999994</c:v>
                </c:pt>
                <c:pt idx="14">
                  <c:v>91.3</c:v>
                </c:pt>
                <c:pt idx="15">
                  <c:v>63.04</c:v>
                </c:pt>
                <c:pt idx="16">
                  <c:v>95.65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53536"/>
        <c:axId val="195895296"/>
      </c:lineChart>
      <c:catAx>
        <c:axId val="19555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895296"/>
        <c:crosses val="autoZero"/>
        <c:auto val="1"/>
        <c:lblAlgn val="ctr"/>
        <c:lblOffset val="100"/>
        <c:noMultiLvlLbl val="0"/>
      </c:catAx>
      <c:valAx>
        <c:axId val="19589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55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'10er Kurve'!$B$3:$T$3</c:f>
              <c:strCache>
                <c:ptCount val="1"/>
                <c:pt idx="0">
                  <c:v>sport &amp; uknews&amp; opinion &amp; society &amp; business &amp; politics &amp; worldnews &amp; lifstyle &amp; environment &amp; technology (1174 Articles)</c:v>
                </c:pt>
              </c:strCache>
            </c:strRef>
          </c:tx>
          <c:marker>
            <c:symbol val="none"/>
          </c:marker>
          <c:cat>
            <c:numRef>
              <c:f>'10er Kurve'!$C$5:$S$5</c:f>
              <c:numCache>
                <c:formatCode>General</c:formatCode>
                <c:ptCount val="17"/>
                <c:pt idx="0">
                  <c:v>90</c:v>
                </c:pt>
                <c:pt idx="1">
                  <c:v>135</c:v>
                </c:pt>
                <c:pt idx="2">
                  <c:v>180</c:v>
                </c:pt>
                <c:pt idx="3">
                  <c:v>225</c:v>
                </c:pt>
                <c:pt idx="4">
                  <c:v>270</c:v>
                </c:pt>
                <c:pt idx="5">
                  <c:v>315</c:v>
                </c:pt>
                <c:pt idx="6">
                  <c:v>360</c:v>
                </c:pt>
                <c:pt idx="7">
                  <c:v>405</c:v>
                </c:pt>
                <c:pt idx="8">
                  <c:v>450</c:v>
                </c:pt>
                <c:pt idx="9">
                  <c:v>495</c:v>
                </c:pt>
                <c:pt idx="10">
                  <c:v>540</c:v>
                </c:pt>
                <c:pt idx="11">
                  <c:v>585</c:v>
                </c:pt>
                <c:pt idx="12">
                  <c:v>630</c:v>
                </c:pt>
                <c:pt idx="13">
                  <c:v>675</c:v>
                </c:pt>
                <c:pt idx="14">
                  <c:v>720</c:v>
                </c:pt>
                <c:pt idx="15">
                  <c:v>765</c:v>
                </c:pt>
                <c:pt idx="16">
                  <c:v>810</c:v>
                </c:pt>
              </c:numCache>
            </c:numRef>
          </c:cat>
          <c:val>
            <c:numRef>
              <c:f>'10er Kurve'!$C$4:$S$4</c:f>
              <c:numCache>
                <c:formatCode>General</c:formatCode>
                <c:ptCount val="17"/>
                <c:pt idx="0">
                  <c:v>63.67</c:v>
                </c:pt>
                <c:pt idx="1">
                  <c:v>61.96</c:v>
                </c:pt>
                <c:pt idx="2">
                  <c:v>63.67</c:v>
                </c:pt>
                <c:pt idx="3">
                  <c:v>61.53</c:v>
                </c:pt>
                <c:pt idx="4">
                  <c:v>58.97</c:v>
                </c:pt>
                <c:pt idx="5">
                  <c:v>62.39</c:v>
                </c:pt>
                <c:pt idx="6">
                  <c:v>58.54</c:v>
                </c:pt>
                <c:pt idx="7">
                  <c:v>58.97</c:v>
                </c:pt>
                <c:pt idx="8">
                  <c:v>58.11</c:v>
                </c:pt>
                <c:pt idx="9">
                  <c:v>56.83</c:v>
                </c:pt>
                <c:pt idx="10">
                  <c:v>59.4</c:v>
                </c:pt>
                <c:pt idx="11">
                  <c:v>57.69</c:v>
                </c:pt>
                <c:pt idx="12">
                  <c:v>58.12</c:v>
                </c:pt>
                <c:pt idx="13">
                  <c:v>57.26</c:v>
                </c:pt>
                <c:pt idx="14">
                  <c:v>51.71</c:v>
                </c:pt>
                <c:pt idx="15">
                  <c:v>48.29</c:v>
                </c:pt>
                <c:pt idx="16">
                  <c:v>42.73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'10er Kurve'!$B$13:$T$13</c:f>
              <c:strCache>
                <c:ptCount val="1"/>
                <c:pt idx="0">
                  <c:v>Tv/radio &amp; culture&amp;art/design&amp;film&amp;books &amp; UsNews &amp; football&amp; fashion &amp; travel &amp; science (1121 Articles)</c:v>
                </c:pt>
              </c:strCache>
            </c:strRef>
          </c:tx>
          <c:marker>
            <c:symbol val="none"/>
          </c:marker>
          <c:val>
            <c:numRef>
              <c:f>'10er Kurve'!$C$14:$S$14</c:f>
              <c:numCache>
                <c:formatCode>General</c:formatCode>
                <c:ptCount val="17"/>
                <c:pt idx="0">
                  <c:v>65.17</c:v>
                </c:pt>
                <c:pt idx="1">
                  <c:v>67.849999999999994</c:v>
                </c:pt>
                <c:pt idx="2">
                  <c:v>75</c:v>
                </c:pt>
                <c:pt idx="3">
                  <c:v>70.53</c:v>
                </c:pt>
                <c:pt idx="4">
                  <c:v>72.760000000000005</c:v>
                </c:pt>
                <c:pt idx="5">
                  <c:v>71.87</c:v>
                </c:pt>
                <c:pt idx="6">
                  <c:v>70.53</c:v>
                </c:pt>
                <c:pt idx="7">
                  <c:v>65.62</c:v>
                </c:pt>
                <c:pt idx="8">
                  <c:v>65.17</c:v>
                </c:pt>
                <c:pt idx="9">
                  <c:v>65.62</c:v>
                </c:pt>
                <c:pt idx="10">
                  <c:v>67.849999999999994</c:v>
                </c:pt>
                <c:pt idx="11">
                  <c:v>69.64</c:v>
                </c:pt>
                <c:pt idx="12">
                  <c:v>66.510000000000005</c:v>
                </c:pt>
                <c:pt idx="13">
                  <c:v>65.62</c:v>
                </c:pt>
                <c:pt idx="14">
                  <c:v>64.73</c:v>
                </c:pt>
                <c:pt idx="15">
                  <c:v>56.7</c:v>
                </c:pt>
                <c:pt idx="16">
                  <c:v>51.78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57728"/>
        <c:axId val="204878976"/>
      </c:lineChart>
      <c:catAx>
        <c:axId val="1956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878976"/>
        <c:crosses val="autoZero"/>
        <c:auto val="1"/>
        <c:lblAlgn val="ctr"/>
        <c:lblOffset val="100"/>
        <c:noMultiLvlLbl val="0"/>
      </c:catAx>
      <c:valAx>
        <c:axId val="2048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5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contex map aus DB'!$A$1:$R$1</c:f>
              <c:strCache>
                <c:ptCount val="1"/>
                <c:pt idx="0">
                  <c:v>sport &amp; football</c:v>
                </c:pt>
              </c:strCache>
            </c:strRef>
          </c:tx>
          <c:marker>
            <c:symbol val="none"/>
          </c:marker>
          <c:cat>
            <c:numRef>
              <c:f>'2er Kurve contex map aus DB'!$B$3:$R$3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contex map aus DB'!$B$2:$R$2</c:f>
              <c:numCache>
                <c:formatCode>General</c:formatCode>
                <c:ptCount val="17"/>
                <c:pt idx="0">
                  <c:v>77.58</c:v>
                </c:pt>
                <c:pt idx="1">
                  <c:v>74.13</c:v>
                </c:pt>
                <c:pt idx="2">
                  <c:v>96.55</c:v>
                </c:pt>
                <c:pt idx="3">
                  <c:v>82.75</c:v>
                </c:pt>
                <c:pt idx="4">
                  <c:v>89.65</c:v>
                </c:pt>
                <c:pt idx="5">
                  <c:v>75.86</c:v>
                </c:pt>
                <c:pt idx="6">
                  <c:v>87.93</c:v>
                </c:pt>
                <c:pt idx="7">
                  <c:v>72.41</c:v>
                </c:pt>
                <c:pt idx="8">
                  <c:v>87.93</c:v>
                </c:pt>
                <c:pt idx="9">
                  <c:v>63.79</c:v>
                </c:pt>
                <c:pt idx="10">
                  <c:v>91.37</c:v>
                </c:pt>
                <c:pt idx="11">
                  <c:v>65.510000000000005</c:v>
                </c:pt>
                <c:pt idx="12">
                  <c:v>84.48</c:v>
                </c:pt>
                <c:pt idx="13">
                  <c:v>58.62</c:v>
                </c:pt>
                <c:pt idx="14">
                  <c:v>93.1</c:v>
                </c:pt>
                <c:pt idx="15">
                  <c:v>56.89</c:v>
                </c:pt>
                <c:pt idx="16">
                  <c:v>87.93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'2er Kurve contex map aus DB'!$A$8:$R$8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'2er Kurve contex map aus DB'!$B$9:$R$9</c:f>
              <c:numCache>
                <c:formatCode>General</c:formatCode>
                <c:ptCount val="17"/>
                <c:pt idx="0">
                  <c:v>97.82</c:v>
                </c:pt>
                <c:pt idx="1">
                  <c:v>100</c:v>
                </c:pt>
                <c:pt idx="2">
                  <c:v>100</c:v>
                </c:pt>
                <c:pt idx="3">
                  <c:v>97.82</c:v>
                </c:pt>
                <c:pt idx="4">
                  <c:v>97.82</c:v>
                </c:pt>
                <c:pt idx="5">
                  <c:v>97.82</c:v>
                </c:pt>
                <c:pt idx="6">
                  <c:v>91.3</c:v>
                </c:pt>
                <c:pt idx="7">
                  <c:v>95.65</c:v>
                </c:pt>
                <c:pt idx="8">
                  <c:v>78.260000000000005</c:v>
                </c:pt>
                <c:pt idx="9">
                  <c:v>95.65</c:v>
                </c:pt>
                <c:pt idx="10">
                  <c:v>67.39</c:v>
                </c:pt>
                <c:pt idx="11">
                  <c:v>97.82</c:v>
                </c:pt>
                <c:pt idx="12">
                  <c:v>65.209999999999994</c:v>
                </c:pt>
                <c:pt idx="13">
                  <c:v>91.2</c:v>
                </c:pt>
                <c:pt idx="14">
                  <c:v>58.69</c:v>
                </c:pt>
                <c:pt idx="15">
                  <c:v>93.47</c:v>
                </c:pt>
                <c:pt idx="16">
                  <c:v>60.87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'2er Kurve contex map aus DB'!$A$15:$R$15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'2er Kurve contex map aus DB'!$B$16:$R$16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88.63</c:v>
                </c:pt>
                <c:pt idx="13">
                  <c:v>63.63</c:v>
                </c:pt>
                <c:pt idx="14">
                  <c:v>93.18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'2er Kurve contex map aus DB'!$A$21:$R$21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'2er Kurve contex map aus DB'!$B$22:$R$22</c:f>
              <c:numCache>
                <c:formatCode>General</c:formatCode>
                <c:ptCount val="17"/>
                <c:pt idx="0">
                  <c:v>79.17</c:v>
                </c:pt>
                <c:pt idx="1">
                  <c:v>79.17</c:v>
                </c:pt>
                <c:pt idx="2">
                  <c:v>83.33</c:v>
                </c:pt>
                <c:pt idx="3">
                  <c:v>64.58</c:v>
                </c:pt>
                <c:pt idx="4">
                  <c:v>83.34</c:v>
                </c:pt>
                <c:pt idx="5">
                  <c:v>64.58</c:v>
                </c:pt>
                <c:pt idx="6">
                  <c:v>81.25</c:v>
                </c:pt>
                <c:pt idx="7">
                  <c:v>68.75</c:v>
                </c:pt>
                <c:pt idx="8">
                  <c:v>87.5</c:v>
                </c:pt>
                <c:pt idx="9">
                  <c:v>62.5</c:v>
                </c:pt>
                <c:pt idx="10">
                  <c:v>87.5</c:v>
                </c:pt>
                <c:pt idx="11">
                  <c:v>64.58</c:v>
                </c:pt>
                <c:pt idx="12">
                  <c:v>75</c:v>
                </c:pt>
                <c:pt idx="13">
                  <c:v>60.41</c:v>
                </c:pt>
                <c:pt idx="14">
                  <c:v>79.17</c:v>
                </c:pt>
                <c:pt idx="15">
                  <c:v>58.33</c:v>
                </c:pt>
                <c:pt idx="16">
                  <c:v>72.91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'2er Kurve contex map aus DB'!$A$27:$R$27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val>
            <c:numRef>
              <c:f>'2er Kurve contex map aus DB'!$B$28:$R$28</c:f>
              <c:numCache>
                <c:formatCode>General</c:formatCode>
                <c:ptCount val="17"/>
                <c:pt idx="0">
                  <c:v>94.11</c:v>
                </c:pt>
                <c:pt idx="1">
                  <c:v>88.23</c:v>
                </c:pt>
                <c:pt idx="2">
                  <c:v>92.15</c:v>
                </c:pt>
                <c:pt idx="3">
                  <c:v>92.15</c:v>
                </c:pt>
                <c:pt idx="4">
                  <c:v>94.11</c:v>
                </c:pt>
                <c:pt idx="5">
                  <c:v>94.11</c:v>
                </c:pt>
                <c:pt idx="6">
                  <c:v>98.03</c:v>
                </c:pt>
                <c:pt idx="7">
                  <c:v>94.11</c:v>
                </c:pt>
                <c:pt idx="8">
                  <c:v>96.07</c:v>
                </c:pt>
                <c:pt idx="9">
                  <c:v>92.15</c:v>
                </c:pt>
                <c:pt idx="10">
                  <c:v>98.03</c:v>
                </c:pt>
                <c:pt idx="11">
                  <c:v>96.07</c:v>
                </c:pt>
                <c:pt idx="12">
                  <c:v>98.03</c:v>
                </c:pt>
                <c:pt idx="13">
                  <c:v>96.07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67296"/>
        <c:axId val="195773184"/>
      </c:lineChart>
      <c:catAx>
        <c:axId val="19576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773184"/>
        <c:crosses val="autoZero"/>
        <c:auto val="1"/>
        <c:lblAlgn val="ctr"/>
        <c:lblOffset val="100"/>
        <c:noMultiLvlLbl val="0"/>
      </c:catAx>
      <c:valAx>
        <c:axId val="19577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6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contex map aus DB'!$A$1:$R$1</c:f>
              <c:strCache>
                <c:ptCount val="1"/>
                <c:pt idx="0">
                  <c:v>sport &amp; football</c:v>
                </c:pt>
              </c:strCache>
            </c:strRef>
          </c:tx>
          <c:marker>
            <c:symbol val="none"/>
          </c:marker>
          <c:cat>
            <c:numRef>
              <c:f>'2er Kurve contex map aus DB'!$B$3:$R$3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contex map aus DB'!$B$2:$R$2</c:f>
              <c:numCache>
                <c:formatCode>General</c:formatCode>
                <c:ptCount val="17"/>
                <c:pt idx="0">
                  <c:v>77.58</c:v>
                </c:pt>
                <c:pt idx="1">
                  <c:v>74.13</c:v>
                </c:pt>
                <c:pt idx="2">
                  <c:v>96.55</c:v>
                </c:pt>
                <c:pt idx="3">
                  <c:v>82.75</c:v>
                </c:pt>
                <c:pt idx="4">
                  <c:v>89.65</c:v>
                </c:pt>
                <c:pt idx="5">
                  <c:v>75.86</c:v>
                </c:pt>
                <c:pt idx="6">
                  <c:v>87.93</c:v>
                </c:pt>
                <c:pt idx="7">
                  <c:v>72.41</c:v>
                </c:pt>
                <c:pt idx="8">
                  <c:v>87.93</c:v>
                </c:pt>
                <c:pt idx="9">
                  <c:v>63.79</c:v>
                </c:pt>
                <c:pt idx="10">
                  <c:v>91.37</c:v>
                </c:pt>
                <c:pt idx="11">
                  <c:v>65.510000000000005</c:v>
                </c:pt>
                <c:pt idx="12">
                  <c:v>84.48</c:v>
                </c:pt>
                <c:pt idx="13">
                  <c:v>58.62</c:v>
                </c:pt>
                <c:pt idx="14">
                  <c:v>93.1</c:v>
                </c:pt>
                <c:pt idx="15">
                  <c:v>56.89</c:v>
                </c:pt>
                <c:pt idx="16">
                  <c:v>87.93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contex map aus DB'!$T$1:$AK$1</c:f>
              <c:strCache>
                <c:ptCount val="1"/>
                <c:pt idx="0">
                  <c:v>sport &amp; football OLD</c:v>
                </c:pt>
              </c:strCache>
            </c:strRef>
          </c:tx>
          <c:marker>
            <c:symbol val="none"/>
          </c:marker>
          <c:val>
            <c:numRef>
              <c:f>'2er Kurve contex map aus DB'!$U$2:$AK$2</c:f>
              <c:numCache>
                <c:formatCode>General</c:formatCode>
                <c:ptCount val="17"/>
                <c:pt idx="0">
                  <c:v>72.41</c:v>
                </c:pt>
                <c:pt idx="1">
                  <c:v>72.41</c:v>
                </c:pt>
                <c:pt idx="2">
                  <c:v>94.82</c:v>
                </c:pt>
                <c:pt idx="3">
                  <c:v>75.86</c:v>
                </c:pt>
                <c:pt idx="4">
                  <c:v>93.1</c:v>
                </c:pt>
                <c:pt idx="5">
                  <c:v>77.58</c:v>
                </c:pt>
                <c:pt idx="6">
                  <c:v>89.65</c:v>
                </c:pt>
                <c:pt idx="7">
                  <c:v>68.959999999999994</c:v>
                </c:pt>
                <c:pt idx="8">
                  <c:v>86.2</c:v>
                </c:pt>
                <c:pt idx="9">
                  <c:v>67.239999999999995</c:v>
                </c:pt>
                <c:pt idx="10">
                  <c:v>87.93</c:v>
                </c:pt>
                <c:pt idx="11">
                  <c:v>63.79</c:v>
                </c:pt>
                <c:pt idx="12">
                  <c:v>84.48</c:v>
                </c:pt>
                <c:pt idx="13">
                  <c:v>58.62</c:v>
                </c:pt>
                <c:pt idx="14">
                  <c:v>91.38</c:v>
                </c:pt>
                <c:pt idx="15">
                  <c:v>56.89</c:v>
                </c:pt>
                <c:pt idx="16">
                  <c:v>87.93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95584"/>
        <c:axId val="195916160"/>
      </c:lineChart>
      <c:catAx>
        <c:axId val="19579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916160"/>
        <c:crosses val="autoZero"/>
        <c:auto val="1"/>
        <c:lblAlgn val="ctr"/>
        <c:lblOffset val="100"/>
        <c:noMultiLvlLbl val="0"/>
      </c:catAx>
      <c:valAx>
        <c:axId val="19591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9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'2er Kurve contex map aus DB'!$A$8:$R$8</c:f>
              <c:strCache>
                <c:ptCount val="1"/>
                <c:pt idx="0">
                  <c:v>film &amp; politics</c:v>
                </c:pt>
              </c:strCache>
            </c:strRef>
          </c:tx>
          <c:marker>
            <c:symbol val="none"/>
          </c:marker>
          <c:val>
            <c:numRef>
              <c:f>'2er Kurve contex map aus DB'!$B$9:$R$9</c:f>
              <c:numCache>
                <c:formatCode>General</c:formatCode>
                <c:ptCount val="17"/>
                <c:pt idx="0">
                  <c:v>97.82</c:v>
                </c:pt>
                <c:pt idx="1">
                  <c:v>100</c:v>
                </c:pt>
                <c:pt idx="2">
                  <c:v>100</c:v>
                </c:pt>
                <c:pt idx="3">
                  <c:v>97.82</c:v>
                </c:pt>
                <c:pt idx="4">
                  <c:v>97.82</c:v>
                </c:pt>
                <c:pt idx="5">
                  <c:v>97.82</c:v>
                </c:pt>
                <c:pt idx="6">
                  <c:v>91.3</c:v>
                </c:pt>
                <c:pt idx="7">
                  <c:v>95.65</c:v>
                </c:pt>
                <c:pt idx="8">
                  <c:v>78.260000000000005</c:v>
                </c:pt>
                <c:pt idx="9">
                  <c:v>95.65</c:v>
                </c:pt>
                <c:pt idx="10">
                  <c:v>67.39</c:v>
                </c:pt>
                <c:pt idx="11">
                  <c:v>97.82</c:v>
                </c:pt>
                <c:pt idx="12">
                  <c:v>65.209999999999994</c:v>
                </c:pt>
                <c:pt idx="13">
                  <c:v>91.2</c:v>
                </c:pt>
                <c:pt idx="14">
                  <c:v>58.69</c:v>
                </c:pt>
                <c:pt idx="15">
                  <c:v>93.47</c:v>
                </c:pt>
                <c:pt idx="16">
                  <c:v>60.87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'2er Kurve contex map aus DB'!$T$8:$AK$8</c:f>
              <c:strCache>
                <c:ptCount val="1"/>
                <c:pt idx="0">
                  <c:v>film &amp; politics OLD</c:v>
                </c:pt>
              </c:strCache>
            </c:strRef>
          </c:tx>
          <c:marker>
            <c:symbol val="none"/>
          </c:marker>
          <c:val>
            <c:numRef>
              <c:f>'2er Kurve contex map aus DB'!$U$9:$AK$9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100</c:v>
                </c:pt>
                <c:pt idx="3">
                  <c:v>95.65</c:v>
                </c:pt>
                <c:pt idx="4">
                  <c:v>95.65</c:v>
                </c:pt>
                <c:pt idx="5">
                  <c:v>95.65</c:v>
                </c:pt>
                <c:pt idx="6">
                  <c:v>97.82</c:v>
                </c:pt>
                <c:pt idx="7">
                  <c:v>84.78</c:v>
                </c:pt>
                <c:pt idx="8">
                  <c:v>97.82</c:v>
                </c:pt>
                <c:pt idx="9">
                  <c:v>69.56</c:v>
                </c:pt>
                <c:pt idx="10">
                  <c:v>95.65</c:v>
                </c:pt>
                <c:pt idx="11">
                  <c:v>65.209999999999994</c:v>
                </c:pt>
                <c:pt idx="12">
                  <c:v>89.13</c:v>
                </c:pt>
                <c:pt idx="13">
                  <c:v>65.209999999999994</c:v>
                </c:pt>
                <c:pt idx="14">
                  <c:v>91.3</c:v>
                </c:pt>
                <c:pt idx="15">
                  <c:v>63.04</c:v>
                </c:pt>
                <c:pt idx="16">
                  <c:v>95.65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81792"/>
        <c:axId val="196483328"/>
      </c:lineChart>
      <c:catAx>
        <c:axId val="19648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483328"/>
        <c:crosses val="autoZero"/>
        <c:auto val="1"/>
        <c:lblAlgn val="ctr"/>
        <c:lblOffset val="100"/>
        <c:noMultiLvlLbl val="0"/>
      </c:catAx>
      <c:valAx>
        <c:axId val="19648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8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'2er Kurve contex map aus DB'!$A$15:$R$15</c:f>
              <c:strCache>
                <c:ptCount val="1"/>
                <c:pt idx="0">
                  <c:v>travel &amp; science</c:v>
                </c:pt>
              </c:strCache>
            </c:strRef>
          </c:tx>
          <c:marker>
            <c:symbol val="none"/>
          </c:marker>
          <c:val>
            <c:numRef>
              <c:f>'2er Kurve contex map aus DB'!$B$16:$R$16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88.63</c:v>
                </c:pt>
                <c:pt idx="13">
                  <c:v>63.63</c:v>
                </c:pt>
                <c:pt idx="14">
                  <c:v>93.18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'2er Kurve contex map aus DB'!$T$15:$AK$15</c:f>
              <c:strCache>
                <c:ptCount val="1"/>
                <c:pt idx="0">
                  <c:v>travel &amp; science OLD</c:v>
                </c:pt>
              </c:strCache>
            </c:strRef>
          </c:tx>
          <c:marker>
            <c:symbol val="none"/>
          </c:marker>
          <c:val>
            <c:numRef>
              <c:f>'2er Kurve contex map aus DB'!$U$16:$AK$16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86.36</c:v>
                </c:pt>
                <c:pt idx="13">
                  <c:v>63.63</c:v>
                </c:pt>
                <c:pt idx="14">
                  <c:v>90.91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04576"/>
        <c:axId val="196506368"/>
      </c:lineChart>
      <c:catAx>
        <c:axId val="19650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506368"/>
        <c:crosses val="autoZero"/>
        <c:auto val="1"/>
        <c:lblAlgn val="ctr"/>
        <c:lblOffset val="100"/>
        <c:noMultiLvlLbl val="0"/>
      </c:catAx>
      <c:valAx>
        <c:axId val="19650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0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'2er Kurve contex map aus DB'!$A$21:$R$21</c:f>
              <c:strCache>
                <c:ptCount val="1"/>
                <c:pt idx="0">
                  <c:v>fashion &amp; lifestyle</c:v>
                </c:pt>
              </c:strCache>
            </c:strRef>
          </c:tx>
          <c:marker>
            <c:symbol val="none"/>
          </c:marker>
          <c:val>
            <c:numRef>
              <c:f>'2er Kurve contex map aus DB'!$B$22:$R$22</c:f>
              <c:numCache>
                <c:formatCode>General</c:formatCode>
                <c:ptCount val="17"/>
                <c:pt idx="0">
                  <c:v>79.17</c:v>
                </c:pt>
                <c:pt idx="1">
                  <c:v>79.17</c:v>
                </c:pt>
                <c:pt idx="2">
                  <c:v>83.33</c:v>
                </c:pt>
                <c:pt idx="3">
                  <c:v>64.58</c:v>
                </c:pt>
                <c:pt idx="4">
                  <c:v>83.34</c:v>
                </c:pt>
                <c:pt idx="5">
                  <c:v>64.58</c:v>
                </c:pt>
                <c:pt idx="6">
                  <c:v>81.25</c:v>
                </c:pt>
                <c:pt idx="7">
                  <c:v>68.75</c:v>
                </c:pt>
                <c:pt idx="8">
                  <c:v>87.5</c:v>
                </c:pt>
                <c:pt idx="9">
                  <c:v>62.5</c:v>
                </c:pt>
                <c:pt idx="10">
                  <c:v>87.5</c:v>
                </c:pt>
                <c:pt idx="11">
                  <c:v>64.58</c:v>
                </c:pt>
                <c:pt idx="12">
                  <c:v>75</c:v>
                </c:pt>
                <c:pt idx="13">
                  <c:v>60.41</c:v>
                </c:pt>
                <c:pt idx="14">
                  <c:v>79.17</c:v>
                </c:pt>
                <c:pt idx="15">
                  <c:v>58.33</c:v>
                </c:pt>
                <c:pt idx="16">
                  <c:v>72.91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'2er Kurve contex map aus DB'!$T$21:$AK$21</c:f>
              <c:strCache>
                <c:ptCount val="1"/>
                <c:pt idx="0">
                  <c:v>fashion &amp; lifestyle OLD</c:v>
                </c:pt>
              </c:strCache>
            </c:strRef>
          </c:tx>
          <c:marker>
            <c:symbol val="none"/>
          </c:marker>
          <c:val>
            <c:numRef>
              <c:f>'2er Kurve contex map aus DB'!$U$22:$AK$22</c:f>
              <c:numCache>
                <c:formatCode>General</c:formatCode>
                <c:ptCount val="17"/>
                <c:pt idx="0">
                  <c:v>79.17</c:v>
                </c:pt>
                <c:pt idx="1">
                  <c:v>75</c:v>
                </c:pt>
                <c:pt idx="2">
                  <c:v>81.25</c:v>
                </c:pt>
                <c:pt idx="3">
                  <c:v>68.75</c:v>
                </c:pt>
                <c:pt idx="4">
                  <c:v>87.5</c:v>
                </c:pt>
                <c:pt idx="5">
                  <c:v>66.67</c:v>
                </c:pt>
                <c:pt idx="6">
                  <c:v>79.17</c:v>
                </c:pt>
                <c:pt idx="7">
                  <c:v>62.5</c:v>
                </c:pt>
                <c:pt idx="8">
                  <c:v>89.58</c:v>
                </c:pt>
                <c:pt idx="9">
                  <c:v>60.41</c:v>
                </c:pt>
                <c:pt idx="10">
                  <c:v>85.41</c:v>
                </c:pt>
                <c:pt idx="11">
                  <c:v>60.41</c:v>
                </c:pt>
                <c:pt idx="12">
                  <c:v>77.08</c:v>
                </c:pt>
                <c:pt idx="13">
                  <c:v>60.41</c:v>
                </c:pt>
                <c:pt idx="14">
                  <c:v>75</c:v>
                </c:pt>
                <c:pt idx="15">
                  <c:v>58.33</c:v>
                </c:pt>
                <c:pt idx="16">
                  <c:v>79.17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16864"/>
        <c:axId val="196539136"/>
      </c:lineChart>
      <c:catAx>
        <c:axId val="19651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539136"/>
        <c:crosses val="autoZero"/>
        <c:auto val="1"/>
        <c:lblAlgn val="ctr"/>
        <c:lblOffset val="100"/>
        <c:noMultiLvlLbl val="0"/>
      </c:catAx>
      <c:valAx>
        <c:axId val="19653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1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'2er Kurve contex map aus DB'!$A$27:$R$27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numRef>
              <c:f>'2er Kurve contex map aus DB'!$U$29:$AK$29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contex map aus DB'!$B$28:$R$28</c:f>
              <c:numCache>
                <c:formatCode>General</c:formatCode>
                <c:ptCount val="17"/>
                <c:pt idx="0">
                  <c:v>94.11</c:v>
                </c:pt>
                <c:pt idx="1">
                  <c:v>88.23</c:v>
                </c:pt>
                <c:pt idx="2">
                  <c:v>92.15</c:v>
                </c:pt>
                <c:pt idx="3">
                  <c:v>92.15</c:v>
                </c:pt>
                <c:pt idx="4">
                  <c:v>94.11</c:v>
                </c:pt>
                <c:pt idx="5">
                  <c:v>94.11</c:v>
                </c:pt>
                <c:pt idx="6">
                  <c:v>98.03</c:v>
                </c:pt>
                <c:pt idx="7">
                  <c:v>94.11</c:v>
                </c:pt>
                <c:pt idx="8">
                  <c:v>96.07</c:v>
                </c:pt>
                <c:pt idx="9">
                  <c:v>92.15</c:v>
                </c:pt>
                <c:pt idx="10">
                  <c:v>98.03</c:v>
                </c:pt>
                <c:pt idx="11">
                  <c:v>96.07</c:v>
                </c:pt>
                <c:pt idx="12">
                  <c:v>98.03</c:v>
                </c:pt>
                <c:pt idx="13">
                  <c:v>96.07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'2er Kurve contex map aus DB'!$T$27:$AK$27</c:f>
              <c:strCache>
                <c:ptCount val="1"/>
                <c:pt idx="0">
                  <c:v>travel &amp; business OLD</c:v>
                </c:pt>
              </c:strCache>
            </c:strRef>
          </c:tx>
          <c:marker>
            <c:symbol val="none"/>
          </c:marker>
          <c:cat>
            <c:numRef>
              <c:f>'2er Kurve contex map aus DB'!$U$29:$AK$29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contex map aus DB'!$U$28:$AK$28</c:f>
              <c:numCache>
                <c:formatCode>General</c:formatCode>
                <c:ptCount val="17"/>
                <c:pt idx="0">
                  <c:v>94.11</c:v>
                </c:pt>
                <c:pt idx="1">
                  <c:v>94.11</c:v>
                </c:pt>
                <c:pt idx="2">
                  <c:v>94.11</c:v>
                </c:pt>
                <c:pt idx="3">
                  <c:v>92.15</c:v>
                </c:pt>
                <c:pt idx="4">
                  <c:v>94.11</c:v>
                </c:pt>
                <c:pt idx="5">
                  <c:v>100</c:v>
                </c:pt>
                <c:pt idx="6">
                  <c:v>100</c:v>
                </c:pt>
                <c:pt idx="7">
                  <c:v>94.11</c:v>
                </c:pt>
                <c:pt idx="8">
                  <c:v>94.11</c:v>
                </c:pt>
                <c:pt idx="9">
                  <c:v>98.04</c:v>
                </c:pt>
                <c:pt idx="10">
                  <c:v>98.04</c:v>
                </c:pt>
                <c:pt idx="11">
                  <c:v>96.07</c:v>
                </c:pt>
                <c:pt idx="12">
                  <c:v>94.11</c:v>
                </c:pt>
                <c:pt idx="13">
                  <c:v>98.04</c:v>
                </c:pt>
                <c:pt idx="14">
                  <c:v>100</c:v>
                </c:pt>
                <c:pt idx="15">
                  <c:v>98.04</c:v>
                </c:pt>
                <c:pt idx="16">
                  <c:v>98.04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38720"/>
        <c:axId val="195840256"/>
      </c:lineChart>
      <c:catAx>
        <c:axId val="19583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840256"/>
        <c:crosses val="autoZero"/>
        <c:auto val="1"/>
        <c:lblAlgn val="ctr"/>
        <c:lblOffset val="100"/>
        <c:noMultiLvlLbl val="0"/>
      </c:catAx>
      <c:valAx>
        <c:axId val="19584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83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695324</xdr:colOff>
      <xdr:row>0</xdr:row>
      <xdr:rowOff>180975</xdr:rowOff>
    </xdr:from>
    <xdr:to>
      <xdr:col>19</xdr:col>
      <xdr:colOff>266700</xdr:colOff>
      <xdr:row>25</xdr:row>
      <xdr:rowOff>76201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371475</xdr:colOff>
      <xdr:row>3</xdr:row>
      <xdr:rowOff>176211</xdr:rowOff>
    </xdr:from>
    <xdr:to>
      <xdr:col>28</xdr:col>
      <xdr:colOff>485775</xdr:colOff>
      <xdr:row>28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20</xdr:row>
      <xdr:rowOff>123825</xdr:rowOff>
    </xdr:from>
    <xdr:to>
      <xdr:col>13</xdr:col>
      <xdr:colOff>600074</xdr:colOff>
      <xdr:row>42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733424</xdr:colOff>
      <xdr:row>49</xdr:row>
      <xdr:rowOff>180975</xdr:rowOff>
    </xdr:from>
    <xdr:to>
      <xdr:col>12</xdr:col>
      <xdr:colOff>742949</xdr:colOff>
      <xdr:row>76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0</xdr:colOff>
      <xdr:row>48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552450</xdr:colOff>
      <xdr:row>34</xdr:row>
      <xdr:rowOff>28575</xdr:rowOff>
    </xdr:from>
    <xdr:to>
      <xdr:col>20</xdr:col>
      <xdr:colOff>552450</xdr:colOff>
      <xdr:row>48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733425</xdr:colOff>
      <xdr:row>34</xdr:row>
      <xdr:rowOff>95250</xdr:rowOff>
    </xdr:from>
    <xdr:to>
      <xdr:col>27</xdr:col>
      <xdr:colOff>733425</xdr:colOff>
      <xdr:row>48</xdr:row>
      <xdr:rowOff>171450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57150</xdr:colOff>
      <xdr:row>34</xdr:row>
      <xdr:rowOff>57150</xdr:rowOff>
    </xdr:from>
    <xdr:to>
      <xdr:col>35</xdr:col>
      <xdr:colOff>57150</xdr:colOff>
      <xdr:row>48</xdr:row>
      <xdr:rowOff>133350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35</xdr:row>
      <xdr:rowOff>0</xdr:rowOff>
    </xdr:from>
    <xdr:to>
      <xdr:col>42</xdr:col>
      <xdr:colOff>0</xdr:colOff>
      <xdr:row>49</xdr:row>
      <xdr:rowOff>76200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9</xdr:row>
      <xdr:rowOff>95250</xdr:rowOff>
    </xdr:from>
    <xdr:to>
      <xdr:col>9</xdr:col>
      <xdr:colOff>685800</xdr:colOff>
      <xdr:row>23</xdr:row>
      <xdr:rowOff>171450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opLeftCell="A82" workbookViewId="0">
      <selection activeCell="G22" sqref="G22"/>
    </sheetView>
  </sheetViews>
  <sheetFormatPr baseColWidth="10" defaultRowHeight="15" x14ac:dyDescent="0.25"/>
  <cols>
    <col min="3" max="3" width="12.28515625" bestFit="1" customWidth="1"/>
    <col min="6" max="6" width="20" bestFit="1" customWidth="1"/>
    <col min="7" max="7" width="13.7109375" bestFit="1" customWidth="1"/>
    <col min="8" max="8" width="25.42578125" customWidth="1"/>
    <col min="9" max="9" width="26.5703125" bestFit="1" customWidth="1"/>
    <col min="11" max="11" width="30.85546875" bestFit="1" customWidth="1"/>
    <col min="12" max="12" width="32" bestFit="1" customWidth="1"/>
  </cols>
  <sheetData>
    <row r="1" spans="1:11" x14ac:dyDescent="0.25">
      <c r="A1" s="37" t="s">
        <v>15</v>
      </c>
      <c r="B1" s="38"/>
      <c r="C1" s="38"/>
      <c r="D1" s="38"/>
      <c r="E1" s="38"/>
      <c r="F1" s="38"/>
      <c r="G1" s="38"/>
      <c r="H1" s="38"/>
      <c r="I1" s="38"/>
      <c r="J1" s="38"/>
      <c r="K1" s="39"/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</row>
    <row r="3" spans="1:11" x14ac:dyDescent="0.25">
      <c r="A3">
        <v>1</v>
      </c>
      <c r="B3" t="s">
        <v>10</v>
      </c>
      <c r="C3">
        <v>731</v>
      </c>
      <c r="D3">
        <v>241</v>
      </c>
      <c r="E3">
        <v>490</v>
      </c>
      <c r="F3">
        <v>12</v>
      </c>
      <c r="G3">
        <v>15</v>
      </c>
      <c r="H3" t="s">
        <v>11</v>
      </c>
      <c r="I3">
        <v>169</v>
      </c>
      <c r="J3">
        <f t="shared" ref="J3:J33" si="0">I3/D3</f>
        <v>0.70124481327800825</v>
      </c>
    </row>
    <row r="4" spans="1:11" x14ac:dyDescent="0.25">
      <c r="A4">
        <v>2</v>
      </c>
      <c r="B4" t="s">
        <v>10</v>
      </c>
      <c r="C4">
        <v>731</v>
      </c>
      <c r="D4">
        <v>241</v>
      </c>
      <c r="E4">
        <v>490</v>
      </c>
      <c r="F4">
        <v>12</v>
      </c>
      <c r="G4">
        <v>10</v>
      </c>
      <c r="H4" t="s">
        <v>11</v>
      </c>
      <c r="I4">
        <v>163</v>
      </c>
      <c r="J4">
        <f t="shared" si="0"/>
        <v>0.67634854771784236</v>
      </c>
    </row>
    <row r="5" spans="1:11" x14ac:dyDescent="0.25">
      <c r="A5">
        <v>3</v>
      </c>
      <c r="B5" t="s">
        <v>10</v>
      </c>
      <c r="C5">
        <v>731</v>
      </c>
      <c r="D5">
        <v>241</v>
      </c>
      <c r="E5">
        <v>490</v>
      </c>
      <c r="F5">
        <v>12</v>
      </c>
      <c r="G5">
        <v>5</v>
      </c>
      <c r="H5" t="s">
        <v>11</v>
      </c>
      <c r="I5">
        <v>165</v>
      </c>
      <c r="J5">
        <f t="shared" si="0"/>
        <v>0.68464730290456433</v>
      </c>
    </row>
    <row r="6" spans="1:11" x14ac:dyDescent="0.25">
      <c r="A6">
        <v>4</v>
      </c>
      <c r="B6" t="s">
        <v>10</v>
      </c>
      <c r="C6">
        <v>731</v>
      </c>
      <c r="D6">
        <v>241</v>
      </c>
      <c r="E6">
        <v>490</v>
      </c>
      <c r="F6">
        <v>12</v>
      </c>
      <c r="G6">
        <v>23</v>
      </c>
      <c r="H6" t="s">
        <v>11</v>
      </c>
      <c r="I6">
        <v>165</v>
      </c>
      <c r="J6">
        <f t="shared" si="0"/>
        <v>0.68464730290456433</v>
      </c>
    </row>
    <row r="7" spans="1:11" x14ac:dyDescent="0.25">
      <c r="A7">
        <v>5</v>
      </c>
      <c r="B7" t="s">
        <v>10</v>
      </c>
      <c r="C7">
        <v>731</v>
      </c>
      <c r="D7">
        <v>241</v>
      </c>
      <c r="E7">
        <v>490</v>
      </c>
      <c r="F7">
        <v>12</v>
      </c>
      <c r="G7">
        <v>25</v>
      </c>
      <c r="H7" t="s">
        <v>11</v>
      </c>
      <c r="I7">
        <v>163</v>
      </c>
      <c r="J7">
        <f t="shared" si="0"/>
        <v>0.67634854771784236</v>
      </c>
    </row>
    <row r="8" spans="1:11" x14ac:dyDescent="0.25">
      <c r="A8">
        <v>6</v>
      </c>
      <c r="B8" t="s">
        <v>10</v>
      </c>
      <c r="C8">
        <v>731</v>
      </c>
      <c r="D8">
        <v>241</v>
      </c>
      <c r="E8">
        <v>490</v>
      </c>
      <c r="F8">
        <v>12</v>
      </c>
      <c r="G8">
        <v>3</v>
      </c>
      <c r="H8" t="s">
        <v>11</v>
      </c>
      <c r="I8">
        <v>158</v>
      </c>
      <c r="J8">
        <f t="shared" si="0"/>
        <v>0.65560165975103735</v>
      </c>
    </row>
    <row r="9" spans="1:11" x14ac:dyDescent="0.25">
      <c r="A9">
        <v>7</v>
      </c>
      <c r="B9" t="s">
        <v>10</v>
      </c>
      <c r="C9">
        <v>731</v>
      </c>
      <c r="D9">
        <v>241</v>
      </c>
      <c r="E9">
        <v>490</v>
      </c>
      <c r="F9">
        <v>35</v>
      </c>
      <c r="G9">
        <v>15</v>
      </c>
      <c r="H9" t="s">
        <v>11</v>
      </c>
      <c r="I9">
        <v>139</v>
      </c>
      <c r="J9">
        <f t="shared" si="0"/>
        <v>0.57676348547717837</v>
      </c>
    </row>
    <row r="10" spans="1:11" x14ac:dyDescent="0.25">
      <c r="A10">
        <v>8</v>
      </c>
      <c r="B10" t="s">
        <v>10</v>
      </c>
      <c r="C10">
        <v>731</v>
      </c>
      <c r="D10">
        <v>241</v>
      </c>
      <c r="E10">
        <v>490</v>
      </c>
      <c r="F10">
        <v>12</v>
      </c>
      <c r="G10">
        <v>15</v>
      </c>
      <c r="H10" t="s">
        <v>12</v>
      </c>
      <c r="I10">
        <v>174</v>
      </c>
      <c r="J10">
        <f t="shared" si="0"/>
        <v>0.72199170124481327</v>
      </c>
    </row>
    <row r="11" spans="1:11" x14ac:dyDescent="0.25">
      <c r="A11">
        <v>9</v>
      </c>
      <c r="B11" t="s">
        <v>10</v>
      </c>
      <c r="C11">
        <v>731</v>
      </c>
      <c r="D11">
        <v>241</v>
      </c>
      <c r="E11">
        <v>490</v>
      </c>
      <c r="F11">
        <v>35</v>
      </c>
      <c r="G11">
        <v>15</v>
      </c>
      <c r="H11" t="s">
        <v>12</v>
      </c>
      <c r="I11">
        <v>148</v>
      </c>
      <c r="J11">
        <f t="shared" si="0"/>
        <v>0.61410788381742742</v>
      </c>
    </row>
    <row r="12" spans="1:11" x14ac:dyDescent="0.25">
      <c r="A12">
        <v>10</v>
      </c>
      <c r="B12" t="s">
        <v>10</v>
      </c>
      <c r="C12">
        <v>731</v>
      </c>
      <c r="D12">
        <v>241</v>
      </c>
      <c r="E12">
        <v>490</v>
      </c>
      <c r="F12">
        <v>35</v>
      </c>
      <c r="G12">
        <v>17</v>
      </c>
      <c r="H12" t="s">
        <v>12</v>
      </c>
      <c r="I12">
        <v>150</v>
      </c>
      <c r="J12">
        <f t="shared" si="0"/>
        <v>0.62240663900414939</v>
      </c>
    </row>
    <row r="13" spans="1:11" x14ac:dyDescent="0.25">
      <c r="A13">
        <v>11</v>
      </c>
      <c r="B13" t="s">
        <v>10</v>
      </c>
      <c r="C13">
        <v>731</v>
      </c>
      <c r="D13">
        <v>241</v>
      </c>
      <c r="E13">
        <v>490</v>
      </c>
      <c r="F13">
        <v>12</v>
      </c>
      <c r="G13">
        <v>5</v>
      </c>
      <c r="H13" t="s">
        <v>13</v>
      </c>
      <c r="I13">
        <v>145</v>
      </c>
      <c r="J13">
        <f t="shared" si="0"/>
        <v>0.60165975103734437</v>
      </c>
    </row>
    <row r="14" spans="1:11" x14ac:dyDescent="0.25">
      <c r="A14">
        <v>12</v>
      </c>
      <c r="B14" t="s">
        <v>10</v>
      </c>
      <c r="C14">
        <v>731</v>
      </c>
      <c r="D14">
        <v>241</v>
      </c>
      <c r="E14">
        <v>490</v>
      </c>
      <c r="F14">
        <v>35</v>
      </c>
      <c r="G14">
        <v>5</v>
      </c>
      <c r="H14" t="s">
        <v>13</v>
      </c>
      <c r="I14">
        <v>115</v>
      </c>
      <c r="J14">
        <f t="shared" si="0"/>
        <v>0.47717842323651455</v>
      </c>
    </row>
    <row r="15" spans="1:11" x14ac:dyDescent="0.25">
      <c r="A15">
        <v>13</v>
      </c>
      <c r="B15" t="s">
        <v>10</v>
      </c>
      <c r="C15">
        <v>709</v>
      </c>
      <c r="D15">
        <v>233</v>
      </c>
      <c r="E15">
        <v>476</v>
      </c>
      <c r="F15">
        <v>5</v>
      </c>
      <c r="G15">
        <v>15</v>
      </c>
      <c r="H15" t="s">
        <v>11</v>
      </c>
      <c r="I15">
        <v>162</v>
      </c>
      <c r="J15">
        <f t="shared" si="0"/>
        <v>0.69527896995708149</v>
      </c>
    </row>
    <row r="16" spans="1:11" x14ac:dyDescent="0.25">
      <c r="A16">
        <v>14</v>
      </c>
      <c r="B16" t="s">
        <v>10</v>
      </c>
      <c r="C16">
        <v>709</v>
      </c>
      <c r="D16">
        <v>233</v>
      </c>
      <c r="E16">
        <v>476</v>
      </c>
      <c r="F16">
        <v>5</v>
      </c>
      <c r="G16">
        <v>5</v>
      </c>
      <c r="H16" t="s">
        <v>11</v>
      </c>
      <c r="I16">
        <v>172</v>
      </c>
      <c r="J16">
        <f t="shared" si="0"/>
        <v>0.7381974248927039</v>
      </c>
    </row>
    <row r="17" spans="1:11" x14ac:dyDescent="0.25">
      <c r="A17">
        <v>15</v>
      </c>
      <c r="B17" t="s">
        <v>10</v>
      </c>
      <c r="C17">
        <v>709</v>
      </c>
      <c r="D17">
        <v>233</v>
      </c>
      <c r="E17">
        <v>476</v>
      </c>
      <c r="F17">
        <v>5</v>
      </c>
      <c r="G17">
        <v>19</v>
      </c>
      <c r="H17" t="s">
        <v>11</v>
      </c>
      <c r="I17">
        <v>167</v>
      </c>
      <c r="J17">
        <f t="shared" si="0"/>
        <v>0.71673819742489275</v>
      </c>
    </row>
    <row r="18" spans="1:11" x14ac:dyDescent="0.25">
      <c r="A18">
        <v>16</v>
      </c>
      <c r="B18" t="s">
        <v>10</v>
      </c>
      <c r="C18">
        <v>709</v>
      </c>
      <c r="D18">
        <v>233</v>
      </c>
      <c r="E18">
        <v>476</v>
      </c>
      <c r="F18">
        <v>5</v>
      </c>
      <c r="G18">
        <v>23</v>
      </c>
      <c r="H18" t="s">
        <v>11</v>
      </c>
      <c r="I18">
        <v>170</v>
      </c>
      <c r="J18">
        <f t="shared" si="0"/>
        <v>0.72961373390557938</v>
      </c>
    </row>
    <row r="19" spans="1:11" x14ac:dyDescent="0.25">
      <c r="A19">
        <v>17</v>
      </c>
      <c r="B19" t="s">
        <v>10</v>
      </c>
      <c r="C19">
        <v>709</v>
      </c>
      <c r="D19">
        <v>233</v>
      </c>
      <c r="E19">
        <v>476</v>
      </c>
      <c r="F19">
        <v>5</v>
      </c>
      <c r="G19">
        <v>25</v>
      </c>
      <c r="H19" t="s">
        <v>11</v>
      </c>
      <c r="I19">
        <v>171</v>
      </c>
      <c r="J19">
        <f t="shared" si="0"/>
        <v>0.73390557939914158</v>
      </c>
    </row>
    <row r="20" spans="1:11" x14ac:dyDescent="0.25">
      <c r="A20">
        <v>18</v>
      </c>
      <c r="B20" t="s">
        <v>10</v>
      </c>
      <c r="C20">
        <v>709</v>
      </c>
      <c r="D20">
        <v>233</v>
      </c>
      <c r="E20">
        <v>476</v>
      </c>
      <c r="F20">
        <v>5</v>
      </c>
      <c r="G20">
        <v>5</v>
      </c>
      <c r="H20" t="s">
        <v>12</v>
      </c>
      <c r="I20">
        <v>170</v>
      </c>
      <c r="J20">
        <f t="shared" si="0"/>
        <v>0.72961373390557938</v>
      </c>
    </row>
    <row r="21" spans="1:11" x14ac:dyDescent="0.25">
      <c r="A21">
        <v>19</v>
      </c>
      <c r="B21" t="s">
        <v>10</v>
      </c>
      <c r="C21">
        <v>709</v>
      </c>
      <c r="D21">
        <v>233</v>
      </c>
      <c r="E21">
        <v>476</v>
      </c>
      <c r="F21">
        <v>5</v>
      </c>
      <c r="G21">
        <v>23</v>
      </c>
      <c r="H21" t="s">
        <v>12</v>
      </c>
      <c r="I21">
        <v>172</v>
      </c>
      <c r="J21">
        <f t="shared" si="0"/>
        <v>0.7381974248927039</v>
      </c>
    </row>
    <row r="22" spans="1:11" x14ac:dyDescent="0.25">
      <c r="A22">
        <v>20</v>
      </c>
      <c r="B22" t="s">
        <v>10</v>
      </c>
      <c r="C22">
        <v>709</v>
      </c>
      <c r="D22">
        <v>233</v>
      </c>
      <c r="E22">
        <v>476</v>
      </c>
      <c r="F22">
        <v>5</v>
      </c>
      <c r="G22">
        <v>25</v>
      </c>
      <c r="H22" t="s">
        <v>12</v>
      </c>
      <c r="I22">
        <v>175</v>
      </c>
      <c r="J22" s="4">
        <f t="shared" si="0"/>
        <v>0.75107296137339052</v>
      </c>
    </row>
    <row r="23" spans="1:11" x14ac:dyDescent="0.25">
      <c r="A23">
        <v>21</v>
      </c>
      <c r="B23" t="s">
        <v>10</v>
      </c>
      <c r="C23">
        <v>709</v>
      </c>
      <c r="D23">
        <v>233</v>
      </c>
      <c r="E23">
        <v>476</v>
      </c>
      <c r="F23">
        <v>5</v>
      </c>
      <c r="G23">
        <v>27</v>
      </c>
      <c r="H23" t="s">
        <v>12</v>
      </c>
      <c r="I23">
        <v>173</v>
      </c>
      <c r="J23">
        <f t="shared" si="0"/>
        <v>0.74248927038626611</v>
      </c>
    </row>
    <row r="24" spans="1:11" x14ac:dyDescent="0.25">
      <c r="A24">
        <v>22</v>
      </c>
      <c r="B24" t="s">
        <v>10</v>
      </c>
      <c r="C24">
        <v>709</v>
      </c>
      <c r="D24">
        <v>233</v>
      </c>
      <c r="E24">
        <v>476</v>
      </c>
      <c r="F24">
        <v>5</v>
      </c>
      <c r="G24">
        <v>51</v>
      </c>
      <c r="H24" t="s">
        <v>12</v>
      </c>
      <c r="I24">
        <v>174</v>
      </c>
      <c r="J24">
        <f t="shared" si="0"/>
        <v>0.74678111587982832</v>
      </c>
    </row>
    <row r="25" spans="1:11" x14ac:dyDescent="0.25">
      <c r="A25">
        <v>23</v>
      </c>
      <c r="B25" t="s">
        <v>10</v>
      </c>
      <c r="C25">
        <v>665</v>
      </c>
      <c r="D25">
        <v>219</v>
      </c>
      <c r="E25">
        <v>446</v>
      </c>
      <c r="F25">
        <v>16</v>
      </c>
      <c r="G25">
        <v>5</v>
      </c>
      <c r="H25" t="s">
        <v>11</v>
      </c>
      <c r="I25">
        <v>132</v>
      </c>
      <c r="J25">
        <f t="shared" si="0"/>
        <v>0.60273972602739723</v>
      </c>
    </row>
    <row r="26" spans="1:11" x14ac:dyDescent="0.25">
      <c r="A26">
        <v>24</v>
      </c>
      <c r="B26" t="s">
        <v>10</v>
      </c>
      <c r="C26">
        <v>665</v>
      </c>
      <c r="D26">
        <v>219</v>
      </c>
      <c r="E26">
        <v>446</v>
      </c>
      <c r="F26">
        <v>16</v>
      </c>
      <c r="G26">
        <v>15</v>
      </c>
      <c r="H26" t="s">
        <v>11</v>
      </c>
      <c r="I26">
        <v>134</v>
      </c>
      <c r="J26">
        <f t="shared" si="0"/>
        <v>0.61187214611872143</v>
      </c>
    </row>
    <row r="27" spans="1:11" x14ac:dyDescent="0.25">
      <c r="A27">
        <v>25</v>
      </c>
      <c r="B27" t="s">
        <v>10</v>
      </c>
      <c r="C27">
        <v>665</v>
      </c>
      <c r="D27">
        <v>219</v>
      </c>
      <c r="E27">
        <v>446</v>
      </c>
      <c r="F27">
        <v>16</v>
      </c>
      <c r="G27">
        <v>5</v>
      </c>
      <c r="H27" t="s">
        <v>12</v>
      </c>
      <c r="I27">
        <v>135</v>
      </c>
      <c r="J27">
        <f t="shared" si="0"/>
        <v>0.61643835616438358</v>
      </c>
    </row>
    <row r="28" spans="1:11" x14ac:dyDescent="0.25">
      <c r="A28">
        <v>26</v>
      </c>
      <c r="B28" t="s">
        <v>10</v>
      </c>
      <c r="C28">
        <v>665</v>
      </c>
      <c r="D28">
        <v>219</v>
      </c>
      <c r="E28">
        <v>446</v>
      </c>
      <c r="F28">
        <v>16</v>
      </c>
      <c r="G28">
        <v>15</v>
      </c>
      <c r="H28" t="s">
        <v>12</v>
      </c>
      <c r="I28">
        <v>138</v>
      </c>
      <c r="J28">
        <f t="shared" si="0"/>
        <v>0.63013698630136983</v>
      </c>
    </row>
    <row r="29" spans="1:11" x14ac:dyDescent="0.25">
      <c r="A29">
        <v>27</v>
      </c>
      <c r="B29" t="s">
        <v>10</v>
      </c>
      <c r="C29">
        <v>665</v>
      </c>
      <c r="D29">
        <v>219</v>
      </c>
      <c r="E29">
        <v>446</v>
      </c>
      <c r="F29">
        <v>16</v>
      </c>
      <c r="G29">
        <v>19</v>
      </c>
      <c r="H29" t="s">
        <v>12</v>
      </c>
      <c r="I29">
        <v>139</v>
      </c>
      <c r="J29">
        <f t="shared" si="0"/>
        <v>0.63470319634703198</v>
      </c>
    </row>
    <row r="30" spans="1:11" x14ac:dyDescent="0.25">
      <c r="A30">
        <v>28</v>
      </c>
      <c r="B30" t="s">
        <v>10</v>
      </c>
      <c r="C30">
        <v>665</v>
      </c>
      <c r="D30">
        <v>219</v>
      </c>
      <c r="E30">
        <v>446</v>
      </c>
      <c r="F30">
        <v>16</v>
      </c>
      <c r="G30">
        <v>23</v>
      </c>
      <c r="H30" t="s">
        <v>12</v>
      </c>
      <c r="I30">
        <v>136</v>
      </c>
      <c r="J30">
        <f t="shared" si="0"/>
        <v>0.62100456621004563</v>
      </c>
    </row>
    <row r="31" spans="1:11" x14ac:dyDescent="0.25">
      <c r="A31">
        <v>29</v>
      </c>
      <c r="B31" t="s">
        <v>10</v>
      </c>
      <c r="C31">
        <v>415</v>
      </c>
      <c r="D31">
        <v>136</v>
      </c>
      <c r="E31">
        <v>279</v>
      </c>
      <c r="F31">
        <v>14</v>
      </c>
      <c r="G31">
        <v>15</v>
      </c>
      <c r="H31" t="s">
        <v>12</v>
      </c>
      <c r="I31">
        <v>95</v>
      </c>
      <c r="J31">
        <f t="shared" si="0"/>
        <v>0.69852941176470584</v>
      </c>
      <c r="K31" t="s">
        <v>27</v>
      </c>
    </row>
    <row r="32" spans="1:11" x14ac:dyDescent="0.25">
      <c r="A32">
        <v>30</v>
      </c>
      <c r="B32" t="s">
        <v>10</v>
      </c>
      <c r="C32">
        <v>415</v>
      </c>
      <c r="D32">
        <v>136</v>
      </c>
      <c r="E32">
        <v>279</v>
      </c>
      <c r="F32">
        <v>14</v>
      </c>
      <c r="G32">
        <v>23</v>
      </c>
      <c r="H32" t="s">
        <v>12</v>
      </c>
      <c r="I32">
        <v>97</v>
      </c>
      <c r="J32">
        <f t="shared" si="0"/>
        <v>0.71323529411764708</v>
      </c>
    </row>
    <row r="33" spans="1:11" x14ac:dyDescent="0.25">
      <c r="A33">
        <v>47</v>
      </c>
      <c r="B33" t="s">
        <v>10</v>
      </c>
      <c r="C33">
        <v>250</v>
      </c>
      <c r="D33">
        <v>82</v>
      </c>
      <c r="E33">
        <f>C33-D33</f>
        <v>168</v>
      </c>
      <c r="F33">
        <v>2</v>
      </c>
      <c r="G33">
        <v>15</v>
      </c>
      <c r="H33" t="s">
        <v>12</v>
      </c>
      <c r="I33">
        <v>75</v>
      </c>
      <c r="J33" s="4">
        <f t="shared" si="0"/>
        <v>0.91463414634146345</v>
      </c>
      <c r="K33" t="s">
        <v>28</v>
      </c>
    </row>
    <row r="35" spans="1:11" x14ac:dyDescent="0.25">
      <c r="A35" s="37" t="s">
        <v>24</v>
      </c>
      <c r="B35" s="38"/>
      <c r="C35" s="38"/>
      <c r="D35" s="38"/>
      <c r="E35" s="38"/>
      <c r="F35" s="38"/>
      <c r="G35" s="38"/>
      <c r="H35" s="38"/>
      <c r="I35" s="38"/>
      <c r="J35" s="38"/>
      <c r="K35" s="39"/>
    </row>
    <row r="36" spans="1:11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14</v>
      </c>
    </row>
    <row r="37" spans="1:11" x14ac:dyDescent="0.25">
      <c r="A37" s="3">
        <v>31</v>
      </c>
      <c r="B37" s="1" t="s">
        <v>10</v>
      </c>
      <c r="C37" s="3">
        <v>709</v>
      </c>
      <c r="D37" s="3">
        <v>141</v>
      </c>
      <c r="E37" s="3">
        <v>568</v>
      </c>
      <c r="F37" s="3">
        <v>5</v>
      </c>
      <c r="G37" s="3">
        <v>5</v>
      </c>
      <c r="H37" s="1" t="s">
        <v>12</v>
      </c>
      <c r="I37" s="3">
        <v>99</v>
      </c>
      <c r="J37" s="1">
        <f t="shared" ref="J37:J44" si="1">I37/D37</f>
        <v>0.7021276595744681</v>
      </c>
      <c r="K37" s="1"/>
    </row>
    <row r="38" spans="1:11" x14ac:dyDescent="0.25">
      <c r="A38" s="3">
        <v>32</v>
      </c>
      <c r="B38" s="1" t="s">
        <v>10</v>
      </c>
      <c r="C38" s="3">
        <v>709</v>
      </c>
      <c r="D38" s="3">
        <v>141</v>
      </c>
      <c r="E38" s="3">
        <v>568</v>
      </c>
      <c r="F38" s="3">
        <v>5</v>
      </c>
      <c r="G38" s="3">
        <v>15</v>
      </c>
      <c r="H38" s="1" t="s">
        <v>12</v>
      </c>
      <c r="I38" s="3">
        <v>101</v>
      </c>
      <c r="J38" s="1">
        <f t="shared" si="1"/>
        <v>0.71631205673758869</v>
      </c>
      <c r="K38" s="1"/>
    </row>
    <row r="39" spans="1:11" x14ac:dyDescent="0.25">
      <c r="A39" s="3">
        <v>33</v>
      </c>
      <c r="B39" s="1" t="s">
        <v>10</v>
      </c>
      <c r="C39" s="3">
        <v>709</v>
      </c>
      <c r="D39" s="3">
        <v>141</v>
      </c>
      <c r="E39" s="3">
        <v>568</v>
      </c>
      <c r="F39" s="3">
        <v>5</v>
      </c>
      <c r="G39" s="3">
        <v>19</v>
      </c>
      <c r="H39" s="1" t="s">
        <v>12</v>
      </c>
      <c r="I39" s="3">
        <v>100</v>
      </c>
      <c r="J39" s="1">
        <f t="shared" si="1"/>
        <v>0.70921985815602839</v>
      </c>
      <c r="K39" s="1"/>
    </row>
    <row r="40" spans="1:11" x14ac:dyDescent="0.25">
      <c r="A40" s="3">
        <v>34</v>
      </c>
      <c r="B40" s="1" t="s">
        <v>10</v>
      </c>
      <c r="C40" s="3">
        <v>709</v>
      </c>
      <c r="D40" s="3">
        <v>141</v>
      </c>
      <c r="E40" s="3">
        <v>568</v>
      </c>
      <c r="F40" s="3">
        <v>5</v>
      </c>
      <c r="G40" s="3">
        <v>25</v>
      </c>
      <c r="H40" s="1" t="s">
        <v>12</v>
      </c>
      <c r="I40" s="3">
        <v>102</v>
      </c>
      <c r="J40" s="1">
        <f t="shared" si="1"/>
        <v>0.72340425531914898</v>
      </c>
      <c r="K40" s="1"/>
    </row>
    <row r="41" spans="1:11" x14ac:dyDescent="0.25">
      <c r="A41" s="3">
        <v>35</v>
      </c>
      <c r="B41" s="1" t="s">
        <v>10</v>
      </c>
      <c r="C41" s="3">
        <v>709</v>
      </c>
      <c r="D41" s="3">
        <v>141</v>
      </c>
      <c r="E41" s="3">
        <v>568</v>
      </c>
      <c r="F41" s="3">
        <v>5</v>
      </c>
      <c r="G41" s="3">
        <v>29</v>
      </c>
      <c r="H41" s="1" t="s">
        <v>12</v>
      </c>
      <c r="I41" s="3">
        <v>102</v>
      </c>
      <c r="J41" s="1">
        <f t="shared" si="1"/>
        <v>0.72340425531914898</v>
      </c>
      <c r="K41" s="1"/>
    </row>
    <row r="42" spans="1:11" x14ac:dyDescent="0.25">
      <c r="A42" s="3">
        <v>36</v>
      </c>
      <c r="B42" s="1" t="s">
        <v>10</v>
      </c>
      <c r="C42" s="3">
        <v>709</v>
      </c>
      <c r="D42" s="3">
        <v>141</v>
      </c>
      <c r="E42" s="3">
        <v>568</v>
      </c>
      <c r="F42" s="3">
        <v>5</v>
      </c>
      <c r="G42" s="3">
        <v>35</v>
      </c>
      <c r="H42" s="1" t="s">
        <v>12</v>
      </c>
      <c r="I42" s="3">
        <v>103</v>
      </c>
      <c r="J42" s="1">
        <f t="shared" si="1"/>
        <v>0.73049645390070927</v>
      </c>
      <c r="K42" s="1"/>
    </row>
    <row r="43" spans="1:11" x14ac:dyDescent="0.25">
      <c r="A43" s="3">
        <v>37</v>
      </c>
      <c r="B43" s="1" t="s">
        <v>10</v>
      </c>
      <c r="C43" s="3">
        <v>709</v>
      </c>
      <c r="D43" s="3">
        <v>141</v>
      </c>
      <c r="E43" s="3">
        <v>568</v>
      </c>
      <c r="F43" s="3">
        <v>5</v>
      </c>
      <c r="G43" s="3">
        <v>45</v>
      </c>
      <c r="H43" s="1" t="s">
        <v>12</v>
      </c>
      <c r="I43" s="3">
        <v>104</v>
      </c>
      <c r="J43" s="1">
        <f t="shared" si="1"/>
        <v>0.73758865248226946</v>
      </c>
      <c r="K43" s="1"/>
    </row>
    <row r="44" spans="1:11" x14ac:dyDescent="0.25">
      <c r="A44" s="3">
        <v>38</v>
      </c>
      <c r="B44" s="1" t="s">
        <v>10</v>
      </c>
      <c r="C44" s="3">
        <v>709</v>
      </c>
      <c r="D44" s="3">
        <v>141</v>
      </c>
      <c r="E44" s="3">
        <v>568</v>
      </c>
      <c r="F44" s="3">
        <v>5</v>
      </c>
      <c r="G44" s="3">
        <v>55</v>
      </c>
      <c r="H44" s="1" t="s">
        <v>12</v>
      </c>
      <c r="I44" s="3">
        <v>106</v>
      </c>
      <c r="J44" s="5">
        <f t="shared" si="1"/>
        <v>0.75177304964539005</v>
      </c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37" t="s">
        <v>25</v>
      </c>
      <c r="B46" s="38"/>
      <c r="C46" s="38"/>
      <c r="D46" s="38"/>
      <c r="E46" s="38"/>
      <c r="F46" s="38"/>
      <c r="G46" s="38"/>
      <c r="H46" s="38"/>
      <c r="I46" s="38"/>
      <c r="J46" s="38"/>
      <c r="K46" s="39"/>
    </row>
    <row r="47" spans="1:11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14</v>
      </c>
    </row>
    <row r="48" spans="1:11" x14ac:dyDescent="0.25">
      <c r="A48">
        <v>39</v>
      </c>
      <c r="B48" s="2" t="s">
        <v>10</v>
      </c>
      <c r="C48">
        <v>709</v>
      </c>
      <c r="D48">
        <v>106</v>
      </c>
      <c r="E48">
        <v>603</v>
      </c>
      <c r="F48">
        <v>5</v>
      </c>
      <c r="G48">
        <v>75</v>
      </c>
      <c r="H48" s="2" t="s">
        <v>12</v>
      </c>
      <c r="I48">
        <v>80</v>
      </c>
      <c r="J48">
        <f>I48/D48</f>
        <v>0.75471698113207553</v>
      </c>
    </row>
    <row r="49" spans="1:11" x14ac:dyDescent="0.25">
      <c r="A49">
        <v>40</v>
      </c>
      <c r="B49" s="2" t="s">
        <v>10</v>
      </c>
      <c r="C49">
        <v>709</v>
      </c>
      <c r="D49">
        <v>106</v>
      </c>
      <c r="E49">
        <v>603</v>
      </c>
      <c r="F49">
        <v>5</v>
      </c>
      <c r="G49">
        <v>25</v>
      </c>
      <c r="H49" s="2" t="s">
        <v>12</v>
      </c>
      <c r="I49">
        <v>81</v>
      </c>
      <c r="J49" s="4">
        <f>I49/D49</f>
        <v>0.76415094339622647</v>
      </c>
    </row>
    <row r="50" spans="1:11" x14ac:dyDescent="0.25">
      <c r="A50">
        <v>41</v>
      </c>
      <c r="B50" s="2" t="s">
        <v>10</v>
      </c>
      <c r="C50">
        <v>709</v>
      </c>
      <c r="D50">
        <v>106</v>
      </c>
      <c r="E50">
        <v>603</v>
      </c>
      <c r="F50">
        <v>5</v>
      </c>
      <c r="G50">
        <v>15</v>
      </c>
      <c r="H50" s="2" t="s">
        <v>12</v>
      </c>
      <c r="I50">
        <v>80</v>
      </c>
      <c r="J50">
        <f>I50/D50</f>
        <v>0.75471698113207553</v>
      </c>
    </row>
    <row r="51" spans="1:11" x14ac:dyDescent="0.25">
      <c r="A51" s="3">
        <v>42</v>
      </c>
      <c r="B51" s="1" t="s">
        <v>10</v>
      </c>
      <c r="C51" s="3">
        <v>709</v>
      </c>
      <c r="D51" s="3">
        <v>106</v>
      </c>
      <c r="E51" s="3">
        <v>603</v>
      </c>
      <c r="F51" s="3">
        <v>5</v>
      </c>
      <c r="G51" s="3">
        <v>5</v>
      </c>
      <c r="H51" s="1" t="s">
        <v>12</v>
      </c>
      <c r="I51" s="3">
        <v>76</v>
      </c>
      <c r="J51" s="1">
        <f>I51/D51</f>
        <v>0.71698113207547165</v>
      </c>
      <c r="K51" s="1"/>
    </row>
    <row r="52" spans="1:11" x14ac:dyDescent="0.25">
      <c r="A52" s="3"/>
      <c r="B52" s="1"/>
      <c r="C52" s="3"/>
      <c r="D52" s="3"/>
      <c r="E52" s="3"/>
      <c r="F52" s="3"/>
      <c r="G52" s="3"/>
      <c r="H52" s="1"/>
      <c r="I52" s="3"/>
      <c r="J52" s="1"/>
      <c r="K52" s="1"/>
    </row>
    <row r="53" spans="1:11" x14ac:dyDescent="0.25">
      <c r="A53" s="3"/>
      <c r="B53" s="1"/>
      <c r="C53" s="3"/>
      <c r="D53" s="3"/>
      <c r="E53" s="3"/>
      <c r="F53" s="3"/>
      <c r="G53" s="3"/>
      <c r="H53" s="1"/>
      <c r="I53" s="3"/>
      <c r="J53" s="1"/>
      <c r="K53" s="1"/>
    </row>
    <row r="54" spans="1:11" x14ac:dyDescent="0.25">
      <c r="A54" s="37" t="s">
        <v>26</v>
      </c>
      <c r="B54" s="38"/>
      <c r="C54" s="38"/>
      <c r="D54" s="38"/>
      <c r="E54" s="38"/>
      <c r="F54" s="38"/>
      <c r="G54" s="38"/>
      <c r="H54" s="38"/>
      <c r="I54" s="38"/>
      <c r="J54" s="38"/>
      <c r="K54" s="39"/>
    </row>
    <row r="55" spans="1:11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14</v>
      </c>
    </row>
    <row r="56" spans="1:11" x14ac:dyDescent="0.25">
      <c r="A56" s="3">
        <v>43</v>
      </c>
      <c r="B56" s="1" t="s">
        <v>10</v>
      </c>
      <c r="C56" s="3">
        <v>709</v>
      </c>
      <c r="D56" s="3">
        <v>70</v>
      </c>
      <c r="E56" s="3">
        <v>639</v>
      </c>
      <c r="F56" s="3">
        <v>5</v>
      </c>
      <c r="G56" s="3">
        <v>5</v>
      </c>
      <c r="H56" s="2" t="s">
        <v>12</v>
      </c>
      <c r="I56" s="3">
        <v>52</v>
      </c>
      <c r="J56" s="1">
        <f>I56/D56</f>
        <v>0.74285714285714288</v>
      </c>
      <c r="K56" s="1"/>
    </row>
    <row r="57" spans="1:11" x14ac:dyDescent="0.25">
      <c r="A57" s="3">
        <v>45</v>
      </c>
      <c r="B57" s="1" t="s">
        <v>10</v>
      </c>
      <c r="C57" s="3">
        <v>709</v>
      </c>
      <c r="D57" s="3">
        <v>70</v>
      </c>
      <c r="E57" s="3">
        <v>639</v>
      </c>
      <c r="F57" s="3">
        <v>5</v>
      </c>
      <c r="G57" s="3">
        <v>15</v>
      </c>
      <c r="H57" s="1" t="s">
        <v>12</v>
      </c>
      <c r="I57" s="3">
        <v>54</v>
      </c>
      <c r="J57" s="1">
        <f>I57/D57</f>
        <v>0.77142857142857146</v>
      </c>
      <c r="K57" s="1"/>
    </row>
    <row r="58" spans="1:11" x14ac:dyDescent="0.25">
      <c r="A58" s="3">
        <v>46</v>
      </c>
      <c r="B58" s="1" t="s">
        <v>10</v>
      </c>
      <c r="C58" s="3">
        <v>709</v>
      </c>
      <c r="D58" s="3">
        <v>70</v>
      </c>
      <c r="E58" s="3">
        <v>639</v>
      </c>
      <c r="F58" s="3">
        <v>5</v>
      </c>
      <c r="G58" s="3">
        <v>25</v>
      </c>
      <c r="H58" s="1" t="s">
        <v>12</v>
      </c>
      <c r="I58" s="3">
        <v>55</v>
      </c>
      <c r="J58" s="1">
        <f>I58/D58</f>
        <v>0.7857142857142857</v>
      </c>
      <c r="K58" s="1"/>
    </row>
    <row r="59" spans="1:11" x14ac:dyDescent="0.25">
      <c r="A59" s="3">
        <v>47</v>
      </c>
      <c r="B59" s="1" t="s">
        <v>10</v>
      </c>
      <c r="C59" s="3">
        <v>709</v>
      </c>
      <c r="D59" s="3">
        <v>70</v>
      </c>
      <c r="E59" s="3">
        <v>639</v>
      </c>
      <c r="F59" s="3">
        <v>5</v>
      </c>
      <c r="G59" s="3">
        <v>55</v>
      </c>
      <c r="H59" s="1" t="s">
        <v>12</v>
      </c>
      <c r="I59" s="3">
        <v>56</v>
      </c>
      <c r="J59" s="1">
        <f>I59/D59</f>
        <v>0.8</v>
      </c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37" t="s">
        <v>16</v>
      </c>
      <c r="B69" s="38"/>
      <c r="C69" s="38"/>
      <c r="D69" s="38"/>
      <c r="E69" s="38"/>
      <c r="F69" s="38"/>
      <c r="G69" s="38"/>
      <c r="H69" s="38"/>
      <c r="I69" s="38"/>
      <c r="J69" s="38"/>
      <c r="K69" s="39"/>
    </row>
    <row r="70" spans="1:11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17</v>
      </c>
      <c r="H70" t="s">
        <v>7</v>
      </c>
      <c r="I70" t="s">
        <v>8</v>
      </c>
      <c r="J70" t="s">
        <v>9</v>
      </c>
      <c r="K70" t="s">
        <v>14</v>
      </c>
    </row>
    <row r="71" spans="1:11" x14ac:dyDescent="0.25">
      <c r="A71">
        <v>1</v>
      </c>
      <c r="B71" t="s">
        <v>10</v>
      </c>
      <c r="C71">
        <v>709</v>
      </c>
      <c r="D71">
        <v>233</v>
      </c>
      <c r="E71">
        <v>476</v>
      </c>
      <c r="F71">
        <v>5</v>
      </c>
      <c r="G71" t="s">
        <v>18</v>
      </c>
      <c r="H71" t="s">
        <v>19</v>
      </c>
      <c r="I71">
        <v>175</v>
      </c>
      <c r="J71">
        <f t="shared" ref="J71:J76" si="2">I71/D71</f>
        <v>0.75107296137339052</v>
      </c>
    </row>
    <row r="72" spans="1:11" x14ac:dyDescent="0.25">
      <c r="A72">
        <v>2</v>
      </c>
      <c r="B72" t="s">
        <v>10</v>
      </c>
      <c r="C72">
        <v>731</v>
      </c>
      <c r="D72">
        <v>241</v>
      </c>
      <c r="E72">
        <v>490</v>
      </c>
      <c r="F72">
        <v>12</v>
      </c>
      <c r="G72" t="s">
        <v>18</v>
      </c>
      <c r="H72" t="s">
        <v>19</v>
      </c>
      <c r="I72">
        <v>168</v>
      </c>
      <c r="J72">
        <f t="shared" si="2"/>
        <v>0.69709543568464727</v>
      </c>
    </row>
    <row r="73" spans="1:11" x14ac:dyDescent="0.25">
      <c r="A73">
        <v>3</v>
      </c>
      <c r="B73" t="s">
        <v>10</v>
      </c>
      <c r="C73">
        <v>665</v>
      </c>
      <c r="D73">
        <v>219</v>
      </c>
      <c r="E73">
        <v>446</v>
      </c>
      <c r="F73">
        <v>16</v>
      </c>
      <c r="G73" t="s">
        <v>18</v>
      </c>
      <c r="H73" t="s">
        <v>19</v>
      </c>
      <c r="I73">
        <v>137</v>
      </c>
      <c r="J73">
        <f t="shared" si="2"/>
        <v>0.62557077625570778</v>
      </c>
    </row>
    <row r="74" spans="1:11" x14ac:dyDescent="0.25">
      <c r="A74">
        <v>4</v>
      </c>
      <c r="B74" t="s">
        <v>10</v>
      </c>
      <c r="C74">
        <v>709</v>
      </c>
      <c r="D74">
        <v>233</v>
      </c>
      <c r="E74">
        <v>476</v>
      </c>
      <c r="F74">
        <v>5</v>
      </c>
      <c r="G74" t="s">
        <v>20</v>
      </c>
      <c r="H74" t="s">
        <v>19</v>
      </c>
      <c r="I74">
        <v>173</v>
      </c>
      <c r="J74">
        <f t="shared" si="2"/>
        <v>0.74248927038626611</v>
      </c>
    </row>
    <row r="75" spans="1:11" x14ac:dyDescent="0.25">
      <c r="A75">
        <v>9</v>
      </c>
      <c r="B75" t="s">
        <v>10</v>
      </c>
      <c r="C75">
        <v>250</v>
      </c>
      <c r="D75">
        <v>82</v>
      </c>
      <c r="E75">
        <f>C75-D75</f>
        <v>168</v>
      </c>
      <c r="F75">
        <v>2</v>
      </c>
      <c r="G75" t="s">
        <v>18</v>
      </c>
      <c r="H75" t="s">
        <v>19</v>
      </c>
      <c r="I75">
        <v>80</v>
      </c>
      <c r="J75" s="4">
        <f t="shared" si="2"/>
        <v>0.97560975609756095</v>
      </c>
      <c r="K75" t="s">
        <v>28</v>
      </c>
    </row>
    <row r="76" spans="1:11" x14ac:dyDescent="0.25">
      <c r="A76">
        <v>10</v>
      </c>
      <c r="B76" t="s">
        <v>10</v>
      </c>
      <c r="C76">
        <v>380</v>
      </c>
      <c r="D76">
        <v>125</v>
      </c>
      <c r="E76">
        <f>C76-D76</f>
        <v>255</v>
      </c>
      <c r="F76">
        <v>4</v>
      </c>
      <c r="G76" t="s">
        <v>18</v>
      </c>
      <c r="H76" t="s">
        <v>19</v>
      </c>
      <c r="I76">
        <v>108</v>
      </c>
      <c r="J76" s="4">
        <f t="shared" si="2"/>
        <v>0.86399999999999999</v>
      </c>
      <c r="K76" t="s">
        <v>29</v>
      </c>
    </row>
    <row r="78" spans="1:11" x14ac:dyDescent="0.25">
      <c r="A78" s="37" t="s">
        <v>21</v>
      </c>
      <c r="B78" s="38"/>
      <c r="C78" s="38"/>
      <c r="D78" s="38"/>
      <c r="E78" s="38"/>
      <c r="F78" s="38"/>
      <c r="G78" s="38"/>
      <c r="H78" s="38"/>
      <c r="I78" s="38"/>
      <c r="J78" s="38"/>
      <c r="K78" s="39"/>
    </row>
    <row r="79" spans="1:11" x14ac:dyDescent="0.2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17</v>
      </c>
      <c r="H79" t="s">
        <v>7</v>
      </c>
      <c r="I79" t="s">
        <v>8</v>
      </c>
      <c r="J79" t="s">
        <v>9</v>
      </c>
      <c r="K79" t="s">
        <v>14</v>
      </c>
    </row>
    <row r="80" spans="1:11" x14ac:dyDescent="0.25">
      <c r="A80">
        <v>5</v>
      </c>
      <c r="B80" t="s">
        <v>10</v>
      </c>
      <c r="C80">
        <v>709</v>
      </c>
      <c r="D80">
        <v>141</v>
      </c>
      <c r="E80">
        <v>568</v>
      </c>
      <c r="F80">
        <v>5</v>
      </c>
      <c r="G80" t="s">
        <v>18</v>
      </c>
      <c r="H80" t="s">
        <v>19</v>
      </c>
      <c r="I80">
        <v>108</v>
      </c>
      <c r="J80">
        <f>I80/D80</f>
        <v>0.76595744680851063</v>
      </c>
    </row>
    <row r="81" spans="1:11" x14ac:dyDescent="0.25">
      <c r="A81">
        <v>8</v>
      </c>
      <c r="B81" t="s">
        <v>10</v>
      </c>
      <c r="C81">
        <v>250</v>
      </c>
      <c r="D81">
        <v>50</v>
      </c>
      <c r="E81">
        <f>C81-D81</f>
        <v>200</v>
      </c>
      <c r="F81">
        <v>2</v>
      </c>
      <c r="G81" t="s">
        <v>18</v>
      </c>
      <c r="H81" t="s">
        <v>19</v>
      </c>
      <c r="I81">
        <v>49</v>
      </c>
      <c r="J81" s="4">
        <f>I81/D81</f>
        <v>0.98</v>
      </c>
      <c r="K81" t="s">
        <v>28</v>
      </c>
    </row>
    <row r="82" spans="1:11" x14ac:dyDescent="0.25">
      <c r="A82">
        <v>9</v>
      </c>
      <c r="B82" t="s">
        <v>10</v>
      </c>
      <c r="C82">
        <v>380</v>
      </c>
      <c r="D82">
        <v>76</v>
      </c>
      <c r="E82">
        <f>C82-D82</f>
        <v>304</v>
      </c>
      <c r="F82">
        <v>4</v>
      </c>
      <c r="G82" t="s">
        <v>18</v>
      </c>
      <c r="H82" t="s">
        <v>19</v>
      </c>
      <c r="I82">
        <v>69</v>
      </c>
      <c r="J82" s="4">
        <f>I82/D82</f>
        <v>0.90789473684210531</v>
      </c>
      <c r="K82" t="s">
        <v>29</v>
      </c>
    </row>
    <row r="84" spans="1:11" x14ac:dyDescent="0.25">
      <c r="A84" s="37" t="s">
        <v>22</v>
      </c>
      <c r="B84" s="38"/>
      <c r="C84" s="38"/>
      <c r="D84" s="38"/>
      <c r="E84" s="38"/>
      <c r="F84" s="38"/>
      <c r="G84" s="38"/>
      <c r="H84" s="38"/>
      <c r="I84" s="38"/>
      <c r="J84" s="38"/>
      <c r="K84" s="39"/>
    </row>
    <row r="85" spans="1:11" x14ac:dyDescent="0.2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17</v>
      </c>
      <c r="H85" t="s">
        <v>7</v>
      </c>
      <c r="I85" t="s">
        <v>8</v>
      </c>
      <c r="J85" t="s">
        <v>9</v>
      </c>
      <c r="K85" t="s">
        <v>14</v>
      </c>
    </row>
    <row r="86" spans="1:11" x14ac:dyDescent="0.25">
      <c r="A86">
        <v>6</v>
      </c>
      <c r="B86" t="s">
        <v>10</v>
      </c>
      <c r="C86">
        <v>709</v>
      </c>
      <c r="D86">
        <v>106</v>
      </c>
      <c r="E86">
        <v>603</v>
      </c>
      <c r="F86">
        <v>5</v>
      </c>
      <c r="G86" t="s">
        <v>18</v>
      </c>
      <c r="H86" t="s">
        <v>19</v>
      </c>
      <c r="I86">
        <v>83</v>
      </c>
      <c r="J86">
        <f>I86/D86</f>
        <v>0.78301886792452835</v>
      </c>
    </row>
    <row r="89" spans="1:11" x14ac:dyDescent="0.25">
      <c r="A89" s="37" t="s">
        <v>23</v>
      </c>
      <c r="B89" s="38"/>
      <c r="C89" s="38"/>
      <c r="D89" s="38"/>
      <c r="E89" s="38"/>
      <c r="F89" s="38"/>
      <c r="G89" s="38"/>
      <c r="H89" s="38"/>
      <c r="I89" s="38"/>
      <c r="J89" s="38"/>
      <c r="K89" s="39"/>
    </row>
    <row r="90" spans="1:11" x14ac:dyDescent="0.25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17</v>
      </c>
      <c r="H90" t="s">
        <v>7</v>
      </c>
      <c r="I90" t="s">
        <v>8</v>
      </c>
      <c r="J90" t="s">
        <v>9</v>
      </c>
      <c r="K90" t="s">
        <v>14</v>
      </c>
    </row>
    <row r="91" spans="1:11" x14ac:dyDescent="0.25">
      <c r="A91">
        <v>7</v>
      </c>
      <c r="B91" t="s">
        <v>10</v>
      </c>
      <c r="C91">
        <v>709</v>
      </c>
      <c r="D91">
        <v>70</v>
      </c>
      <c r="E91">
        <v>639</v>
      </c>
      <c r="F91">
        <v>5</v>
      </c>
      <c r="G91" t="s">
        <v>18</v>
      </c>
      <c r="H91" t="s">
        <v>19</v>
      </c>
      <c r="I91">
        <v>56</v>
      </c>
      <c r="J91">
        <f>I91/D91</f>
        <v>0.8</v>
      </c>
    </row>
    <row r="98" spans="1:12" x14ac:dyDescent="0.25">
      <c r="A98" s="37" t="s">
        <v>30</v>
      </c>
      <c r="B98" s="38"/>
      <c r="C98" s="38"/>
      <c r="D98" s="38"/>
      <c r="E98" s="38"/>
      <c r="F98" s="38"/>
      <c r="G98" s="38"/>
      <c r="H98" s="38"/>
      <c r="I98" s="38"/>
      <c r="J98" s="38"/>
      <c r="K98" s="39"/>
    </row>
    <row r="99" spans="1:12" x14ac:dyDescent="0.25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32</v>
      </c>
      <c r="H99" t="s">
        <v>7</v>
      </c>
      <c r="I99" t="s">
        <v>8</v>
      </c>
      <c r="J99" t="s">
        <v>9</v>
      </c>
      <c r="K99" t="s">
        <v>14</v>
      </c>
      <c r="L99" t="s">
        <v>14</v>
      </c>
    </row>
    <row r="100" spans="1:12" x14ac:dyDescent="0.25">
      <c r="A100">
        <v>1</v>
      </c>
      <c r="B100" t="s">
        <v>10</v>
      </c>
      <c r="C100">
        <v>250</v>
      </c>
      <c r="D100">
        <v>50</v>
      </c>
      <c r="E100">
        <v>200</v>
      </c>
      <c r="F100">
        <v>2</v>
      </c>
      <c r="G100">
        <v>50</v>
      </c>
      <c r="H100" t="s">
        <v>35</v>
      </c>
      <c r="I100">
        <v>37</v>
      </c>
      <c r="J100">
        <f t="shared" ref="J100:J111" si="3">I100/D100</f>
        <v>0.74</v>
      </c>
      <c r="K100" t="s">
        <v>31</v>
      </c>
      <c r="L100" t="s">
        <v>33</v>
      </c>
    </row>
    <row r="101" spans="1:12" x14ac:dyDescent="0.25">
      <c r="A101">
        <v>2</v>
      </c>
      <c r="B101" t="s">
        <v>10</v>
      </c>
      <c r="C101">
        <v>250</v>
      </c>
      <c r="D101">
        <v>50</v>
      </c>
      <c r="E101">
        <v>200</v>
      </c>
      <c r="F101">
        <v>2</v>
      </c>
      <c r="G101">
        <v>30</v>
      </c>
      <c r="H101" t="s">
        <v>35</v>
      </c>
      <c r="I101">
        <v>40</v>
      </c>
      <c r="J101">
        <f t="shared" si="3"/>
        <v>0.8</v>
      </c>
      <c r="K101" t="s">
        <v>31</v>
      </c>
      <c r="L101" t="s">
        <v>33</v>
      </c>
    </row>
    <row r="102" spans="1:12" x14ac:dyDescent="0.25">
      <c r="A102">
        <v>3</v>
      </c>
      <c r="B102" t="s">
        <v>10</v>
      </c>
      <c r="C102">
        <v>250</v>
      </c>
      <c r="D102">
        <v>50</v>
      </c>
      <c r="E102">
        <v>200</v>
      </c>
      <c r="F102">
        <v>2</v>
      </c>
      <c r="G102">
        <v>21</v>
      </c>
      <c r="H102" t="s">
        <v>35</v>
      </c>
      <c r="I102">
        <v>37</v>
      </c>
      <c r="J102">
        <f t="shared" si="3"/>
        <v>0.74</v>
      </c>
      <c r="K102" t="s">
        <v>31</v>
      </c>
      <c r="L102" t="s">
        <v>33</v>
      </c>
    </row>
    <row r="103" spans="1:12" x14ac:dyDescent="0.25">
      <c r="A103">
        <v>4</v>
      </c>
      <c r="B103" t="s">
        <v>10</v>
      </c>
      <c r="C103">
        <v>250</v>
      </c>
      <c r="D103">
        <v>50</v>
      </c>
      <c r="E103">
        <v>200</v>
      </c>
      <c r="F103">
        <v>2</v>
      </c>
      <c r="G103">
        <v>11</v>
      </c>
      <c r="H103" t="s">
        <v>35</v>
      </c>
      <c r="I103">
        <v>34</v>
      </c>
      <c r="J103">
        <f t="shared" si="3"/>
        <v>0.68</v>
      </c>
      <c r="K103" t="s">
        <v>31</v>
      </c>
      <c r="L103" t="s">
        <v>33</v>
      </c>
    </row>
    <row r="104" spans="1:12" x14ac:dyDescent="0.25">
      <c r="A104">
        <v>5</v>
      </c>
      <c r="B104" t="s">
        <v>10</v>
      </c>
      <c r="C104">
        <v>250</v>
      </c>
      <c r="D104">
        <v>50</v>
      </c>
      <c r="E104">
        <v>200</v>
      </c>
      <c r="F104">
        <v>2</v>
      </c>
      <c r="G104">
        <v>80</v>
      </c>
      <c r="H104" t="s">
        <v>35</v>
      </c>
      <c r="I104">
        <v>38</v>
      </c>
      <c r="J104">
        <f t="shared" si="3"/>
        <v>0.76</v>
      </c>
      <c r="K104" t="s">
        <v>31</v>
      </c>
      <c r="L104" t="s">
        <v>33</v>
      </c>
    </row>
    <row r="105" spans="1:12" x14ac:dyDescent="0.25">
      <c r="A105">
        <v>6</v>
      </c>
      <c r="B105" t="s">
        <v>10</v>
      </c>
      <c r="C105">
        <v>250</v>
      </c>
      <c r="D105">
        <v>50</v>
      </c>
      <c r="E105">
        <v>200</v>
      </c>
      <c r="F105">
        <v>2</v>
      </c>
      <c r="G105">
        <v>100</v>
      </c>
      <c r="H105" t="s">
        <v>35</v>
      </c>
      <c r="I105">
        <v>38</v>
      </c>
      <c r="J105">
        <f t="shared" si="3"/>
        <v>0.76</v>
      </c>
      <c r="K105" t="s">
        <v>31</v>
      </c>
      <c r="L105" t="s">
        <v>33</v>
      </c>
    </row>
    <row r="106" spans="1:12" x14ac:dyDescent="0.25">
      <c r="A106">
        <v>7</v>
      </c>
      <c r="B106" t="s">
        <v>10</v>
      </c>
      <c r="C106">
        <v>250</v>
      </c>
      <c r="D106">
        <v>50</v>
      </c>
      <c r="E106">
        <v>200</v>
      </c>
      <c r="F106">
        <v>2</v>
      </c>
      <c r="G106">
        <v>50</v>
      </c>
      <c r="H106" t="s">
        <v>35</v>
      </c>
      <c r="I106">
        <v>39</v>
      </c>
      <c r="J106">
        <f t="shared" si="3"/>
        <v>0.78</v>
      </c>
      <c r="K106" t="s">
        <v>31</v>
      </c>
      <c r="L106" t="s">
        <v>34</v>
      </c>
    </row>
    <row r="107" spans="1:12" x14ac:dyDescent="0.25">
      <c r="A107">
        <v>8</v>
      </c>
      <c r="B107" t="s">
        <v>10</v>
      </c>
      <c r="C107">
        <v>250</v>
      </c>
      <c r="D107">
        <v>50</v>
      </c>
      <c r="E107">
        <v>200</v>
      </c>
      <c r="F107">
        <v>2</v>
      </c>
      <c r="G107">
        <v>50</v>
      </c>
      <c r="H107" t="s">
        <v>36</v>
      </c>
      <c r="I107">
        <v>39</v>
      </c>
      <c r="J107">
        <f t="shared" si="3"/>
        <v>0.78</v>
      </c>
      <c r="K107" t="s">
        <v>31</v>
      </c>
      <c r="L107" t="s">
        <v>34</v>
      </c>
    </row>
    <row r="108" spans="1:12" x14ac:dyDescent="0.25">
      <c r="A108">
        <v>7</v>
      </c>
      <c r="B108" t="s">
        <v>10</v>
      </c>
      <c r="C108">
        <v>250</v>
      </c>
      <c r="D108">
        <v>82</v>
      </c>
      <c r="E108">
        <f>C108-D108</f>
        <v>168</v>
      </c>
      <c r="F108">
        <v>2</v>
      </c>
      <c r="G108">
        <v>30</v>
      </c>
      <c r="H108" t="s">
        <v>35</v>
      </c>
      <c r="I108">
        <v>60</v>
      </c>
      <c r="J108">
        <f t="shared" si="3"/>
        <v>0.73170731707317072</v>
      </c>
      <c r="K108" t="s">
        <v>31</v>
      </c>
      <c r="L108" t="s">
        <v>33</v>
      </c>
    </row>
    <row r="109" spans="1:12" x14ac:dyDescent="0.25">
      <c r="A109">
        <v>8</v>
      </c>
      <c r="B109" t="s">
        <v>10</v>
      </c>
      <c r="C109">
        <v>250</v>
      </c>
      <c r="D109">
        <v>37</v>
      </c>
      <c r="E109">
        <f>C109-D109</f>
        <v>213</v>
      </c>
      <c r="F109">
        <v>2</v>
      </c>
      <c r="G109">
        <v>50</v>
      </c>
      <c r="H109" t="s">
        <v>35</v>
      </c>
      <c r="I109">
        <v>27</v>
      </c>
      <c r="J109">
        <f t="shared" si="3"/>
        <v>0.72972972972972971</v>
      </c>
      <c r="K109" t="s">
        <v>31</v>
      </c>
      <c r="L109" t="s">
        <v>33</v>
      </c>
    </row>
    <row r="110" spans="1:12" x14ac:dyDescent="0.25">
      <c r="A110">
        <v>9</v>
      </c>
      <c r="B110" t="s">
        <v>10</v>
      </c>
      <c r="C110">
        <v>250</v>
      </c>
      <c r="D110">
        <v>50</v>
      </c>
      <c r="E110">
        <v>200</v>
      </c>
      <c r="F110">
        <v>2</v>
      </c>
      <c r="G110">
        <v>50</v>
      </c>
      <c r="H110" t="s">
        <v>35</v>
      </c>
      <c r="I110">
        <v>40</v>
      </c>
      <c r="J110">
        <f t="shared" si="3"/>
        <v>0.8</v>
      </c>
      <c r="K110" t="s">
        <v>37</v>
      </c>
      <c r="L110" t="s">
        <v>33</v>
      </c>
    </row>
    <row r="111" spans="1:12" x14ac:dyDescent="0.25">
      <c r="A111">
        <v>10</v>
      </c>
      <c r="B111" t="s">
        <v>10</v>
      </c>
      <c r="C111">
        <v>250</v>
      </c>
      <c r="D111">
        <v>50</v>
      </c>
      <c r="E111">
        <v>200</v>
      </c>
      <c r="F111">
        <v>2</v>
      </c>
      <c r="G111">
        <v>28</v>
      </c>
      <c r="H111" t="s">
        <v>35</v>
      </c>
      <c r="I111">
        <v>41</v>
      </c>
      <c r="J111">
        <f t="shared" si="3"/>
        <v>0.82</v>
      </c>
      <c r="K111" t="s">
        <v>31</v>
      </c>
      <c r="L111" t="s">
        <v>33</v>
      </c>
    </row>
  </sheetData>
  <mergeCells count="9">
    <mergeCell ref="A98:K98"/>
    <mergeCell ref="A1:K1"/>
    <mergeCell ref="A69:K69"/>
    <mergeCell ref="A78:K78"/>
    <mergeCell ref="A84:K84"/>
    <mergeCell ref="A89:K89"/>
    <mergeCell ref="A35:K35"/>
    <mergeCell ref="A46:K46"/>
    <mergeCell ref="A54:K54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opLeftCell="A49" workbookViewId="0">
      <selection activeCell="X2" sqref="X2"/>
    </sheetView>
  </sheetViews>
  <sheetFormatPr baseColWidth="10" defaultRowHeight="15" x14ac:dyDescent="0.25"/>
  <sheetData>
    <row r="1" spans="1:37" x14ac:dyDescent="0.25">
      <c r="A1" s="43" t="s">
        <v>146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  <c r="T1" s="43" t="s">
        <v>190</v>
      </c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5"/>
    </row>
    <row r="2" spans="1:37" x14ac:dyDescent="0.25">
      <c r="A2" s="8" t="s">
        <v>187</v>
      </c>
      <c r="B2" s="9">
        <v>77.58</v>
      </c>
      <c r="C2">
        <v>74.13</v>
      </c>
      <c r="D2">
        <v>96.55</v>
      </c>
      <c r="E2">
        <v>82.75</v>
      </c>
      <c r="F2">
        <v>89.65</v>
      </c>
      <c r="G2">
        <v>75.86</v>
      </c>
      <c r="H2">
        <v>87.93</v>
      </c>
      <c r="I2">
        <v>72.41</v>
      </c>
      <c r="J2">
        <v>87.93</v>
      </c>
      <c r="K2">
        <v>63.79</v>
      </c>
      <c r="L2">
        <v>91.37</v>
      </c>
      <c r="M2">
        <v>65.510000000000005</v>
      </c>
      <c r="N2">
        <v>84.48</v>
      </c>
      <c r="O2">
        <v>58.62</v>
      </c>
      <c r="P2">
        <v>93.1</v>
      </c>
      <c r="Q2">
        <v>56.89</v>
      </c>
      <c r="R2">
        <v>87.93</v>
      </c>
      <c r="T2" s="8" t="s">
        <v>187</v>
      </c>
      <c r="U2" s="9">
        <v>72.41</v>
      </c>
      <c r="V2">
        <v>72.41</v>
      </c>
      <c r="W2">
        <v>94.82</v>
      </c>
      <c r="X2">
        <v>75.86</v>
      </c>
      <c r="Y2">
        <v>93.1</v>
      </c>
      <c r="Z2">
        <v>77.58</v>
      </c>
      <c r="AA2">
        <v>89.65</v>
      </c>
      <c r="AB2">
        <v>68.959999999999994</v>
      </c>
      <c r="AC2">
        <v>86.2</v>
      </c>
      <c r="AD2">
        <v>67.239999999999995</v>
      </c>
      <c r="AE2">
        <v>87.93</v>
      </c>
      <c r="AF2">
        <v>63.79</v>
      </c>
      <c r="AG2">
        <v>84.48</v>
      </c>
      <c r="AH2">
        <v>58.62</v>
      </c>
      <c r="AI2">
        <v>91.38</v>
      </c>
      <c r="AJ2">
        <v>56.89</v>
      </c>
      <c r="AK2">
        <v>87.93</v>
      </c>
    </row>
    <row r="3" spans="1:37" x14ac:dyDescent="0.25">
      <c r="B3">
        <v>10</v>
      </c>
      <c r="C3">
        <v>20</v>
      </c>
      <c r="D3">
        <v>30</v>
      </c>
      <c r="E3">
        <v>40</v>
      </c>
      <c r="F3">
        <v>50</v>
      </c>
      <c r="G3">
        <v>60</v>
      </c>
      <c r="H3">
        <v>70</v>
      </c>
      <c r="I3">
        <v>80</v>
      </c>
      <c r="J3">
        <v>90</v>
      </c>
      <c r="K3">
        <v>100</v>
      </c>
      <c r="L3">
        <v>110</v>
      </c>
      <c r="M3">
        <v>120</v>
      </c>
      <c r="N3">
        <v>130</v>
      </c>
      <c r="O3">
        <v>140</v>
      </c>
      <c r="P3">
        <v>150</v>
      </c>
      <c r="Q3">
        <v>160</v>
      </c>
      <c r="R3">
        <v>170</v>
      </c>
      <c r="U3">
        <v>10</v>
      </c>
      <c r="V3">
        <v>20</v>
      </c>
      <c r="W3">
        <v>30</v>
      </c>
      <c r="X3">
        <v>40</v>
      </c>
      <c r="Y3">
        <v>50</v>
      </c>
      <c r="Z3">
        <v>60</v>
      </c>
      <c r="AA3">
        <v>70</v>
      </c>
      <c r="AB3">
        <v>80</v>
      </c>
      <c r="AC3">
        <v>90</v>
      </c>
      <c r="AD3">
        <v>100</v>
      </c>
      <c r="AE3">
        <v>110</v>
      </c>
      <c r="AF3">
        <v>120</v>
      </c>
      <c r="AG3">
        <v>130</v>
      </c>
      <c r="AH3">
        <v>140</v>
      </c>
      <c r="AI3">
        <v>150</v>
      </c>
      <c r="AJ3">
        <v>160</v>
      </c>
      <c r="AK3">
        <v>170</v>
      </c>
    </row>
    <row r="4" spans="1:37" x14ac:dyDescent="0.25">
      <c r="B4" s="37" t="s">
        <v>186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9"/>
      <c r="U4" s="37" t="s">
        <v>186</v>
      </c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9"/>
    </row>
    <row r="5" spans="1:37" x14ac:dyDescent="0.2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U5">
        <v>1</v>
      </c>
      <c r="V5">
        <v>2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  <c r="AF5">
        <v>12</v>
      </c>
      <c r="AG5">
        <v>13</v>
      </c>
      <c r="AH5">
        <v>14</v>
      </c>
      <c r="AI5">
        <v>15</v>
      </c>
      <c r="AJ5">
        <v>16</v>
      </c>
      <c r="AK5">
        <v>17</v>
      </c>
    </row>
    <row r="8" spans="1:37" x14ac:dyDescent="0.25">
      <c r="A8" s="43" t="s">
        <v>41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5"/>
      <c r="T8" s="43" t="s">
        <v>191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5"/>
    </row>
    <row r="9" spans="1:37" x14ac:dyDescent="0.25">
      <c r="A9" s="8" t="s">
        <v>187</v>
      </c>
      <c r="B9" s="9">
        <v>97.82</v>
      </c>
      <c r="C9">
        <v>100</v>
      </c>
      <c r="D9">
        <v>100</v>
      </c>
      <c r="E9">
        <v>97.82</v>
      </c>
      <c r="F9">
        <v>97.82</v>
      </c>
      <c r="G9">
        <v>97.82</v>
      </c>
      <c r="H9">
        <v>91.3</v>
      </c>
      <c r="I9">
        <v>95.65</v>
      </c>
      <c r="J9">
        <v>78.260000000000005</v>
      </c>
      <c r="K9">
        <v>95.65</v>
      </c>
      <c r="L9">
        <v>67.39</v>
      </c>
      <c r="M9">
        <v>97.82</v>
      </c>
      <c r="N9">
        <v>65.209999999999994</v>
      </c>
      <c r="O9">
        <v>91.2</v>
      </c>
      <c r="P9">
        <v>58.69</v>
      </c>
      <c r="Q9">
        <v>93.47</v>
      </c>
      <c r="R9">
        <v>60.87</v>
      </c>
      <c r="T9" s="8" t="s">
        <v>187</v>
      </c>
      <c r="U9" s="9">
        <v>93.47</v>
      </c>
      <c r="V9">
        <v>100</v>
      </c>
      <c r="W9">
        <v>100</v>
      </c>
      <c r="X9">
        <v>95.65</v>
      </c>
      <c r="Y9">
        <v>95.65</v>
      </c>
      <c r="Z9">
        <v>95.65</v>
      </c>
      <c r="AA9">
        <v>97.82</v>
      </c>
      <c r="AB9">
        <v>84.78</v>
      </c>
      <c r="AC9">
        <v>97.82</v>
      </c>
      <c r="AD9">
        <v>69.56</v>
      </c>
      <c r="AE9">
        <v>95.65</v>
      </c>
      <c r="AF9">
        <v>65.209999999999994</v>
      </c>
      <c r="AG9">
        <v>89.13</v>
      </c>
      <c r="AH9">
        <v>65.209999999999994</v>
      </c>
      <c r="AI9">
        <v>91.3</v>
      </c>
      <c r="AJ9">
        <v>63.04</v>
      </c>
      <c r="AK9">
        <v>95.65</v>
      </c>
    </row>
    <row r="10" spans="1:37" x14ac:dyDescent="0.25">
      <c r="B10">
        <v>10</v>
      </c>
      <c r="C10">
        <v>20</v>
      </c>
      <c r="D10">
        <v>30</v>
      </c>
      <c r="E10">
        <v>40</v>
      </c>
      <c r="F10">
        <v>50</v>
      </c>
      <c r="G10">
        <v>60</v>
      </c>
      <c r="H10">
        <v>70</v>
      </c>
      <c r="I10">
        <v>80</v>
      </c>
      <c r="J10">
        <v>90</v>
      </c>
      <c r="K10">
        <v>100</v>
      </c>
      <c r="L10">
        <v>110</v>
      </c>
      <c r="M10">
        <v>120</v>
      </c>
      <c r="N10">
        <v>130</v>
      </c>
      <c r="O10">
        <v>140</v>
      </c>
      <c r="P10">
        <v>150</v>
      </c>
      <c r="Q10">
        <v>160</v>
      </c>
      <c r="R10">
        <v>170</v>
      </c>
      <c r="U10">
        <v>10</v>
      </c>
      <c r="V10">
        <v>20</v>
      </c>
      <c r="W10">
        <v>30</v>
      </c>
      <c r="X10">
        <v>40</v>
      </c>
      <c r="Y10">
        <v>50</v>
      </c>
      <c r="Z10">
        <v>60</v>
      </c>
      <c r="AA10">
        <v>70</v>
      </c>
      <c r="AB10">
        <v>80</v>
      </c>
      <c r="AC10">
        <v>90</v>
      </c>
      <c r="AD10">
        <v>100</v>
      </c>
      <c r="AE10">
        <v>110</v>
      </c>
      <c r="AF10">
        <v>120</v>
      </c>
      <c r="AG10">
        <v>130</v>
      </c>
      <c r="AH10">
        <v>140</v>
      </c>
      <c r="AI10">
        <v>150</v>
      </c>
      <c r="AJ10">
        <v>160</v>
      </c>
      <c r="AK10">
        <v>170</v>
      </c>
    </row>
    <row r="11" spans="1:37" x14ac:dyDescent="0.25">
      <c r="B11" s="37" t="s">
        <v>186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9"/>
      <c r="U11" s="37" t="s">
        <v>186</v>
      </c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9"/>
    </row>
    <row r="12" spans="1:37" x14ac:dyDescent="0.25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U12">
        <v>1</v>
      </c>
      <c r="V12">
        <v>2</v>
      </c>
      <c r="W12">
        <v>3</v>
      </c>
      <c r="X12">
        <v>4</v>
      </c>
      <c r="Y12">
        <v>5</v>
      </c>
      <c r="Z12">
        <v>6</v>
      </c>
      <c r="AA12">
        <v>7</v>
      </c>
      <c r="AB12">
        <v>8</v>
      </c>
      <c r="AC12">
        <v>9</v>
      </c>
      <c r="AD12">
        <v>10</v>
      </c>
      <c r="AE12">
        <v>11</v>
      </c>
      <c r="AF12">
        <v>12</v>
      </c>
      <c r="AG12">
        <v>13</v>
      </c>
      <c r="AH12">
        <v>14</v>
      </c>
      <c r="AI12">
        <v>15</v>
      </c>
      <c r="AJ12">
        <v>16</v>
      </c>
      <c r="AK12">
        <v>17</v>
      </c>
    </row>
    <row r="15" spans="1:37" x14ac:dyDescent="0.25">
      <c r="A15" s="43" t="s">
        <v>184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5"/>
      <c r="T15" s="43" t="s">
        <v>192</v>
      </c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5"/>
    </row>
    <row r="16" spans="1:37" x14ac:dyDescent="0.25">
      <c r="A16" s="8" t="s">
        <v>187</v>
      </c>
      <c r="B16" s="9">
        <v>95.45</v>
      </c>
      <c r="C16">
        <v>77.27</v>
      </c>
      <c r="D16">
        <v>86.36</v>
      </c>
      <c r="E16">
        <v>70.45</v>
      </c>
      <c r="F16">
        <v>93.18</v>
      </c>
      <c r="G16">
        <v>70.45</v>
      </c>
      <c r="H16">
        <v>95.45</v>
      </c>
      <c r="I16">
        <v>68.180000000000007</v>
      </c>
      <c r="J16">
        <v>90.91</v>
      </c>
      <c r="K16">
        <v>65.91</v>
      </c>
      <c r="L16">
        <v>95.45</v>
      </c>
      <c r="M16">
        <v>63.63</v>
      </c>
      <c r="N16">
        <v>88.63</v>
      </c>
      <c r="O16">
        <v>63.63</v>
      </c>
      <c r="P16">
        <v>93.18</v>
      </c>
      <c r="Q16">
        <v>63.63</v>
      </c>
      <c r="R16">
        <v>90.91</v>
      </c>
      <c r="T16" s="8" t="s">
        <v>187</v>
      </c>
      <c r="U16" s="9">
        <v>95.45</v>
      </c>
      <c r="V16">
        <v>77.27</v>
      </c>
      <c r="W16">
        <v>86.36</v>
      </c>
      <c r="X16">
        <v>70.45</v>
      </c>
      <c r="Y16">
        <v>93.18</v>
      </c>
      <c r="Z16">
        <v>70.45</v>
      </c>
      <c r="AA16">
        <v>95.45</v>
      </c>
      <c r="AB16">
        <v>68.180000000000007</v>
      </c>
      <c r="AC16">
        <v>90.91</v>
      </c>
      <c r="AD16">
        <v>65.91</v>
      </c>
      <c r="AE16">
        <v>95.45</v>
      </c>
      <c r="AF16">
        <v>63.63</v>
      </c>
      <c r="AG16">
        <v>86.36</v>
      </c>
      <c r="AH16">
        <v>63.63</v>
      </c>
      <c r="AI16">
        <v>90.91</v>
      </c>
      <c r="AJ16">
        <v>63.63</v>
      </c>
      <c r="AK16">
        <v>90.91</v>
      </c>
    </row>
    <row r="17" spans="1:37" x14ac:dyDescent="0.25">
      <c r="B17">
        <v>10</v>
      </c>
      <c r="C17">
        <v>20</v>
      </c>
      <c r="D17">
        <v>30</v>
      </c>
      <c r="E17">
        <v>40</v>
      </c>
      <c r="F17">
        <v>50</v>
      </c>
      <c r="G17">
        <v>60</v>
      </c>
      <c r="H17">
        <v>70</v>
      </c>
      <c r="I17">
        <v>80</v>
      </c>
      <c r="J17">
        <v>90</v>
      </c>
      <c r="K17">
        <v>100</v>
      </c>
      <c r="L17">
        <v>110</v>
      </c>
      <c r="M17">
        <v>120</v>
      </c>
      <c r="N17">
        <v>130</v>
      </c>
      <c r="O17">
        <v>140</v>
      </c>
      <c r="P17">
        <v>150</v>
      </c>
      <c r="Q17">
        <v>160</v>
      </c>
      <c r="R17">
        <v>170</v>
      </c>
      <c r="U17">
        <v>10</v>
      </c>
      <c r="V17">
        <v>20</v>
      </c>
      <c r="W17">
        <v>30</v>
      </c>
      <c r="X17">
        <v>40</v>
      </c>
      <c r="Y17">
        <v>50</v>
      </c>
      <c r="Z17">
        <v>60</v>
      </c>
      <c r="AA17">
        <v>70</v>
      </c>
      <c r="AB17">
        <v>80</v>
      </c>
      <c r="AC17">
        <v>90</v>
      </c>
      <c r="AD17">
        <v>100</v>
      </c>
      <c r="AE17">
        <v>110</v>
      </c>
      <c r="AF17">
        <v>120</v>
      </c>
      <c r="AG17">
        <v>130</v>
      </c>
      <c r="AH17">
        <v>140</v>
      </c>
      <c r="AI17">
        <v>150</v>
      </c>
      <c r="AJ17">
        <v>160</v>
      </c>
      <c r="AK17">
        <v>170</v>
      </c>
    </row>
    <row r="18" spans="1:37" x14ac:dyDescent="0.25">
      <c r="B18" s="37" t="s">
        <v>186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9"/>
      <c r="U18" s="37" t="s">
        <v>186</v>
      </c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9"/>
    </row>
    <row r="19" spans="1:37" x14ac:dyDescent="0.25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U19">
        <v>1</v>
      </c>
      <c r="V19">
        <v>2</v>
      </c>
      <c r="W19">
        <v>3</v>
      </c>
      <c r="X19">
        <v>4</v>
      </c>
      <c r="Y19">
        <v>5</v>
      </c>
      <c r="Z19">
        <v>6</v>
      </c>
      <c r="AA19">
        <v>7</v>
      </c>
      <c r="AB19">
        <v>8</v>
      </c>
      <c r="AC19">
        <v>9</v>
      </c>
      <c r="AD19">
        <v>10</v>
      </c>
      <c r="AE19">
        <v>11</v>
      </c>
      <c r="AF19">
        <v>12</v>
      </c>
      <c r="AG19">
        <v>13</v>
      </c>
      <c r="AH19">
        <v>14</v>
      </c>
      <c r="AI19">
        <v>15</v>
      </c>
      <c r="AJ19">
        <v>16</v>
      </c>
      <c r="AK19">
        <v>17</v>
      </c>
    </row>
    <row r="21" spans="1:37" x14ac:dyDescent="0.25">
      <c r="A21" s="43" t="s">
        <v>42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5"/>
      <c r="T21" s="43" t="s">
        <v>193</v>
      </c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5"/>
    </row>
    <row r="22" spans="1:37" x14ac:dyDescent="0.25">
      <c r="A22" s="8" t="s">
        <v>187</v>
      </c>
      <c r="B22" s="9">
        <v>79.17</v>
      </c>
      <c r="C22">
        <v>79.17</v>
      </c>
      <c r="D22">
        <v>83.33</v>
      </c>
      <c r="E22">
        <v>64.58</v>
      </c>
      <c r="F22">
        <v>83.34</v>
      </c>
      <c r="G22">
        <v>64.58</v>
      </c>
      <c r="H22">
        <v>81.25</v>
      </c>
      <c r="I22">
        <v>68.75</v>
      </c>
      <c r="J22">
        <v>87.5</v>
      </c>
      <c r="K22">
        <v>62.5</v>
      </c>
      <c r="L22">
        <v>87.5</v>
      </c>
      <c r="M22">
        <v>64.58</v>
      </c>
      <c r="N22">
        <v>75</v>
      </c>
      <c r="O22">
        <v>60.41</v>
      </c>
      <c r="P22">
        <v>79.17</v>
      </c>
      <c r="Q22">
        <v>58.33</v>
      </c>
      <c r="R22">
        <v>72.91</v>
      </c>
      <c r="T22" s="8" t="s">
        <v>187</v>
      </c>
      <c r="U22" s="9">
        <v>79.17</v>
      </c>
      <c r="V22">
        <v>75</v>
      </c>
      <c r="W22">
        <v>81.25</v>
      </c>
      <c r="X22">
        <v>68.75</v>
      </c>
      <c r="Y22">
        <v>87.5</v>
      </c>
      <c r="Z22">
        <v>66.67</v>
      </c>
      <c r="AA22">
        <v>79.17</v>
      </c>
      <c r="AB22">
        <v>62.5</v>
      </c>
      <c r="AC22">
        <v>89.58</v>
      </c>
      <c r="AD22">
        <v>60.41</v>
      </c>
      <c r="AE22">
        <v>85.41</v>
      </c>
      <c r="AF22">
        <v>60.41</v>
      </c>
      <c r="AG22">
        <v>77.08</v>
      </c>
      <c r="AH22">
        <v>60.41</v>
      </c>
      <c r="AI22">
        <v>75</v>
      </c>
      <c r="AJ22">
        <v>58.33</v>
      </c>
      <c r="AK22">
        <v>79.17</v>
      </c>
    </row>
    <row r="23" spans="1:37" x14ac:dyDescent="0.25">
      <c r="B23">
        <v>10</v>
      </c>
      <c r="C23">
        <v>20</v>
      </c>
      <c r="D23">
        <v>30</v>
      </c>
      <c r="E23">
        <v>40</v>
      </c>
      <c r="F23">
        <v>50</v>
      </c>
      <c r="G23">
        <v>60</v>
      </c>
      <c r="H23">
        <v>70</v>
      </c>
      <c r="I23">
        <v>80</v>
      </c>
      <c r="J23">
        <v>90</v>
      </c>
      <c r="K23">
        <v>100</v>
      </c>
      <c r="L23">
        <v>110</v>
      </c>
      <c r="M23">
        <v>120</v>
      </c>
      <c r="N23">
        <v>130</v>
      </c>
      <c r="O23">
        <v>140</v>
      </c>
      <c r="P23">
        <v>150</v>
      </c>
      <c r="Q23">
        <v>160</v>
      </c>
      <c r="R23">
        <v>170</v>
      </c>
      <c r="U23">
        <v>10</v>
      </c>
      <c r="V23">
        <v>20</v>
      </c>
      <c r="W23">
        <v>30</v>
      </c>
      <c r="X23">
        <v>40</v>
      </c>
      <c r="Y23">
        <v>50</v>
      </c>
      <c r="Z23">
        <v>60</v>
      </c>
      <c r="AA23">
        <v>70</v>
      </c>
      <c r="AB23">
        <v>80</v>
      </c>
      <c r="AC23">
        <v>90</v>
      </c>
      <c r="AD23">
        <v>100</v>
      </c>
      <c r="AE23">
        <v>110</v>
      </c>
      <c r="AF23">
        <v>120</v>
      </c>
      <c r="AG23">
        <v>130</v>
      </c>
      <c r="AH23">
        <v>140</v>
      </c>
      <c r="AI23">
        <v>150</v>
      </c>
      <c r="AJ23">
        <v>160</v>
      </c>
      <c r="AK23">
        <v>170</v>
      </c>
    </row>
    <row r="24" spans="1:37" x14ac:dyDescent="0.25">
      <c r="B24" s="37" t="s">
        <v>186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9"/>
      <c r="U24" s="37" t="s">
        <v>186</v>
      </c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9"/>
    </row>
    <row r="25" spans="1:37" x14ac:dyDescent="0.25"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U25">
        <v>1</v>
      </c>
      <c r="V25">
        <v>2</v>
      </c>
      <c r="W25">
        <v>3</v>
      </c>
      <c r="X25">
        <v>4</v>
      </c>
      <c r="Y25">
        <v>5</v>
      </c>
      <c r="Z25">
        <v>6</v>
      </c>
      <c r="AA25">
        <v>7</v>
      </c>
      <c r="AB25">
        <v>8</v>
      </c>
      <c r="AC25">
        <v>9</v>
      </c>
      <c r="AD25">
        <v>10</v>
      </c>
      <c r="AE25">
        <v>11</v>
      </c>
      <c r="AF25">
        <v>12</v>
      </c>
      <c r="AG25">
        <v>13</v>
      </c>
      <c r="AH25">
        <v>14</v>
      </c>
      <c r="AI25">
        <v>15</v>
      </c>
      <c r="AJ25">
        <v>16</v>
      </c>
      <c r="AK25">
        <v>17</v>
      </c>
    </row>
    <row r="27" spans="1:37" x14ac:dyDescent="0.25">
      <c r="A27" s="43" t="s">
        <v>189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5"/>
      <c r="T27" s="43" t="s">
        <v>194</v>
      </c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5"/>
    </row>
    <row r="28" spans="1:37" x14ac:dyDescent="0.25">
      <c r="A28" s="8" t="s">
        <v>187</v>
      </c>
      <c r="B28" s="9">
        <v>94.11</v>
      </c>
      <c r="C28">
        <v>88.23</v>
      </c>
      <c r="D28">
        <v>92.15</v>
      </c>
      <c r="E28">
        <v>92.15</v>
      </c>
      <c r="F28">
        <v>94.11</v>
      </c>
      <c r="G28">
        <v>94.11</v>
      </c>
      <c r="H28">
        <v>98.03</v>
      </c>
      <c r="I28">
        <v>94.11</v>
      </c>
      <c r="J28">
        <v>96.07</v>
      </c>
      <c r="K28">
        <v>92.15</v>
      </c>
      <c r="L28">
        <v>98.03</v>
      </c>
      <c r="M28">
        <v>96.07</v>
      </c>
      <c r="N28">
        <v>98.03</v>
      </c>
      <c r="O28">
        <v>96.07</v>
      </c>
      <c r="P28">
        <v>100</v>
      </c>
      <c r="Q28">
        <v>100</v>
      </c>
      <c r="R28">
        <v>100</v>
      </c>
      <c r="T28" s="8" t="s">
        <v>187</v>
      </c>
      <c r="U28" s="9">
        <v>94.11</v>
      </c>
      <c r="V28">
        <v>94.11</v>
      </c>
      <c r="W28">
        <v>94.11</v>
      </c>
      <c r="X28">
        <v>92.15</v>
      </c>
      <c r="Y28">
        <v>94.11</v>
      </c>
      <c r="Z28">
        <v>100</v>
      </c>
      <c r="AA28">
        <v>100</v>
      </c>
      <c r="AB28">
        <v>94.11</v>
      </c>
      <c r="AC28">
        <v>94.11</v>
      </c>
      <c r="AD28">
        <v>98.04</v>
      </c>
      <c r="AE28">
        <v>98.04</v>
      </c>
      <c r="AF28">
        <v>96.07</v>
      </c>
      <c r="AG28">
        <v>94.11</v>
      </c>
      <c r="AH28">
        <v>98.04</v>
      </c>
      <c r="AI28">
        <v>100</v>
      </c>
      <c r="AJ28">
        <v>98.04</v>
      </c>
      <c r="AK28">
        <v>98.04</v>
      </c>
    </row>
    <row r="29" spans="1:37" x14ac:dyDescent="0.25">
      <c r="B29">
        <v>10</v>
      </c>
      <c r="C29">
        <v>20</v>
      </c>
      <c r="D29">
        <v>30</v>
      </c>
      <c r="E29">
        <v>40</v>
      </c>
      <c r="F29">
        <v>50</v>
      </c>
      <c r="G29">
        <v>60</v>
      </c>
      <c r="H29">
        <v>70</v>
      </c>
      <c r="I29">
        <v>80</v>
      </c>
      <c r="J29">
        <v>90</v>
      </c>
      <c r="K29">
        <v>100</v>
      </c>
      <c r="L29">
        <v>110</v>
      </c>
      <c r="M29">
        <v>120</v>
      </c>
      <c r="N29">
        <v>130</v>
      </c>
      <c r="O29">
        <v>140</v>
      </c>
      <c r="P29">
        <v>150</v>
      </c>
      <c r="Q29">
        <v>160</v>
      </c>
      <c r="R29">
        <v>170</v>
      </c>
      <c r="U29">
        <v>10</v>
      </c>
      <c r="V29">
        <v>20</v>
      </c>
      <c r="W29">
        <v>30</v>
      </c>
      <c r="X29">
        <v>40</v>
      </c>
      <c r="Y29">
        <v>50</v>
      </c>
      <c r="Z29">
        <v>60</v>
      </c>
      <c r="AA29">
        <v>70</v>
      </c>
      <c r="AB29">
        <v>80</v>
      </c>
      <c r="AC29">
        <v>90</v>
      </c>
      <c r="AD29">
        <v>100</v>
      </c>
      <c r="AE29">
        <v>110</v>
      </c>
      <c r="AF29">
        <v>120</v>
      </c>
      <c r="AG29">
        <v>130</v>
      </c>
      <c r="AH29">
        <v>140</v>
      </c>
      <c r="AI29">
        <v>150</v>
      </c>
      <c r="AJ29">
        <v>160</v>
      </c>
      <c r="AK29">
        <v>170</v>
      </c>
    </row>
    <row r="30" spans="1:37" x14ac:dyDescent="0.25">
      <c r="B30" s="37" t="s">
        <v>186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  <c r="U30" s="37" t="s">
        <v>186</v>
      </c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9"/>
    </row>
    <row r="31" spans="1:37" x14ac:dyDescent="0.25"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U31">
        <v>1</v>
      </c>
      <c r="V31">
        <v>2</v>
      </c>
      <c r="W31">
        <v>3</v>
      </c>
      <c r="X31">
        <v>4</v>
      </c>
      <c r="Y31">
        <v>5</v>
      </c>
      <c r="Z31">
        <v>6</v>
      </c>
      <c r="AA31">
        <v>7</v>
      </c>
      <c r="AB31">
        <v>8</v>
      </c>
      <c r="AC31">
        <v>9</v>
      </c>
      <c r="AD31">
        <v>10</v>
      </c>
      <c r="AE31">
        <v>11</v>
      </c>
      <c r="AF31">
        <v>12</v>
      </c>
      <c r="AG31">
        <v>13</v>
      </c>
      <c r="AH31">
        <v>14</v>
      </c>
      <c r="AI31">
        <v>15</v>
      </c>
      <c r="AJ31">
        <v>16</v>
      </c>
      <c r="AK31">
        <v>17</v>
      </c>
    </row>
  </sheetData>
  <mergeCells count="20">
    <mergeCell ref="B11:R11"/>
    <mergeCell ref="T8:AK8"/>
    <mergeCell ref="U11:AK11"/>
    <mergeCell ref="A1:R1"/>
    <mergeCell ref="B4:R4"/>
    <mergeCell ref="T1:AK1"/>
    <mergeCell ref="U4:AK4"/>
    <mergeCell ref="A8:R8"/>
    <mergeCell ref="A27:R27"/>
    <mergeCell ref="B30:R30"/>
    <mergeCell ref="T27:AK27"/>
    <mergeCell ref="U30:AK30"/>
    <mergeCell ref="A15:R15"/>
    <mergeCell ref="B18:R18"/>
    <mergeCell ref="T15:AK15"/>
    <mergeCell ref="U18:AK18"/>
    <mergeCell ref="A21:R21"/>
    <mergeCell ref="B24:R24"/>
    <mergeCell ref="T21:AK21"/>
    <mergeCell ref="U24:AK24"/>
  </mergeCell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7"/>
  <sheetViews>
    <sheetView workbookViewId="0">
      <selection activeCell="E8" sqref="E8"/>
    </sheetView>
  </sheetViews>
  <sheetFormatPr baseColWidth="10" defaultRowHeight="15" x14ac:dyDescent="0.25"/>
  <cols>
    <col min="4" max="4" width="19.85546875" bestFit="1" customWidth="1"/>
    <col min="5" max="5" width="22.5703125" customWidth="1"/>
    <col min="6" max="6" width="25.85546875" customWidth="1"/>
  </cols>
  <sheetData>
    <row r="2" spans="3:6" x14ac:dyDescent="0.25">
      <c r="D2" t="s">
        <v>198</v>
      </c>
      <c r="E2" t="s">
        <v>199</v>
      </c>
      <c r="F2" t="s">
        <v>200</v>
      </c>
    </row>
    <row r="3" spans="3:6" x14ac:dyDescent="0.25">
      <c r="D3" t="s">
        <v>146</v>
      </c>
      <c r="E3" s="9">
        <v>0.8201840274144</v>
      </c>
      <c r="F3">
        <v>94.82</v>
      </c>
    </row>
    <row r="4" spans="3:6" x14ac:dyDescent="0.25">
      <c r="C4" s="9"/>
      <c r="D4" s="9" t="s">
        <v>41</v>
      </c>
      <c r="E4" s="9">
        <v>0.58638030788492002</v>
      </c>
      <c r="F4">
        <v>100</v>
      </c>
    </row>
    <row r="5" spans="3:6" x14ac:dyDescent="0.25">
      <c r="C5" s="9"/>
      <c r="D5" s="9" t="s">
        <v>201</v>
      </c>
      <c r="E5" s="9">
        <v>0.75051784451835002</v>
      </c>
      <c r="F5" s="9">
        <v>93.18</v>
      </c>
    </row>
    <row r="6" spans="3:6" x14ac:dyDescent="0.25">
      <c r="C6" s="9"/>
      <c r="D6" s="9" t="s">
        <v>40</v>
      </c>
      <c r="E6" s="9">
        <v>0.69024023136555002</v>
      </c>
      <c r="F6" s="9">
        <v>95.65</v>
      </c>
    </row>
    <row r="7" spans="3:6" x14ac:dyDescent="0.25">
      <c r="D7" s="9" t="s">
        <v>42</v>
      </c>
      <c r="E7" s="9">
        <v>0.74949511321780005</v>
      </c>
      <c r="F7" s="9">
        <v>89.58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H82" workbookViewId="0">
      <selection activeCell="K56" sqref="K56"/>
    </sheetView>
  </sheetViews>
  <sheetFormatPr baseColWidth="10" defaultRowHeight="15" x14ac:dyDescent="0.25"/>
  <cols>
    <col min="6" max="6" width="20" bestFit="1" customWidth="1"/>
    <col min="7" max="7" width="35.5703125" bestFit="1" customWidth="1"/>
    <col min="8" max="8" width="13.7109375" bestFit="1" customWidth="1"/>
    <col min="9" max="9" width="17.85546875" bestFit="1" customWidth="1"/>
    <col min="10" max="10" width="31.5703125" customWidth="1"/>
    <col min="12" max="12" width="52.5703125" bestFit="1" customWidth="1"/>
    <col min="13" max="13" width="32.7109375" bestFit="1" customWidth="1"/>
  </cols>
  <sheetData>
    <row r="1" spans="1:13" ht="15.75" thickBot="1" x14ac:dyDescent="0.3">
      <c r="A1" s="40" t="s">
        <v>24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  <c r="J2" t="s">
        <v>8</v>
      </c>
      <c r="K2" t="s">
        <v>9</v>
      </c>
      <c r="L2" t="s">
        <v>14</v>
      </c>
      <c r="M2" t="s">
        <v>57</v>
      </c>
    </row>
    <row r="3" spans="1:13" x14ac:dyDescent="0.25">
      <c r="A3">
        <v>1</v>
      </c>
      <c r="B3" t="s">
        <v>10</v>
      </c>
      <c r="C3">
        <v>253</v>
      </c>
      <c r="D3">
        <v>50</v>
      </c>
      <c r="E3">
        <v>203</v>
      </c>
      <c r="F3">
        <v>2</v>
      </c>
      <c r="H3">
        <v>15</v>
      </c>
      <c r="I3" t="s">
        <v>38</v>
      </c>
      <c r="J3">
        <v>48</v>
      </c>
      <c r="K3">
        <f t="shared" ref="K3:K20" si="0">J3/D3</f>
        <v>0.96</v>
      </c>
      <c r="L3" t="s">
        <v>39</v>
      </c>
      <c r="M3" t="s">
        <v>84</v>
      </c>
    </row>
    <row r="4" spans="1:13" x14ac:dyDescent="0.25">
      <c r="A4">
        <v>2</v>
      </c>
      <c r="B4" t="s">
        <v>10</v>
      </c>
      <c r="C4">
        <v>241</v>
      </c>
      <c r="D4">
        <v>48</v>
      </c>
      <c r="E4">
        <f>C4-D4</f>
        <v>193</v>
      </c>
      <c r="F4">
        <v>2</v>
      </c>
      <c r="H4">
        <v>15</v>
      </c>
      <c r="I4" t="s">
        <v>38</v>
      </c>
      <c r="J4">
        <v>47</v>
      </c>
      <c r="K4">
        <f t="shared" si="0"/>
        <v>0.97916666666666663</v>
      </c>
      <c r="L4" t="s">
        <v>40</v>
      </c>
      <c r="M4" t="s">
        <v>85</v>
      </c>
    </row>
    <row r="5" spans="1:13" x14ac:dyDescent="0.25">
      <c r="A5">
        <v>3</v>
      </c>
      <c r="B5" t="s">
        <v>10</v>
      </c>
      <c r="C5">
        <v>232</v>
      </c>
      <c r="D5">
        <v>46</v>
      </c>
      <c r="E5">
        <f>C5-D5</f>
        <v>186</v>
      </c>
      <c r="F5">
        <v>2</v>
      </c>
      <c r="H5">
        <v>15</v>
      </c>
      <c r="I5" t="s">
        <v>38</v>
      </c>
      <c r="J5">
        <v>45</v>
      </c>
      <c r="K5">
        <f t="shared" si="0"/>
        <v>0.97826086956521741</v>
      </c>
      <c r="L5" t="s">
        <v>41</v>
      </c>
    </row>
    <row r="6" spans="1:13" x14ac:dyDescent="0.25">
      <c r="A6">
        <v>4</v>
      </c>
      <c r="B6" t="s">
        <v>10</v>
      </c>
      <c r="C6">
        <v>247</v>
      </c>
      <c r="D6">
        <v>49</v>
      </c>
      <c r="E6">
        <f>C6-D6</f>
        <v>198</v>
      </c>
      <c r="F6">
        <v>2</v>
      </c>
      <c r="H6">
        <v>15</v>
      </c>
      <c r="I6" t="s">
        <v>38</v>
      </c>
      <c r="J6">
        <v>49</v>
      </c>
      <c r="K6">
        <f t="shared" si="0"/>
        <v>1</v>
      </c>
      <c r="L6" t="s">
        <v>42</v>
      </c>
      <c r="M6" t="s">
        <v>88</v>
      </c>
    </row>
    <row r="7" spans="1:13" x14ac:dyDescent="0.25">
      <c r="A7">
        <v>5</v>
      </c>
      <c r="B7" t="s">
        <v>10</v>
      </c>
      <c r="C7">
        <v>500</v>
      </c>
      <c r="D7">
        <v>100</v>
      </c>
      <c r="E7">
        <v>400</v>
      </c>
      <c r="F7">
        <v>4</v>
      </c>
      <c r="H7">
        <v>15</v>
      </c>
      <c r="I7" t="s">
        <v>38</v>
      </c>
      <c r="J7">
        <v>90</v>
      </c>
      <c r="K7">
        <f t="shared" si="0"/>
        <v>0.9</v>
      </c>
      <c r="L7" t="s">
        <v>43</v>
      </c>
      <c r="M7" t="s">
        <v>87</v>
      </c>
    </row>
    <row r="8" spans="1:13" x14ac:dyDescent="0.25">
      <c r="A8">
        <v>6</v>
      </c>
      <c r="B8" t="s">
        <v>10</v>
      </c>
      <c r="C8">
        <v>449</v>
      </c>
      <c r="D8">
        <v>89</v>
      </c>
      <c r="E8">
        <f t="shared" ref="E8:E20" si="1">C8-D8</f>
        <v>360</v>
      </c>
      <c r="F8">
        <v>4</v>
      </c>
      <c r="H8">
        <v>15</v>
      </c>
      <c r="I8" t="s">
        <v>38</v>
      </c>
      <c r="J8">
        <v>75</v>
      </c>
      <c r="K8">
        <f t="shared" si="0"/>
        <v>0.84269662921348309</v>
      </c>
      <c r="L8" t="s">
        <v>44</v>
      </c>
    </row>
    <row r="9" spans="1:13" x14ac:dyDescent="0.25">
      <c r="A9">
        <v>7</v>
      </c>
      <c r="B9" t="s">
        <v>10</v>
      </c>
      <c r="C9">
        <v>494</v>
      </c>
      <c r="D9">
        <v>98</v>
      </c>
      <c r="E9">
        <f t="shared" si="1"/>
        <v>396</v>
      </c>
      <c r="F9">
        <v>4</v>
      </c>
      <c r="H9">
        <v>15</v>
      </c>
      <c r="I9" t="s">
        <v>38</v>
      </c>
      <c r="J9">
        <v>93</v>
      </c>
      <c r="K9">
        <f t="shared" si="0"/>
        <v>0.94897959183673475</v>
      </c>
      <c r="L9" t="s">
        <v>45</v>
      </c>
      <c r="M9" t="s">
        <v>86</v>
      </c>
    </row>
    <row r="10" spans="1:13" x14ac:dyDescent="0.25">
      <c r="A10">
        <v>8</v>
      </c>
      <c r="B10" t="s">
        <v>10</v>
      </c>
      <c r="C10">
        <v>1189</v>
      </c>
      <c r="D10">
        <v>237</v>
      </c>
      <c r="E10">
        <f t="shared" si="1"/>
        <v>952</v>
      </c>
      <c r="F10">
        <v>10</v>
      </c>
      <c r="H10">
        <v>15</v>
      </c>
      <c r="I10" t="s">
        <v>38</v>
      </c>
      <c r="J10">
        <v>165</v>
      </c>
      <c r="K10">
        <f t="shared" si="0"/>
        <v>0.69620253164556967</v>
      </c>
      <c r="L10" t="s">
        <v>54</v>
      </c>
      <c r="M10" t="s">
        <v>79</v>
      </c>
    </row>
    <row r="11" spans="1:13" x14ac:dyDescent="0.25">
      <c r="A11">
        <v>9</v>
      </c>
      <c r="B11" t="s">
        <v>10</v>
      </c>
      <c r="C11">
        <v>614</v>
      </c>
      <c r="D11">
        <v>122</v>
      </c>
      <c r="E11">
        <f t="shared" si="1"/>
        <v>492</v>
      </c>
      <c r="F11">
        <v>5</v>
      </c>
      <c r="H11">
        <v>15</v>
      </c>
      <c r="I11" t="s">
        <v>38</v>
      </c>
      <c r="J11">
        <v>106</v>
      </c>
      <c r="K11">
        <f t="shared" si="0"/>
        <v>0.86885245901639341</v>
      </c>
      <c r="L11" t="s">
        <v>46</v>
      </c>
      <c r="M11" t="s">
        <v>80</v>
      </c>
    </row>
    <row r="12" spans="1:13" x14ac:dyDescent="0.25">
      <c r="A12">
        <v>10</v>
      </c>
      <c r="B12" t="s">
        <v>10</v>
      </c>
      <c r="C12">
        <v>575</v>
      </c>
      <c r="D12">
        <v>115</v>
      </c>
      <c r="E12">
        <f t="shared" si="1"/>
        <v>460</v>
      </c>
      <c r="F12">
        <v>5</v>
      </c>
      <c r="H12">
        <v>15</v>
      </c>
      <c r="I12" t="s">
        <v>38</v>
      </c>
      <c r="J12">
        <v>100</v>
      </c>
      <c r="K12">
        <f t="shared" si="0"/>
        <v>0.86956521739130432</v>
      </c>
      <c r="L12" t="s">
        <v>47</v>
      </c>
      <c r="M12" t="s">
        <v>81</v>
      </c>
    </row>
    <row r="13" spans="1:13" x14ac:dyDescent="0.25">
      <c r="A13">
        <v>11</v>
      </c>
      <c r="B13" t="s">
        <v>10</v>
      </c>
      <c r="C13">
        <v>517</v>
      </c>
      <c r="D13">
        <v>103</v>
      </c>
      <c r="E13">
        <f t="shared" si="1"/>
        <v>414</v>
      </c>
      <c r="F13">
        <v>5</v>
      </c>
      <c r="H13">
        <v>15</v>
      </c>
      <c r="I13" t="s">
        <v>38</v>
      </c>
      <c r="J13">
        <v>78</v>
      </c>
      <c r="K13">
        <f t="shared" si="0"/>
        <v>0.75728155339805825</v>
      </c>
      <c r="L13" t="s">
        <v>48</v>
      </c>
      <c r="M13" t="s">
        <v>82</v>
      </c>
    </row>
    <row r="14" spans="1:13" x14ac:dyDescent="0.25">
      <c r="A14">
        <v>12</v>
      </c>
      <c r="B14" t="s">
        <v>10</v>
      </c>
      <c r="C14">
        <v>609</v>
      </c>
      <c r="D14">
        <v>121</v>
      </c>
      <c r="E14">
        <f t="shared" si="1"/>
        <v>488</v>
      </c>
      <c r="F14">
        <v>5</v>
      </c>
      <c r="H14">
        <v>15</v>
      </c>
      <c r="I14" t="s">
        <v>38</v>
      </c>
      <c r="J14">
        <v>115</v>
      </c>
      <c r="K14">
        <f t="shared" si="0"/>
        <v>0.95041322314049592</v>
      </c>
      <c r="L14" t="s">
        <v>49</v>
      </c>
      <c r="M14" t="s">
        <v>83</v>
      </c>
    </row>
    <row r="15" spans="1:13" x14ac:dyDescent="0.25">
      <c r="A15">
        <v>13</v>
      </c>
      <c r="B15" t="s">
        <v>10</v>
      </c>
      <c r="C15">
        <v>225</v>
      </c>
      <c r="D15">
        <v>45</v>
      </c>
      <c r="E15">
        <f t="shared" si="1"/>
        <v>180</v>
      </c>
      <c r="F15">
        <v>2</v>
      </c>
      <c r="H15">
        <v>15</v>
      </c>
      <c r="I15" t="s">
        <v>38</v>
      </c>
      <c r="J15">
        <v>44</v>
      </c>
      <c r="K15">
        <f t="shared" si="0"/>
        <v>0.97777777777777775</v>
      </c>
      <c r="L15" t="s">
        <v>50</v>
      </c>
    </row>
    <row r="16" spans="1:13" x14ac:dyDescent="0.25">
      <c r="A16">
        <v>14</v>
      </c>
      <c r="B16" t="s">
        <v>10</v>
      </c>
      <c r="C16">
        <v>301</v>
      </c>
      <c r="D16">
        <v>60</v>
      </c>
      <c r="E16">
        <f t="shared" si="1"/>
        <v>241</v>
      </c>
      <c r="F16">
        <v>3</v>
      </c>
      <c r="H16">
        <v>15</v>
      </c>
      <c r="I16" t="s">
        <v>38</v>
      </c>
      <c r="J16">
        <v>57</v>
      </c>
      <c r="K16">
        <f t="shared" si="0"/>
        <v>0.95</v>
      </c>
      <c r="L16" t="s">
        <v>51</v>
      </c>
    </row>
    <row r="17" spans="1:13" x14ac:dyDescent="0.25">
      <c r="A17">
        <v>15</v>
      </c>
      <c r="B17" t="s">
        <v>10</v>
      </c>
      <c r="C17">
        <v>242</v>
      </c>
      <c r="D17">
        <v>48</v>
      </c>
      <c r="E17">
        <f t="shared" si="1"/>
        <v>194</v>
      </c>
      <c r="F17">
        <v>2</v>
      </c>
      <c r="H17">
        <v>15</v>
      </c>
      <c r="I17" t="s">
        <v>38</v>
      </c>
      <c r="J17">
        <v>43</v>
      </c>
      <c r="K17">
        <f t="shared" si="0"/>
        <v>0.89583333333333337</v>
      </c>
      <c r="L17" t="s">
        <v>52</v>
      </c>
    </row>
    <row r="18" spans="1:13" x14ac:dyDescent="0.25">
      <c r="A18">
        <v>16</v>
      </c>
      <c r="B18" t="s">
        <v>10</v>
      </c>
      <c r="C18">
        <v>228</v>
      </c>
      <c r="D18">
        <v>45</v>
      </c>
      <c r="E18">
        <f t="shared" si="1"/>
        <v>183</v>
      </c>
      <c r="F18">
        <v>2</v>
      </c>
      <c r="H18">
        <v>15</v>
      </c>
      <c r="I18" t="s">
        <v>38</v>
      </c>
      <c r="J18">
        <v>38</v>
      </c>
      <c r="K18">
        <f t="shared" si="0"/>
        <v>0.84444444444444444</v>
      </c>
      <c r="L18" t="s">
        <v>53</v>
      </c>
    </row>
    <row r="19" spans="1:13" x14ac:dyDescent="0.25">
      <c r="A19">
        <v>17</v>
      </c>
      <c r="B19" t="s">
        <v>10</v>
      </c>
      <c r="C19">
        <v>1126</v>
      </c>
      <c r="D19">
        <v>225</v>
      </c>
      <c r="E19">
        <f t="shared" si="1"/>
        <v>901</v>
      </c>
      <c r="F19">
        <v>10</v>
      </c>
      <c r="H19">
        <v>15</v>
      </c>
      <c r="I19" t="s">
        <v>38</v>
      </c>
      <c r="J19">
        <v>191</v>
      </c>
      <c r="K19">
        <f t="shared" si="0"/>
        <v>0.84888888888888892</v>
      </c>
      <c r="L19" t="s">
        <v>55</v>
      </c>
      <c r="M19" t="s">
        <v>78</v>
      </c>
    </row>
    <row r="20" spans="1:13" x14ac:dyDescent="0.25">
      <c r="A20">
        <v>18</v>
      </c>
      <c r="B20" t="s">
        <v>10</v>
      </c>
      <c r="C20">
        <v>2315</v>
      </c>
      <c r="D20">
        <v>463</v>
      </c>
      <c r="E20">
        <f t="shared" si="1"/>
        <v>1852</v>
      </c>
      <c r="F20">
        <v>20</v>
      </c>
      <c r="H20">
        <v>15</v>
      </c>
      <c r="I20" t="s">
        <v>38</v>
      </c>
      <c r="J20">
        <v>318</v>
      </c>
      <c r="K20">
        <f t="shared" si="0"/>
        <v>0.68682505399568039</v>
      </c>
      <c r="L20" t="s">
        <v>56</v>
      </c>
      <c r="M20" t="s">
        <v>77</v>
      </c>
    </row>
    <row r="21" spans="1:13" ht="15.75" thickBot="1" x14ac:dyDescent="0.3"/>
    <row r="22" spans="1:13" ht="15.75" thickBot="1" x14ac:dyDescent="0.3">
      <c r="A22" s="40" t="s">
        <v>143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2"/>
    </row>
    <row r="23" spans="1:13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14</v>
      </c>
      <c r="M23" t="s">
        <v>57</v>
      </c>
    </row>
    <row r="24" spans="1:13" x14ac:dyDescent="0.25">
      <c r="A24">
        <v>1</v>
      </c>
      <c r="B24" t="s">
        <v>10</v>
      </c>
      <c r="C24">
        <v>253</v>
      </c>
      <c r="D24">
        <v>37</v>
      </c>
      <c r="E24">
        <f>C24-D24</f>
        <v>216</v>
      </c>
      <c r="F24">
        <v>2</v>
      </c>
      <c r="H24">
        <v>15</v>
      </c>
      <c r="I24" t="s">
        <v>38</v>
      </c>
      <c r="J24">
        <v>35</v>
      </c>
      <c r="K24">
        <f>J24/D24</f>
        <v>0.94594594594594594</v>
      </c>
      <c r="L24" t="s">
        <v>39</v>
      </c>
    </row>
    <row r="25" spans="1:13" x14ac:dyDescent="0.25">
      <c r="A25">
        <v>2</v>
      </c>
      <c r="B25" t="s">
        <v>10</v>
      </c>
      <c r="C25">
        <v>517</v>
      </c>
      <c r="D25">
        <v>77</v>
      </c>
      <c r="E25">
        <f>C25-D25</f>
        <v>440</v>
      </c>
      <c r="F25">
        <v>5</v>
      </c>
      <c r="H25">
        <v>15</v>
      </c>
      <c r="I25" t="s">
        <v>38</v>
      </c>
      <c r="J25">
        <v>59</v>
      </c>
      <c r="K25">
        <f>J25/D25</f>
        <v>0.76623376623376627</v>
      </c>
      <c r="L25" t="s">
        <v>48</v>
      </c>
    </row>
    <row r="26" spans="1:13" x14ac:dyDescent="0.25">
      <c r="A26">
        <v>3</v>
      </c>
      <c r="B26" t="s">
        <v>10</v>
      </c>
      <c r="C26">
        <v>609</v>
      </c>
      <c r="D26">
        <v>91</v>
      </c>
      <c r="E26">
        <f>C26-D26</f>
        <v>518</v>
      </c>
      <c r="F26">
        <v>5</v>
      </c>
      <c r="H26">
        <v>15</v>
      </c>
      <c r="I26" t="s">
        <v>38</v>
      </c>
      <c r="J26">
        <v>86</v>
      </c>
      <c r="K26">
        <f>J26/D26</f>
        <v>0.94505494505494503</v>
      </c>
      <c r="L26" t="s">
        <v>49</v>
      </c>
    </row>
    <row r="27" spans="1:13" ht="15.75" thickBot="1" x14ac:dyDescent="0.3"/>
    <row r="28" spans="1:13" ht="15.75" thickBot="1" x14ac:dyDescent="0.3">
      <c r="A28" s="40" t="s">
        <v>21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2"/>
    </row>
    <row r="29" spans="1:13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H29" t="s">
        <v>17</v>
      </c>
      <c r="I29" t="s">
        <v>7</v>
      </c>
      <c r="J29" t="s">
        <v>8</v>
      </c>
      <c r="K29" t="s">
        <v>9</v>
      </c>
      <c r="L29" t="s">
        <v>14</v>
      </c>
      <c r="M29" t="s">
        <v>57</v>
      </c>
    </row>
    <row r="30" spans="1:13" x14ac:dyDescent="0.25">
      <c r="A30">
        <v>1</v>
      </c>
      <c r="B30" t="s">
        <v>10</v>
      </c>
      <c r="C30">
        <v>253</v>
      </c>
      <c r="D30">
        <v>50</v>
      </c>
      <c r="E30">
        <f>C30-D30</f>
        <v>203</v>
      </c>
      <c r="F30">
        <v>2</v>
      </c>
      <c r="H30" t="s">
        <v>18</v>
      </c>
      <c r="I30" t="s">
        <v>19</v>
      </c>
      <c r="J30">
        <v>48</v>
      </c>
      <c r="K30">
        <f t="shared" ref="K30:K48" si="2">J30/D30</f>
        <v>0.96</v>
      </c>
      <c r="L30" t="s">
        <v>39</v>
      </c>
      <c r="M30" t="s">
        <v>58</v>
      </c>
    </row>
    <row r="31" spans="1:13" x14ac:dyDescent="0.25">
      <c r="A31">
        <v>2</v>
      </c>
      <c r="B31" t="s">
        <v>10</v>
      </c>
      <c r="C31">
        <v>241</v>
      </c>
      <c r="D31">
        <v>48</v>
      </c>
      <c r="E31">
        <f>C31-D31</f>
        <v>193</v>
      </c>
      <c r="F31">
        <v>2</v>
      </c>
      <c r="H31" t="s">
        <v>18</v>
      </c>
      <c r="I31" t="s">
        <v>19</v>
      </c>
      <c r="J31">
        <v>48</v>
      </c>
      <c r="K31">
        <f t="shared" si="2"/>
        <v>1</v>
      </c>
      <c r="L31" t="s">
        <v>40</v>
      </c>
      <c r="M31" t="s">
        <v>59</v>
      </c>
    </row>
    <row r="32" spans="1:13" x14ac:dyDescent="0.25">
      <c r="A32">
        <v>3</v>
      </c>
      <c r="B32" t="s">
        <v>10</v>
      </c>
      <c r="C32">
        <v>232</v>
      </c>
      <c r="D32">
        <v>46</v>
      </c>
      <c r="E32">
        <f>C32-D32</f>
        <v>186</v>
      </c>
      <c r="F32">
        <v>2</v>
      </c>
      <c r="H32" t="s">
        <v>18</v>
      </c>
      <c r="I32" t="s">
        <v>19</v>
      </c>
      <c r="J32">
        <v>44</v>
      </c>
      <c r="K32">
        <f>J32/D32</f>
        <v>0.95652173913043481</v>
      </c>
      <c r="L32" t="s">
        <v>41</v>
      </c>
      <c r="M32" t="s">
        <v>60</v>
      </c>
    </row>
    <row r="33" spans="1:13" x14ac:dyDescent="0.25">
      <c r="A33">
        <v>4</v>
      </c>
      <c r="B33" t="s">
        <v>10</v>
      </c>
      <c r="C33">
        <v>247</v>
      </c>
      <c r="D33">
        <v>49</v>
      </c>
      <c r="E33">
        <f>C33</f>
        <v>247</v>
      </c>
      <c r="F33">
        <v>2</v>
      </c>
      <c r="H33" t="s">
        <v>18</v>
      </c>
      <c r="I33" t="s">
        <v>19</v>
      </c>
      <c r="J33">
        <v>45</v>
      </c>
      <c r="K33">
        <f t="shared" si="2"/>
        <v>0.91836734693877553</v>
      </c>
      <c r="L33" t="s">
        <v>42</v>
      </c>
      <c r="M33" t="s">
        <v>61</v>
      </c>
    </row>
    <row r="34" spans="1:13" x14ac:dyDescent="0.25">
      <c r="A34">
        <v>5</v>
      </c>
      <c r="B34" t="s">
        <v>10</v>
      </c>
      <c r="C34">
        <v>247</v>
      </c>
      <c r="D34">
        <v>49</v>
      </c>
      <c r="E34">
        <f>C34</f>
        <v>247</v>
      </c>
      <c r="F34">
        <v>2</v>
      </c>
      <c r="H34" t="s">
        <v>20</v>
      </c>
      <c r="I34" t="s">
        <v>19</v>
      </c>
      <c r="J34">
        <v>45</v>
      </c>
      <c r="K34">
        <f t="shared" si="2"/>
        <v>0.91836734693877553</v>
      </c>
      <c r="L34" t="s">
        <v>42</v>
      </c>
      <c r="M34" t="s">
        <v>62</v>
      </c>
    </row>
    <row r="35" spans="1:13" x14ac:dyDescent="0.25">
      <c r="A35">
        <v>6</v>
      </c>
      <c r="B35" t="s">
        <v>10</v>
      </c>
      <c r="C35">
        <v>500</v>
      </c>
      <c r="D35">
        <v>100</v>
      </c>
      <c r="E35">
        <f t="shared" ref="E35:E48" si="3">C35-D35</f>
        <v>400</v>
      </c>
      <c r="F35">
        <v>4</v>
      </c>
      <c r="H35" t="s">
        <v>18</v>
      </c>
      <c r="I35" t="s">
        <v>19</v>
      </c>
      <c r="J35">
        <v>89</v>
      </c>
      <c r="K35">
        <f t="shared" si="2"/>
        <v>0.89</v>
      </c>
      <c r="L35" t="s">
        <v>43</v>
      </c>
      <c r="M35" t="s">
        <v>63</v>
      </c>
    </row>
    <row r="36" spans="1:13" x14ac:dyDescent="0.25">
      <c r="A36">
        <v>7</v>
      </c>
      <c r="B36" t="s">
        <v>10</v>
      </c>
      <c r="C36">
        <v>449</v>
      </c>
      <c r="D36">
        <v>89</v>
      </c>
      <c r="E36">
        <f t="shared" si="3"/>
        <v>360</v>
      </c>
      <c r="F36">
        <v>4</v>
      </c>
      <c r="H36" t="s">
        <v>18</v>
      </c>
      <c r="I36" t="s">
        <v>19</v>
      </c>
      <c r="J36">
        <v>70</v>
      </c>
      <c r="K36">
        <f t="shared" si="2"/>
        <v>0.7865168539325843</v>
      </c>
      <c r="L36" t="s">
        <v>44</v>
      </c>
      <c r="M36" t="s">
        <v>64</v>
      </c>
    </row>
    <row r="37" spans="1:13" x14ac:dyDescent="0.25">
      <c r="A37">
        <v>8</v>
      </c>
      <c r="B37" t="s">
        <v>10</v>
      </c>
      <c r="C37">
        <v>494</v>
      </c>
      <c r="D37">
        <v>98</v>
      </c>
      <c r="E37">
        <f t="shared" si="3"/>
        <v>396</v>
      </c>
      <c r="F37">
        <v>4</v>
      </c>
      <c r="H37" t="s">
        <v>18</v>
      </c>
      <c r="I37" t="s">
        <v>19</v>
      </c>
      <c r="J37">
        <v>92</v>
      </c>
      <c r="K37">
        <f t="shared" si="2"/>
        <v>0.93877551020408168</v>
      </c>
      <c r="L37" t="s">
        <v>45</v>
      </c>
      <c r="M37" t="s">
        <v>65</v>
      </c>
    </row>
    <row r="38" spans="1:13" x14ac:dyDescent="0.25">
      <c r="A38">
        <v>9</v>
      </c>
      <c r="B38" t="s">
        <v>10</v>
      </c>
      <c r="C38">
        <v>1189</v>
      </c>
      <c r="D38">
        <v>237</v>
      </c>
      <c r="E38">
        <f t="shared" si="3"/>
        <v>952</v>
      </c>
      <c r="F38">
        <v>10</v>
      </c>
      <c r="H38" t="s">
        <v>18</v>
      </c>
      <c r="I38" t="s">
        <v>19</v>
      </c>
      <c r="J38">
        <v>171</v>
      </c>
      <c r="K38">
        <f t="shared" si="2"/>
        <v>0.72151898734177211</v>
      </c>
      <c r="L38" t="s">
        <v>54</v>
      </c>
      <c r="M38" t="s">
        <v>66</v>
      </c>
    </row>
    <row r="39" spans="1:13" x14ac:dyDescent="0.25">
      <c r="A39">
        <v>10</v>
      </c>
      <c r="B39" t="s">
        <v>10</v>
      </c>
      <c r="C39">
        <v>614</v>
      </c>
      <c r="D39">
        <v>122</v>
      </c>
      <c r="E39">
        <f t="shared" si="3"/>
        <v>492</v>
      </c>
      <c r="F39">
        <v>5</v>
      </c>
      <c r="H39" t="s">
        <v>18</v>
      </c>
      <c r="I39" t="s">
        <v>19</v>
      </c>
      <c r="J39">
        <v>103</v>
      </c>
      <c r="K39">
        <f t="shared" si="2"/>
        <v>0.84426229508196726</v>
      </c>
      <c r="L39" t="s">
        <v>46</v>
      </c>
      <c r="M39" t="s">
        <v>68</v>
      </c>
    </row>
    <row r="40" spans="1:13" x14ac:dyDescent="0.25">
      <c r="A40">
        <v>11</v>
      </c>
      <c r="B40" t="s">
        <v>10</v>
      </c>
      <c r="C40">
        <v>575</v>
      </c>
      <c r="D40">
        <v>115</v>
      </c>
      <c r="E40">
        <f t="shared" si="3"/>
        <v>460</v>
      </c>
      <c r="F40">
        <v>5</v>
      </c>
      <c r="H40" t="s">
        <v>18</v>
      </c>
      <c r="I40" t="s">
        <v>19</v>
      </c>
      <c r="J40">
        <v>101</v>
      </c>
      <c r="K40">
        <f t="shared" si="2"/>
        <v>0.87826086956521743</v>
      </c>
      <c r="L40" t="s">
        <v>47</v>
      </c>
      <c r="M40" t="s">
        <v>69</v>
      </c>
    </row>
    <row r="41" spans="1:13" x14ac:dyDescent="0.25">
      <c r="A41">
        <v>12</v>
      </c>
      <c r="B41" t="s">
        <v>10</v>
      </c>
      <c r="C41">
        <v>517</v>
      </c>
      <c r="D41">
        <v>103</v>
      </c>
      <c r="E41">
        <f t="shared" si="3"/>
        <v>414</v>
      </c>
      <c r="F41">
        <v>5</v>
      </c>
      <c r="H41" t="s">
        <v>18</v>
      </c>
      <c r="I41" t="s">
        <v>19</v>
      </c>
      <c r="J41">
        <v>82</v>
      </c>
      <c r="K41">
        <f t="shared" si="2"/>
        <v>0.79611650485436891</v>
      </c>
      <c r="L41" t="s">
        <v>48</v>
      </c>
      <c r="M41" t="s">
        <v>70</v>
      </c>
    </row>
    <row r="42" spans="1:13" x14ac:dyDescent="0.25">
      <c r="A42">
        <v>13</v>
      </c>
      <c r="B42" t="s">
        <v>10</v>
      </c>
      <c r="C42">
        <v>609</v>
      </c>
      <c r="D42">
        <v>121</v>
      </c>
      <c r="E42">
        <f t="shared" si="3"/>
        <v>488</v>
      </c>
      <c r="F42">
        <v>5</v>
      </c>
      <c r="H42" t="s">
        <v>18</v>
      </c>
      <c r="I42" t="s">
        <v>19</v>
      </c>
      <c r="J42">
        <v>115</v>
      </c>
      <c r="K42">
        <f t="shared" si="2"/>
        <v>0.95041322314049592</v>
      </c>
      <c r="L42" t="s">
        <v>49</v>
      </c>
      <c r="M42" t="s">
        <v>71</v>
      </c>
    </row>
    <row r="43" spans="1:13" x14ac:dyDescent="0.25">
      <c r="A43">
        <v>14</v>
      </c>
      <c r="B43" t="s">
        <v>10</v>
      </c>
      <c r="C43">
        <v>225</v>
      </c>
      <c r="D43">
        <v>45</v>
      </c>
      <c r="E43">
        <f t="shared" si="3"/>
        <v>180</v>
      </c>
      <c r="F43">
        <v>2</v>
      </c>
      <c r="H43" t="s">
        <v>18</v>
      </c>
      <c r="I43" t="s">
        <v>19</v>
      </c>
      <c r="J43">
        <v>44</v>
      </c>
      <c r="K43">
        <f t="shared" si="2"/>
        <v>0.97777777777777775</v>
      </c>
      <c r="L43" t="s">
        <v>50</v>
      </c>
      <c r="M43" t="s">
        <v>72</v>
      </c>
    </row>
    <row r="44" spans="1:13" x14ac:dyDescent="0.25">
      <c r="A44">
        <v>15</v>
      </c>
      <c r="B44" t="s">
        <v>10</v>
      </c>
      <c r="C44">
        <v>301</v>
      </c>
      <c r="D44">
        <v>60</v>
      </c>
      <c r="E44">
        <f t="shared" si="3"/>
        <v>241</v>
      </c>
      <c r="F44">
        <v>3</v>
      </c>
      <c r="H44" t="s">
        <v>18</v>
      </c>
      <c r="I44" t="s">
        <v>19</v>
      </c>
      <c r="J44">
        <v>54</v>
      </c>
      <c r="K44">
        <f t="shared" si="2"/>
        <v>0.9</v>
      </c>
      <c r="L44" t="s">
        <v>51</v>
      </c>
      <c r="M44" t="s">
        <v>73</v>
      </c>
    </row>
    <row r="45" spans="1:13" x14ac:dyDescent="0.25">
      <c r="A45">
        <v>16</v>
      </c>
      <c r="B45" t="s">
        <v>10</v>
      </c>
      <c r="C45">
        <v>242</v>
      </c>
      <c r="D45">
        <v>48</v>
      </c>
      <c r="E45">
        <f t="shared" si="3"/>
        <v>194</v>
      </c>
      <c r="F45">
        <v>2</v>
      </c>
      <c r="H45" t="s">
        <v>18</v>
      </c>
      <c r="I45" t="s">
        <v>19</v>
      </c>
      <c r="J45">
        <v>44</v>
      </c>
      <c r="K45">
        <f t="shared" si="2"/>
        <v>0.91666666666666663</v>
      </c>
      <c r="L45" t="s">
        <v>52</v>
      </c>
      <c r="M45" t="s">
        <v>74</v>
      </c>
    </row>
    <row r="46" spans="1:13" x14ac:dyDescent="0.25">
      <c r="A46">
        <v>17</v>
      </c>
      <c r="B46" t="s">
        <v>10</v>
      </c>
      <c r="C46">
        <v>228</v>
      </c>
      <c r="D46">
        <v>45</v>
      </c>
      <c r="E46">
        <f t="shared" si="3"/>
        <v>183</v>
      </c>
      <c r="F46">
        <v>2</v>
      </c>
      <c r="H46" t="s">
        <v>18</v>
      </c>
      <c r="I46" t="s">
        <v>19</v>
      </c>
      <c r="J46">
        <v>39</v>
      </c>
      <c r="K46">
        <f t="shared" si="2"/>
        <v>0.8666666666666667</v>
      </c>
      <c r="L46" t="s">
        <v>53</v>
      </c>
      <c r="M46" t="s">
        <v>75</v>
      </c>
    </row>
    <row r="47" spans="1:13" x14ac:dyDescent="0.25">
      <c r="A47">
        <v>18</v>
      </c>
      <c r="B47" t="s">
        <v>10</v>
      </c>
      <c r="C47">
        <v>1126</v>
      </c>
      <c r="D47">
        <v>225</v>
      </c>
      <c r="E47">
        <f t="shared" si="3"/>
        <v>901</v>
      </c>
      <c r="F47">
        <v>10</v>
      </c>
      <c r="H47" t="s">
        <v>18</v>
      </c>
      <c r="I47" t="s">
        <v>19</v>
      </c>
      <c r="J47">
        <v>196</v>
      </c>
      <c r="K47">
        <f t="shared" si="2"/>
        <v>0.87111111111111106</v>
      </c>
      <c r="L47" t="s">
        <v>55</v>
      </c>
      <c r="M47" t="s">
        <v>67</v>
      </c>
    </row>
    <row r="48" spans="1:13" x14ac:dyDescent="0.25">
      <c r="A48">
        <v>19</v>
      </c>
      <c r="B48" t="s">
        <v>10</v>
      </c>
      <c r="C48">
        <v>2315</v>
      </c>
      <c r="D48">
        <v>463</v>
      </c>
      <c r="E48">
        <f t="shared" si="3"/>
        <v>1852</v>
      </c>
      <c r="F48">
        <v>20</v>
      </c>
      <c r="H48" t="s">
        <v>18</v>
      </c>
      <c r="I48" t="s">
        <v>19</v>
      </c>
      <c r="J48">
        <v>349</v>
      </c>
      <c r="K48">
        <f t="shared" si="2"/>
        <v>0.75377969762419006</v>
      </c>
      <c r="L48" t="s">
        <v>56</v>
      </c>
      <c r="M48" t="s">
        <v>76</v>
      </c>
    </row>
    <row r="51" spans="1:14" ht="15.75" thickBot="1" x14ac:dyDescent="0.3"/>
    <row r="52" spans="1:14" ht="15.75" thickBot="1" x14ac:dyDescent="0.3">
      <c r="A52" s="40" t="s">
        <v>30</v>
      </c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2"/>
    </row>
    <row r="53" spans="1:14" ht="15.75" thickBot="1" x14ac:dyDescent="0.3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90</v>
      </c>
      <c r="H53" t="s">
        <v>32</v>
      </c>
      <c r="I53" t="s">
        <v>7</v>
      </c>
      <c r="J53" t="s">
        <v>8</v>
      </c>
      <c r="K53" t="s">
        <v>9</v>
      </c>
      <c r="L53" t="s">
        <v>14</v>
      </c>
      <c r="M53" t="s">
        <v>14</v>
      </c>
      <c r="N53" t="s">
        <v>57</v>
      </c>
    </row>
    <row r="54" spans="1:14" ht="15.75" thickBot="1" x14ac:dyDescent="0.3">
      <c r="A54">
        <v>1</v>
      </c>
      <c r="B54" t="s">
        <v>10</v>
      </c>
      <c r="C54">
        <v>253</v>
      </c>
      <c r="D54">
        <v>50</v>
      </c>
      <c r="E54">
        <f>C54-D54</f>
        <v>203</v>
      </c>
      <c r="F54">
        <v>2</v>
      </c>
      <c r="G54" t="s">
        <v>92</v>
      </c>
      <c r="H54">
        <v>35</v>
      </c>
      <c r="I54" t="s">
        <v>35</v>
      </c>
      <c r="J54">
        <v>47</v>
      </c>
      <c r="K54" s="29">
        <f t="shared" ref="K54:K71" si="4">J54/D54</f>
        <v>0.94</v>
      </c>
      <c r="L54" s="30" t="s">
        <v>39</v>
      </c>
      <c r="M54" t="s">
        <v>101</v>
      </c>
      <c r="N54" t="s">
        <v>95</v>
      </c>
    </row>
    <row r="55" spans="1:14" ht="15.75" thickBot="1" x14ac:dyDescent="0.3">
      <c r="A55">
        <v>2</v>
      </c>
      <c r="B55" t="s">
        <v>10</v>
      </c>
      <c r="C55">
        <v>253</v>
      </c>
      <c r="D55">
        <v>50</v>
      </c>
      <c r="E55">
        <f>C55-D55</f>
        <v>203</v>
      </c>
      <c r="F55">
        <v>2</v>
      </c>
      <c r="G55" t="s">
        <v>92</v>
      </c>
      <c r="H55">
        <v>35</v>
      </c>
      <c r="I55" t="s">
        <v>35</v>
      </c>
      <c r="J55">
        <v>47</v>
      </c>
      <c r="K55">
        <f t="shared" si="4"/>
        <v>0.94</v>
      </c>
      <c r="L55" t="s">
        <v>39</v>
      </c>
      <c r="M55" t="s">
        <v>89</v>
      </c>
      <c r="N55" t="s">
        <v>96</v>
      </c>
    </row>
    <row r="56" spans="1:14" ht="15.75" thickBot="1" x14ac:dyDescent="0.3">
      <c r="A56">
        <v>3</v>
      </c>
      <c r="B56" t="s">
        <v>10</v>
      </c>
      <c r="C56">
        <v>241</v>
      </c>
      <c r="D56">
        <v>48</v>
      </c>
      <c r="E56">
        <f>C56-D56</f>
        <v>193</v>
      </c>
      <c r="F56">
        <v>2</v>
      </c>
      <c r="G56" t="s">
        <v>91</v>
      </c>
      <c r="H56">
        <v>35</v>
      </c>
      <c r="I56" t="s">
        <v>35</v>
      </c>
      <c r="J56">
        <v>42</v>
      </c>
      <c r="K56" s="29">
        <f t="shared" si="4"/>
        <v>0.875</v>
      </c>
      <c r="L56" s="30" t="s">
        <v>40</v>
      </c>
      <c r="M56" t="s">
        <v>101</v>
      </c>
      <c r="N56" t="s">
        <v>97</v>
      </c>
    </row>
    <row r="57" spans="1:14" x14ac:dyDescent="0.25">
      <c r="A57">
        <v>4</v>
      </c>
      <c r="B57" t="s">
        <v>10</v>
      </c>
      <c r="C57">
        <v>241</v>
      </c>
      <c r="D57">
        <v>48</v>
      </c>
      <c r="E57">
        <v>193</v>
      </c>
      <c r="F57">
        <v>2</v>
      </c>
      <c r="G57" t="s">
        <v>91</v>
      </c>
      <c r="H57">
        <v>35</v>
      </c>
      <c r="I57" t="s">
        <v>35</v>
      </c>
      <c r="J57">
        <v>44</v>
      </c>
      <c r="K57">
        <f t="shared" si="4"/>
        <v>0.91666666666666663</v>
      </c>
      <c r="L57" t="s">
        <v>40</v>
      </c>
      <c r="M57" t="s">
        <v>89</v>
      </c>
      <c r="N57" t="s">
        <v>98</v>
      </c>
    </row>
    <row r="58" spans="1:14" x14ac:dyDescent="0.25">
      <c r="A58">
        <v>5</v>
      </c>
      <c r="B58" t="s">
        <v>10</v>
      </c>
      <c r="C58">
        <v>232</v>
      </c>
      <c r="D58">
        <v>46</v>
      </c>
      <c r="E58">
        <f>C58-D58</f>
        <v>186</v>
      </c>
      <c r="F58">
        <v>2</v>
      </c>
      <c r="G58" t="s">
        <v>93</v>
      </c>
      <c r="H58">
        <v>35</v>
      </c>
      <c r="I58" t="s">
        <v>35</v>
      </c>
      <c r="J58">
        <v>46</v>
      </c>
      <c r="K58">
        <f t="shared" si="4"/>
        <v>1</v>
      </c>
      <c r="L58" t="s">
        <v>41</v>
      </c>
      <c r="M58" t="s">
        <v>101</v>
      </c>
      <c r="N58" t="s">
        <v>99</v>
      </c>
    </row>
    <row r="59" spans="1:14" x14ac:dyDescent="0.25">
      <c r="A59">
        <v>6</v>
      </c>
      <c r="B59" t="s">
        <v>10</v>
      </c>
      <c r="C59">
        <v>247</v>
      </c>
      <c r="D59">
        <v>49</v>
      </c>
      <c r="E59">
        <f>C59-D59</f>
        <v>198</v>
      </c>
      <c r="F59">
        <v>2</v>
      </c>
      <c r="G59" t="s">
        <v>94</v>
      </c>
      <c r="H59">
        <v>35</v>
      </c>
      <c r="I59" t="s">
        <v>35</v>
      </c>
      <c r="J59">
        <v>39</v>
      </c>
      <c r="K59">
        <f t="shared" si="4"/>
        <v>0.79591836734693877</v>
      </c>
      <c r="L59" t="s">
        <v>42</v>
      </c>
      <c r="M59" t="s">
        <v>101</v>
      </c>
      <c r="N59" t="s">
        <v>100</v>
      </c>
    </row>
    <row r="60" spans="1:14" ht="15.75" thickBot="1" x14ac:dyDescent="0.3">
      <c r="A60">
        <v>7</v>
      </c>
      <c r="B60" t="s">
        <v>10</v>
      </c>
      <c r="C60">
        <v>247</v>
      </c>
      <c r="D60">
        <v>49</v>
      </c>
      <c r="E60">
        <f>C60-D60</f>
        <v>198</v>
      </c>
      <c r="F60">
        <v>2</v>
      </c>
      <c r="G60" t="s">
        <v>94</v>
      </c>
      <c r="H60">
        <v>35</v>
      </c>
      <c r="I60" t="s">
        <v>35</v>
      </c>
      <c r="J60">
        <v>41</v>
      </c>
      <c r="K60">
        <f t="shared" si="4"/>
        <v>0.83673469387755106</v>
      </c>
      <c r="L60" t="s">
        <v>42</v>
      </c>
      <c r="M60" t="s">
        <v>89</v>
      </c>
      <c r="N60" t="s">
        <v>102</v>
      </c>
    </row>
    <row r="61" spans="1:14" ht="15.75" thickBot="1" x14ac:dyDescent="0.3">
      <c r="A61">
        <v>8</v>
      </c>
      <c r="B61" t="s">
        <v>10</v>
      </c>
      <c r="C61">
        <v>500</v>
      </c>
      <c r="D61">
        <v>100</v>
      </c>
      <c r="E61">
        <f t="shared" ref="E61:E85" si="5">C61-D61</f>
        <v>400</v>
      </c>
      <c r="F61">
        <v>4</v>
      </c>
      <c r="G61" t="s">
        <v>104</v>
      </c>
      <c r="H61">
        <v>35</v>
      </c>
      <c r="I61" t="s">
        <v>35</v>
      </c>
      <c r="J61">
        <v>82</v>
      </c>
      <c r="K61" s="29">
        <f t="shared" si="4"/>
        <v>0.82</v>
      </c>
      <c r="L61" s="30" t="s">
        <v>43</v>
      </c>
      <c r="M61" t="s">
        <v>101</v>
      </c>
      <c r="N61" t="s">
        <v>103</v>
      </c>
    </row>
    <row r="62" spans="1:14" x14ac:dyDescent="0.25">
      <c r="A62">
        <v>9</v>
      </c>
      <c r="B62" t="s">
        <v>10</v>
      </c>
      <c r="C62">
        <v>500</v>
      </c>
      <c r="D62">
        <v>100</v>
      </c>
      <c r="E62">
        <f t="shared" si="5"/>
        <v>400</v>
      </c>
      <c r="F62">
        <v>4</v>
      </c>
      <c r="G62" t="s">
        <v>104</v>
      </c>
      <c r="H62">
        <v>35</v>
      </c>
      <c r="I62" t="s">
        <v>35</v>
      </c>
      <c r="J62">
        <v>81</v>
      </c>
      <c r="K62">
        <f t="shared" si="4"/>
        <v>0.81</v>
      </c>
      <c r="L62" t="s">
        <v>43</v>
      </c>
      <c r="M62" t="s">
        <v>89</v>
      </c>
      <c r="N62" t="s">
        <v>105</v>
      </c>
    </row>
    <row r="63" spans="1:14" x14ac:dyDescent="0.25">
      <c r="A63">
        <v>10</v>
      </c>
      <c r="B63" t="s">
        <v>10</v>
      </c>
      <c r="C63">
        <v>449</v>
      </c>
      <c r="D63">
        <v>89</v>
      </c>
      <c r="E63">
        <f t="shared" si="5"/>
        <v>360</v>
      </c>
      <c r="F63">
        <v>4</v>
      </c>
      <c r="G63" t="s">
        <v>104</v>
      </c>
      <c r="H63">
        <v>35</v>
      </c>
      <c r="I63" t="s">
        <v>35</v>
      </c>
      <c r="J63">
        <v>55</v>
      </c>
      <c r="K63">
        <f t="shared" si="4"/>
        <v>0.6179775280898876</v>
      </c>
      <c r="L63" t="s">
        <v>44</v>
      </c>
      <c r="M63" t="s">
        <v>101</v>
      </c>
      <c r="N63" t="s">
        <v>106</v>
      </c>
    </row>
    <row r="64" spans="1:14" x14ac:dyDescent="0.25">
      <c r="A64">
        <v>11</v>
      </c>
      <c r="B64" t="s">
        <v>10</v>
      </c>
      <c r="C64">
        <v>449</v>
      </c>
      <c r="D64">
        <v>89</v>
      </c>
      <c r="E64">
        <f t="shared" si="5"/>
        <v>360</v>
      </c>
      <c r="F64">
        <v>4</v>
      </c>
      <c r="G64" t="s">
        <v>104</v>
      </c>
      <c r="H64">
        <v>35</v>
      </c>
      <c r="I64" t="s">
        <v>35</v>
      </c>
      <c r="J64">
        <v>55</v>
      </c>
      <c r="K64">
        <f t="shared" si="4"/>
        <v>0.6179775280898876</v>
      </c>
      <c r="L64" t="s">
        <v>44</v>
      </c>
      <c r="M64" t="s">
        <v>89</v>
      </c>
      <c r="N64" t="s">
        <v>107</v>
      </c>
    </row>
    <row r="65" spans="1:14" x14ac:dyDescent="0.25">
      <c r="A65">
        <v>12</v>
      </c>
      <c r="B65" t="s">
        <v>10</v>
      </c>
      <c r="C65">
        <v>494</v>
      </c>
      <c r="D65">
        <v>98</v>
      </c>
      <c r="E65">
        <f t="shared" si="5"/>
        <v>396</v>
      </c>
      <c r="F65">
        <v>4</v>
      </c>
      <c r="G65" t="s">
        <v>104</v>
      </c>
      <c r="H65">
        <v>35</v>
      </c>
      <c r="I65" t="s">
        <v>35</v>
      </c>
      <c r="J65">
        <v>80</v>
      </c>
      <c r="K65">
        <f t="shared" si="4"/>
        <v>0.81632653061224492</v>
      </c>
      <c r="L65" t="s">
        <v>45</v>
      </c>
      <c r="M65" t="s">
        <v>101</v>
      </c>
      <c r="N65" t="s">
        <v>108</v>
      </c>
    </row>
    <row r="66" spans="1:14" ht="15.75" thickBot="1" x14ac:dyDescent="0.3">
      <c r="A66">
        <v>13</v>
      </c>
      <c r="B66" t="s">
        <v>10</v>
      </c>
      <c r="C66">
        <v>494</v>
      </c>
      <c r="D66">
        <v>98</v>
      </c>
      <c r="E66">
        <f t="shared" si="5"/>
        <v>396</v>
      </c>
      <c r="F66">
        <v>4</v>
      </c>
      <c r="G66" t="s">
        <v>104</v>
      </c>
      <c r="H66">
        <v>35</v>
      </c>
      <c r="I66" t="s">
        <v>35</v>
      </c>
      <c r="J66">
        <v>82</v>
      </c>
      <c r="K66">
        <f t="shared" si="4"/>
        <v>0.83673469387755106</v>
      </c>
      <c r="L66" t="s">
        <v>45</v>
      </c>
      <c r="M66" t="s">
        <v>89</v>
      </c>
      <c r="N66" t="s">
        <v>109</v>
      </c>
    </row>
    <row r="67" spans="1:14" ht="15.75" thickBot="1" x14ac:dyDescent="0.3">
      <c r="A67">
        <v>14</v>
      </c>
      <c r="B67" t="s">
        <v>10</v>
      </c>
      <c r="C67">
        <v>1189</v>
      </c>
      <c r="D67">
        <v>237</v>
      </c>
      <c r="E67">
        <f t="shared" si="5"/>
        <v>952</v>
      </c>
      <c r="F67">
        <v>10</v>
      </c>
      <c r="G67" t="s">
        <v>104</v>
      </c>
      <c r="H67">
        <v>35</v>
      </c>
      <c r="I67" t="s">
        <v>35</v>
      </c>
      <c r="J67">
        <v>116</v>
      </c>
      <c r="K67" s="29">
        <f t="shared" si="4"/>
        <v>0.48945147679324896</v>
      </c>
      <c r="L67" s="30" t="s">
        <v>54</v>
      </c>
      <c r="M67" t="s">
        <v>101</v>
      </c>
      <c r="N67" t="s">
        <v>116</v>
      </c>
    </row>
    <row r="68" spans="1:14" x14ac:dyDescent="0.25">
      <c r="A68">
        <v>15</v>
      </c>
      <c r="B68" t="s">
        <v>10</v>
      </c>
      <c r="C68">
        <v>614</v>
      </c>
      <c r="D68">
        <v>122</v>
      </c>
      <c r="E68">
        <f t="shared" si="5"/>
        <v>492</v>
      </c>
      <c r="F68">
        <v>5</v>
      </c>
      <c r="G68" t="s">
        <v>104</v>
      </c>
      <c r="H68">
        <v>35</v>
      </c>
      <c r="I68" t="s">
        <v>35</v>
      </c>
      <c r="J68">
        <v>90</v>
      </c>
      <c r="K68" s="17">
        <f t="shared" si="4"/>
        <v>0.73770491803278693</v>
      </c>
      <c r="L68" s="18" t="s">
        <v>46</v>
      </c>
      <c r="M68" t="s">
        <v>101</v>
      </c>
      <c r="N68" t="s">
        <v>117</v>
      </c>
    </row>
    <row r="69" spans="1:14" x14ac:dyDescent="0.25">
      <c r="A69">
        <v>16</v>
      </c>
      <c r="B69" t="s">
        <v>10</v>
      </c>
      <c r="C69">
        <v>575</v>
      </c>
      <c r="D69">
        <v>115</v>
      </c>
      <c r="E69">
        <f t="shared" si="5"/>
        <v>460</v>
      </c>
      <c r="F69">
        <v>5</v>
      </c>
      <c r="G69" t="s">
        <v>104</v>
      </c>
      <c r="H69">
        <v>35</v>
      </c>
      <c r="I69" t="s">
        <v>35</v>
      </c>
      <c r="J69">
        <v>77</v>
      </c>
      <c r="K69" s="19">
        <f t="shared" si="4"/>
        <v>0.66956521739130437</v>
      </c>
      <c r="L69" s="20" t="s">
        <v>47</v>
      </c>
      <c r="M69" t="s">
        <v>101</v>
      </c>
      <c r="N69" t="s">
        <v>118</v>
      </c>
    </row>
    <row r="70" spans="1:14" x14ac:dyDescent="0.25">
      <c r="B70" t="s">
        <v>10</v>
      </c>
      <c r="C70">
        <v>517</v>
      </c>
      <c r="D70">
        <v>103</v>
      </c>
      <c r="E70">
        <f t="shared" si="5"/>
        <v>414</v>
      </c>
      <c r="F70">
        <v>5</v>
      </c>
      <c r="G70" t="s">
        <v>104</v>
      </c>
      <c r="H70">
        <v>35</v>
      </c>
      <c r="I70" t="s">
        <v>35</v>
      </c>
      <c r="J70">
        <v>56</v>
      </c>
      <c r="K70" s="19">
        <f t="shared" si="4"/>
        <v>0.5436893203883495</v>
      </c>
      <c r="L70" s="20" t="s">
        <v>48</v>
      </c>
      <c r="M70" t="s">
        <v>101</v>
      </c>
      <c r="N70" t="s">
        <v>119</v>
      </c>
    </row>
    <row r="71" spans="1:14" ht="15.75" thickBot="1" x14ac:dyDescent="0.3">
      <c r="B71" t="s">
        <v>10</v>
      </c>
      <c r="C71">
        <v>609</v>
      </c>
      <c r="D71">
        <v>121</v>
      </c>
      <c r="E71">
        <f t="shared" si="5"/>
        <v>488</v>
      </c>
      <c r="F71">
        <v>5</v>
      </c>
      <c r="G71" t="s">
        <v>104</v>
      </c>
      <c r="H71">
        <v>35</v>
      </c>
      <c r="I71" t="s">
        <v>35</v>
      </c>
      <c r="J71">
        <v>109</v>
      </c>
      <c r="K71" s="31">
        <f t="shared" si="4"/>
        <v>0.90082644628099173</v>
      </c>
      <c r="L71" s="24" t="s">
        <v>49</v>
      </c>
      <c r="M71" t="s">
        <v>101</v>
      </c>
      <c r="N71" t="s">
        <v>120</v>
      </c>
    </row>
    <row r="72" spans="1:14" x14ac:dyDescent="0.25">
      <c r="B72" t="s">
        <v>10</v>
      </c>
      <c r="C72">
        <v>225</v>
      </c>
      <c r="D72">
        <v>45</v>
      </c>
      <c r="E72">
        <f t="shared" si="5"/>
        <v>180</v>
      </c>
      <c r="F72">
        <v>2</v>
      </c>
      <c r="G72" t="s">
        <v>111</v>
      </c>
      <c r="H72">
        <v>35</v>
      </c>
      <c r="I72" t="s">
        <v>35</v>
      </c>
      <c r="J72">
        <v>41</v>
      </c>
      <c r="K72">
        <f>J72/D72</f>
        <v>0.91111111111111109</v>
      </c>
      <c r="L72" t="s">
        <v>50</v>
      </c>
      <c r="M72" t="s">
        <v>101</v>
      </c>
      <c r="N72" t="s">
        <v>110</v>
      </c>
    </row>
    <row r="73" spans="1:14" x14ac:dyDescent="0.25">
      <c r="B73" t="s">
        <v>10</v>
      </c>
      <c r="C73">
        <v>301</v>
      </c>
      <c r="D73">
        <v>60</v>
      </c>
      <c r="E73">
        <f t="shared" si="5"/>
        <v>241</v>
      </c>
      <c r="F73">
        <v>3</v>
      </c>
      <c r="G73" t="s">
        <v>115</v>
      </c>
      <c r="H73">
        <v>35</v>
      </c>
      <c r="I73" t="s">
        <v>35</v>
      </c>
      <c r="J73">
        <v>41</v>
      </c>
      <c r="K73">
        <f>J73/D73</f>
        <v>0.68333333333333335</v>
      </c>
      <c r="L73" t="s">
        <v>51</v>
      </c>
      <c r="M73" t="s">
        <v>101</v>
      </c>
      <c r="N73" t="s">
        <v>114</v>
      </c>
    </row>
    <row r="74" spans="1:14" x14ac:dyDescent="0.25">
      <c r="B74" t="s">
        <v>10</v>
      </c>
      <c r="C74">
        <v>242</v>
      </c>
      <c r="D74">
        <v>48</v>
      </c>
      <c r="E74">
        <f t="shared" si="5"/>
        <v>194</v>
      </c>
      <c r="F74">
        <v>2</v>
      </c>
      <c r="G74" t="s">
        <v>112</v>
      </c>
      <c r="H74">
        <v>35</v>
      </c>
      <c r="I74" t="s">
        <v>35</v>
      </c>
      <c r="J74">
        <v>40</v>
      </c>
      <c r="K74">
        <f>J74/D74</f>
        <v>0.83333333333333337</v>
      </c>
      <c r="L74" t="s">
        <v>52</v>
      </c>
      <c r="M74" t="s">
        <v>101</v>
      </c>
    </row>
    <row r="75" spans="1:14" ht="15.75" thickBot="1" x14ac:dyDescent="0.3">
      <c r="B75" t="s">
        <v>10</v>
      </c>
      <c r="C75">
        <v>228</v>
      </c>
      <c r="D75">
        <v>45</v>
      </c>
      <c r="E75">
        <f t="shared" si="5"/>
        <v>183</v>
      </c>
      <c r="F75">
        <v>2</v>
      </c>
      <c r="G75" t="s">
        <v>113</v>
      </c>
      <c r="H75">
        <v>35</v>
      </c>
      <c r="I75" t="s">
        <v>35</v>
      </c>
      <c r="J75">
        <v>35</v>
      </c>
      <c r="K75">
        <f>J75/D75</f>
        <v>0.77777777777777779</v>
      </c>
      <c r="L75" t="s">
        <v>53</v>
      </c>
      <c r="M75" t="s">
        <v>101</v>
      </c>
    </row>
    <row r="76" spans="1:14" ht="15.75" thickBot="1" x14ac:dyDescent="0.3">
      <c r="B76" t="s">
        <v>10</v>
      </c>
      <c r="C76">
        <v>1126</v>
      </c>
      <c r="D76">
        <v>225</v>
      </c>
      <c r="E76">
        <f t="shared" si="5"/>
        <v>901</v>
      </c>
      <c r="F76">
        <v>10</v>
      </c>
      <c r="G76" t="s">
        <v>104</v>
      </c>
      <c r="H76">
        <v>35</v>
      </c>
      <c r="I76" t="s">
        <v>35</v>
      </c>
      <c r="J76">
        <v>146</v>
      </c>
      <c r="K76" s="29">
        <f>J76/D76</f>
        <v>0.64888888888888885</v>
      </c>
      <c r="L76" s="30" t="s">
        <v>55</v>
      </c>
      <c r="M76" t="s">
        <v>101</v>
      </c>
      <c r="N76" t="s">
        <v>135</v>
      </c>
    </row>
    <row r="77" spans="1:14" x14ac:dyDescent="0.25">
      <c r="C77">
        <v>2315</v>
      </c>
      <c r="D77">
        <v>463</v>
      </c>
      <c r="E77">
        <f t="shared" si="5"/>
        <v>1852</v>
      </c>
      <c r="F77">
        <v>20</v>
      </c>
      <c r="L77" t="s">
        <v>56</v>
      </c>
    </row>
    <row r="78" spans="1:14" x14ac:dyDescent="0.25">
      <c r="B78" t="s">
        <v>10</v>
      </c>
      <c r="C78">
        <v>206</v>
      </c>
      <c r="D78">
        <v>41</v>
      </c>
      <c r="E78">
        <f t="shared" si="5"/>
        <v>165</v>
      </c>
      <c r="F78">
        <v>2</v>
      </c>
      <c r="G78" t="s">
        <v>121</v>
      </c>
      <c r="H78">
        <v>35</v>
      </c>
      <c r="I78" t="s">
        <v>35</v>
      </c>
      <c r="J78">
        <v>40</v>
      </c>
      <c r="K78">
        <f t="shared" ref="K78:K85" si="6">J78/D78</f>
        <v>0.97560975609756095</v>
      </c>
      <c r="L78" t="s">
        <v>122</v>
      </c>
      <c r="M78" t="s">
        <v>101</v>
      </c>
    </row>
    <row r="79" spans="1:14" x14ac:dyDescent="0.25">
      <c r="B79" t="s">
        <v>10</v>
      </c>
      <c r="C79">
        <v>240</v>
      </c>
      <c r="D79">
        <v>48</v>
      </c>
      <c r="E79">
        <f t="shared" si="5"/>
        <v>192</v>
      </c>
      <c r="F79">
        <v>2</v>
      </c>
      <c r="G79" t="s">
        <v>123</v>
      </c>
      <c r="H79">
        <v>35</v>
      </c>
      <c r="I79" t="s">
        <v>35</v>
      </c>
      <c r="J79">
        <v>48</v>
      </c>
      <c r="K79">
        <f t="shared" si="6"/>
        <v>1</v>
      </c>
      <c r="L79" t="s">
        <v>124</v>
      </c>
      <c r="M79" t="s">
        <v>101</v>
      </c>
    </row>
    <row r="80" spans="1:14" x14ac:dyDescent="0.25">
      <c r="B80" t="s">
        <v>10</v>
      </c>
      <c r="C80">
        <v>390</v>
      </c>
      <c r="D80">
        <v>78</v>
      </c>
      <c r="E80">
        <f t="shared" si="5"/>
        <v>312</v>
      </c>
      <c r="F80">
        <v>3</v>
      </c>
      <c r="G80" t="s">
        <v>104</v>
      </c>
      <c r="H80">
        <v>35</v>
      </c>
      <c r="I80" t="s">
        <v>35</v>
      </c>
      <c r="J80">
        <v>77</v>
      </c>
      <c r="K80">
        <f t="shared" si="6"/>
        <v>0.98717948717948723</v>
      </c>
      <c r="L80" t="s">
        <v>125</v>
      </c>
      <c r="M80" t="s">
        <v>101</v>
      </c>
    </row>
    <row r="81" spans="1:14" x14ac:dyDescent="0.25">
      <c r="B81" t="s">
        <v>10</v>
      </c>
      <c r="C81">
        <v>524</v>
      </c>
      <c r="D81">
        <v>104</v>
      </c>
      <c r="E81">
        <f t="shared" si="5"/>
        <v>420</v>
      </c>
      <c r="F81">
        <v>4</v>
      </c>
      <c r="G81" t="s">
        <v>128</v>
      </c>
      <c r="H81">
        <v>35</v>
      </c>
      <c r="I81" t="s">
        <v>35</v>
      </c>
      <c r="J81">
        <v>102</v>
      </c>
      <c r="K81">
        <f t="shared" si="6"/>
        <v>0.98076923076923073</v>
      </c>
      <c r="L81" t="s">
        <v>126</v>
      </c>
      <c r="M81" t="s">
        <v>101</v>
      </c>
    </row>
    <row r="82" spans="1:14" x14ac:dyDescent="0.25">
      <c r="B82" t="s">
        <v>10</v>
      </c>
      <c r="C82">
        <v>615</v>
      </c>
      <c r="D82">
        <v>123</v>
      </c>
      <c r="E82">
        <f t="shared" si="5"/>
        <v>492</v>
      </c>
      <c r="F82">
        <v>5</v>
      </c>
      <c r="G82" t="s">
        <v>104</v>
      </c>
      <c r="H82">
        <v>35</v>
      </c>
      <c r="I82" t="s">
        <v>35</v>
      </c>
      <c r="J82">
        <v>115</v>
      </c>
      <c r="K82">
        <f t="shared" si="6"/>
        <v>0.93495934959349591</v>
      </c>
      <c r="L82" t="s">
        <v>127</v>
      </c>
      <c r="M82" t="s">
        <v>101</v>
      </c>
    </row>
    <row r="83" spans="1:14" x14ac:dyDescent="0.25">
      <c r="B83" t="s">
        <v>10</v>
      </c>
      <c r="C83">
        <v>216</v>
      </c>
      <c r="D83">
        <v>43</v>
      </c>
      <c r="E83">
        <f t="shared" si="5"/>
        <v>173</v>
      </c>
      <c r="F83">
        <v>2</v>
      </c>
      <c r="G83" t="s">
        <v>129</v>
      </c>
      <c r="H83">
        <v>35</v>
      </c>
      <c r="I83" t="s">
        <v>35</v>
      </c>
      <c r="J83">
        <v>39</v>
      </c>
      <c r="K83">
        <f t="shared" si="6"/>
        <v>0.90697674418604646</v>
      </c>
      <c r="L83" t="s">
        <v>130</v>
      </c>
      <c r="M83" t="s">
        <v>101</v>
      </c>
    </row>
    <row r="84" spans="1:14" x14ac:dyDescent="0.25">
      <c r="B84" t="s">
        <v>10</v>
      </c>
      <c r="C84">
        <v>228</v>
      </c>
      <c r="D84">
        <v>45</v>
      </c>
      <c r="E84">
        <f t="shared" si="5"/>
        <v>183</v>
      </c>
      <c r="F84">
        <v>2</v>
      </c>
      <c r="G84" t="s">
        <v>131</v>
      </c>
      <c r="H84">
        <v>35</v>
      </c>
      <c r="I84" t="s">
        <v>35</v>
      </c>
      <c r="J84">
        <v>43</v>
      </c>
      <c r="K84">
        <f t="shared" si="6"/>
        <v>0.9555555555555556</v>
      </c>
      <c r="L84" t="s">
        <v>132</v>
      </c>
      <c r="M84" t="s">
        <v>101</v>
      </c>
    </row>
    <row r="85" spans="1:14" x14ac:dyDescent="0.25">
      <c r="B85" t="s">
        <v>10</v>
      </c>
      <c r="C85">
        <v>236</v>
      </c>
      <c r="D85">
        <v>47</v>
      </c>
      <c r="E85">
        <f t="shared" si="5"/>
        <v>189</v>
      </c>
      <c r="F85">
        <v>2</v>
      </c>
      <c r="G85" t="s">
        <v>133</v>
      </c>
      <c r="H85">
        <v>35</v>
      </c>
      <c r="I85" t="s">
        <v>35</v>
      </c>
      <c r="J85">
        <v>42</v>
      </c>
      <c r="K85">
        <f t="shared" si="6"/>
        <v>0.8936170212765957</v>
      </c>
      <c r="L85" t="s">
        <v>134</v>
      </c>
      <c r="M85" t="s">
        <v>101</v>
      </c>
    </row>
    <row r="86" spans="1:14" x14ac:dyDescent="0.25">
      <c r="G86" s="6"/>
    </row>
    <row r="87" spans="1:14" ht="15.75" thickBot="1" x14ac:dyDescent="0.3">
      <c r="G87" s="6"/>
    </row>
    <row r="88" spans="1:14" ht="15.75" thickBot="1" x14ac:dyDescent="0.3">
      <c r="A88" s="40" t="s">
        <v>136</v>
      </c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2"/>
    </row>
    <row r="89" spans="1:14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90</v>
      </c>
      <c r="H89" t="s">
        <v>32</v>
      </c>
      <c r="I89" t="s">
        <v>7</v>
      </c>
      <c r="J89" t="s">
        <v>8</v>
      </c>
      <c r="K89" t="s">
        <v>9</v>
      </c>
      <c r="L89" t="s">
        <v>14</v>
      </c>
      <c r="M89" t="s">
        <v>14</v>
      </c>
      <c r="N89" t="s">
        <v>57</v>
      </c>
    </row>
    <row r="90" spans="1:14" x14ac:dyDescent="0.25">
      <c r="A90">
        <v>1</v>
      </c>
      <c r="B90" t="s">
        <v>10</v>
      </c>
      <c r="C90">
        <v>494</v>
      </c>
      <c r="D90">
        <v>74</v>
      </c>
      <c r="E90">
        <f>C90-D90</f>
        <v>420</v>
      </c>
      <c r="F90">
        <v>4</v>
      </c>
      <c r="G90" t="s">
        <v>104</v>
      </c>
      <c r="H90">
        <v>35</v>
      </c>
      <c r="I90" t="s">
        <v>35</v>
      </c>
      <c r="J90">
        <v>64</v>
      </c>
      <c r="K90">
        <f t="shared" ref="K90:K97" si="7">J90/D90</f>
        <v>0.86486486486486491</v>
      </c>
      <c r="L90" t="s">
        <v>45</v>
      </c>
      <c r="M90" t="s">
        <v>89</v>
      </c>
    </row>
    <row r="91" spans="1:14" x14ac:dyDescent="0.25">
      <c r="A91">
        <v>2</v>
      </c>
      <c r="B91" t="s">
        <v>10</v>
      </c>
      <c r="C91">
        <v>494</v>
      </c>
      <c r="D91">
        <v>74</v>
      </c>
      <c r="E91">
        <v>420</v>
      </c>
      <c r="F91">
        <v>4</v>
      </c>
      <c r="G91" t="s">
        <v>104</v>
      </c>
      <c r="H91">
        <v>35</v>
      </c>
      <c r="I91" t="s">
        <v>35</v>
      </c>
      <c r="J91">
        <v>65</v>
      </c>
      <c r="K91">
        <f t="shared" si="7"/>
        <v>0.8783783783783784</v>
      </c>
      <c r="L91" t="s">
        <v>45</v>
      </c>
      <c r="M91" t="s">
        <v>101</v>
      </c>
    </row>
    <row r="92" spans="1:14" x14ac:dyDescent="0.25">
      <c r="A92">
        <v>3</v>
      </c>
      <c r="B92" t="s">
        <v>10</v>
      </c>
      <c r="C92">
        <v>253</v>
      </c>
      <c r="D92">
        <v>37</v>
      </c>
      <c r="E92">
        <f>C92-D92</f>
        <v>216</v>
      </c>
      <c r="F92">
        <v>2</v>
      </c>
      <c r="G92" t="s">
        <v>138</v>
      </c>
      <c r="H92">
        <v>35</v>
      </c>
      <c r="I92" t="s">
        <v>35</v>
      </c>
      <c r="J92">
        <v>34</v>
      </c>
      <c r="K92">
        <f t="shared" si="7"/>
        <v>0.91891891891891897</v>
      </c>
      <c r="L92" t="s">
        <v>137</v>
      </c>
      <c r="M92" t="s">
        <v>101</v>
      </c>
    </row>
    <row r="93" spans="1:14" x14ac:dyDescent="0.25">
      <c r="A93">
        <v>4</v>
      </c>
      <c r="B93" t="s">
        <v>10</v>
      </c>
      <c r="C93">
        <v>253</v>
      </c>
      <c r="D93">
        <v>37</v>
      </c>
      <c r="E93">
        <v>216</v>
      </c>
      <c r="F93">
        <v>2</v>
      </c>
      <c r="G93" t="s">
        <v>138</v>
      </c>
      <c r="H93">
        <v>35</v>
      </c>
      <c r="I93" t="s">
        <v>35</v>
      </c>
      <c r="J93">
        <v>35</v>
      </c>
      <c r="K93">
        <f t="shared" si="7"/>
        <v>0.94594594594594594</v>
      </c>
      <c r="L93" t="s">
        <v>137</v>
      </c>
      <c r="M93" t="s">
        <v>89</v>
      </c>
    </row>
    <row r="94" spans="1:14" x14ac:dyDescent="0.25">
      <c r="A94">
        <v>5</v>
      </c>
      <c r="B94" t="s">
        <v>10</v>
      </c>
      <c r="C94">
        <v>241</v>
      </c>
      <c r="D94">
        <v>36</v>
      </c>
      <c r="E94">
        <f>C94-D94</f>
        <v>205</v>
      </c>
      <c r="F94">
        <v>2</v>
      </c>
      <c r="G94" t="s">
        <v>139</v>
      </c>
      <c r="H94">
        <v>35</v>
      </c>
      <c r="I94" t="s">
        <v>35</v>
      </c>
      <c r="J94">
        <v>32</v>
      </c>
      <c r="K94">
        <f t="shared" si="7"/>
        <v>0.88888888888888884</v>
      </c>
      <c r="L94" t="s">
        <v>140</v>
      </c>
      <c r="M94" t="s">
        <v>89</v>
      </c>
    </row>
    <row r="95" spans="1:14" x14ac:dyDescent="0.25">
      <c r="A95">
        <v>6</v>
      </c>
      <c r="B95" t="s">
        <v>10</v>
      </c>
      <c r="C95">
        <v>241</v>
      </c>
      <c r="D95">
        <v>36</v>
      </c>
      <c r="E95">
        <f>C95-D95</f>
        <v>205</v>
      </c>
      <c r="F95">
        <v>2</v>
      </c>
      <c r="G95" t="s">
        <v>139</v>
      </c>
      <c r="H95">
        <v>35</v>
      </c>
      <c r="I95" t="s">
        <v>35</v>
      </c>
      <c r="J95">
        <v>32</v>
      </c>
      <c r="K95">
        <f t="shared" si="7"/>
        <v>0.88888888888888884</v>
      </c>
      <c r="L95" t="s">
        <v>140</v>
      </c>
      <c r="M95" t="s">
        <v>101</v>
      </c>
    </row>
    <row r="96" spans="1:14" x14ac:dyDescent="0.25">
      <c r="A96">
        <v>7</v>
      </c>
      <c r="B96" t="s">
        <v>10</v>
      </c>
      <c r="C96">
        <v>609</v>
      </c>
      <c r="D96">
        <v>91</v>
      </c>
      <c r="E96">
        <f>C96-D96</f>
        <v>518</v>
      </c>
      <c r="F96">
        <v>5</v>
      </c>
      <c r="G96" t="s">
        <v>104</v>
      </c>
      <c r="H96">
        <v>35</v>
      </c>
      <c r="I96" t="s">
        <v>35</v>
      </c>
      <c r="J96">
        <v>85</v>
      </c>
      <c r="K96">
        <f t="shared" si="7"/>
        <v>0.93406593406593408</v>
      </c>
      <c r="L96" t="s">
        <v>49</v>
      </c>
      <c r="M96" t="s">
        <v>101</v>
      </c>
    </row>
    <row r="97" spans="1:13" x14ac:dyDescent="0.25">
      <c r="A97">
        <v>8</v>
      </c>
      <c r="B97" t="s">
        <v>10</v>
      </c>
      <c r="C97">
        <v>517</v>
      </c>
      <c r="D97">
        <v>77</v>
      </c>
      <c r="E97">
        <f>C97-D97</f>
        <v>440</v>
      </c>
      <c r="F97">
        <v>5</v>
      </c>
      <c r="G97" t="s">
        <v>104</v>
      </c>
      <c r="H97">
        <v>35</v>
      </c>
      <c r="I97" t="s">
        <v>35</v>
      </c>
      <c r="J97">
        <v>45</v>
      </c>
      <c r="K97">
        <f t="shared" si="7"/>
        <v>0.58441558441558439</v>
      </c>
      <c r="L97" t="s">
        <v>48</v>
      </c>
      <c r="M97" t="s">
        <v>101</v>
      </c>
    </row>
    <row r="102" spans="1:13" x14ac:dyDescent="0.25">
      <c r="I102" t="s">
        <v>142</v>
      </c>
      <c r="J102" t="s">
        <v>141</v>
      </c>
    </row>
  </sheetData>
  <mergeCells count="5">
    <mergeCell ref="A1:M1"/>
    <mergeCell ref="A28:M28"/>
    <mergeCell ref="A52:N52"/>
    <mergeCell ref="A88:N88"/>
    <mergeCell ref="A22:M2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opLeftCell="G16" workbookViewId="0">
      <selection activeCell="K24" sqref="K24"/>
    </sheetView>
  </sheetViews>
  <sheetFormatPr baseColWidth="10" defaultRowHeight="15" x14ac:dyDescent="0.25"/>
  <cols>
    <col min="6" max="6" width="20" bestFit="1" customWidth="1"/>
    <col min="7" max="7" width="31.85546875" bestFit="1" customWidth="1"/>
    <col min="8" max="8" width="17.85546875" bestFit="1" customWidth="1"/>
    <col min="9" max="9" width="26.5703125" bestFit="1" customWidth="1"/>
    <col min="10" max="10" width="11" bestFit="1" customWidth="1"/>
    <col min="11" max="11" width="38.140625" bestFit="1" customWidth="1"/>
    <col min="12" max="12" width="49.140625" bestFit="1" customWidth="1"/>
    <col min="13" max="13" width="21.7109375" bestFit="1" customWidth="1"/>
    <col min="14" max="14" width="32.7109375" bestFit="1" customWidth="1"/>
  </cols>
  <sheetData>
    <row r="1" spans="1:14" ht="15.75" thickBot="1" x14ac:dyDescent="0.3">
      <c r="A1" s="40" t="s">
        <v>24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x14ac:dyDescent="0.25">
      <c r="A3">
        <v>1</v>
      </c>
      <c r="B3" t="s">
        <v>10</v>
      </c>
      <c r="C3">
        <v>1189</v>
      </c>
      <c r="D3">
        <v>237</v>
      </c>
      <c r="E3">
        <f t="shared" ref="E3" si="0">C3-D3</f>
        <v>952</v>
      </c>
      <c r="F3">
        <v>10</v>
      </c>
      <c r="G3">
        <v>15</v>
      </c>
      <c r="H3" t="s">
        <v>38</v>
      </c>
      <c r="I3">
        <v>167</v>
      </c>
      <c r="J3">
        <f>I3/D3</f>
        <v>0.70464135021097052</v>
      </c>
      <c r="K3" t="s">
        <v>144</v>
      </c>
    </row>
    <row r="4" spans="1:14" x14ac:dyDescent="0.25">
      <c r="A4">
        <v>2</v>
      </c>
      <c r="B4" t="s">
        <v>10</v>
      </c>
      <c r="C4">
        <v>214</v>
      </c>
      <c r="D4">
        <v>42</v>
      </c>
      <c r="E4">
        <f>C4-D4</f>
        <v>172</v>
      </c>
      <c r="F4">
        <v>2</v>
      </c>
      <c r="G4">
        <v>15</v>
      </c>
      <c r="H4" t="s">
        <v>38</v>
      </c>
      <c r="I4">
        <v>36</v>
      </c>
      <c r="J4">
        <f>I4/D4</f>
        <v>0.8571428571428571</v>
      </c>
      <c r="K4" t="s">
        <v>145</v>
      </c>
    </row>
    <row r="5" spans="1:14" x14ac:dyDescent="0.25">
      <c r="A5">
        <v>3</v>
      </c>
      <c r="B5" t="s">
        <v>10</v>
      </c>
      <c r="C5">
        <v>294</v>
      </c>
      <c r="D5">
        <v>58</v>
      </c>
      <c r="E5">
        <f>C5-D5</f>
        <v>236</v>
      </c>
      <c r="F5">
        <v>2</v>
      </c>
      <c r="G5">
        <v>15</v>
      </c>
      <c r="H5" t="s">
        <v>38</v>
      </c>
      <c r="I5">
        <v>58</v>
      </c>
      <c r="J5">
        <f>I5/D5</f>
        <v>1</v>
      </c>
      <c r="K5" t="s">
        <v>146</v>
      </c>
    </row>
    <row r="6" spans="1:14" x14ac:dyDescent="0.25">
      <c r="A6">
        <v>4</v>
      </c>
      <c r="B6" t="s">
        <v>10</v>
      </c>
      <c r="C6">
        <v>541</v>
      </c>
      <c r="D6">
        <v>108</v>
      </c>
      <c r="E6">
        <f>C6-D6</f>
        <v>433</v>
      </c>
      <c r="F6">
        <v>4</v>
      </c>
      <c r="G6">
        <v>15</v>
      </c>
      <c r="H6" t="s">
        <v>38</v>
      </c>
      <c r="I6">
        <v>99</v>
      </c>
      <c r="J6">
        <f>I6/D6</f>
        <v>0.91666666666666663</v>
      </c>
      <c r="K6" t="s">
        <v>147</v>
      </c>
      <c r="L6" t="s">
        <v>148</v>
      </c>
    </row>
    <row r="7" spans="1:14" x14ac:dyDescent="0.25">
      <c r="A7">
        <v>5</v>
      </c>
      <c r="B7" t="s">
        <v>10</v>
      </c>
      <c r="C7">
        <v>535</v>
      </c>
      <c r="D7">
        <v>107</v>
      </c>
      <c r="E7">
        <f>C7-D7</f>
        <v>428</v>
      </c>
      <c r="F7">
        <v>4</v>
      </c>
      <c r="G7">
        <v>15</v>
      </c>
      <c r="H7" t="s">
        <v>38</v>
      </c>
      <c r="I7">
        <v>102</v>
      </c>
      <c r="J7">
        <f>I7/D7</f>
        <v>0.95327102803738317</v>
      </c>
      <c r="K7" t="s">
        <v>149</v>
      </c>
    </row>
    <row r="8" spans="1:14" ht="15.75" thickBot="1" x14ac:dyDescent="0.3"/>
    <row r="9" spans="1:14" ht="15.75" thickBot="1" x14ac:dyDescent="0.3">
      <c r="A9" s="40" t="s">
        <v>21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2"/>
      <c r="N9" s="1"/>
    </row>
    <row r="10" spans="1:14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17</v>
      </c>
      <c r="H10" t="s">
        <v>7</v>
      </c>
      <c r="I10" t="s">
        <v>8</v>
      </c>
      <c r="J10" t="s">
        <v>9</v>
      </c>
      <c r="K10" t="s">
        <v>14</v>
      </c>
      <c r="L10" t="s">
        <v>14</v>
      </c>
      <c r="M10" t="s">
        <v>57</v>
      </c>
    </row>
    <row r="11" spans="1:14" x14ac:dyDescent="0.25">
      <c r="A11">
        <v>1</v>
      </c>
      <c r="B11" t="s">
        <v>10</v>
      </c>
      <c r="C11">
        <v>214</v>
      </c>
      <c r="D11">
        <v>42</v>
      </c>
      <c r="E11">
        <f>C11-D11</f>
        <v>172</v>
      </c>
      <c r="F11">
        <v>2</v>
      </c>
      <c r="G11" t="s">
        <v>18</v>
      </c>
      <c r="H11" t="s">
        <v>19</v>
      </c>
      <c r="I11">
        <v>37</v>
      </c>
      <c r="J11">
        <f>I11/D11</f>
        <v>0.88095238095238093</v>
      </c>
      <c r="K11" t="s">
        <v>145</v>
      </c>
    </row>
    <row r="12" spans="1:14" x14ac:dyDescent="0.25">
      <c r="A12">
        <v>2</v>
      </c>
      <c r="B12" t="s">
        <v>10</v>
      </c>
      <c r="C12">
        <v>1189</v>
      </c>
      <c r="D12">
        <v>237</v>
      </c>
      <c r="E12">
        <f t="shared" ref="E12" si="1">C12-D12</f>
        <v>952</v>
      </c>
      <c r="F12">
        <v>10</v>
      </c>
      <c r="G12" t="s">
        <v>18</v>
      </c>
      <c r="H12" t="s">
        <v>19</v>
      </c>
      <c r="I12">
        <v>172</v>
      </c>
      <c r="J12">
        <f>I12/D12</f>
        <v>0.72573839662447259</v>
      </c>
      <c r="K12" t="s">
        <v>144</v>
      </c>
    </row>
    <row r="13" spans="1:14" x14ac:dyDescent="0.25">
      <c r="A13">
        <v>3</v>
      </c>
      <c r="B13" t="s">
        <v>10</v>
      </c>
      <c r="C13">
        <v>294</v>
      </c>
      <c r="D13">
        <v>58</v>
      </c>
      <c r="E13">
        <f>C13-D13</f>
        <v>236</v>
      </c>
      <c r="F13">
        <v>2</v>
      </c>
      <c r="G13" t="s">
        <v>18</v>
      </c>
      <c r="H13" t="s">
        <v>19</v>
      </c>
      <c r="I13">
        <v>58</v>
      </c>
      <c r="J13">
        <f>I13/D13</f>
        <v>1</v>
      </c>
      <c r="K13" t="s">
        <v>146</v>
      </c>
    </row>
    <row r="14" spans="1:14" x14ac:dyDescent="0.25">
      <c r="A14">
        <v>4</v>
      </c>
      <c r="B14" t="s">
        <v>10</v>
      </c>
      <c r="C14">
        <v>541</v>
      </c>
      <c r="D14">
        <v>108</v>
      </c>
      <c r="E14">
        <f>C14-D14</f>
        <v>433</v>
      </c>
      <c r="F14">
        <v>4</v>
      </c>
      <c r="G14" t="s">
        <v>18</v>
      </c>
      <c r="H14" t="s">
        <v>19</v>
      </c>
      <c r="I14">
        <v>96</v>
      </c>
      <c r="J14">
        <f>I14/D14</f>
        <v>0.88888888888888884</v>
      </c>
      <c r="K14" t="s">
        <v>147</v>
      </c>
    </row>
    <row r="15" spans="1:14" x14ac:dyDescent="0.25">
      <c r="A15">
        <v>5</v>
      </c>
      <c r="B15" t="s">
        <v>10</v>
      </c>
      <c r="C15">
        <v>535</v>
      </c>
      <c r="D15">
        <v>107</v>
      </c>
      <c r="E15">
        <f>C15-D15</f>
        <v>428</v>
      </c>
      <c r="F15">
        <v>4</v>
      </c>
      <c r="G15" t="s">
        <v>18</v>
      </c>
      <c r="H15" t="s">
        <v>19</v>
      </c>
      <c r="I15">
        <v>101</v>
      </c>
      <c r="J15">
        <f>I15/D15</f>
        <v>0.94392523364485981</v>
      </c>
      <c r="K15" t="s">
        <v>149</v>
      </c>
    </row>
    <row r="18" spans="1:15" ht="15.75" thickBot="1" x14ac:dyDescent="0.3"/>
    <row r="19" spans="1:15" ht="15.75" thickBot="1" x14ac:dyDescent="0.3">
      <c r="A19" s="40" t="s">
        <v>30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2"/>
    </row>
    <row r="20" spans="1:15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90</v>
      </c>
      <c r="H20" t="s">
        <v>32</v>
      </c>
      <c r="I20" t="s">
        <v>7</v>
      </c>
      <c r="J20" t="s">
        <v>8</v>
      </c>
      <c r="K20" t="s">
        <v>9</v>
      </c>
      <c r="L20" t="s">
        <v>14</v>
      </c>
      <c r="M20" t="s">
        <v>14</v>
      </c>
      <c r="N20" t="s">
        <v>14</v>
      </c>
      <c r="O20" t="s">
        <v>57</v>
      </c>
    </row>
    <row r="21" spans="1:15" x14ac:dyDescent="0.25">
      <c r="A21">
        <v>1</v>
      </c>
      <c r="B21" t="s">
        <v>10</v>
      </c>
      <c r="C21">
        <v>294</v>
      </c>
      <c r="D21">
        <v>58</v>
      </c>
      <c r="E21">
        <f>C21-D21</f>
        <v>236</v>
      </c>
      <c r="F21">
        <v>2</v>
      </c>
      <c r="G21" t="s">
        <v>150</v>
      </c>
      <c r="H21">
        <v>35</v>
      </c>
      <c r="I21" t="s">
        <v>35</v>
      </c>
      <c r="J21">
        <v>51</v>
      </c>
      <c r="K21">
        <f t="shared" ref="K21:K26" si="2">J21/D21</f>
        <v>0.87931034482758619</v>
      </c>
      <c r="L21" t="s">
        <v>146</v>
      </c>
    </row>
    <row r="22" spans="1:15" x14ac:dyDescent="0.25">
      <c r="A22">
        <v>2</v>
      </c>
      <c r="B22" t="s">
        <v>10</v>
      </c>
      <c r="C22">
        <v>294</v>
      </c>
      <c r="D22">
        <v>58</v>
      </c>
      <c r="E22">
        <v>236</v>
      </c>
      <c r="F22">
        <v>2</v>
      </c>
      <c r="G22" t="s">
        <v>150</v>
      </c>
      <c r="H22">
        <v>35</v>
      </c>
      <c r="I22" t="s">
        <v>35</v>
      </c>
      <c r="J22">
        <v>53</v>
      </c>
      <c r="K22">
        <f t="shared" si="2"/>
        <v>0.91379310344827591</v>
      </c>
      <c r="L22" t="s">
        <v>146</v>
      </c>
      <c r="M22" t="s">
        <v>151</v>
      </c>
      <c r="N22" t="s">
        <v>101</v>
      </c>
    </row>
    <row r="23" spans="1:15" x14ac:dyDescent="0.25">
      <c r="A23">
        <v>3</v>
      </c>
      <c r="B23" t="s">
        <v>10</v>
      </c>
      <c r="C23">
        <v>294</v>
      </c>
      <c r="D23">
        <v>58</v>
      </c>
      <c r="E23">
        <v>236</v>
      </c>
      <c r="F23">
        <v>2</v>
      </c>
      <c r="G23" t="s">
        <v>150</v>
      </c>
      <c r="H23">
        <v>35</v>
      </c>
      <c r="I23" t="s">
        <v>35</v>
      </c>
      <c r="J23">
        <v>52</v>
      </c>
      <c r="K23">
        <f t="shared" si="2"/>
        <v>0.89655172413793105</v>
      </c>
      <c r="L23" t="s">
        <v>146</v>
      </c>
      <c r="M23" t="s">
        <v>151</v>
      </c>
      <c r="N23" t="s">
        <v>89</v>
      </c>
    </row>
    <row r="24" spans="1:15" x14ac:dyDescent="0.25">
      <c r="A24">
        <v>4</v>
      </c>
      <c r="B24" t="s">
        <v>10</v>
      </c>
      <c r="C24">
        <v>294</v>
      </c>
      <c r="D24">
        <v>58</v>
      </c>
      <c r="E24">
        <v>236</v>
      </c>
      <c r="F24">
        <v>2</v>
      </c>
      <c r="G24" t="s">
        <v>150</v>
      </c>
      <c r="H24">
        <v>35</v>
      </c>
      <c r="I24" t="s">
        <v>35</v>
      </c>
      <c r="J24">
        <v>53</v>
      </c>
      <c r="K24">
        <f t="shared" si="2"/>
        <v>0.91379310344827591</v>
      </c>
      <c r="L24" t="s">
        <v>146</v>
      </c>
      <c r="N24" t="s">
        <v>89</v>
      </c>
    </row>
    <row r="25" spans="1:15" x14ac:dyDescent="0.25">
      <c r="A25">
        <v>5</v>
      </c>
      <c r="B25" t="s">
        <v>10</v>
      </c>
      <c r="C25">
        <v>535</v>
      </c>
      <c r="D25">
        <v>107</v>
      </c>
      <c r="E25">
        <f>C25-D25</f>
        <v>428</v>
      </c>
      <c r="F25">
        <v>4</v>
      </c>
      <c r="H25">
        <v>35</v>
      </c>
      <c r="I25" t="s">
        <v>35</v>
      </c>
      <c r="J25">
        <v>93</v>
      </c>
      <c r="K25">
        <f t="shared" si="2"/>
        <v>0.86915887850467288</v>
      </c>
      <c r="L25" t="s">
        <v>149</v>
      </c>
      <c r="M25" t="s">
        <v>151</v>
      </c>
      <c r="N25" t="s">
        <v>101</v>
      </c>
    </row>
    <row r="26" spans="1:15" x14ac:dyDescent="0.25">
      <c r="A26">
        <v>6</v>
      </c>
      <c r="B26" t="s">
        <v>10</v>
      </c>
      <c r="C26">
        <v>535</v>
      </c>
      <c r="D26">
        <v>107</v>
      </c>
      <c r="E26">
        <f>C26-D26</f>
        <v>428</v>
      </c>
      <c r="F26">
        <v>4</v>
      </c>
      <c r="H26">
        <v>35</v>
      </c>
      <c r="I26" t="s">
        <v>35</v>
      </c>
      <c r="J26">
        <v>94</v>
      </c>
      <c r="K26">
        <f t="shared" si="2"/>
        <v>0.87850467289719625</v>
      </c>
      <c r="L26" t="s">
        <v>149</v>
      </c>
      <c r="N26" t="s">
        <v>101</v>
      </c>
    </row>
  </sheetData>
  <mergeCells count="3">
    <mergeCell ref="A1:M1"/>
    <mergeCell ref="A9:M9"/>
    <mergeCell ref="A19:O19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10" workbookViewId="0">
      <selection activeCell="E38" sqref="E38"/>
    </sheetView>
  </sheetViews>
  <sheetFormatPr baseColWidth="10" defaultRowHeight="15" x14ac:dyDescent="0.25"/>
  <cols>
    <col min="1" max="1" width="4.85546875" bestFit="1" customWidth="1"/>
    <col min="2" max="2" width="9.28515625" bestFit="1" customWidth="1"/>
    <col min="3" max="3" width="12.28515625" bestFit="1" customWidth="1"/>
    <col min="4" max="4" width="9" bestFit="1" customWidth="1"/>
    <col min="5" max="5" width="9.7109375" bestFit="1" customWidth="1"/>
    <col min="6" max="6" width="20" bestFit="1" customWidth="1"/>
    <col min="7" max="7" width="31.85546875" bestFit="1" customWidth="1"/>
    <col min="8" max="8" width="17.85546875" bestFit="1" customWidth="1"/>
    <col min="9" max="10" width="26.5703125" bestFit="1" customWidth="1"/>
    <col min="11" max="12" width="36.42578125" bestFit="1" customWidth="1"/>
    <col min="14" max="14" width="25" bestFit="1" customWidth="1"/>
  </cols>
  <sheetData>
    <row r="1" spans="1:14" ht="15.75" thickBot="1" x14ac:dyDescent="0.3">
      <c r="A1" s="40" t="s">
        <v>24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x14ac:dyDescent="0.25">
      <c r="A3">
        <v>1</v>
      </c>
      <c r="B3" t="s">
        <v>10</v>
      </c>
      <c r="C3">
        <v>535</v>
      </c>
      <c r="D3">
        <v>107</v>
      </c>
      <c r="E3">
        <f t="shared" ref="E3:E13" si="0">C3-D3</f>
        <v>428</v>
      </c>
      <c r="F3">
        <v>4</v>
      </c>
      <c r="G3">
        <v>15</v>
      </c>
      <c r="H3" t="s">
        <v>38</v>
      </c>
      <c r="I3">
        <v>103</v>
      </c>
      <c r="J3">
        <f t="shared" ref="J3:J13" si="1">I3/D3</f>
        <v>0.96261682242990654</v>
      </c>
      <c r="K3" t="s">
        <v>149</v>
      </c>
    </row>
    <row r="4" spans="1:14" x14ac:dyDescent="0.25">
      <c r="A4">
        <v>2</v>
      </c>
      <c r="B4" t="s">
        <v>10</v>
      </c>
      <c r="C4">
        <v>1189</v>
      </c>
      <c r="D4">
        <v>237</v>
      </c>
      <c r="E4">
        <f t="shared" si="0"/>
        <v>952</v>
      </c>
      <c r="F4">
        <v>10</v>
      </c>
      <c r="G4">
        <v>15</v>
      </c>
      <c r="H4" t="s">
        <v>38</v>
      </c>
      <c r="I4">
        <v>169</v>
      </c>
      <c r="J4">
        <f t="shared" si="1"/>
        <v>0.71308016877637126</v>
      </c>
      <c r="K4" t="s">
        <v>144</v>
      </c>
    </row>
    <row r="5" spans="1:14" x14ac:dyDescent="0.25">
      <c r="A5">
        <v>3</v>
      </c>
      <c r="B5" t="s">
        <v>10</v>
      </c>
      <c r="C5">
        <v>1189</v>
      </c>
      <c r="D5">
        <v>237</v>
      </c>
      <c r="E5">
        <f t="shared" si="0"/>
        <v>952</v>
      </c>
      <c r="F5">
        <v>10</v>
      </c>
      <c r="G5">
        <v>30</v>
      </c>
      <c r="H5" t="s">
        <v>38</v>
      </c>
      <c r="I5">
        <v>165</v>
      </c>
      <c r="J5">
        <f t="shared" si="1"/>
        <v>0.69620253164556967</v>
      </c>
      <c r="K5" t="s">
        <v>144</v>
      </c>
      <c r="L5" t="s">
        <v>152</v>
      </c>
    </row>
    <row r="6" spans="1:14" x14ac:dyDescent="0.25">
      <c r="A6">
        <v>4</v>
      </c>
      <c r="B6" t="s">
        <v>10</v>
      </c>
      <c r="C6">
        <v>1189</v>
      </c>
      <c r="D6">
        <v>237</v>
      </c>
      <c r="E6">
        <f t="shared" si="0"/>
        <v>952</v>
      </c>
      <c r="F6">
        <v>10</v>
      </c>
      <c r="G6">
        <v>25</v>
      </c>
      <c r="H6" t="s">
        <v>38</v>
      </c>
      <c r="I6">
        <v>165</v>
      </c>
      <c r="J6">
        <f t="shared" si="1"/>
        <v>0.69620253164556967</v>
      </c>
      <c r="K6" t="s">
        <v>144</v>
      </c>
      <c r="L6" t="s">
        <v>153</v>
      </c>
    </row>
    <row r="7" spans="1:14" x14ac:dyDescent="0.25">
      <c r="A7">
        <v>5</v>
      </c>
      <c r="B7" t="s">
        <v>10</v>
      </c>
      <c r="C7">
        <v>1189</v>
      </c>
      <c r="D7">
        <v>237</v>
      </c>
      <c r="E7">
        <f t="shared" si="0"/>
        <v>952</v>
      </c>
      <c r="F7">
        <v>10</v>
      </c>
      <c r="G7">
        <v>20</v>
      </c>
      <c r="H7" t="s">
        <v>38</v>
      </c>
      <c r="I7">
        <v>165</v>
      </c>
      <c r="J7">
        <f t="shared" si="1"/>
        <v>0.69620253164556967</v>
      </c>
      <c r="K7" t="s">
        <v>144</v>
      </c>
    </row>
    <row r="8" spans="1:14" x14ac:dyDescent="0.25">
      <c r="A8">
        <v>6</v>
      </c>
      <c r="B8" t="s">
        <v>10</v>
      </c>
      <c r="C8">
        <v>1189</v>
      </c>
      <c r="D8">
        <v>237</v>
      </c>
      <c r="E8">
        <f t="shared" si="0"/>
        <v>952</v>
      </c>
      <c r="F8">
        <v>10</v>
      </c>
      <c r="G8">
        <v>18</v>
      </c>
      <c r="H8" t="s">
        <v>38</v>
      </c>
      <c r="I8">
        <v>165</v>
      </c>
      <c r="J8">
        <f t="shared" si="1"/>
        <v>0.69620253164556967</v>
      </c>
      <c r="K8" t="s">
        <v>144</v>
      </c>
    </row>
    <row r="9" spans="1:14" x14ac:dyDescent="0.25">
      <c r="A9">
        <v>7</v>
      </c>
      <c r="B9" t="s">
        <v>10</v>
      </c>
      <c r="C9">
        <v>1189</v>
      </c>
      <c r="D9">
        <v>237</v>
      </c>
      <c r="E9">
        <f t="shared" si="0"/>
        <v>952</v>
      </c>
      <c r="F9">
        <v>10</v>
      </c>
      <c r="G9">
        <v>13</v>
      </c>
      <c r="H9" t="s">
        <v>38</v>
      </c>
      <c r="I9">
        <v>169</v>
      </c>
      <c r="J9">
        <f t="shared" si="1"/>
        <v>0.71308016877637126</v>
      </c>
      <c r="K9" t="s">
        <v>144</v>
      </c>
    </row>
    <row r="10" spans="1:14" x14ac:dyDescent="0.25">
      <c r="A10">
        <v>8</v>
      </c>
      <c r="B10" t="s">
        <v>10</v>
      </c>
      <c r="C10">
        <v>1189</v>
      </c>
      <c r="D10">
        <v>237</v>
      </c>
      <c r="E10">
        <f t="shared" si="0"/>
        <v>952</v>
      </c>
      <c r="F10">
        <v>10</v>
      </c>
      <c r="G10">
        <v>10</v>
      </c>
      <c r="H10" t="s">
        <v>38</v>
      </c>
      <c r="I10">
        <v>168</v>
      </c>
      <c r="J10">
        <f t="shared" si="1"/>
        <v>0.70886075949367089</v>
      </c>
      <c r="K10" t="s">
        <v>144</v>
      </c>
    </row>
    <row r="11" spans="1:14" x14ac:dyDescent="0.25">
      <c r="A11">
        <v>9</v>
      </c>
      <c r="B11" t="s">
        <v>10</v>
      </c>
      <c r="C11">
        <v>1126</v>
      </c>
      <c r="D11">
        <v>225</v>
      </c>
      <c r="E11">
        <f t="shared" si="0"/>
        <v>901</v>
      </c>
      <c r="F11">
        <v>10</v>
      </c>
      <c r="G11">
        <v>15</v>
      </c>
      <c r="H11" t="s">
        <v>38</v>
      </c>
      <c r="I11">
        <v>191</v>
      </c>
      <c r="J11">
        <f t="shared" si="1"/>
        <v>0.84888888888888892</v>
      </c>
      <c r="K11" t="s">
        <v>154</v>
      </c>
    </row>
    <row r="12" spans="1:14" x14ac:dyDescent="0.25">
      <c r="A12">
        <v>10</v>
      </c>
      <c r="B12" t="s">
        <v>10</v>
      </c>
      <c r="C12">
        <v>207</v>
      </c>
      <c r="D12">
        <v>41</v>
      </c>
      <c r="E12">
        <f t="shared" si="0"/>
        <v>166</v>
      </c>
      <c r="F12">
        <v>2</v>
      </c>
      <c r="G12">
        <v>15</v>
      </c>
      <c r="H12" t="s">
        <v>38</v>
      </c>
      <c r="I12">
        <v>38</v>
      </c>
      <c r="J12">
        <f t="shared" si="1"/>
        <v>0.92682926829268297</v>
      </c>
      <c r="K12" t="s">
        <v>155</v>
      </c>
    </row>
    <row r="13" spans="1:14" x14ac:dyDescent="0.25">
      <c r="A13">
        <v>11</v>
      </c>
      <c r="B13" t="s">
        <v>10</v>
      </c>
      <c r="C13">
        <v>494</v>
      </c>
      <c r="D13">
        <v>98</v>
      </c>
      <c r="E13">
        <f t="shared" si="0"/>
        <v>396</v>
      </c>
      <c r="F13">
        <v>4</v>
      </c>
      <c r="G13">
        <v>15</v>
      </c>
      <c r="H13" t="s">
        <v>38</v>
      </c>
      <c r="I13">
        <v>93</v>
      </c>
      <c r="J13">
        <f t="shared" si="1"/>
        <v>0.94897959183673475</v>
      </c>
      <c r="K13" t="s">
        <v>156</v>
      </c>
    </row>
    <row r="15" spans="1:14" ht="15.75" thickBot="1" x14ac:dyDescent="0.3"/>
    <row r="16" spans="1:14" ht="15.75" thickBot="1" x14ac:dyDescent="0.3">
      <c r="A16" s="40" t="s">
        <v>21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2"/>
      <c r="N16" s="1"/>
    </row>
    <row r="17" spans="1:15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17</v>
      </c>
      <c r="H17" t="s">
        <v>7</v>
      </c>
      <c r="I17" t="s">
        <v>8</v>
      </c>
      <c r="J17" t="s">
        <v>9</v>
      </c>
      <c r="K17" t="s">
        <v>14</v>
      </c>
      <c r="L17" t="s">
        <v>14</v>
      </c>
      <c r="M17" t="s">
        <v>57</v>
      </c>
    </row>
    <row r="18" spans="1:15" x14ac:dyDescent="0.25">
      <c r="A18">
        <v>1</v>
      </c>
      <c r="B18" t="s">
        <v>10</v>
      </c>
      <c r="C18">
        <v>1189</v>
      </c>
      <c r="D18">
        <v>237</v>
      </c>
      <c r="E18">
        <v>952</v>
      </c>
      <c r="F18">
        <v>10</v>
      </c>
      <c r="G18" t="s">
        <v>18</v>
      </c>
      <c r="H18" t="s">
        <v>19</v>
      </c>
      <c r="I18">
        <v>175</v>
      </c>
      <c r="J18">
        <f>I18/D18</f>
        <v>0.73839662447257381</v>
      </c>
      <c r="K18" t="s">
        <v>144</v>
      </c>
    </row>
    <row r="25" spans="1:15" ht="15.75" thickBot="1" x14ac:dyDescent="0.3"/>
    <row r="26" spans="1:15" ht="15.75" thickBot="1" x14ac:dyDescent="0.3">
      <c r="A26" s="40" t="s">
        <v>30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2"/>
    </row>
    <row r="27" spans="1:15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90</v>
      </c>
      <c r="H27" t="s">
        <v>32</v>
      </c>
      <c r="I27" t="s">
        <v>7</v>
      </c>
      <c r="J27" t="s">
        <v>8</v>
      </c>
      <c r="K27" t="s">
        <v>9</v>
      </c>
      <c r="L27" t="s">
        <v>14</v>
      </c>
      <c r="M27" t="s">
        <v>14</v>
      </c>
      <c r="N27" t="s">
        <v>14</v>
      </c>
      <c r="O27" t="s">
        <v>57</v>
      </c>
    </row>
    <row r="28" spans="1:15" x14ac:dyDescent="0.25">
      <c r="A28">
        <v>1</v>
      </c>
      <c r="B28" t="s">
        <v>10</v>
      </c>
      <c r="C28">
        <v>535</v>
      </c>
      <c r="D28">
        <v>107</v>
      </c>
      <c r="E28">
        <f>C28-D28</f>
        <v>428</v>
      </c>
      <c r="F28">
        <v>4</v>
      </c>
      <c r="H28">
        <v>35</v>
      </c>
      <c r="I28" t="s">
        <v>35</v>
      </c>
      <c r="J28">
        <v>92</v>
      </c>
      <c r="K28">
        <f t="shared" ref="K28" si="2">J28/D28</f>
        <v>0.85981308411214952</v>
      </c>
      <c r="L28" t="s">
        <v>149</v>
      </c>
      <c r="N28" t="s">
        <v>101</v>
      </c>
    </row>
  </sheetData>
  <mergeCells count="3">
    <mergeCell ref="A1:M1"/>
    <mergeCell ref="A16:M16"/>
    <mergeCell ref="A26:O2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I11" sqref="I11"/>
    </sheetView>
  </sheetViews>
  <sheetFormatPr baseColWidth="10" defaultRowHeight="15" x14ac:dyDescent="0.25"/>
  <cols>
    <col min="6" max="6" width="20" bestFit="1" customWidth="1"/>
    <col min="8" max="8" width="16.42578125" bestFit="1" customWidth="1"/>
    <col min="9" max="9" width="26.5703125" bestFit="1" customWidth="1"/>
    <col min="10" max="10" width="12" bestFit="1" customWidth="1"/>
    <col min="11" max="11" width="52.5703125" bestFit="1" customWidth="1"/>
  </cols>
  <sheetData>
    <row r="1" spans="1:14" ht="15.75" thickBot="1" x14ac:dyDescent="0.3">
      <c r="A1" s="40" t="s">
        <v>24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x14ac:dyDescent="0.25">
      <c r="A3">
        <v>1</v>
      </c>
      <c r="B3" t="s">
        <v>10</v>
      </c>
      <c r="C3">
        <v>1188</v>
      </c>
      <c r="D3">
        <v>237</v>
      </c>
      <c r="E3">
        <f>C3-D3</f>
        <v>951</v>
      </c>
      <c r="F3">
        <v>10</v>
      </c>
      <c r="G3">
        <v>15</v>
      </c>
      <c r="H3" t="s">
        <v>38</v>
      </c>
      <c r="I3">
        <v>171</v>
      </c>
      <c r="J3">
        <f t="shared" ref="J3:J10" si="0">I3/D3</f>
        <v>0.72151898734177211</v>
      </c>
      <c r="K3" t="s">
        <v>144</v>
      </c>
    </row>
    <row r="4" spans="1:14" x14ac:dyDescent="0.25">
      <c r="A4">
        <v>2</v>
      </c>
      <c r="B4" t="s">
        <v>10</v>
      </c>
      <c r="C4">
        <v>2314</v>
      </c>
      <c r="D4">
        <v>462</v>
      </c>
      <c r="E4">
        <f>C4-D4</f>
        <v>1852</v>
      </c>
      <c r="F4">
        <v>20</v>
      </c>
      <c r="G4">
        <v>15</v>
      </c>
      <c r="H4" t="s">
        <v>38</v>
      </c>
      <c r="I4">
        <v>335</v>
      </c>
      <c r="J4">
        <f t="shared" si="0"/>
        <v>0.72510822510822515</v>
      </c>
      <c r="K4" t="s">
        <v>157</v>
      </c>
    </row>
    <row r="5" spans="1:14" x14ac:dyDescent="0.25">
      <c r="A5">
        <v>3</v>
      </c>
      <c r="B5" t="s">
        <v>10</v>
      </c>
      <c r="C5">
        <v>440</v>
      </c>
      <c r="D5">
        <v>88</v>
      </c>
      <c r="E5">
        <f>C5-D5</f>
        <v>352</v>
      </c>
      <c r="F5">
        <v>4</v>
      </c>
      <c r="G5">
        <v>15</v>
      </c>
      <c r="H5" t="s">
        <v>38</v>
      </c>
      <c r="I5">
        <v>85</v>
      </c>
      <c r="J5">
        <f t="shared" si="0"/>
        <v>0.96590909090909094</v>
      </c>
      <c r="K5" t="s">
        <v>158</v>
      </c>
    </row>
    <row r="6" spans="1:14" x14ac:dyDescent="0.25">
      <c r="A6">
        <v>4</v>
      </c>
      <c r="B6" t="s">
        <v>10</v>
      </c>
      <c r="C6">
        <v>242</v>
      </c>
      <c r="D6">
        <v>48</v>
      </c>
      <c r="E6">
        <f>C6-D6</f>
        <v>194</v>
      </c>
      <c r="F6">
        <v>2</v>
      </c>
      <c r="G6">
        <v>15</v>
      </c>
      <c r="H6" t="s">
        <v>38</v>
      </c>
      <c r="I6">
        <v>43</v>
      </c>
      <c r="J6">
        <f t="shared" si="0"/>
        <v>0.89583333333333337</v>
      </c>
      <c r="K6" t="s">
        <v>159</v>
      </c>
    </row>
    <row r="7" spans="1:14" x14ac:dyDescent="0.25">
      <c r="A7">
        <v>9</v>
      </c>
      <c r="B7" t="s">
        <v>10</v>
      </c>
      <c r="C7">
        <v>614</v>
      </c>
      <c r="D7">
        <v>122</v>
      </c>
      <c r="E7">
        <f t="shared" ref="E7:E10" si="1">C7-D7</f>
        <v>492</v>
      </c>
      <c r="F7">
        <v>5</v>
      </c>
      <c r="G7">
        <v>15</v>
      </c>
      <c r="H7" t="s">
        <v>38</v>
      </c>
      <c r="I7">
        <v>105</v>
      </c>
      <c r="J7">
        <f t="shared" si="0"/>
        <v>0.86065573770491799</v>
      </c>
      <c r="K7" t="s">
        <v>46</v>
      </c>
    </row>
    <row r="8" spans="1:14" x14ac:dyDescent="0.25">
      <c r="A8">
        <v>10</v>
      </c>
      <c r="B8" t="s">
        <v>10</v>
      </c>
      <c r="C8">
        <v>574</v>
      </c>
      <c r="D8">
        <v>114</v>
      </c>
      <c r="E8">
        <f t="shared" si="1"/>
        <v>460</v>
      </c>
      <c r="F8">
        <v>5</v>
      </c>
      <c r="G8">
        <v>15</v>
      </c>
      <c r="H8" t="s">
        <v>38</v>
      </c>
      <c r="I8">
        <v>98</v>
      </c>
      <c r="J8">
        <f t="shared" si="0"/>
        <v>0.85964912280701755</v>
      </c>
      <c r="K8" t="s">
        <v>47</v>
      </c>
    </row>
    <row r="9" spans="1:14" x14ac:dyDescent="0.25">
      <c r="A9">
        <v>11</v>
      </c>
      <c r="B9" t="s">
        <v>10</v>
      </c>
      <c r="C9">
        <v>517</v>
      </c>
      <c r="D9">
        <v>103</v>
      </c>
      <c r="E9">
        <f t="shared" si="1"/>
        <v>414</v>
      </c>
      <c r="F9">
        <v>5</v>
      </c>
      <c r="G9">
        <v>15</v>
      </c>
      <c r="H9" t="s">
        <v>38</v>
      </c>
      <c r="I9">
        <v>80</v>
      </c>
      <c r="J9">
        <f t="shared" si="0"/>
        <v>0.77669902912621358</v>
      </c>
      <c r="K9" t="s">
        <v>48</v>
      </c>
    </row>
    <row r="10" spans="1:14" x14ac:dyDescent="0.25">
      <c r="A10">
        <v>12</v>
      </c>
      <c r="B10" t="s">
        <v>10</v>
      </c>
      <c r="C10">
        <v>609</v>
      </c>
      <c r="D10">
        <v>121</v>
      </c>
      <c r="E10">
        <f t="shared" si="1"/>
        <v>488</v>
      </c>
      <c r="F10">
        <v>5</v>
      </c>
      <c r="G10">
        <v>15</v>
      </c>
      <c r="H10" t="s">
        <v>38</v>
      </c>
      <c r="I10">
        <v>115</v>
      </c>
      <c r="J10">
        <f t="shared" si="0"/>
        <v>0.95041322314049592</v>
      </c>
      <c r="K10" t="s">
        <v>49</v>
      </c>
    </row>
  </sheetData>
  <mergeCells count="1">
    <mergeCell ref="A1:M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opLeftCell="K59" workbookViewId="0">
      <selection activeCell="L65" sqref="L65"/>
    </sheetView>
  </sheetViews>
  <sheetFormatPr baseColWidth="10" defaultRowHeight="15" x14ac:dyDescent="0.25"/>
  <cols>
    <col min="6" max="6" width="20" bestFit="1" customWidth="1"/>
    <col min="7" max="7" width="31.85546875" bestFit="1" customWidth="1"/>
    <col min="8" max="8" width="17.85546875" bestFit="1" customWidth="1"/>
    <col min="9" max="10" width="26.5703125" bestFit="1" customWidth="1"/>
    <col min="11" max="12" width="52.5703125" bestFit="1" customWidth="1"/>
    <col min="13" max="13" width="25" bestFit="1" customWidth="1"/>
  </cols>
  <sheetData>
    <row r="1" spans="1:14" ht="15.75" thickBot="1" x14ac:dyDescent="0.3">
      <c r="A1" s="40" t="s">
        <v>24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  <c r="N1" s="1"/>
    </row>
    <row r="2" spans="1:14" ht="15.75" thickBot="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ht="15.75" thickBot="1" x14ac:dyDescent="0.3">
      <c r="A3">
        <v>1</v>
      </c>
      <c r="B3" t="s">
        <v>10</v>
      </c>
      <c r="C3">
        <v>1175</v>
      </c>
      <c r="D3">
        <v>235</v>
      </c>
      <c r="E3">
        <f t="shared" ref="E3:E15" si="0">C3-D3</f>
        <v>940</v>
      </c>
      <c r="F3">
        <v>10</v>
      </c>
      <c r="G3">
        <v>15</v>
      </c>
      <c r="H3" t="s">
        <v>38</v>
      </c>
      <c r="I3">
        <v>170</v>
      </c>
      <c r="J3" s="28">
        <f t="shared" ref="J3:J15" si="1">I3/D3</f>
        <v>0.72340425531914898</v>
      </c>
      <c r="K3" t="s">
        <v>144</v>
      </c>
    </row>
    <row r="4" spans="1:14" ht="15.75" thickBot="1" x14ac:dyDescent="0.3">
      <c r="A4">
        <v>2</v>
      </c>
      <c r="B4" t="s">
        <v>10</v>
      </c>
      <c r="C4">
        <v>1121</v>
      </c>
      <c r="D4">
        <v>224</v>
      </c>
      <c r="E4">
        <f t="shared" si="0"/>
        <v>897</v>
      </c>
      <c r="F4">
        <v>10</v>
      </c>
      <c r="G4">
        <v>15</v>
      </c>
      <c r="H4" t="s">
        <v>38</v>
      </c>
      <c r="I4">
        <v>186</v>
      </c>
      <c r="J4" s="25"/>
      <c r="K4" t="s">
        <v>154</v>
      </c>
    </row>
    <row r="5" spans="1:14" x14ac:dyDescent="0.25">
      <c r="A5">
        <v>3</v>
      </c>
      <c r="B5" t="s">
        <v>10</v>
      </c>
      <c r="C5">
        <v>612</v>
      </c>
      <c r="D5">
        <v>122</v>
      </c>
      <c r="E5">
        <f t="shared" si="0"/>
        <v>490</v>
      </c>
      <c r="F5">
        <v>5</v>
      </c>
      <c r="G5">
        <v>15</v>
      </c>
      <c r="H5" t="s">
        <v>38</v>
      </c>
      <c r="I5">
        <v>100</v>
      </c>
      <c r="J5" s="17">
        <f t="shared" si="1"/>
        <v>0.81967213114754101</v>
      </c>
      <c r="K5" s="18" t="s">
        <v>46</v>
      </c>
    </row>
    <row r="6" spans="1:14" x14ac:dyDescent="0.25">
      <c r="A6">
        <v>4</v>
      </c>
      <c r="B6" t="s">
        <v>10</v>
      </c>
      <c r="C6">
        <v>563</v>
      </c>
      <c r="D6">
        <v>112</v>
      </c>
      <c r="E6">
        <f t="shared" si="0"/>
        <v>451</v>
      </c>
      <c r="F6">
        <v>5</v>
      </c>
      <c r="G6">
        <v>15</v>
      </c>
      <c r="H6" t="s">
        <v>38</v>
      </c>
      <c r="I6">
        <v>95</v>
      </c>
      <c r="J6" s="19">
        <f t="shared" si="1"/>
        <v>0.8482142857142857</v>
      </c>
      <c r="K6" s="20" t="s">
        <v>47</v>
      </c>
    </row>
    <row r="7" spans="1:14" x14ac:dyDescent="0.25">
      <c r="A7">
        <v>5</v>
      </c>
      <c r="B7" t="s">
        <v>10</v>
      </c>
      <c r="C7">
        <v>517</v>
      </c>
      <c r="D7">
        <v>103</v>
      </c>
      <c r="E7">
        <f t="shared" si="0"/>
        <v>414</v>
      </c>
      <c r="F7">
        <v>5</v>
      </c>
      <c r="G7">
        <v>15</v>
      </c>
      <c r="H7" t="s">
        <v>38</v>
      </c>
      <c r="I7">
        <v>80</v>
      </c>
      <c r="J7" s="19">
        <f t="shared" si="1"/>
        <v>0.77669902912621358</v>
      </c>
      <c r="K7" s="20" t="s">
        <v>48</v>
      </c>
    </row>
    <row r="8" spans="1:14" ht="15.75" thickBot="1" x14ac:dyDescent="0.3">
      <c r="A8">
        <v>6</v>
      </c>
      <c r="B8" t="s">
        <v>10</v>
      </c>
      <c r="C8">
        <v>604</v>
      </c>
      <c r="D8">
        <v>120</v>
      </c>
      <c r="E8">
        <f t="shared" si="0"/>
        <v>484</v>
      </c>
      <c r="F8">
        <v>5</v>
      </c>
      <c r="G8">
        <v>15</v>
      </c>
      <c r="H8" t="s">
        <v>38</v>
      </c>
      <c r="I8">
        <v>118</v>
      </c>
      <c r="J8" s="31">
        <f t="shared" si="1"/>
        <v>0.98333333333333328</v>
      </c>
      <c r="K8" s="24" t="s">
        <v>49</v>
      </c>
    </row>
    <row r="9" spans="1:14" x14ac:dyDescent="0.25">
      <c r="A9">
        <v>7</v>
      </c>
      <c r="B9" t="s">
        <v>10</v>
      </c>
      <c r="C9">
        <v>291</v>
      </c>
      <c r="D9">
        <v>58</v>
      </c>
      <c r="E9">
        <f t="shared" si="0"/>
        <v>233</v>
      </c>
      <c r="F9">
        <v>2</v>
      </c>
      <c r="G9">
        <v>15</v>
      </c>
      <c r="H9" t="s">
        <v>38</v>
      </c>
      <c r="I9">
        <v>57</v>
      </c>
      <c r="J9">
        <f t="shared" si="1"/>
        <v>0.98275862068965514</v>
      </c>
      <c r="K9" t="s">
        <v>160</v>
      </c>
    </row>
    <row r="10" spans="1:14" x14ac:dyDescent="0.25">
      <c r="A10">
        <v>8</v>
      </c>
      <c r="B10" t="s">
        <v>10</v>
      </c>
      <c r="C10">
        <v>244</v>
      </c>
      <c r="D10">
        <v>48</v>
      </c>
      <c r="E10">
        <f t="shared" si="0"/>
        <v>196</v>
      </c>
      <c r="F10">
        <v>2</v>
      </c>
      <c r="G10">
        <v>15</v>
      </c>
      <c r="H10" t="s">
        <v>38</v>
      </c>
      <c r="I10">
        <v>47</v>
      </c>
      <c r="J10">
        <f t="shared" si="1"/>
        <v>0.97916666666666663</v>
      </c>
      <c r="K10" t="s">
        <v>42</v>
      </c>
    </row>
    <row r="11" spans="1:14" x14ac:dyDescent="0.25">
      <c r="A11">
        <v>9</v>
      </c>
      <c r="B11" t="s">
        <v>10</v>
      </c>
      <c r="C11">
        <v>535</v>
      </c>
      <c r="D11">
        <v>107</v>
      </c>
      <c r="E11">
        <f t="shared" si="0"/>
        <v>428</v>
      </c>
      <c r="F11">
        <v>4</v>
      </c>
      <c r="G11">
        <v>15</v>
      </c>
      <c r="H11" t="s">
        <v>38</v>
      </c>
      <c r="I11">
        <v>100</v>
      </c>
      <c r="J11">
        <f t="shared" si="1"/>
        <v>0.93457943925233644</v>
      </c>
      <c r="K11" t="s">
        <v>161</v>
      </c>
    </row>
    <row r="12" spans="1:14" x14ac:dyDescent="0.25">
      <c r="A12">
        <v>10</v>
      </c>
      <c r="B12" t="s">
        <v>10</v>
      </c>
      <c r="C12">
        <v>2295</v>
      </c>
      <c r="D12">
        <v>459</v>
      </c>
      <c r="E12">
        <f t="shared" si="0"/>
        <v>1836</v>
      </c>
      <c r="F12">
        <v>20</v>
      </c>
      <c r="G12">
        <v>15</v>
      </c>
      <c r="H12" t="s">
        <v>38</v>
      </c>
      <c r="I12">
        <v>321</v>
      </c>
      <c r="J12" s="9">
        <f t="shared" si="1"/>
        <v>0.69934640522875813</v>
      </c>
      <c r="K12" t="s">
        <v>157</v>
      </c>
    </row>
    <row r="13" spans="1:14" x14ac:dyDescent="0.25">
      <c r="A13">
        <v>11</v>
      </c>
      <c r="B13" t="s">
        <v>10</v>
      </c>
      <c r="C13">
        <v>2295</v>
      </c>
      <c r="D13">
        <v>459</v>
      </c>
      <c r="E13">
        <f t="shared" si="0"/>
        <v>1836</v>
      </c>
      <c r="F13">
        <v>20</v>
      </c>
      <c r="G13">
        <v>25</v>
      </c>
      <c r="H13" t="s">
        <v>38</v>
      </c>
      <c r="I13">
        <v>323</v>
      </c>
      <c r="J13" s="7">
        <f t="shared" si="1"/>
        <v>0.70370370370370372</v>
      </c>
      <c r="K13" t="s">
        <v>157</v>
      </c>
    </row>
    <row r="14" spans="1:14" ht="15.75" thickBot="1" x14ac:dyDescent="0.3">
      <c r="A14">
        <v>12</v>
      </c>
      <c r="B14" t="s">
        <v>10</v>
      </c>
      <c r="C14">
        <v>2295</v>
      </c>
      <c r="D14">
        <v>459</v>
      </c>
      <c r="E14">
        <f t="shared" si="0"/>
        <v>1836</v>
      </c>
      <c r="F14">
        <v>20</v>
      </c>
      <c r="G14">
        <v>30</v>
      </c>
      <c r="H14" t="s">
        <v>38</v>
      </c>
      <c r="I14">
        <v>328</v>
      </c>
      <c r="J14" s="7">
        <f t="shared" si="1"/>
        <v>0.71459694989106759</v>
      </c>
      <c r="K14" t="s">
        <v>157</v>
      </c>
    </row>
    <row r="15" spans="1:14" ht="15.75" thickBot="1" x14ac:dyDescent="0.3">
      <c r="A15">
        <v>13</v>
      </c>
      <c r="B15" t="s">
        <v>10</v>
      </c>
      <c r="C15">
        <v>2295</v>
      </c>
      <c r="D15">
        <v>459</v>
      </c>
      <c r="E15">
        <f t="shared" si="0"/>
        <v>1836</v>
      </c>
      <c r="F15">
        <v>20</v>
      </c>
      <c r="G15">
        <v>31</v>
      </c>
      <c r="H15" t="s">
        <v>38</v>
      </c>
      <c r="I15">
        <v>329</v>
      </c>
      <c r="J15" s="10">
        <f t="shared" si="1"/>
        <v>0.71677559912854028</v>
      </c>
      <c r="K15" t="s">
        <v>157</v>
      </c>
    </row>
    <row r="16" spans="1:14" ht="15.75" thickBot="1" x14ac:dyDescent="0.3"/>
    <row r="17" spans="1:14" ht="15.75" thickBot="1" x14ac:dyDescent="0.3">
      <c r="A17" s="40" t="s">
        <v>21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1"/>
    </row>
    <row r="18" spans="1:14" ht="15.75" thickBot="1" x14ac:dyDescent="0.3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17</v>
      </c>
      <c r="H18" t="s">
        <v>7</v>
      </c>
      <c r="I18" t="s">
        <v>8</v>
      </c>
      <c r="J18" t="s">
        <v>9</v>
      </c>
      <c r="K18" t="s">
        <v>14</v>
      </c>
      <c r="L18" t="s">
        <v>14</v>
      </c>
      <c r="M18" t="s">
        <v>57</v>
      </c>
    </row>
    <row r="19" spans="1:14" x14ac:dyDescent="0.25">
      <c r="A19">
        <v>1</v>
      </c>
      <c r="B19" t="s">
        <v>10</v>
      </c>
      <c r="C19">
        <v>612</v>
      </c>
      <c r="D19">
        <v>122</v>
      </c>
      <c r="E19">
        <f t="shared" ref="E19:E31" si="2">C19-D19</f>
        <v>490</v>
      </c>
      <c r="F19">
        <v>5</v>
      </c>
      <c r="G19" t="s">
        <v>18</v>
      </c>
      <c r="H19" t="s">
        <v>19</v>
      </c>
      <c r="I19">
        <v>104</v>
      </c>
      <c r="J19" s="17">
        <f t="shared" ref="J19:J31" si="3">I19/D19</f>
        <v>0.85245901639344257</v>
      </c>
      <c r="K19" s="18" t="s">
        <v>46</v>
      </c>
    </row>
    <row r="20" spans="1:14" ht="15.75" thickBot="1" x14ac:dyDescent="0.3">
      <c r="A20">
        <v>2</v>
      </c>
      <c r="B20" t="s">
        <v>10</v>
      </c>
      <c r="C20">
        <v>563</v>
      </c>
      <c r="D20">
        <v>112</v>
      </c>
      <c r="E20">
        <f t="shared" si="2"/>
        <v>451</v>
      </c>
      <c r="F20">
        <v>5</v>
      </c>
      <c r="G20" t="s">
        <v>18</v>
      </c>
      <c r="H20" t="s">
        <v>19</v>
      </c>
      <c r="I20">
        <v>101</v>
      </c>
      <c r="J20" s="31">
        <f t="shared" si="3"/>
        <v>0.9017857142857143</v>
      </c>
      <c r="K20" s="24" t="s">
        <v>47</v>
      </c>
    </row>
    <row r="21" spans="1:14" ht="15.75" thickBot="1" x14ac:dyDescent="0.3">
      <c r="A21">
        <v>3</v>
      </c>
      <c r="B21" t="s">
        <v>10</v>
      </c>
      <c r="C21">
        <v>517</v>
      </c>
      <c r="D21">
        <v>103</v>
      </c>
      <c r="E21">
        <f t="shared" si="2"/>
        <v>414</v>
      </c>
      <c r="F21">
        <v>5</v>
      </c>
      <c r="G21" t="s">
        <v>18</v>
      </c>
      <c r="H21" t="s">
        <v>19</v>
      </c>
      <c r="I21">
        <v>80</v>
      </c>
      <c r="J21">
        <f t="shared" si="3"/>
        <v>0.77669902912621358</v>
      </c>
      <c r="K21" t="s">
        <v>48</v>
      </c>
    </row>
    <row r="22" spans="1:14" x14ac:dyDescent="0.25">
      <c r="A22">
        <v>4</v>
      </c>
      <c r="B22" t="s">
        <v>10</v>
      </c>
      <c r="C22">
        <v>517</v>
      </c>
      <c r="D22">
        <v>103</v>
      </c>
      <c r="E22">
        <f t="shared" si="2"/>
        <v>414</v>
      </c>
      <c r="F22">
        <v>5</v>
      </c>
      <c r="G22" t="s">
        <v>18</v>
      </c>
      <c r="H22" t="s">
        <v>19</v>
      </c>
      <c r="I22">
        <v>83</v>
      </c>
      <c r="J22" s="17">
        <f t="shared" si="3"/>
        <v>0.80582524271844658</v>
      </c>
      <c r="K22" s="18" t="s">
        <v>48</v>
      </c>
      <c r="L22" t="s">
        <v>162</v>
      </c>
    </row>
    <row r="23" spans="1:14" ht="15.75" thickBot="1" x14ac:dyDescent="0.3">
      <c r="A23">
        <v>5</v>
      </c>
      <c r="B23" t="s">
        <v>10</v>
      </c>
      <c r="C23">
        <v>604</v>
      </c>
      <c r="D23">
        <v>120</v>
      </c>
      <c r="E23">
        <f t="shared" si="2"/>
        <v>484</v>
      </c>
      <c r="F23">
        <v>5</v>
      </c>
      <c r="G23" t="s">
        <v>18</v>
      </c>
      <c r="H23" t="s">
        <v>19</v>
      </c>
      <c r="I23">
        <v>118</v>
      </c>
      <c r="J23" s="31">
        <f t="shared" si="3"/>
        <v>0.98333333333333328</v>
      </c>
      <c r="K23" s="24" t="s">
        <v>49</v>
      </c>
    </row>
    <row r="24" spans="1:14" x14ac:dyDescent="0.25">
      <c r="A24">
        <v>6</v>
      </c>
      <c r="B24" t="s">
        <v>10</v>
      </c>
      <c r="C24">
        <v>604</v>
      </c>
      <c r="D24">
        <v>120</v>
      </c>
      <c r="E24">
        <f t="shared" si="2"/>
        <v>484</v>
      </c>
      <c r="F24">
        <v>5</v>
      </c>
      <c r="G24" t="s">
        <v>18</v>
      </c>
      <c r="H24" t="s">
        <v>19</v>
      </c>
      <c r="I24">
        <v>118</v>
      </c>
      <c r="J24">
        <f t="shared" si="3"/>
        <v>0.98333333333333328</v>
      </c>
      <c r="K24" t="s">
        <v>49</v>
      </c>
      <c r="L24" t="s">
        <v>162</v>
      </c>
    </row>
    <row r="25" spans="1:14" x14ac:dyDescent="0.25">
      <c r="A25">
        <v>7</v>
      </c>
      <c r="B25" t="s">
        <v>10</v>
      </c>
      <c r="C25">
        <v>534</v>
      </c>
      <c r="D25">
        <v>106</v>
      </c>
      <c r="E25">
        <f t="shared" si="2"/>
        <v>428</v>
      </c>
      <c r="F25">
        <v>4</v>
      </c>
      <c r="G25" t="s">
        <v>18</v>
      </c>
      <c r="H25" t="s">
        <v>19</v>
      </c>
      <c r="I25">
        <v>92</v>
      </c>
      <c r="J25">
        <f t="shared" si="3"/>
        <v>0.86792452830188682</v>
      </c>
      <c r="K25" t="s">
        <v>161</v>
      </c>
    </row>
    <row r="26" spans="1:14" x14ac:dyDescent="0.25">
      <c r="A26">
        <v>8</v>
      </c>
      <c r="B26" t="s">
        <v>10</v>
      </c>
      <c r="C26">
        <v>534</v>
      </c>
      <c r="D26">
        <v>106</v>
      </c>
      <c r="E26">
        <f t="shared" si="2"/>
        <v>428</v>
      </c>
      <c r="F26">
        <v>4</v>
      </c>
      <c r="G26" t="s">
        <v>18</v>
      </c>
      <c r="H26" t="s">
        <v>19</v>
      </c>
      <c r="I26">
        <v>93</v>
      </c>
      <c r="J26">
        <f t="shared" si="3"/>
        <v>0.87735849056603776</v>
      </c>
      <c r="K26" t="s">
        <v>161</v>
      </c>
      <c r="L26" t="s">
        <v>162</v>
      </c>
    </row>
    <row r="27" spans="1:14" x14ac:dyDescent="0.25">
      <c r="A27">
        <v>9</v>
      </c>
      <c r="B27" t="s">
        <v>10</v>
      </c>
      <c r="C27">
        <v>290</v>
      </c>
      <c r="D27">
        <v>58</v>
      </c>
      <c r="E27">
        <f t="shared" si="2"/>
        <v>232</v>
      </c>
      <c r="F27">
        <v>2</v>
      </c>
      <c r="G27" t="s">
        <v>18</v>
      </c>
      <c r="H27" t="s">
        <v>19</v>
      </c>
      <c r="I27">
        <v>58</v>
      </c>
      <c r="J27">
        <f t="shared" si="3"/>
        <v>1</v>
      </c>
      <c r="K27" t="s">
        <v>160</v>
      </c>
    </row>
    <row r="28" spans="1:14" ht="15.75" thickBot="1" x14ac:dyDescent="0.3">
      <c r="A28">
        <v>10</v>
      </c>
      <c r="B28" t="s">
        <v>10</v>
      </c>
      <c r="C28">
        <v>244</v>
      </c>
      <c r="D28">
        <v>48</v>
      </c>
      <c r="E28">
        <f t="shared" si="2"/>
        <v>196</v>
      </c>
      <c r="F28">
        <v>2</v>
      </c>
      <c r="G28" t="s">
        <v>18</v>
      </c>
      <c r="H28" t="s">
        <v>19</v>
      </c>
      <c r="I28">
        <v>46</v>
      </c>
      <c r="J28">
        <f t="shared" si="3"/>
        <v>0.95833333333333337</v>
      </c>
      <c r="K28" t="s">
        <v>42</v>
      </c>
    </row>
    <row r="29" spans="1:14" ht="15.75" thickBot="1" x14ac:dyDescent="0.3">
      <c r="A29">
        <v>11</v>
      </c>
      <c r="B29" t="s">
        <v>10</v>
      </c>
      <c r="C29">
        <v>1174</v>
      </c>
      <c r="D29">
        <v>234</v>
      </c>
      <c r="E29">
        <f t="shared" si="2"/>
        <v>940</v>
      </c>
      <c r="F29">
        <v>10</v>
      </c>
      <c r="G29" t="s">
        <v>18</v>
      </c>
      <c r="H29" t="s">
        <v>19</v>
      </c>
      <c r="I29">
        <v>176</v>
      </c>
      <c r="J29" s="28">
        <f t="shared" si="3"/>
        <v>0.75213675213675213</v>
      </c>
      <c r="K29" t="s">
        <v>144</v>
      </c>
      <c r="L29" t="s">
        <v>163</v>
      </c>
    </row>
    <row r="30" spans="1:14" ht="15.75" thickBot="1" x14ac:dyDescent="0.3">
      <c r="A30">
        <v>12</v>
      </c>
      <c r="B30" t="s">
        <v>10</v>
      </c>
      <c r="C30">
        <v>1121</v>
      </c>
      <c r="D30">
        <v>224</v>
      </c>
      <c r="E30">
        <f t="shared" si="2"/>
        <v>897</v>
      </c>
      <c r="F30">
        <v>10</v>
      </c>
      <c r="G30" t="s">
        <v>18</v>
      </c>
      <c r="H30" t="s">
        <v>19</v>
      </c>
      <c r="I30">
        <v>194</v>
      </c>
      <c r="J30" s="10">
        <f t="shared" si="3"/>
        <v>0.8660714285714286</v>
      </c>
      <c r="K30" t="s">
        <v>154</v>
      </c>
      <c r="L30" t="s">
        <v>163</v>
      </c>
    </row>
    <row r="31" spans="1:14" ht="15.75" thickBot="1" x14ac:dyDescent="0.3">
      <c r="A31">
        <v>13</v>
      </c>
      <c r="B31" t="s">
        <v>10</v>
      </c>
      <c r="C31">
        <v>2295</v>
      </c>
      <c r="D31">
        <v>459</v>
      </c>
      <c r="E31">
        <f t="shared" si="2"/>
        <v>1836</v>
      </c>
      <c r="F31">
        <v>20</v>
      </c>
      <c r="G31" t="s">
        <v>18</v>
      </c>
      <c r="H31" t="s">
        <v>19</v>
      </c>
      <c r="I31">
        <v>340</v>
      </c>
      <c r="J31" s="10">
        <f t="shared" si="3"/>
        <v>0.7407407407407407</v>
      </c>
      <c r="K31" t="s">
        <v>157</v>
      </c>
    </row>
    <row r="34" spans="1:15" ht="15.75" thickBot="1" x14ac:dyDescent="0.3"/>
    <row r="35" spans="1:15" ht="15.75" thickBot="1" x14ac:dyDescent="0.3">
      <c r="A35" s="40" t="s">
        <v>30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2"/>
    </row>
    <row r="36" spans="1:15" ht="15.75" thickBot="1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90</v>
      </c>
      <c r="H36" t="s">
        <v>32</v>
      </c>
      <c r="I36" t="s">
        <v>7</v>
      </c>
      <c r="J36" t="s">
        <v>8</v>
      </c>
      <c r="K36" t="s">
        <v>9</v>
      </c>
      <c r="L36" t="s">
        <v>14</v>
      </c>
      <c r="M36" t="s">
        <v>14</v>
      </c>
      <c r="N36" t="s">
        <v>14</v>
      </c>
      <c r="O36" t="s">
        <v>57</v>
      </c>
    </row>
    <row r="37" spans="1:15" x14ac:dyDescent="0.25">
      <c r="A37">
        <v>1</v>
      </c>
      <c r="B37" t="s">
        <v>10</v>
      </c>
      <c r="C37">
        <v>251</v>
      </c>
      <c r="D37">
        <v>50</v>
      </c>
      <c r="E37">
        <f t="shared" ref="E37:E48" si="4">C37-D37</f>
        <v>201</v>
      </c>
      <c r="F37">
        <v>2</v>
      </c>
      <c r="G37" s="25" t="s">
        <v>164</v>
      </c>
      <c r="H37">
        <v>35</v>
      </c>
      <c r="I37" t="s">
        <v>166</v>
      </c>
      <c r="J37">
        <v>48</v>
      </c>
      <c r="K37" s="17">
        <f t="shared" ref="K37:K49" si="5">J37/D37</f>
        <v>0.96</v>
      </c>
      <c r="L37" s="18" t="s">
        <v>165</v>
      </c>
      <c r="M37" t="s">
        <v>101</v>
      </c>
    </row>
    <row r="38" spans="1:15" x14ac:dyDescent="0.25">
      <c r="A38">
        <v>2</v>
      </c>
      <c r="B38" t="s">
        <v>10</v>
      </c>
      <c r="C38">
        <v>234</v>
      </c>
      <c r="D38">
        <v>46</v>
      </c>
      <c r="E38">
        <f t="shared" si="4"/>
        <v>188</v>
      </c>
      <c r="F38">
        <v>2</v>
      </c>
      <c r="G38" s="26" t="s">
        <v>167</v>
      </c>
      <c r="H38">
        <v>35</v>
      </c>
      <c r="I38" t="s">
        <v>166</v>
      </c>
      <c r="J38">
        <v>44</v>
      </c>
      <c r="K38" s="35">
        <f t="shared" si="5"/>
        <v>0.95652173913043481</v>
      </c>
      <c r="L38" s="20" t="s">
        <v>40</v>
      </c>
      <c r="M38" t="s">
        <v>101</v>
      </c>
      <c r="N38" t="s">
        <v>168</v>
      </c>
    </row>
    <row r="39" spans="1:15" x14ac:dyDescent="0.25">
      <c r="A39">
        <v>3</v>
      </c>
      <c r="B39" t="s">
        <v>10</v>
      </c>
      <c r="C39">
        <v>232</v>
      </c>
      <c r="D39">
        <v>46</v>
      </c>
      <c r="E39">
        <f t="shared" si="4"/>
        <v>186</v>
      </c>
      <c r="F39">
        <v>2</v>
      </c>
      <c r="G39" s="26" t="s">
        <v>169</v>
      </c>
      <c r="H39">
        <v>35</v>
      </c>
      <c r="I39" t="s">
        <v>166</v>
      </c>
      <c r="J39">
        <v>45</v>
      </c>
      <c r="K39" s="19">
        <f t="shared" si="5"/>
        <v>0.97826086956521741</v>
      </c>
      <c r="L39" s="20" t="s">
        <v>41</v>
      </c>
      <c r="M39" t="s">
        <v>101</v>
      </c>
    </row>
    <row r="40" spans="1:15" ht="15.75" thickBot="1" x14ac:dyDescent="0.3">
      <c r="A40">
        <v>4</v>
      </c>
      <c r="B40" t="s">
        <v>10</v>
      </c>
      <c r="C40">
        <v>244</v>
      </c>
      <c r="D40">
        <v>48</v>
      </c>
      <c r="E40">
        <f t="shared" si="4"/>
        <v>196</v>
      </c>
      <c r="F40">
        <v>2</v>
      </c>
      <c r="G40" s="27" t="s">
        <v>170</v>
      </c>
      <c r="H40">
        <v>35</v>
      </c>
      <c r="I40" t="s">
        <v>166</v>
      </c>
      <c r="J40">
        <v>41</v>
      </c>
      <c r="K40" s="19">
        <f t="shared" si="5"/>
        <v>0.85416666666666663</v>
      </c>
      <c r="L40" s="20" t="s">
        <v>42</v>
      </c>
      <c r="M40" t="s">
        <v>101</v>
      </c>
    </row>
    <row r="41" spans="1:15" ht="15.75" thickBot="1" x14ac:dyDescent="0.3">
      <c r="A41">
        <v>5</v>
      </c>
      <c r="B41" t="s">
        <v>10</v>
      </c>
      <c r="C41">
        <v>495</v>
      </c>
      <c r="D41">
        <v>99</v>
      </c>
      <c r="E41">
        <f t="shared" si="4"/>
        <v>396</v>
      </c>
      <c r="F41">
        <v>4</v>
      </c>
      <c r="G41" t="s">
        <v>171</v>
      </c>
      <c r="H41">
        <v>35</v>
      </c>
      <c r="I41" t="s">
        <v>166</v>
      </c>
      <c r="J41">
        <v>87</v>
      </c>
      <c r="K41" s="19">
        <f t="shared" si="5"/>
        <v>0.87878787878787878</v>
      </c>
      <c r="L41" s="20" t="s">
        <v>43</v>
      </c>
      <c r="M41" t="s">
        <v>101</v>
      </c>
    </row>
    <row r="42" spans="1:15" ht="15.75" thickBot="1" x14ac:dyDescent="0.3">
      <c r="A42">
        <v>6</v>
      </c>
      <c r="B42" t="s">
        <v>10</v>
      </c>
      <c r="C42">
        <v>485</v>
      </c>
      <c r="D42">
        <v>97</v>
      </c>
      <c r="E42">
        <f t="shared" si="4"/>
        <v>388</v>
      </c>
      <c r="F42">
        <v>4</v>
      </c>
      <c r="G42" s="28" t="s">
        <v>172</v>
      </c>
      <c r="H42">
        <v>35</v>
      </c>
      <c r="I42" t="s">
        <v>166</v>
      </c>
      <c r="J42">
        <v>84</v>
      </c>
      <c r="K42" s="19">
        <f t="shared" si="5"/>
        <v>0.865979381443299</v>
      </c>
      <c r="L42" s="20" t="s">
        <v>45</v>
      </c>
      <c r="M42" t="s">
        <v>101</v>
      </c>
    </row>
    <row r="43" spans="1:15" x14ac:dyDescent="0.25">
      <c r="A43">
        <v>7</v>
      </c>
      <c r="B43" t="s">
        <v>10</v>
      </c>
      <c r="C43">
        <v>611</v>
      </c>
      <c r="D43">
        <v>122</v>
      </c>
      <c r="E43">
        <f t="shared" si="4"/>
        <v>489</v>
      </c>
      <c r="F43">
        <v>5</v>
      </c>
      <c r="H43">
        <v>35</v>
      </c>
      <c r="I43" t="s">
        <v>166</v>
      </c>
      <c r="J43">
        <v>87</v>
      </c>
      <c r="K43" s="21">
        <f t="shared" si="5"/>
        <v>0.71311475409836067</v>
      </c>
      <c r="L43" s="20" t="s">
        <v>46</v>
      </c>
    </row>
    <row r="44" spans="1:15" x14ac:dyDescent="0.25">
      <c r="A44">
        <v>8</v>
      </c>
      <c r="B44" t="s">
        <v>10</v>
      </c>
      <c r="C44">
        <v>563</v>
      </c>
      <c r="D44">
        <v>112</v>
      </c>
      <c r="E44">
        <f t="shared" si="4"/>
        <v>451</v>
      </c>
      <c r="F44">
        <v>5</v>
      </c>
      <c r="H44">
        <v>35</v>
      </c>
      <c r="I44" t="s">
        <v>166</v>
      </c>
      <c r="J44">
        <v>77</v>
      </c>
      <c r="K44" s="21">
        <f t="shared" si="5"/>
        <v>0.6875</v>
      </c>
      <c r="L44" s="20" t="s">
        <v>47</v>
      </c>
    </row>
    <row r="45" spans="1:15" x14ac:dyDescent="0.25">
      <c r="A45">
        <v>9</v>
      </c>
      <c r="B45" t="s">
        <v>10</v>
      </c>
      <c r="C45">
        <v>517</v>
      </c>
      <c r="D45">
        <v>103</v>
      </c>
      <c r="E45">
        <f t="shared" si="4"/>
        <v>414</v>
      </c>
      <c r="F45">
        <v>5</v>
      </c>
      <c r="H45">
        <v>35</v>
      </c>
      <c r="I45" t="s">
        <v>166</v>
      </c>
      <c r="J45">
        <v>60</v>
      </c>
      <c r="K45" s="21">
        <f t="shared" si="5"/>
        <v>0.58252427184466016</v>
      </c>
      <c r="L45" s="20" t="s">
        <v>48</v>
      </c>
    </row>
    <row r="46" spans="1:15" ht="15.75" thickBot="1" x14ac:dyDescent="0.3">
      <c r="A46">
        <v>10</v>
      </c>
      <c r="B46" t="s">
        <v>10</v>
      </c>
      <c r="C46">
        <v>604</v>
      </c>
      <c r="D46">
        <v>120</v>
      </c>
      <c r="E46">
        <f t="shared" si="4"/>
        <v>484</v>
      </c>
      <c r="F46">
        <v>5</v>
      </c>
      <c r="H46">
        <v>35</v>
      </c>
      <c r="I46" t="s">
        <v>166</v>
      </c>
      <c r="J46">
        <v>108</v>
      </c>
      <c r="K46" s="22">
        <f t="shared" si="5"/>
        <v>0.9</v>
      </c>
      <c r="L46" s="20" t="s">
        <v>49</v>
      </c>
    </row>
    <row r="47" spans="1:15" ht="15.75" thickBot="1" x14ac:dyDescent="0.3">
      <c r="A47">
        <v>11</v>
      </c>
      <c r="B47" t="s">
        <v>10</v>
      </c>
      <c r="C47">
        <v>220</v>
      </c>
      <c r="D47">
        <v>44</v>
      </c>
      <c r="E47">
        <f t="shared" si="4"/>
        <v>176</v>
      </c>
      <c r="F47">
        <v>2</v>
      </c>
      <c r="G47" s="28" t="s">
        <v>173</v>
      </c>
      <c r="H47">
        <v>35</v>
      </c>
      <c r="I47" t="s">
        <v>166</v>
      </c>
      <c r="J47">
        <v>33</v>
      </c>
      <c r="K47" s="23">
        <f t="shared" si="5"/>
        <v>0.75</v>
      </c>
      <c r="L47" s="24" t="s">
        <v>174</v>
      </c>
    </row>
    <row r="48" spans="1:15" x14ac:dyDescent="0.25">
      <c r="A48">
        <v>12</v>
      </c>
      <c r="B48" t="s">
        <v>10</v>
      </c>
      <c r="C48">
        <v>220</v>
      </c>
      <c r="D48">
        <v>44</v>
      </c>
      <c r="E48" s="9">
        <f t="shared" si="4"/>
        <v>176</v>
      </c>
      <c r="F48">
        <v>2</v>
      </c>
      <c r="G48" t="s">
        <v>173</v>
      </c>
      <c r="H48" s="9">
        <v>88</v>
      </c>
      <c r="I48" t="s">
        <v>166</v>
      </c>
      <c r="J48">
        <v>41</v>
      </c>
      <c r="K48" s="33">
        <f t="shared" si="5"/>
        <v>0.93181818181818177</v>
      </c>
      <c r="L48" t="s">
        <v>174</v>
      </c>
      <c r="M48" s="4" t="s">
        <v>177</v>
      </c>
    </row>
    <row r="49" spans="1:13" x14ac:dyDescent="0.25">
      <c r="A49">
        <v>13</v>
      </c>
      <c r="B49" t="s">
        <v>10</v>
      </c>
      <c r="C49">
        <v>563</v>
      </c>
      <c r="D49">
        <v>112</v>
      </c>
      <c r="E49" s="9">
        <f t="shared" ref="E49:E72" si="6">C49-D49</f>
        <v>451</v>
      </c>
      <c r="F49">
        <v>5</v>
      </c>
      <c r="H49" s="9">
        <v>225</v>
      </c>
      <c r="I49" t="s">
        <v>166</v>
      </c>
      <c r="J49">
        <v>82</v>
      </c>
      <c r="K49" s="11">
        <f t="shared" si="5"/>
        <v>0.7321428571428571</v>
      </c>
      <c r="L49" t="s">
        <v>47</v>
      </c>
      <c r="M49" t="s">
        <v>177</v>
      </c>
    </row>
    <row r="50" spans="1:13" x14ac:dyDescent="0.25">
      <c r="A50">
        <v>14</v>
      </c>
      <c r="B50" t="s">
        <v>10</v>
      </c>
      <c r="C50">
        <v>563</v>
      </c>
      <c r="D50">
        <v>112</v>
      </c>
      <c r="E50" s="9">
        <f t="shared" si="6"/>
        <v>451</v>
      </c>
      <c r="F50">
        <v>5</v>
      </c>
      <c r="H50" s="9">
        <v>338</v>
      </c>
      <c r="I50" t="s">
        <v>166</v>
      </c>
      <c r="J50">
        <v>79</v>
      </c>
      <c r="K50" s="11">
        <f t="shared" ref="K50:K72" si="7">J50/D50</f>
        <v>0.7053571428571429</v>
      </c>
      <c r="L50" t="s">
        <v>47</v>
      </c>
      <c r="M50" t="s">
        <v>176</v>
      </c>
    </row>
    <row r="51" spans="1:13" x14ac:dyDescent="0.25">
      <c r="A51">
        <v>15</v>
      </c>
      <c r="B51" t="s">
        <v>10</v>
      </c>
      <c r="C51">
        <v>563</v>
      </c>
      <c r="D51" s="9">
        <v>112</v>
      </c>
      <c r="E51" s="9">
        <f t="shared" si="6"/>
        <v>451</v>
      </c>
      <c r="F51">
        <v>5</v>
      </c>
      <c r="H51" s="9">
        <v>180</v>
      </c>
      <c r="I51" t="s">
        <v>166</v>
      </c>
      <c r="J51">
        <v>90</v>
      </c>
      <c r="K51" s="32">
        <f t="shared" si="7"/>
        <v>0.8035714285714286</v>
      </c>
      <c r="L51" t="s">
        <v>47</v>
      </c>
      <c r="M51" s="4" t="s">
        <v>175</v>
      </c>
    </row>
    <row r="52" spans="1:13" x14ac:dyDescent="0.25">
      <c r="A52">
        <v>16</v>
      </c>
      <c r="B52" t="s">
        <v>10</v>
      </c>
      <c r="C52">
        <v>517</v>
      </c>
      <c r="D52" s="9">
        <v>103</v>
      </c>
      <c r="E52" s="9">
        <f t="shared" si="6"/>
        <v>414</v>
      </c>
      <c r="F52">
        <v>5</v>
      </c>
      <c r="H52" s="9">
        <v>207</v>
      </c>
      <c r="I52" t="s">
        <v>166</v>
      </c>
      <c r="J52">
        <v>65</v>
      </c>
      <c r="K52" s="14">
        <f t="shared" si="7"/>
        <v>0.6310679611650486</v>
      </c>
      <c r="L52" t="s">
        <v>48</v>
      </c>
      <c r="M52" t="s">
        <v>177</v>
      </c>
    </row>
    <row r="53" spans="1:13" x14ac:dyDescent="0.25">
      <c r="A53">
        <v>17</v>
      </c>
      <c r="B53" t="s">
        <v>10</v>
      </c>
      <c r="C53">
        <v>611</v>
      </c>
      <c r="D53" s="9">
        <v>122</v>
      </c>
      <c r="E53" s="9">
        <f t="shared" si="6"/>
        <v>489</v>
      </c>
      <c r="F53">
        <v>5</v>
      </c>
      <c r="H53" s="9">
        <v>244</v>
      </c>
      <c r="I53" t="s">
        <v>166</v>
      </c>
      <c r="J53">
        <v>92</v>
      </c>
      <c r="K53" s="11">
        <f t="shared" si="7"/>
        <v>0.75409836065573765</v>
      </c>
      <c r="L53" t="s">
        <v>46</v>
      </c>
      <c r="M53" t="s">
        <v>177</v>
      </c>
    </row>
    <row r="54" spans="1:13" x14ac:dyDescent="0.25">
      <c r="A54">
        <v>18</v>
      </c>
      <c r="B54" t="s">
        <v>10</v>
      </c>
      <c r="C54">
        <v>611</v>
      </c>
      <c r="D54" s="9">
        <v>122</v>
      </c>
      <c r="E54" s="9">
        <f t="shared" si="6"/>
        <v>489</v>
      </c>
      <c r="F54">
        <v>5</v>
      </c>
      <c r="H54" s="9">
        <v>195</v>
      </c>
      <c r="I54" t="s">
        <v>166</v>
      </c>
      <c r="J54">
        <v>94</v>
      </c>
      <c r="K54" s="11">
        <f t="shared" si="7"/>
        <v>0.77049180327868849</v>
      </c>
      <c r="L54" t="s">
        <v>46</v>
      </c>
      <c r="M54" t="s">
        <v>175</v>
      </c>
    </row>
    <row r="55" spans="1:13" x14ac:dyDescent="0.25">
      <c r="A55" t="s">
        <v>188</v>
      </c>
      <c r="B55" t="s">
        <v>10</v>
      </c>
      <c r="C55">
        <v>611</v>
      </c>
      <c r="D55" s="9">
        <v>122</v>
      </c>
      <c r="E55" s="9">
        <f t="shared" ref="E55" si="8">C55-D55</f>
        <v>489</v>
      </c>
      <c r="F55">
        <v>5</v>
      </c>
      <c r="H55" s="9">
        <v>48</v>
      </c>
      <c r="I55" t="s">
        <v>166</v>
      </c>
      <c r="J55">
        <v>91</v>
      </c>
      <c r="K55" s="11">
        <f t="shared" ref="K55" si="9">J55/D55</f>
        <v>0.74590163934426235</v>
      </c>
      <c r="L55" t="s">
        <v>46</v>
      </c>
      <c r="M55" t="s">
        <v>175</v>
      </c>
    </row>
    <row r="56" spans="1:13" x14ac:dyDescent="0.25">
      <c r="A56">
        <v>19</v>
      </c>
      <c r="B56" t="s">
        <v>10</v>
      </c>
      <c r="C56">
        <v>611</v>
      </c>
      <c r="D56" s="9">
        <v>122</v>
      </c>
      <c r="E56" s="9">
        <f t="shared" si="6"/>
        <v>489</v>
      </c>
      <c r="F56">
        <v>5</v>
      </c>
      <c r="H56" s="9">
        <v>97</v>
      </c>
      <c r="I56" t="s">
        <v>166</v>
      </c>
      <c r="J56">
        <v>98</v>
      </c>
      <c r="K56" s="32">
        <f t="shared" si="7"/>
        <v>0.80327868852459017</v>
      </c>
      <c r="L56" t="s">
        <v>46</v>
      </c>
      <c r="M56" s="4" t="s">
        <v>178</v>
      </c>
    </row>
    <row r="57" spans="1:13" x14ac:dyDescent="0.25">
      <c r="A57">
        <v>20</v>
      </c>
      <c r="B57" t="s">
        <v>10</v>
      </c>
      <c r="C57">
        <v>604</v>
      </c>
      <c r="D57" s="9">
        <v>120</v>
      </c>
      <c r="E57" s="9">
        <f t="shared" si="6"/>
        <v>484</v>
      </c>
      <c r="F57">
        <v>5</v>
      </c>
      <c r="H57" s="9">
        <v>242</v>
      </c>
      <c r="I57" t="s">
        <v>166</v>
      </c>
      <c r="J57">
        <v>105</v>
      </c>
      <c r="K57" s="12">
        <f t="shared" si="7"/>
        <v>0.875</v>
      </c>
      <c r="L57" t="s">
        <v>49</v>
      </c>
      <c r="M57" t="s">
        <v>177</v>
      </c>
    </row>
    <row r="58" spans="1:13" x14ac:dyDescent="0.25">
      <c r="A58">
        <v>21</v>
      </c>
      <c r="B58" t="s">
        <v>10</v>
      </c>
      <c r="C58">
        <v>604</v>
      </c>
      <c r="D58" s="9">
        <v>120</v>
      </c>
      <c r="E58" s="9">
        <f t="shared" si="6"/>
        <v>484</v>
      </c>
      <c r="F58">
        <v>5</v>
      </c>
      <c r="H58" s="9">
        <v>96</v>
      </c>
      <c r="I58" t="s">
        <v>166</v>
      </c>
      <c r="J58">
        <v>108</v>
      </c>
      <c r="K58" s="12">
        <f t="shared" si="7"/>
        <v>0.9</v>
      </c>
      <c r="L58" t="s">
        <v>49</v>
      </c>
      <c r="M58" t="s">
        <v>178</v>
      </c>
    </row>
    <row r="59" spans="1:13" x14ac:dyDescent="0.25">
      <c r="A59">
        <v>22</v>
      </c>
      <c r="B59" t="s">
        <v>10</v>
      </c>
      <c r="C59">
        <v>604</v>
      </c>
      <c r="D59" s="9">
        <v>120</v>
      </c>
      <c r="E59" s="9">
        <f t="shared" si="6"/>
        <v>484</v>
      </c>
      <c r="F59">
        <v>5</v>
      </c>
      <c r="H59" s="9">
        <v>145</v>
      </c>
      <c r="I59" t="s">
        <v>166</v>
      </c>
      <c r="J59">
        <v>111</v>
      </c>
      <c r="K59" s="34">
        <f t="shared" si="7"/>
        <v>0.92500000000000004</v>
      </c>
      <c r="L59" t="s">
        <v>49</v>
      </c>
      <c r="M59" s="4" t="s">
        <v>179</v>
      </c>
    </row>
    <row r="60" spans="1:13" x14ac:dyDescent="0.25">
      <c r="A60">
        <v>23</v>
      </c>
      <c r="B60" t="s">
        <v>10</v>
      </c>
      <c r="C60">
        <v>517</v>
      </c>
      <c r="D60" s="9">
        <v>103</v>
      </c>
      <c r="E60" s="9">
        <f t="shared" si="6"/>
        <v>414</v>
      </c>
      <c r="F60">
        <v>5</v>
      </c>
      <c r="H60" s="9">
        <v>144</v>
      </c>
      <c r="I60" t="s">
        <v>166</v>
      </c>
      <c r="J60">
        <v>68</v>
      </c>
      <c r="K60" s="34">
        <f t="shared" si="7"/>
        <v>0.66019417475728159</v>
      </c>
      <c r="L60" t="s">
        <v>48</v>
      </c>
      <c r="M60" s="4" t="s">
        <v>180</v>
      </c>
    </row>
    <row r="61" spans="1:13" x14ac:dyDescent="0.25">
      <c r="A61">
        <v>24</v>
      </c>
      <c r="B61" t="s">
        <v>10</v>
      </c>
      <c r="C61">
        <v>1174</v>
      </c>
      <c r="D61" s="7">
        <v>234</v>
      </c>
      <c r="E61" s="7">
        <f t="shared" si="6"/>
        <v>940</v>
      </c>
      <c r="F61" s="7">
        <v>10</v>
      </c>
      <c r="H61" s="7">
        <v>470</v>
      </c>
      <c r="I61" t="s">
        <v>166</v>
      </c>
      <c r="J61">
        <v>127</v>
      </c>
      <c r="K61" s="12">
        <f t="shared" si="7"/>
        <v>0.54273504273504269</v>
      </c>
      <c r="L61" t="s">
        <v>181</v>
      </c>
      <c r="M61" t="s">
        <v>177</v>
      </c>
    </row>
    <row r="62" spans="1:13" ht="15.75" thickBot="1" x14ac:dyDescent="0.3">
      <c r="A62">
        <v>25</v>
      </c>
      <c r="B62" t="s">
        <v>10</v>
      </c>
      <c r="C62">
        <v>1174</v>
      </c>
      <c r="D62" s="7">
        <v>234</v>
      </c>
      <c r="E62" s="7">
        <f t="shared" si="6"/>
        <v>940</v>
      </c>
      <c r="F62" s="7">
        <v>10</v>
      </c>
      <c r="H62" s="7">
        <v>282</v>
      </c>
      <c r="I62" t="s">
        <v>166</v>
      </c>
      <c r="J62">
        <v>142</v>
      </c>
      <c r="K62" s="12">
        <f t="shared" si="7"/>
        <v>0.60683760683760679</v>
      </c>
      <c r="L62" t="s">
        <v>181</v>
      </c>
      <c r="M62" s="9" t="s">
        <v>179</v>
      </c>
    </row>
    <row r="63" spans="1:13" ht="15.75" thickBot="1" x14ac:dyDescent="0.3">
      <c r="A63">
        <v>26</v>
      </c>
      <c r="B63" t="s">
        <v>10</v>
      </c>
      <c r="C63">
        <v>1174</v>
      </c>
      <c r="D63" s="7">
        <v>234</v>
      </c>
      <c r="E63" s="7">
        <f t="shared" si="6"/>
        <v>940</v>
      </c>
      <c r="F63" s="7">
        <v>10</v>
      </c>
      <c r="H63" s="7">
        <v>188</v>
      </c>
      <c r="I63" t="s">
        <v>166</v>
      </c>
      <c r="J63">
        <v>151</v>
      </c>
      <c r="K63" s="15">
        <f t="shared" si="7"/>
        <v>0.64529914529914534</v>
      </c>
      <c r="L63" s="28" t="s">
        <v>181</v>
      </c>
      <c r="M63" s="16" t="s">
        <v>178</v>
      </c>
    </row>
    <row r="64" spans="1:13" ht="15.75" thickBot="1" x14ac:dyDescent="0.3">
      <c r="A64">
        <v>27</v>
      </c>
      <c r="B64" t="s">
        <v>10</v>
      </c>
      <c r="C64">
        <v>1121</v>
      </c>
      <c r="D64" s="7">
        <v>224</v>
      </c>
      <c r="E64" s="7">
        <f t="shared" si="6"/>
        <v>897</v>
      </c>
      <c r="F64" s="7">
        <v>10</v>
      </c>
      <c r="H64" s="7">
        <v>448</v>
      </c>
      <c r="I64" t="s">
        <v>166</v>
      </c>
      <c r="J64">
        <v>146</v>
      </c>
      <c r="K64" s="12">
        <f t="shared" si="7"/>
        <v>0.6517857142857143</v>
      </c>
      <c r="L64" t="s">
        <v>182</v>
      </c>
      <c r="M64" t="s">
        <v>177</v>
      </c>
    </row>
    <row r="65" spans="1:13" ht="15.75" thickBot="1" x14ac:dyDescent="0.3">
      <c r="A65">
        <v>28</v>
      </c>
      <c r="B65" t="s">
        <v>10</v>
      </c>
      <c r="C65">
        <v>1121</v>
      </c>
      <c r="D65" s="7">
        <v>224</v>
      </c>
      <c r="E65" s="7">
        <f t="shared" si="6"/>
        <v>897</v>
      </c>
      <c r="F65" s="7">
        <v>10</v>
      </c>
      <c r="H65" s="7">
        <v>269</v>
      </c>
      <c r="I65" t="s">
        <v>166</v>
      </c>
      <c r="J65">
        <v>164</v>
      </c>
      <c r="K65" s="15">
        <f t="shared" si="7"/>
        <v>0.7321428571428571</v>
      </c>
      <c r="L65" s="28" t="s">
        <v>182</v>
      </c>
      <c r="M65" s="16" t="s">
        <v>179</v>
      </c>
    </row>
    <row r="66" spans="1:13" x14ac:dyDescent="0.25">
      <c r="A66">
        <v>29</v>
      </c>
      <c r="B66" t="s">
        <v>10</v>
      </c>
      <c r="C66">
        <v>1121</v>
      </c>
      <c r="D66" s="7">
        <v>224</v>
      </c>
      <c r="E66" s="7">
        <f t="shared" si="6"/>
        <v>897</v>
      </c>
      <c r="F66" s="7">
        <v>10</v>
      </c>
      <c r="H66" s="7">
        <v>179</v>
      </c>
      <c r="I66" t="s">
        <v>166</v>
      </c>
      <c r="J66">
        <v>163</v>
      </c>
      <c r="K66" s="12">
        <f t="shared" si="7"/>
        <v>0.7276785714285714</v>
      </c>
      <c r="L66" t="s">
        <v>182</v>
      </c>
      <c r="M66" s="9" t="s">
        <v>178</v>
      </c>
    </row>
    <row r="67" spans="1:13" x14ac:dyDescent="0.25">
      <c r="A67">
        <v>30</v>
      </c>
      <c r="B67" t="s">
        <v>10</v>
      </c>
      <c r="C67">
        <v>251</v>
      </c>
      <c r="D67" s="7">
        <v>50</v>
      </c>
      <c r="E67" s="7">
        <f t="shared" si="6"/>
        <v>201</v>
      </c>
      <c r="F67" s="7">
        <v>2</v>
      </c>
      <c r="H67" s="7">
        <v>60</v>
      </c>
      <c r="I67" t="s">
        <v>166</v>
      </c>
      <c r="J67">
        <v>48</v>
      </c>
      <c r="K67" s="12">
        <f t="shared" si="7"/>
        <v>0.96</v>
      </c>
      <c r="L67" t="s">
        <v>165</v>
      </c>
      <c r="M67" s="4" t="s">
        <v>179</v>
      </c>
    </row>
    <row r="68" spans="1:13" x14ac:dyDescent="0.25">
      <c r="A68">
        <v>31</v>
      </c>
      <c r="B68" t="s">
        <v>10</v>
      </c>
      <c r="C68">
        <v>234</v>
      </c>
      <c r="D68" s="7">
        <v>46</v>
      </c>
      <c r="E68" s="7">
        <f t="shared" si="6"/>
        <v>188</v>
      </c>
      <c r="F68" s="7">
        <v>2</v>
      </c>
      <c r="H68" s="7">
        <v>75</v>
      </c>
      <c r="I68" t="s">
        <v>166</v>
      </c>
      <c r="J68">
        <v>44</v>
      </c>
      <c r="K68" s="12">
        <f t="shared" si="7"/>
        <v>0.95652173913043481</v>
      </c>
      <c r="L68" t="s">
        <v>40</v>
      </c>
      <c r="M68" t="s">
        <v>175</v>
      </c>
    </row>
    <row r="69" spans="1:13" x14ac:dyDescent="0.25">
      <c r="A69">
        <v>32</v>
      </c>
      <c r="B69" t="s">
        <v>10</v>
      </c>
      <c r="C69">
        <v>234</v>
      </c>
      <c r="D69" s="7">
        <v>46</v>
      </c>
      <c r="E69" s="7">
        <f t="shared" si="6"/>
        <v>188</v>
      </c>
      <c r="F69" s="7">
        <v>2</v>
      </c>
      <c r="H69" s="7">
        <v>94</v>
      </c>
      <c r="I69" t="s">
        <v>166</v>
      </c>
      <c r="J69">
        <v>44</v>
      </c>
      <c r="K69" s="12">
        <f t="shared" si="7"/>
        <v>0.95652173913043481</v>
      </c>
      <c r="L69" t="s">
        <v>40</v>
      </c>
      <c r="M69" t="s">
        <v>177</v>
      </c>
    </row>
    <row r="70" spans="1:13" x14ac:dyDescent="0.25">
      <c r="A70">
        <v>33</v>
      </c>
      <c r="B70" t="s">
        <v>10</v>
      </c>
      <c r="C70">
        <v>232</v>
      </c>
      <c r="D70" s="7">
        <v>46</v>
      </c>
      <c r="E70" s="7">
        <f t="shared" si="6"/>
        <v>186</v>
      </c>
      <c r="F70" s="7">
        <v>2</v>
      </c>
      <c r="H70" s="7">
        <v>37</v>
      </c>
      <c r="I70" t="s">
        <v>166</v>
      </c>
      <c r="J70">
        <v>46</v>
      </c>
      <c r="K70" s="12">
        <f t="shared" si="7"/>
        <v>1</v>
      </c>
      <c r="L70" t="s">
        <v>41</v>
      </c>
      <c r="M70" s="9" t="s">
        <v>178</v>
      </c>
    </row>
    <row r="71" spans="1:13" x14ac:dyDescent="0.25">
      <c r="A71">
        <v>34</v>
      </c>
      <c r="B71" t="s">
        <v>10</v>
      </c>
      <c r="C71">
        <v>244</v>
      </c>
      <c r="D71" s="7">
        <v>48</v>
      </c>
      <c r="E71" s="7">
        <f t="shared" si="6"/>
        <v>196</v>
      </c>
      <c r="F71" s="7">
        <v>2</v>
      </c>
      <c r="H71" s="7">
        <v>39</v>
      </c>
      <c r="I71" t="s">
        <v>166</v>
      </c>
      <c r="J71">
        <v>39</v>
      </c>
      <c r="K71" s="12">
        <f t="shared" si="7"/>
        <v>0.8125</v>
      </c>
      <c r="L71" t="s">
        <v>42</v>
      </c>
      <c r="M71" s="9" t="s">
        <v>178</v>
      </c>
    </row>
    <row r="72" spans="1:13" x14ac:dyDescent="0.25">
      <c r="A72">
        <v>35</v>
      </c>
      <c r="B72" t="s">
        <v>10</v>
      </c>
      <c r="C72">
        <v>244</v>
      </c>
      <c r="D72" s="7">
        <v>48</v>
      </c>
      <c r="E72" s="7">
        <f t="shared" si="6"/>
        <v>196</v>
      </c>
      <c r="F72" s="7">
        <v>2</v>
      </c>
      <c r="H72" s="7">
        <v>58</v>
      </c>
      <c r="I72" t="s">
        <v>166</v>
      </c>
      <c r="J72">
        <v>41</v>
      </c>
      <c r="K72" s="12">
        <f t="shared" si="7"/>
        <v>0.85416666666666663</v>
      </c>
      <c r="L72" t="s">
        <v>42</v>
      </c>
      <c r="M72" s="9" t="s">
        <v>179</v>
      </c>
    </row>
    <row r="73" spans="1:13" x14ac:dyDescent="0.25">
      <c r="A73">
        <v>36</v>
      </c>
      <c r="B73" t="s">
        <v>10</v>
      </c>
      <c r="C73">
        <v>244</v>
      </c>
      <c r="D73" s="7">
        <v>48</v>
      </c>
      <c r="E73" s="7">
        <f t="shared" ref="E73:E74" si="10">C73-D73</f>
        <v>196</v>
      </c>
      <c r="F73" s="7">
        <v>2</v>
      </c>
      <c r="H73" s="7">
        <v>58</v>
      </c>
      <c r="I73" t="s">
        <v>166</v>
      </c>
      <c r="J73">
        <v>41</v>
      </c>
      <c r="K73" s="12">
        <f t="shared" ref="K73:K74" si="11">J73/D73</f>
        <v>0.85416666666666663</v>
      </c>
      <c r="L73" t="s">
        <v>42</v>
      </c>
      <c r="M73" s="9" t="s">
        <v>175</v>
      </c>
    </row>
    <row r="74" spans="1:13" x14ac:dyDescent="0.25">
      <c r="A74">
        <v>37</v>
      </c>
      <c r="B74" t="s">
        <v>10</v>
      </c>
      <c r="C74">
        <v>244</v>
      </c>
      <c r="D74" s="7">
        <v>48</v>
      </c>
      <c r="E74" s="7">
        <f t="shared" si="10"/>
        <v>196</v>
      </c>
      <c r="F74" s="7">
        <v>2</v>
      </c>
      <c r="H74" s="7">
        <v>98</v>
      </c>
      <c r="I74" t="s">
        <v>166</v>
      </c>
      <c r="J74">
        <v>43</v>
      </c>
      <c r="K74" s="12">
        <f t="shared" si="11"/>
        <v>0.89583333333333337</v>
      </c>
      <c r="L74" t="s">
        <v>42</v>
      </c>
      <c r="M74" t="s">
        <v>177</v>
      </c>
    </row>
    <row r="75" spans="1:13" x14ac:dyDescent="0.25">
      <c r="A75">
        <v>38</v>
      </c>
      <c r="B75" t="s">
        <v>10</v>
      </c>
      <c r="C75">
        <v>244</v>
      </c>
      <c r="D75" s="7">
        <v>48</v>
      </c>
      <c r="E75" s="7">
        <f t="shared" ref="E75:E80" si="12">C75-D75</f>
        <v>196</v>
      </c>
      <c r="F75" s="7">
        <v>2</v>
      </c>
      <c r="H75" s="7">
        <v>117</v>
      </c>
      <c r="I75" t="s">
        <v>166</v>
      </c>
      <c r="J75">
        <v>43</v>
      </c>
      <c r="K75" s="13">
        <f t="shared" ref="K75:K80" si="13">J75/D75</f>
        <v>0.89583333333333337</v>
      </c>
      <c r="L75" t="s">
        <v>42</v>
      </c>
      <c r="M75" t="s">
        <v>183</v>
      </c>
    </row>
    <row r="76" spans="1:13" x14ac:dyDescent="0.25">
      <c r="A76">
        <v>39</v>
      </c>
      <c r="B76" t="s">
        <v>10</v>
      </c>
      <c r="C76">
        <v>495</v>
      </c>
      <c r="D76" s="7">
        <v>99</v>
      </c>
      <c r="E76" s="7">
        <f t="shared" si="12"/>
        <v>396</v>
      </c>
      <c r="F76" s="7">
        <v>4</v>
      </c>
      <c r="H76" s="7">
        <v>198</v>
      </c>
      <c r="I76" t="s">
        <v>166</v>
      </c>
      <c r="J76">
        <v>91</v>
      </c>
      <c r="K76" s="12">
        <f t="shared" si="13"/>
        <v>0.91919191919191923</v>
      </c>
      <c r="L76" t="s">
        <v>43</v>
      </c>
      <c r="M76" t="s">
        <v>177</v>
      </c>
    </row>
    <row r="77" spans="1:13" x14ac:dyDescent="0.25">
      <c r="A77">
        <v>40</v>
      </c>
      <c r="B77" t="s">
        <v>10</v>
      </c>
      <c r="C77">
        <v>495</v>
      </c>
      <c r="D77" s="7">
        <v>99</v>
      </c>
      <c r="E77" s="7">
        <f t="shared" si="12"/>
        <v>396</v>
      </c>
      <c r="F77" s="7">
        <v>4</v>
      </c>
      <c r="H77" s="7">
        <v>237</v>
      </c>
      <c r="I77" t="s">
        <v>166</v>
      </c>
      <c r="J77">
        <v>93</v>
      </c>
      <c r="K77" s="13">
        <f t="shared" si="13"/>
        <v>0.93939393939393945</v>
      </c>
      <c r="L77" t="s">
        <v>43</v>
      </c>
      <c r="M77" t="s">
        <v>183</v>
      </c>
    </row>
    <row r="78" spans="1:13" x14ac:dyDescent="0.25">
      <c r="A78">
        <v>41</v>
      </c>
      <c r="B78" t="s">
        <v>10</v>
      </c>
      <c r="C78">
        <v>485</v>
      </c>
      <c r="D78" s="7">
        <v>97</v>
      </c>
      <c r="E78" s="7">
        <f t="shared" si="12"/>
        <v>388</v>
      </c>
      <c r="F78" s="7">
        <v>4</v>
      </c>
      <c r="H78" s="7">
        <v>194</v>
      </c>
      <c r="I78" t="s">
        <v>166</v>
      </c>
      <c r="J78">
        <v>86</v>
      </c>
      <c r="K78" s="12">
        <f t="shared" si="13"/>
        <v>0.88659793814432986</v>
      </c>
      <c r="L78" t="s">
        <v>45</v>
      </c>
      <c r="M78" t="s">
        <v>177</v>
      </c>
    </row>
    <row r="79" spans="1:13" x14ac:dyDescent="0.25">
      <c r="A79">
        <v>42</v>
      </c>
      <c r="B79" t="s">
        <v>10</v>
      </c>
      <c r="C79">
        <v>224</v>
      </c>
      <c r="D79" s="7">
        <v>44</v>
      </c>
      <c r="E79" s="7">
        <f t="shared" si="12"/>
        <v>180</v>
      </c>
      <c r="F79" s="7">
        <v>2</v>
      </c>
      <c r="H79" s="7">
        <v>90</v>
      </c>
      <c r="I79" t="s">
        <v>166</v>
      </c>
      <c r="J79">
        <v>40</v>
      </c>
      <c r="K79" s="12">
        <f t="shared" si="13"/>
        <v>0.90909090909090906</v>
      </c>
      <c r="L79" t="s">
        <v>184</v>
      </c>
      <c r="M79" t="s">
        <v>177</v>
      </c>
    </row>
    <row r="80" spans="1:13" x14ac:dyDescent="0.25">
      <c r="A80">
        <v>43</v>
      </c>
      <c r="B80" t="s">
        <v>10</v>
      </c>
      <c r="C80">
        <v>224</v>
      </c>
      <c r="D80" s="7">
        <v>44</v>
      </c>
      <c r="E80" s="7">
        <f t="shared" si="12"/>
        <v>180</v>
      </c>
      <c r="F80" s="7">
        <v>2</v>
      </c>
      <c r="H80" s="7">
        <v>36</v>
      </c>
      <c r="I80" t="s">
        <v>166</v>
      </c>
      <c r="J80">
        <v>37</v>
      </c>
      <c r="K80" s="12">
        <f t="shared" si="13"/>
        <v>0.84090909090909094</v>
      </c>
      <c r="L80" t="s">
        <v>184</v>
      </c>
      <c r="M80" s="9" t="s">
        <v>178</v>
      </c>
    </row>
    <row r="81" spans="1:13" ht="15.75" thickBot="1" x14ac:dyDescent="0.3">
      <c r="A81">
        <v>44</v>
      </c>
      <c r="B81" t="s">
        <v>10</v>
      </c>
      <c r="C81">
        <v>224</v>
      </c>
      <c r="D81" s="7">
        <v>44</v>
      </c>
      <c r="E81" s="7">
        <f t="shared" ref="E81:E83" si="14">C81-D81</f>
        <v>180</v>
      </c>
      <c r="F81" s="7">
        <v>2</v>
      </c>
      <c r="H81" s="7">
        <v>108</v>
      </c>
      <c r="I81" t="s">
        <v>166</v>
      </c>
      <c r="J81">
        <v>42</v>
      </c>
      <c r="K81" s="13">
        <f t="shared" ref="K81:K83" si="15">J81/D81</f>
        <v>0.95454545454545459</v>
      </c>
      <c r="L81" t="s">
        <v>184</v>
      </c>
      <c r="M81" s="4" t="s">
        <v>183</v>
      </c>
    </row>
    <row r="82" spans="1:13" ht="15.75" thickBot="1" x14ac:dyDescent="0.3">
      <c r="A82">
        <v>45</v>
      </c>
      <c r="B82" t="s">
        <v>10</v>
      </c>
      <c r="C82">
        <v>290</v>
      </c>
      <c r="D82" s="7">
        <v>58</v>
      </c>
      <c r="E82" s="7">
        <f t="shared" si="14"/>
        <v>232</v>
      </c>
      <c r="F82" s="7">
        <v>2</v>
      </c>
      <c r="G82" s="28" t="s">
        <v>185</v>
      </c>
      <c r="H82" s="7">
        <v>46</v>
      </c>
      <c r="I82" t="s">
        <v>166</v>
      </c>
      <c r="J82">
        <v>54</v>
      </c>
      <c r="K82" s="13">
        <f>J82/D82</f>
        <v>0.93103448275862066</v>
      </c>
      <c r="L82" t="s">
        <v>146</v>
      </c>
      <c r="M82" s="9" t="s">
        <v>178</v>
      </c>
    </row>
    <row r="83" spans="1:13" ht="15.75" thickBot="1" x14ac:dyDescent="0.3">
      <c r="A83">
        <v>46</v>
      </c>
      <c r="B83" t="s">
        <v>10</v>
      </c>
      <c r="C83">
        <v>290</v>
      </c>
      <c r="D83" s="7">
        <v>58</v>
      </c>
      <c r="E83" s="7">
        <f t="shared" si="14"/>
        <v>232</v>
      </c>
      <c r="F83" s="7">
        <v>2</v>
      </c>
      <c r="G83" s="28" t="s">
        <v>185</v>
      </c>
      <c r="H83" s="6">
        <v>116</v>
      </c>
      <c r="I83" t="s">
        <v>166</v>
      </c>
      <c r="J83">
        <v>51</v>
      </c>
      <c r="K83" s="12">
        <f t="shared" si="15"/>
        <v>0.87931034482758619</v>
      </c>
      <c r="L83" t="s">
        <v>146</v>
      </c>
      <c r="M83" t="s">
        <v>177</v>
      </c>
    </row>
  </sheetData>
  <mergeCells count="3">
    <mergeCell ref="A1:M1"/>
    <mergeCell ref="A17:M17"/>
    <mergeCell ref="A35:O35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W58"/>
  <sheetViews>
    <sheetView topLeftCell="C22" workbookViewId="0">
      <selection activeCell="E51" sqref="E51:W51"/>
    </sheetView>
  </sheetViews>
  <sheetFormatPr baseColWidth="10" defaultRowHeight="15" x14ac:dyDescent="0.25"/>
  <sheetData>
    <row r="28" spans="5:23" x14ac:dyDescent="0.25">
      <c r="E28" s="43" t="s">
        <v>202</v>
      </c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5"/>
    </row>
    <row r="29" spans="5:23" x14ac:dyDescent="0.25">
      <c r="E29" s="8" t="s">
        <v>187</v>
      </c>
      <c r="F29">
        <v>71.31</v>
      </c>
      <c r="G29">
        <v>77.040000000000006</v>
      </c>
      <c r="H29">
        <v>77.040000000000006</v>
      </c>
      <c r="I29">
        <v>77.86</v>
      </c>
      <c r="J29">
        <v>77.86</v>
      </c>
      <c r="K29">
        <v>78.680000000000007</v>
      </c>
      <c r="L29">
        <v>77.86</v>
      </c>
      <c r="M29">
        <v>78.680000000000007</v>
      </c>
      <c r="N29">
        <v>77.86</v>
      </c>
      <c r="O29">
        <v>75.41</v>
      </c>
      <c r="P29">
        <v>76.22</v>
      </c>
      <c r="Q29">
        <v>75.41</v>
      </c>
      <c r="R29">
        <v>76.22</v>
      </c>
      <c r="S29">
        <v>74.599999999999994</v>
      </c>
      <c r="T29">
        <v>75.400000000000006</v>
      </c>
      <c r="U29">
        <v>67.209999999999994</v>
      </c>
      <c r="V29">
        <v>66.39</v>
      </c>
    </row>
    <row r="30" spans="5:23" x14ac:dyDescent="0.25">
      <c r="F30">
        <v>40</v>
      </c>
      <c r="G30">
        <v>60</v>
      </c>
      <c r="H30">
        <v>80</v>
      </c>
      <c r="I30">
        <v>100</v>
      </c>
      <c r="J30">
        <v>120</v>
      </c>
      <c r="K30">
        <v>140</v>
      </c>
      <c r="L30">
        <v>160</v>
      </c>
      <c r="M30">
        <v>180</v>
      </c>
      <c r="N30">
        <v>200</v>
      </c>
      <c r="O30">
        <v>220</v>
      </c>
      <c r="P30">
        <v>240</v>
      </c>
      <c r="Q30">
        <v>260</v>
      </c>
      <c r="R30">
        <v>280</v>
      </c>
      <c r="S30">
        <v>300</v>
      </c>
      <c r="T30">
        <v>320</v>
      </c>
      <c r="U30">
        <v>340</v>
      </c>
      <c r="V30">
        <v>360</v>
      </c>
    </row>
    <row r="31" spans="5:23" x14ac:dyDescent="0.25">
      <c r="F31" s="37" t="s">
        <v>186</v>
      </c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9"/>
    </row>
    <row r="32" spans="5:23" x14ac:dyDescent="0.25"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</row>
    <row r="35" spans="5:23" x14ac:dyDescent="0.25">
      <c r="E35" s="37" t="s">
        <v>203</v>
      </c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9"/>
    </row>
    <row r="36" spans="5:23" x14ac:dyDescent="0.25">
      <c r="E36" s="8" t="s">
        <v>187</v>
      </c>
      <c r="F36">
        <v>71.42</v>
      </c>
      <c r="G36">
        <v>73.209999999999994</v>
      </c>
      <c r="H36">
        <v>75</v>
      </c>
      <c r="I36">
        <v>75</v>
      </c>
      <c r="J36">
        <v>70.53</v>
      </c>
      <c r="K36">
        <v>74.099999999999994</v>
      </c>
      <c r="L36">
        <v>75</v>
      </c>
      <c r="M36">
        <v>80.349999999999994</v>
      </c>
      <c r="N36">
        <v>75.89</v>
      </c>
      <c r="O36">
        <v>71.42</v>
      </c>
      <c r="P36">
        <v>67.849999999999994</v>
      </c>
      <c r="Q36">
        <v>75</v>
      </c>
      <c r="R36">
        <v>68.75</v>
      </c>
      <c r="S36">
        <v>75.89</v>
      </c>
      <c r="T36">
        <v>70.53</v>
      </c>
      <c r="U36">
        <v>70.53</v>
      </c>
      <c r="V36">
        <v>67.849999999999994</v>
      </c>
    </row>
    <row r="37" spans="5:23" x14ac:dyDescent="0.25">
      <c r="F37">
        <v>40</v>
      </c>
      <c r="G37">
        <v>60</v>
      </c>
      <c r="H37">
        <v>80</v>
      </c>
      <c r="I37">
        <v>100</v>
      </c>
      <c r="J37">
        <v>120</v>
      </c>
      <c r="K37">
        <v>140</v>
      </c>
      <c r="L37">
        <v>160</v>
      </c>
      <c r="M37">
        <v>180</v>
      </c>
      <c r="N37">
        <v>200</v>
      </c>
      <c r="O37">
        <v>220</v>
      </c>
      <c r="P37">
        <v>240</v>
      </c>
      <c r="Q37">
        <v>260</v>
      </c>
      <c r="R37">
        <v>280</v>
      </c>
      <c r="S37">
        <v>300</v>
      </c>
      <c r="T37">
        <v>320</v>
      </c>
      <c r="U37">
        <v>340</v>
      </c>
      <c r="V37">
        <v>360</v>
      </c>
    </row>
    <row r="38" spans="5:23" x14ac:dyDescent="0.25">
      <c r="F38" s="37" t="s">
        <v>186</v>
      </c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9"/>
    </row>
    <row r="39" spans="5:23" x14ac:dyDescent="0.25">
      <c r="F39">
        <v>1</v>
      </c>
      <c r="G39">
        <v>2</v>
      </c>
      <c r="H39">
        <v>3</v>
      </c>
      <c r="I39">
        <v>4</v>
      </c>
      <c r="J39">
        <v>5</v>
      </c>
      <c r="K39">
        <v>6</v>
      </c>
      <c r="L39">
        <v>7</v>
      </c>
      <c r="M39">
        <v>8</v>
      </c>
      <c r="N39">
        <v>9</v>
      </c>
      <c r="O39">
        <v>10</v>
      </c>
      <c r="P39">
        <v>11</v>
      </c>
      <c r="Q39">
        <v>12</v>
      </c>
      <c r="R39">
        <v>13</v>
      </c>
      <c r="S39">
        <v>14</v>
      </c>
      <c r="T39">
        <v>15</v>
      </c>
      <c r="U39">
        <v>16</v>
      </c>
      <c r="V39">
        <v>17</v>
      </c>
    </row>
    <row r="43" spans="5:23" x14ac:dyDescent="0.25">
      <c r="E43" s="37" t="s">
        <v>204</v>
      </c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9"/>
    </row>
    <row r="44" spans="5:23" x14ac:dyDescent="0.25">
      <c r="E44" s="8" t="s">
        <v>187</v>
      </c>
      <c r="F44">
        <v>62.13</v>
      </c>
      <c r="G44">
        <v>61.16</v>
      </c>
      <c r="H44">
        <v>66.010000000000005</v>
      </c>
      <c r="I44">
        <v>66.989999999999995</v>
      </c>
      <c r="J44">
        <v>65.040000000000006</v>
      </c>
      <c r="K44">
        <v>65.040000000000006</v>
      </c>
      <c r="L44">
        <v>66.010000000000005</v>
      </c>
      <c r="M44">
        <v>61.16</v>
      </c>
      <c r="N44">
        <v>64.069999999999993</v>
      </c>
      <c r="O44">
        <v>49.51</v>
      </c>
      <c r="P44">
        <v>47.57</v>
      </c>
      <c r="Q44">
        <v>53.39</v>
      </c>
      <c r="R44">
        <v>55.33</v>
      </c>
      <c r="S44">
        <v>57.28</v>
      </c>
      <c r="T44">
        <v>49.51</v>
      </c>
      <c r="U44">
        <v>55.34</v>
      </c>
      <c r="V44">
        <v>46.6</v>
      </c>
    </row>
    <row r="45" spans="5:23" x14ac:dyDescent="0.25">
      <c r="F45">
        <v>40</v>
      </c>
      <c r="G45">
        <v>60</v>
      </c>
      <c r="H45">
        <v>80</v>
      </c>
      <c r="I45">
        <v>100</v>
      </c>
      <c r="J45">
        <v>120</v>
      </c>
      <c r="K45">
        <v>140</v>
      </c>
      <c r="L45">
        <v>160</v>
      </c>
      <c r="M45">
        <v>180</v>
      </c>
      <c r="N45">
        <v>200</v>
      </c>
      <c r="O45">
        <v>220</v>
      </c>
      <c r="P45">
        <v>240</v>
      </c>
      <c r="Q45">
        <v>260</v>
      </c>
      <c r="R45">
        <v>280</v>
      </c>
      <c r="S45">
        <v>300</v>
      </c>
      <c r="T45">
        <v>320</v>
      </c>
      <c r="U45">
        <v>340</v>
      </c>
      <c r="V45">
        <v>360</v>
      </c>
    </row>
    <row r="46" spans="5:23" x14ac:dyDescent="0.25">
      <c r="F46" s="37" t="s">
        <v>186</v>
      </c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9"/>
    </row>
    <row r="47" spans="5:23" x14ac:dyDescent="0.25">
      <c r="F47">
        <v>1</v>
      </c>
      <c r="G47">
        <v>2</v>
      </c>
      <c r="H47">
        <v>3</v>
      </c>
      <c r="I47">
        <v>4</v>
      </c>
      <c r="J47">
        <v>5</v>
      </c>
      <c r="K47">
        <v>6</v>
      </c>
      <c r="L47">
        <v>7</v>
      </c>
      <c r="M47">
        <v>8</v>
      </c>
      <c r="N47">
        <v>9</v>
      </c>
      <c r="O47">
        <v>10</v>
      </c>
      <c r="P47">
        <v>11</v>
      </c>
      <c r="Q47">
        <v>12</v>
      </c>
      <c r="R47">
        <v>13</v>
      </c>
      <c r="S47">
        <v>14</v>
      </c>
      <c r="T47">
        <v>15</v>
      </c>
      <c r="U47">
        <v>16</v>
      </c>
      <c r="V47">
        <v>17</v>
      </c>
    </row>
    <row r="51" spans="5:23" x14ac:dyDescent="0.25">
      <c r="E51" s="37" t="s">
        <v>205</v>
      </c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9"/>
    </row>
    <row r="52" spans="5:23" x14ac:dyDescent="0.25">
      <c r="E52" s="8" t="s">
        <v>187</v>
      </c>
      <c r="F52">
        <v>89.17</v>
      </c>
      <c r="G52">
        <v>91.67</v>
      </c>
      <c r="H52">
        <v>93.34</v>
      </c>
      <c r="I52">
        <v>90.83</v>
      </c>
      <c r="J52">
        <v>88.34</v>
      </c>
      <c r="K52">
        <v>90.83</v>
      </c>
      <c r="L52">
        <v>94.17</v>
      </c>
      <c r="M52">
        <v>94.17</v>
      </c>
      <c r="N52">
        <v>89.17</v>
      </c>
      <c r="O52">
        <v>90.83</v>
      </c>
      <c r="P52">
        <v>88.34</v>
      </c>
      <c r="Q52">
        <v>89.17</v>
      </c>
      <c r="R52">
        <v>90.84</v>
      </c>
      <c r="S52">
        <v>94.17</v>
      </c>
      <c r="T52">
        <v>94.17</v>
      </c>
      <c r="U52">
        <v>94.17</v>
      </c>
      <c r="V52">
        <v>93.34</v>
      </c>
    </row>
    <row r="53" spans="5:23" x14ac:dyDescent="0.25">
      <c r="F53">
        <v>40</v>
      </c>
      <c r="G53">
        <v>60</v>
      </c>
      <c r="H53">
        <v>80</v>
      </c>
      <c r="I53">
        <v>100</v>
      </c>
      <c r="J53">
        <v>120</v>
      </c>
      <c r="K53">
        <v>140</v>
      </c>
      <c r="L53">
        <v>160</v>
      </c>
      <c r="M53">
        <v>180</v>
      </c>
      <c r="N53">
        <v>200</v>
      </c>
      <c r="O53">
        <v>220</v>
      </c>
      <c r="P53">
        <v>240</v>
      </c>
      <c r="Q53">
        <v>260</v>
      </c>
      <c r="R53">
        <v>280</v>
      </c>
      <c r="S53">
        <v>300</v>
      </c>
      <c r="T53">
        <v>320</v>
      </c>
      <c r="U53">
        <v>340</v>
      </c>
      <c r="V53">
        <v>360</v>
      </c>
    </row>
    <row r="54" spans="5:23" x14ac:dyDescent="0.25">
      <c r="F54" s="37" t="s">
        <v>186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9"/>
    </row>
    <row r="55" spans="5:23" x14ac:dyDescent="0.25">
      <c r="F55">
        <v>1</v>
      </c>
      <c r="G55">
        <v>2</v>
      </c>
      <c r="H55">
        <v>3</v>
      </c>
      <c r="I55">
        <v>4</v>
      </c>
      <c r="J55">
        <v>5</v>
      </c>
      <c r="K55">
        <v>6</v>
      </c>
      <c r="L55">
        <v>7</v>
      </c>
      <c r="M55">
        <v>8</v>
      </c>
      <c r="N55">
        <v>9</v>
      </c>
      <c r="O55">
        <v>10</v>
      </c>
      <c r="P55">
        <v>11</v>
      </c>
      <c r="Q55">
        <v>12</v>
      </c>
      <c r="R55">
        <v>13</v>
      </c>
      <c r="S55">
        <v>14</v>
      </c>
      <c r="T55">
        <v>15</v>
      </c>
      <c r="U55">
        <v>16</v>
      </c>
      <c r="V55">
        <v>17</v>
      </c>
    </row>
    <row r="57" spans="5:23" ht="15.75" thickBot="1" x14ac:dyDescent="0.3"/>
    <row r="58" spans="5:23" ht="15.75" thickBot="1" x14ac:dyDescent="0.3">
      <c r="E58" s="40" t="s">
        <v>195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2"/>
    </row>
  </sheetData>
  <mergeCells count="9">
    <mergeCell ref="E58:W58"/>
    <mergeCell ref="F46:W46"/>
    <mergeCell ref="E51:W51"/>
    <mergeCell ref="F54:W54"/>
    <mergeCell ref="E28:W28"/>
    <mergeCell ref="F31:W31"/>
    <mergeCell ref="E35:W35"/>
    <mergeCell ref="F38:W38"/>
    <mergeCell ref="E43:W4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E10" workbookViewId="0">
      <selection activeCell="X32" sqref="X32"/>
    </sheetView>
  </sheetViews>
  <sheetFormatPr baseColWidth="10" defaultRowHeight="15" x14ac:dyDescent="0.25"/>
  <cols>
    <col min="1" max="1" width="8.7109375" bestFit="1" customWidth="1"/>
    <col min="18" max="18" width="6" bestFit="1" customWidth="1"/>
  </cols>
  <sheetData>
    <row r="1" spans="1:18" x14ac:dyDescent="0.25">
      <c r="A1" s="43" t="s">
        <v>206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18" x14ac:dyDescent="0.25">
      <c r="A2" s="8" t="s">
        <v>187</v>
      </c>
      <c r="B2" s="9">
        <v>90.91</v>
      </c>
      <c r="C2">
        <v>81.819999999999993</v>
      </c>
      <c r="D2">
        <v>61.36</v>
      </c>
      <c r="E2">
        <v>61.36</v>
      </c>
      <c r="F2">
        <v>81.819999999999993</v>
      </c>
      <c r="G2">
        <v>86.36</v>
      </c>
      <c r="H2">
        <v>59.09</v>
      </c>
      <c r="I2">
        <v>59.09</v>
      </c>
      <c r="J2">
        <v>93.18</v>
      </c>
      <c r="K2">
        <v>88.63</v>
      </c>
      <c r="L2">
        <v>52.27</v>
      </c>
      <c r="M2">
        <v>52.27</v>
      </c>
      <c r="N2">
        <v>77.27</v>
      </c>
      <c r="O2">
        <v>72.73</v>
      </c>
      <c r="P2">
        <v>52.27</v>
      </c>
      <c r="Q2">
        <v>52.27</v>
      </c>
      <c r="R2">
        <v>63.64</v>
      </c>
    </row>
    <row r="3" spans="1:18" x14ac:dyDescent="0.25">
      <c r="B3">
        <v>10</v>
      </c>
      <c r="C3">
        <v>20</v>
      </c>
      <c r="D3">
        <v>30</v>
      </c>
      <c r="E3">
        <v>40</v>
      </c>
      <c r="F3">
        <v>50</v>
      </c>
      <c r="G3">
        <v>60</v>
      </c>
      <c r="H3">
        <v>70</v>
      </c>
      <c r="I3">
        <v>80</v>
      </c>
      <c r="J3">
        <v>90</v>
      </c>
      <c r="K3">
        <v>100</v>
      </c>
      <c r="L3">
        <v>110</v>
      </c>
      <c r="M3">
        <v>120</v>
      </c>
      <c r="N3">
        <v>130</v>
      </c>
      <c r="O3">
        <v>140</v>
      </c>
      <c r="P3">
        <v>150</v>
      </c>
      <c r="Q3">
        <v>160</v>
      </c>
      <c r="R3">
        <v>170</v>
      </c>
    </row>
    <row r="4" spans="1:18" x14ac:dyDescent="0.25">
      <c r="B4" s="37" t="s">
        <v>186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9"/>
    </row>
    <row r="5" spans="1:18" x14ac:dyDescent="0.2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</row>
    <row r="9" spans="1:18" x14ac:dyDescent="0.25">
      <c r="A9" s="43" t="s">
        <v>207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5"/>
    </row>
    <row r="10" spans="1:18" x14ac:dyDescent="0.25">
      <c r="A10" s="8" t="s">
        <v>187</v>
      </c>
      <c r="B10" s="9">
        <v>89.13</v>
      </c>
      <c r="C10">
        <v>86.95</v>
      </c>
      <c r="D10">
        <v>82.6</v>
      </c>
      <c r="E10">
        <v>82.6</v>
      </c>
      <c r="F10">
        <v>93.47</v>
      </c>
      <c r="G10">
        <v>93.47</v>
      </c>
      <c r="H10">
        <v>93.47</v>
      </c>
      <c r="I10">
        <v>93.47</v>
      </c>
      <c r="J10">
        <v>95.65</v>
      </c>
      <c r="K10">
        <v>93.47</v>
      </c>
      <c r="L10">
        <v>93.47</v>
      </c>
      <c r="M10">
        <v>93.47</v>
      </c>
      <c r="N10">
        <v>93.47</v>
      </c>
      <c r="O10">
        <v>93.47</v>
      </c>
      <c r="P10">
        <v>93.47</v>
      </c>
      <c r="Q10">
        <v>95.65</v>
      </c>
      <c r="R10">
        <v>89.13</v>
      </c>
    </row>
    <row r="11" spans="1:18" x14ac:dyDescent="0.25"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</row>
    <row r="12" spans="1:18" x14ac:dyDescent="0.25">
      <c r="B12" s="37" t="s">
        <v>186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9"/>
    </row>
    <row r="13" spans="1:18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</row>
    <row r="19" spans="1:18" x14ac:dyDescent="0.25">
      <c r="A19" s="43" t="s">
        <v>210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5"/>
    </row>
    <row r="20" spans="1:18" x14ac:dyDescent="0.25">
      <c r="A20" s="8" t="s">
        <v>187</v>
      </c>
      <c r="B20" s="9">
        <v>94.11</v>
      </c>
      <c r="C20">
        <v>94.11</v>
      </c>
      <c r="D20">
        <v>94.11</v>
      </c>
      <c r="E20">
        <v>92.15</v>
      </c>
      <c r="F20">
        <v>94.11</v>
      </c>
      <c r="G20">
        <v>100</v>
      </c>
      <c r="H20">
        <v>100</v>
      </c>
      <c r="I20">
        <v>94.11</v>
      </c>
      <c r="J20">
        <v>94.11</v>
      </c>
      <c r="K20">
        <v>98.04</v>
      </c>
      <c r="L20">
        <v>98.04</v>
      </c>
      <c r="M20">
        <v>96.07</v>
      </c>
      <c r="N20">
        <v>94.11</v>
      </c>
      <c r="O20">
        <v>98.04</v>
      </c>
      <c r="P20">
        <v>100</v>
      </c>
      <c r="Q20">
        <v>98.04</v>
      </c>
      <c r="R20">
        <v>98.04</v>
      </c>
    </row>
    <row r="21" spans="1:18" x14ac:dyDescent="0.25">
      <c r="B21">
        <v>10</v>
      </c>
      <c r="C21">
        <v>20</v>
      </c>
      <c r="D21">
        <v>30</v>
      </c>
      <c r="E21">
        <v>40</v>
      </c>
      <c r="F21">
        <v>50</v>
      </c>
      <c r="G21">
        <v>60</v>
      </c>
      <c r="H21">
        <v>70</v>
      </c>
      <c r="I21">
        <v>80</v>
      </c>
      <c r="J21">
        <v>90</v>
      </c>
      <c r="K21">
        <v>100</v>
      </c>
      <c r="L21">
        <v>110</v>
      </c>
      <c r="M21">
        <v>120</v>
      </c>
      <c r="N21">
        <v>130</v>
      </c>
      <c r="O21">
        <v>140</v>
      </c>
      <c r="P21">
        <v>150</v>
      </c>
      <c r="Q21">
        <v>160</v>
      </c>
      <c r="R21">
        <v>170</v>
      </c>
    </row>
    <row r="22" spans="1:18" x14ac:dyDescent="0.25">
      <c r="B22" s="37" t="s">
        <v>186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9"/>
    </row>
    <row r="23" spans="1:18" x14ac:dyDescent="0.25"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  <c r="O23">
        <v>14</v>
      </c>
      <c r="P23">
        <v>15</v>
      </c>
      <c r="Q23">
        <v>16</v>
      </c>
      <c r="R23">
        <v>17</v>
      </c>
    </row>
    <row r="27" spans="1:18" x14ac:dyDescent="0.25">
      <c r="A27" s="43" t="s">
        <v>209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5"/>
    </row>
    <row r="28" spans="1:18" x14ac:dyDescent="0.25">
      <c r="A28" s="8" t="s">
        <v>187</v>
      </c>
      <c r="B28" s="9">
        <v>79.17</v>
      </c>
      <c r="C28">
        <v>75</v>
      </c>
      <c r="D28">
        <v>81.25</v>
      </c>
      <c r="E28">
        <v>68.75</v>
      </c>
      <c r="F28">
        <v>87.5</v>
      </c>
      <c r="G28">
        <v>66.67</v>
      </c>
      <c r="H28">
        <v>79.17</v>
      </c>
      <c r="I28">
        <v>62.5</v>
      </c>
      <c r="J28">
        <v>89.58</v>
      </c>
      <c r="K28">
        <v>60.41</v>
      </c>
      <c r="L28">
        <v>85.41</v>
      </c>
      <c r="M28">
        <v>60.41</v>
      </c>
      <c r="N28">
        <v>77.08</v>
      </c>
      <c r="O28">
        <v>60.41</v>
      </c>
      <c r="P28">
        <v>75</v>
      </c>
      <c r="Q28">
        <v>58.33</v>
      </c>
      <c r="R28">
        <v>79.17</v>
      </c>
    </row>
    <row r="29" spans="1:18" x14ac:dyDescent="0.25">
      <c r="B29">
        <v>10</v>
      </c>
      <c r="C29">
        <v>20</v>
      </c>
      <c r="D29">
        <v>30</v>
      </c>
      <c r="E29">
        <v>40</v>
      </c>
      <c r="F29">
        <v>50</v>
      </c>
      <c r="G29">
        <v>60</v>
      </c>
      <c r="H29">
        <v>70</v>
      </c>
      <c r="I29">
        <v>80</v>
      </c>
      <c r="J29">
        <v>90</v>
      </c>
      <c r="K29">
        <v>100</v>
      </c>
      <c r="L29">
        <v>110</v>
      </c>
      <c r="M29">
        <v>120</v>
      </c>
      <c r="N29">
        <v>130</v>
      </c>
      <c r="O29">
        <v>140</v>
      </c>
      <c r="P29">
        <v>150</v>
      </c>
      <c r="Q29">
        <v>160</v>
      </c>
      <c r="R29">
        <v>170</v>
      </c>
    </row>
    <row r="30" spans="1:18" x14ac:dyDescent="0.25">
      <c r="B30" s="37" t="s">
        <v>186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5"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</row>
    <row r="34" spans="1:18" x14ac:dyDescent="0.25">
      <c r="A34" s="43" t="s">
        <v>212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5"/>
    </row>
    <row r="35" spans="1:18" x14ac:dyDescent="0.25">
      <c r="A35" s="8" t="s">
        <v>187</v>
      </c>
      <c r="B35" s="9">
        <v>72.41</v>
      </c>
      <c r="C35">
        <v>72.41</v>
      </c>
      <c r="D35">
        <v>94.82</v>
      </c>
      <c r="E35">
        <v>75.86</v>
      </c>
      <c r="F35">
        <v>93.1</v>
      </c>
      <c r="G35">
        <v>77.58</v>
      </c>
      <c r="H35">
        <v>89.65</v>
      </c>
      <c r="I35">
        <v>68.959999999999994</v>
      </c>
      <c r="J35">
        <v>86.2</v>
      </c>
      <c r="K35">
        <v>67.239999999999995</v>
      </c>
      <c r="L35">
        <v>87.93</v>
      </c>
      <c r="M35">
        <v>63.79</v>
      </c>
      <c r="N35">
        <v>84.48</v>
      </c>
      <c r="O35">
        <v>58.62</v>
      </c>
      <c r="P35">
        <v>91.38</v>
      </c>
      <c r="Q35">
        <v>56.89</v>
      </c>
      <c r="R35">
        <v>87.93</v>
      </c>
    </row>
    <row r="36" spans="1:18" x14ac:dyDescent="0.25">
      <c r="B36">
        <v>10</v>
      </c>
      <c r="C36">
        <v>20</v>
      </c>
      <c r="D36">
        <v>30</v>
      </c>
      <c r="E36">
        <v>40</v>
      </c>
      <c r="F36">
        <v>50</v>
      </c>
      <c r="G36">
        <v>60</v>
      </c>
      <c r="H36">
        <v>70</v>
      </c>
      <c r="I36">
        <v>80</v>
      </c>
      <c r="J36">
        <v>90</v>
      </c>
      <c r="K36">
        <v>100</v>
      </c>
      <c r="L36">
        <v>110</v>
      </c>
      <c r="M36">
        <v>120</v>
      </c>
      <c r="N36">
        <v>130</v>
      </c>
      <c r="O36">
        <v>140</v>
      </c>
      <c r="P36">
        <v>150</v>
      </c>
      <c r="Q36">
        <v>160</v>
      </c>
      <c r="R36">
        <v>170</v>
      </c>
    </row>
    <row r="37" spans="1:18" x14ac:dyDescent="0.25">
      <c r="B37" s="37" t="s">
        <v>186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9"/>
    </row>
    <row r="38" spans="1:18" x14ac:dyDescent="0.25"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  <c r="N38">
        <v>13</v>
      </c>
      <c r="O38">
        <v>14</v>
      </c>
      <c r="P38">
        <v>15</v>
      </c>
      <c r="Q38">
        <v>16</v>
      </c>
      <c r="R38">
        <v>17</v>
      </c>
    </row>
    <row r="43" spans="1:18" x14ac:dyDescent="0.25">
      <c r="A43" s="43" t="s">
        <v>211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5"/>
    </row>
    <row r="44" spans="1:18" x14ac:dyDescent="0.25">
      <c r="A44" s="8" t="s">
        <v>187</v>
      </c>
      <c r="B44" s="9">
        <v>95.45</v>
      </c>
      <c r="C44">
        <v>77.27</v>
      </c>
      <c r="D44">
        <v>86.36</v>
      </c>
      <c r="E44">
        <v>70.45</v>
      </c>
      <c r="F44">
        <v>93.18</v>
      </c>
      <c r="G44">
        <v>70.45</v>
      </c>
      <c r="H44">
        <v>95.45</v>
      </c>
      <c r="I44">
        <v>68.180000000000007</v>
      </c>
      <c r="J44">
        <v>90.91</v>
      </c>
      <c r="K44">
        <v>65.91</v>
      </c>
      <c r="L44">
        <v>95.45</v>
      </c>
      <c r="M44">
        <v>63.63</v>
      </c>
      <c r="N44">
        <v>86.36</v>
      </c>
      <c r="O44">
        <v>63.63</v>
      </c>
      <c r="P44">
        <v>90.91</v>
      </c>
      <c r="Q44">
        <v>63.63</v>
      </c>
      <c r="R44">
        <v>90.91</v>
      </c>
    </row>
    <row r="45" spans="1:18" x14ac:dyDescent="0.25">
      <c r="B45">
        <v>10</v>
      </c>
      <c r="C45">
        <v>20</v>
      </c>
      <c r="D45">
        <v>30</v>
      </c>
      <c r="E45">
        <v>40</v>
      </c>
      <c r="F45">
        <v>50</v>
      </c>
      <c r="G45">
        <v>60</v>
      </c>
      <c r="H45">
        <v>70</v>
      </c>
      <c r="I45">
        <v>80</v>
      </c>
      <c r="J45">
        <v>90</v>
      </c>
      <c r="K45">
        <v>100</v>
      </c>
      <c r="L45">
        <v>110</v>
      </c>
      <c r="M45">
        <v>120</v>
      </c>
      <c r="N45">
        <v>130</v>
      </c>
      <c r="O45">
        <v>140</v>
      </c>
      <c r="P45">
        <v>150</v>
      </c>
      <c r="Q45">
        <v>160</v>
      </c>
      <c r="R45">
        <v>170</v>
      </c>
    </row>
    <row r="46" spans="1:18" x14ac:dyDescent="0.25">
      <c r="B46" s="37" t="s">
        <v>186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9"/>
    </row>
    <row r="47" spans="1:18" x14ac:dyDescent="0.25"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>
        <v>11</v>
      </c>
      <c r="M47">
        <v>12</v>
      </c>
      <c r="N47">
        <v>13</v>
      </c>
      <c r="O47">
        <v>14</v>
      </c>
      <c r="P47">
        <v>15</v>
      </c>
      <c r="Q47">
        <v>16</v>
      </c>
      <c r="R47">
        <v>17</v>
      </c>
    </row>
    <row r="52" spans="1:18" x14ac:dyDescent="0.25">
      <c r="A52" s="43" t="s">
        <v>208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5"/>
    </row>
    <row r="53" spans="1:18" x14ac:dyDescent="0.25">
      <c r="A53" s="8" t="s">
        <v>187</v>
      </c>
      <c r="B53" s="9">
        <v>93.47</v>
      </c>
      <c r="C53">
        <v>100</v>
      </c>
      <c r="D53">
        <v>100</v>
      </c>
      <c r="E53">
        <v>95.65</v>
      </c>
      <c r="F53">
        <v>95.65</v>
      </c>
      <c r="G53">
        <v>95.65</v>
      </c>
      <c r="H53">
        <v>97.82</v>
      </c>
      <c r="I53">
        <v>84.78</v>
      </c>
      <c r="J53">
        <v>97.82</v>
      </c>
      <c r="K53">
        <v>69.56</v>
      </c>
      <c r="L53">
        <v>95.65</v>
      </c>
      <c r="M53">
        <v>65.209999999999994</v>
      </c>
      <c r="N53">
        <v>89.13</v>
      </c>
      <c r="O53">
        <v>65.209999999999994</v>
      </c>
      <c r="P53">
        <v>91.3</v>
      </c>
      <c r="Q53">
        <v>63.04</v>
      </c>
      <c r="R53">
        <v>95.65</v>
      </c>
    </row>
    <row r="54" spans="1:18" x14ac:dyDescent="0.25">
      <c r="B54">
        <v>10</v>
      </c>
      <c r="C54">
        <v>20</v>
      </c>
      <c r="D54">
        <v>30</v>
      </c>
      <c r="E54">
        <v>40</v>
      </c>
      <c r="F54">
        <v>50</v>
      </c>
      <c r="G54">
        <v>60</v>
      </c>
      <c r="H54">
        <v>70</v>
      </c>
      <c r="I54">
        <v>80</v>
      </c>
      <c r="J54">
        <v>90</v>
      </c>
      <c r="K54">
        <v>100</v>
      </c>
      <c r="L54">
        <v>110</v>
      </c>
      <c r="M54">
        <v>120</v>
      </c>
      <c r="N54">
        <v>130</v>
      </c>
      <c r="O54">
        <v>140</v>
      </c>
      <c r="P54">
        <v>150</v>
      </c>
      <c r="Q54">
        <v>160</v>
      </c>
      <c r="R54">
        <v>170</v>
      </c>
    </row>
    <row r="55" spans="1:18" x14ac:dyDescent="0.25">
      <c r="B55" s="37" t="s">
        <v>186</v>
      </c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9"/>
    </row>
    <row r="56" spans="1:18" x14ac:dyDescent="0.25"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  <c r="L56">
        <v>11</v>
      </c>
      <c r="M56">
        <v>12</v>
      </c>
      <c r="N56">
        <v>13</v>
      </c>
      <c r="O56">
        <v>14</v>
      </c>
      <c r="P56">
        <v>15</v>
      </c>
      <c r="Q56">
        <v>16</v>
      </c>
      <c r="R56">
        <v>17</v>
      </c>
    </row>
    <row r="59" spans="1:18" ht="15.75" thickBot="1" x14ac:dyDescent="0.3"/>
    <row r="60" spans="1:18" ht="15.75" thickBot="1" x14ac:dyDescent="0.3">
      <c r="B60" s="40" t="s">
        <v>197</v>
      </c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2"/>
    </row>
    <row r="61" spans="1:18" ht="15.75" thickBot="1" x14ac:dyDescent="0.3">
      <c r="B61" s="31"/>
      <c r="C61" s="36"/>
      <c r="D61" s="36"/>
      <c r="E61" s="36" t="s">
        <v>196</v>
      </c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24"/>
    </row>
  </sheetData>
  <mergeCells count="15">
    <mergeCell ref="A34:R34"/>
    <mergeCell ref="A1:R1"/>
    <mergeCell ref="A9:R9"/>
    <mergeCell ref="A19:R19"/>
    <mergeCell ref="B60:R60"/>
    <mergeCell ref="B22:R22"/>
    <mergeCell ref="B12:R12"/>
    <mergeCell ref="B4:R4"/>
    <mergeCell ref="A27:R27"/>
    <mergeCell ref="B30:R30"/>
    <mergeCell ref="B37:R37"/>
    <mergeCell ref="A43:R43"/>
    <mergeCell ref="B46:R46"/>
    <mergeCell ref="A52:R52"/>
    <mergeCell ref="B55:R55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7"/>
  <sheetViews>
    <sheetView tabSelected="1" topLeftCell="A19" workbookViewId="0">
      <selection activeCell="R12" sqref="R12"/>
    </sheetView>
  </sheetViews>
  <sheetFormatPr baseColWidth="10" defaultRowHeight="15" x14ac:dyDescent="0.25"/>
  <sheetData>
    <row r="3" spans="2:20" x14ac:dyDescent="0.25">
      <c r="B3" s="46" t="s">
        <v>213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8"/>
    </row>
    <row r="4" spans="2:20" x14ac:dyDescent="0.25">
      <c r="B4" s="8" t="s">
        <v>187</v>
      </c>
      <c r="C4">
        <v>63.67</v>
      </c>
      <c r="D4">
        <v>61.96</v>
      </c>
      <c r="E4">
        <v>63.67</v>
      </c>
      <c r="F4">
        <v>61.53</v>
      </c>
      <c r="G4">
        <v>58.97</v>
      </c>
      <c r="H4">
        <v>62.39</v>
      </c>
      <c r="I4">
        <v>58.54</v>
      </c>
      <c r="J4">
        <v>58.97</v>
      </c>
      <c r="K4">
        <v>58.11</v>
      </c>
      <c r="L4">
        <v>56.83</v>
      </c>
      <c r="M4">
        <v>59.4</v>
      </c>
      <c r="N4">
        <v>57.69</v>
      </c>
      <c r="O4">
        <v>58.12</v>
      </c>
      <c r="P4">
        <v>57.26</v>
      </c>
      <c r="Q4">
        <v>51.71</v>
      </c>
      <c r="R4">
        <v>48.29</v>
      </c>
      <c r="S4">
        <v>42.73</v>
      </c>
    </row>
    <row r="5" spans="2:20" x14ac:dyDescent="0.25">
      <c r="C5">
        <v>90</v>
      </c>
      <c r="D5">
        <v>135</v>
      </c>
      <c r="E5">
        <v>180</v>
      </c>
      <c r="F5">
        <v>225</v>
      </c>
      <c r="G5">
        <v>270</v>
      </c>
      <c r="H5">
        <v>315</v>
      </c>
      <c r="I5">
        <v>360</v>
      </c>
      <c r="J5">
        <v>405</v>
      </c>
      <c r="K5">
        <v>450</v>
      </c>
      <c r="L5">
        <v>495</v>
      </c>
      <c r="M5">
        <v>540</v>
      </c>
      <c r="N5">
        <v>585</v>
      </c>
      <c r="O5">
        <v>630</v>
      </c>
      <c r="P5">
        <v>675</v>
      </c>
      <c r="Q5">
        <v>720</v>
      </c>
      <c r="R5">
        <v>765</v>
      </c>
      <c r="S5">
        <v>810</v>
      </c>
    </row>
    <row r="6" spans="2:20" x14ac:dyDescent="0.25">
      <c r="C6" s="37" t="s">
        <v>186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9"/>
    </row>
    <row r="7" spans="2:20" x14ac:dyDescent="0.25"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  <c r="S7">
        <v>17</v>
      </c>
    </row>
    <row r="13" spans="2:20" x14ac:dyDescent="0.25">
      <c r="B13" s="37" t="s">
        <v>214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9"/>
    </row>
    <row r="14" spans="2:20" x14ac:dyDescent="0.25">
      <c r="B14" s="8" t="s">
        <v>187</v>
      </c>
      <c r="C14">
        <v>65.17</v>
      </c>
      <c r="D14">
        <v>67.849999999999994</v>
      </c>
      <c r="E14">
        <v>75</v>
      </c>
      <c r="F14">
        <v>70.53</v>
      </c>
      <c r="G14">
        <v>72.760000000000005</v>
      </c>
      <c r="H14">
        <v>71.87</v>
      </c>
      <c r="I14">
        <v>70.53</v>
      </c>
      <c r="J14">
        <v>65.62</v>
      </c>
      <c r="K14">
        <v>65.17</v>
      </c>
      <c r="L14">
        <v>65.62</v>
      </c>
      <c r="M14">
        <v>67.849999999999994</v>
      </c>
      <c r="N14">
        <v>69.64</v>
      </c>
      <c r="O14">
        <v>66.510000000000005</v>
      </c>
      <c r="P14">
        <v>65.62</v>
      </c>
      <c r="Q14">
        <v>64.73</v>
      </c>
      <c r="R14">
        <v>56.7</v>
      </c>
      <c r="S14">
        <v>51.78</v>
      </c>
    </row>
    <row r="15" spans="2:20" x14ac:dyDescent="0.25">
      <c r="C15">
        <v>90</v>
      </c>
      <c r="D15">
        <v>135</v>
      </c>
      <c r="E15">
        <v>180</v>
      </c>
      <c r="F15">
        <v>225</v>
      </c>
      <c r="G15">
        <v>270</v>
      </c>
      <c r="H15">
        <v>315</v>
      </c>
      <c r="I15">
        <v>360</v>
      </c>
      <c r="J15">
        <v>405</v>
      </c>
      <c r="K15">
        <v>450</v>
      </c>
      <c r="L15">
        <v>495</v>
      </c>
      <c r="M15">
        <v>540</v>
      </c>
      <c r="N15">
        <v>585</v>
      </c>
      <c r="O15">
        <v>630</v>
      </c>
      <c r="P15">
        <v>675</v>
      </c>
      <c r="Q15">
        <v>720</v>
      </c>
      <c r="R15">
        <v>765</v>
      </c>
      <c r="S15">
        <v>810</v>
      </c>
    </row>
    <row r="16" spans="2:20" x14ac:dyDescent="0.25">
      <c r="C16" s="37" t="s">
        <v>186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9"/>
    </row>
    <row r="17" spans="3:19" x14ac:dyDescent="0.25"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  <c r="Q17">
        <v>15</v>
      </c>
      <c r="R17">
        <v>16</v>
      </c>
      <c r="S17">
        <v>17</v>
      </c>
    </row>
  </sheetData>
  <mergeCells count="4">
    <mergeCell ref="B3:T3"/>
    <mergeCell ref="C6:T6"/>
    <mergeCell ref="B13:T13"/>
    <mergeCell ref="C16:T16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Bevor Datenvermehrung</vt:lpstr>
      <vt:lpstr>Nach Datenvermehrung</vt:lpstr>
      <vt:lpstr>Nach 3.Sem</vt:lpstr>
      <vt:lpstr>Nach Substring Remove</vt:lpstr>
      <vt:lpstr>Nach nbsp remove</vt:lpstr>
      <vt:lpstr>Nach shortDocs remove</vt:lpstr>
      <vt:lpstr>5er Kurve</vt:lpstr>
      <vt:lpstr>2er Kurve</vt:lpstr>
      <vt:lpstr>10er Kurve</vt:lpstr>
      <vt:lpstr>2er Kurve contex map aus DB</vt:lpstr>
      <vt:lpstr>Simialrity VS Accuracy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2017-01-17T14:19:31Z</dcterms:created>
  <dcterms:modified xsi:type="dcterms:W3CDTF">2017-04-15T18:06:28Z</dcterms:modified>
</cp:coreProperties>
</file>