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Coutinho\Desktop\"/>
    </mc:Choice>
  </mc:AlternateContent>
  <xr:revisionPtr revIDLastSave="0" documentId="13_ncr:1_{6FE5042B-E9B6-4AD4-812A-5DA5ECA3A3E1}" xr6:coauthVersionLast="47" xr6:coauthVersionMax="47" xr10:uidLastSave="{00000000-0000-0000-0000-000000000000}"/>
  <bookViews>
    <workbookView xWindow="-110" yWindow="-110" windowWidth="19420" windowHeight="10420" xr2:uid="{B1867047-6FA6-4A33-9461-74C2EA3945E1}"/>
  </bookViews>
  <sheets>
    <sheet name="Planilha1" sheetId="1" r:id="rId1"/>
    <sheet name="Planilha2" sheetId="2" r:id="rId2"/>
  </sheets>
  <definedNames>
    <definedName name="_xlnm._FilterDatabase" localSheetId="1" hidden="1">Planilha2!$B$2:$F$19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2" l="1"/>
  <c r="C28" i="2"/>
  <c r="C27" i="2"/>
  <c r="C25" i="2"/>
  <c r="C26" i="2"/>
  <c r="D4" i="2"/>
  <c r="H8" i="1"/>
  <c r="H9" i="1"/>
  <c r="H10" i="1"/>
  <c r="D5" i="2" l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</calcChain>
</file>

<file path=xl/sharedStrings.xml><?xml version="1.0" encoding="utf-8"?>
<sst xmlns="http://schemas.openxmlformats.org/spreadsheetml/2006/main" count="133" uniqueCount="72">
  <si>
    <t>Codigo</t>
  </si>
  <si>
    <t>Tabela de Preços</t>
  </si>
  <si>
    <t>Kg</t>
  </si>
  <si>
    <t>Descrição</t>
  </si>
  <si>
    <r>
      <t xml:space="preserve">          </t>
    </r>
    <r>
      <rPr>
        <b/>
        <sz val="14"/>
        <color theme="1"/>
        <rFont val="Calibri"/>
        <family val="2"/>
        <scheme val="minor"/>
      </rPr>
      <t>PROTEÍNAS</t>
    </r>
  </si>
  <si>
    <t>TOP whey protein concentrado</t>
  </si>
  <si>
    <t>1 KG</t>
  </si>
  <si>
    <t xml:space="preserve">TOP whey protein isolado </t>
  </si>
  <si>
    <t>Medium whey protein</t>
  </si>
  <si>
    <t>Albumina</t>
  </si>
  <si>
    <t xml:space="preserve">Basic whey protein </t>
  </si>
  <si>
    <t>Rice protein</t>
  </si>
  <si>
    <t>Blend Vegan</t>
  </si>
  <si>
    <t>TERMOGÊNICOS</t>
  </si>
  <si>
    <t>Hot termogênico (60 comprimidos)</t>
  </si>
  <si>
    <t>Unidade</t>
  </si>
  <si>
    <t>L-cartinina 2200</t>
  </si>
  <si>
    <t>86,5 g</t>
  </si>
  <si>
    <t>420g</t>
  </si>
  <si>
    <t>VITAMINAS</t>
  </si>
  <si>
    <t>Multivitamínico 120 cáps</t>
  </si>
  <si>
    <t>84 g</t>
  </si>
  <si>
    <t>Óleo de peixe - Ômega 3</t>
  </si>
  <si>
    <t>75g</t>
  </si>
  <si>
    <t>Polivitaminico mastigavel 120 cáps</t>
  </si>
  <si>
    <t>120g</t>
  </si>
  <si>
    <t>Vitamina C Ultra</t>
  </si>
  <si>
    <t>180g</t>
  </si>
  <si>
    <t>Multi + energy</t>
  </si>
  <si>
    <t>97g</t>
  </si>
  <si>
    <t>Vitamina D 75 cáps</t>
  </si>
  <si>
    <t>18g</t>
  </si>
  <si>
    <t>Complexo B 120 cáps</t>
  </si>
  <si>
    <t>66g</t>
  </si>
  <si>
    <t>VEGANOS</t>
  </si>
  <si>
    <t xml:space="preserve">L-glutamina </t>
  </si>
  <si>
    <t>250g</t>
  </si>
  <si>
    <t>Blend-vegan</t>
  </si>
  <si>
    <t>BCAA</t>
  </si>
  <si>
    <t>200g</t>
  </si>
  <si>
    <t>Dextrose</t>
  </si>
  <si>
    <t>PREÇO</t>
  </si>
  <si>
    <t>PESO - KG</t>
  </si>
  <si>
    <t>UND</t>
  </si>
  <si>
    <t>Datas de Pagamento</t>
  </si>
  <si>
    <t>CLIENTE</t>
  </si>
  <si>
    <t>DESCRIÇÃO</t>
  </si>
  <si>
    <t>VALOR</t>
  </si>
  <si>
    <t>MODO DE PGTO</t>
  </si>
  <si>
    <t>DINHEIRO</t>
  </si>
  <si>
    <t>PIX</t>
  </si>
  <si>
    <t>CHEQUE</t>
  </si>
  <si>
    <t>CREDITO</t>
  </si>
  <si>
    <t>MARCOS</t>
  </si>
  <si>
    <t>AMANDA</t>
  </si>
  <si>
    <t>JUREMA</t>
  </si>
  <si>
    <t>ONIDIEL</t>
  </si>
  <si>
    <t>URUPITANY</t>
  </si>
  <si>
    <t>ZORAIDE</t>
  </si>
  <si>
    <t>MANOEL</t>
  </si>
  <si>
    <t>JOAO</t>
  </si>
  <si>
    <t>MARIA JOANA</t>
  </si>
  <si>
    <t>MARCIA</t>
  </si>
  <si>
    <t>GERSON</t>
  </si>
  <si>
    <t>APOLONIO</t>
  </si>
  <si>
    <t>JOSE MARIA</t>
  </si>
  <si>
    <t xml:space="preserve">PAULO </t>
  </si>
  <si>
    <t>MAGNALDA</t>
  </si>
  <si>
    <t>JACIARA</t>
  </si>
  <si>
    <t>TEREZA</t>
  </si>
  <si>
    <t>Valor Total</t>
  </si>
  <si>
    <t>Dinheiro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</si>
</sst>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#.0\ &quot;kg&quot;"/>
    <numFmt numFmtId="169" formatCode="_-&quot;R$&quot;\ * #,##0.00_-;\-&quot;R$&quot;\ * #,##0.00_-;_-&quot;R$&quot;\ * &quot;-&quot;??_-;_-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i/>
      <sz val="11"/>
      <color theme="4" tint="-0.249977111117893"/>
      <name val="Calibri"/>
      <family val="2"/>
      <scheme val="minor"/>
    </font>
    <font>
      <sz val="11"/>
      <color rgb="FF3F3F3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4" fillId="0" borderId="3" xfId="0" applyFont="1" applyBorder="1"/>
    <xf numFmtId="14" fontId="4" fillId="0" borderId="3" xfId="0" applyNumberFormat="1" applyFont="1" applyBorder="1" applyAlignment="1">
      <alignment horizontal="right"/>
    </xf>
    <xf numFmtId="0" fontId="1" fillId="0" borderId="0" xfId="4" applyFont="1" applyAlignment="1">
      <alignment vertical="center" wrapText="1"/>
    </xf>
    <xf numFmtId="8" fontId="0" fillId="0" borderId="0" xfId="0" applyNumberFormat="1"/>
    <xf numFmtId="6" fontId="0" fillId="0" borderId="0" xfId="0" applyNumberForma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5" borderId="4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0" fontId="8" fillId="5" borderId="0" xfId="0" applyFont="1" applyFill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wrapText="1"/>
    </xf>
    <xf numFmtId="168" fontId="9" fillId="0" borderId="10" xfId="0" applyNumberFormat="1" applyFont="1" applyBorder="1" applyAlignment="1">
      <alignment horizontal="center" vertical="center"/>
    </xf>
    <xf numFmtId="169" fontId="9" fillId="0" borderId="10" xfId="0" applyNumberFormat="1" applyFont="1" applyBorder="1" applyAlignment="1">
      <alignment horizontal="center" vertical="center"/>
    </xf>
    <xf numFmtId="0" fontId="7" fillId="0" borderId="10" xfId="0" applyFont="1" applyBorder="1"/>
    <xf numFmtId="0" fontId="5" fillId="4" borderId="0" xfId="0" applyFont="1" applyFill="1" applyAlignment="1">
      <alignment horizontal="center"/>
    </xf>
    <xf numFmtId="0" fontId="0" fillId="4" borderId="12" xfId="0" applyFill="1" applyBorder="1" applyAlignment="1">
      <alignment horizontal="center"/>
    </xf>
    <xf numFmtId="44" fontId="4" fillId="0" borderId="3" xfId="0" applyNumberFormat="1" applyFont="1" applyBorder="1"/>
    <xf numFmtId="0" fontId="2" fillId="7" borderId="14" xfId="2" applyFill="1" applyBorder="1"/>
    <xf numFmtId="0" fontId="2" fillId="7" borderId="16" xfId="2" applyFill="1" applyBorder="1"/>
    <xf numFmtId="0" fontId="2" fillId="7" borderId="18" xfId="2" applyFill="1" applyBorder="1"/>
    <xf numFmtId="44" fontId="4" fillId="8" borderId="15" xfId="0" applyNumberFormat="1" applyFont="1" applyFill="1" applyBorder="1"/>
    <xf numFmtId="44" fontId="4" fillId="8" borderId="17" xfId="0" applyNumberFormat="1" applyFont="1" applyFill="1" applyBorder="1"/>
    <xf numFmtId="44" fontId="11" fillId="8" borderId="19" xfId="3" applyNumberFormat="1" applyFont="1" applyFill="1" applyBorder="1"/>
    <xf numFmtId="0" fontId="2" fillId="9" borderId="1" xfId="2" applyFill="1"/>
    <xf numFmtId="0" fontId="2" fillId="9" borderId="13" xfId="2" applyFill="1" applyBorder="1"/>
  </cellXfs>
  <cellStyles count="5">
    <cellStyle name="Entrada" xfId="2" builtinId="20"/>
    <cellStyle name="Hiperlink" xfId="4" builtinId="8"/>
    <cellStyle name="Moeda" xfId="1" builtinId="4"/>
    <cellStyle name="Normal" xfId="0" builtinId="0"/>
    <cellStyle name="Saída" xfId="3" builtinId="21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MODO DE PAGAMENTO</a:t>
            </a:r>
          </a:p>
        </c:rich>
      </c:tx>
      <c:layout>
        <c:manualLayout>
          <c:xMode val="edge"/>
          <c:yMode val="edge"/>
          <c:x val="0.23896351882189223"/>
          <c:y val="3.015075376884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Planilha2!$B$24:$B$28</c:f>
              <c:strCache>
                <c:ptCount val="5"/>
                <c:pt idx="0">
                  <c:v>Valor Total</c:v>
                </c:pt>
                <c:pt idx="1">
                  <c:v>PIX</c:v>
                </c:pt>
                <c:pt idx="2">
                  <c:v>Dinheiro</c:v>
                </c:pt>
                <c:pt idx="3">
                  <c:v>CREDITO</c:v>
                </c:pt>
                <c:pt idx="4">
                  <c:v>CHEQUE</c:v>
                </c:pt>
              </c:strCache>
            </c:strRef>
          </c:cat>
          <c:val>
            <c:numRef>
              <c:f>Planilha2!$C$24:$C$28</c:f>
              <c:numCache>
                <c:formatCode>_("R$"* #,##0.00_);_("R$"* \(#,##0.00\);_("R$"* "-"??_);_(@_)</c:formatCode>
                <c:ptCount val="5"/>
                <c:pt idx="0">
                  <c:v>15113.814999999999</c:v>
                </c:pt>
                <c:pt idx="1">
                  <c:v>3850.8999999999996</c:v>
                </c:pt>
                <c:pt idx="2">
                  <c:v>5061.38</c:v>
                </c:pt>
                <c:pt idx="3">
                  <c:v>1925.18</c:v>
                </c:pt>
                <c:pt idx="4">
                  <c:v>3602.9749999999999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4-4726-90C4-6D34375E48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479425</xdr:colOff>
      <xdr:row>2</xdr:row>
      <xdr:rowOff>6350</xdr:rowOff>
    </xdr:from>
    <xdr:to>
      <xdr:col>13</xdr:col>
      <xdr:colOff>469900</xdr:colOff>
      <xdr:row>14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94F471-7BE5-87BD-C0D7-0897B3C86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8F64-66A6-43FD-900A-0B2764398890}">
  <dimension ref="A1:J32"/>
  <sheetViews>
    <sheetView showGridLines="0" tabSelected="1" zoomScale="80" zoomScaleNormal="80" workbookViewId="0">
      <selection activeCell="H15" sqref="H15"/>
    </sheetView>
  </sheetViews>
  <sheetFormatPr defaultRowHeight="14.5" x14ac:dyDescent="0.35"/>
  <cols>
    <col min="2" max="2" width="30.54296875" bestFit="1" customWidth="1"/>
    <col min="3" max="3" width="5.90625" style="8" bestFit="1" customWidth="1"/>
    <col min="4" max="4" width="19.81640625" customWidth="1"/>
    <col min="5" max="5" width="11.54296875" bestFit="1" customWidth="1"/>
    <col min="6" max="6" width="5.90625" customWidth="1"/>
    <col min="7" max="7" width="10.08984375" customWidth="1"/>
    <col min="8" max="8" width="9.6328125" customWidth="1"/>
    <col min="9" max="9" width="22.90625" customWidth="1"/>
  </cols>
  <sheetData>
    <row r="1" spans="1:10" ht="21.5" thickBot="1" x14ac:dyDescent="0.55000000000000004">
      <c r="A1" s="19" t="s">
        <v>0</v>
      </c>
      <c r="B1" s="20" t="s">
        <v>3</v>
      </c>
      <c r="C1" s="21" t="s">
        <v>2</v>
      </c>
      <c r="D1" s="22" t="s">
        <v>1</v>
      </c>
      <c r="E1" s="23" t="s">
        <v>15</v>
      </c>
    </row>
    <row r="2" spans="1:10" ht="17" customHeight="1" thickTop="1" x14ac:dyDescent="0.45">
      <c r="A2" s="25" t="s">
        <v>4</v>
      </c>
      <c r="B2" s="25"/>
      <c r="C2" s="25"/>
      <c r="D2" s="25"/>
      <c r="E2" s="25"/>
    </row>
    <row r="3" spans="1:10" hidden="1" x14ac:dyDescent="0.35"/>
    <row r="4" spans="1:10" x14ac:dyDescent="0.35">
      <c r="A4">
        <v>2323</v>
      </c>
      <c r="B4" s="4" t="s">
        <v>5</v>
      </c>
      <c r="C4" s="8" t="s">
        <v>6</v>
      </c>
      <c r="D4" s="5">
        <v>99</v>
      </c>
      <c r="E4" t="s">
        <v>43</v>
      </c>
    </row>
    <row r="5" spans="1:10" ht="14.5" customHeight="1" thickBot="1" x14ac:dyDescent="0.5">
      <c r="A5">
        <v>3215</v>
      </c>
      <c r="B5" t="s">
        <v>7</v>
      </c>
      <c r="C5" s="8" t="s">
        <v>6</v>
      </c>
      <c r="D5" s="6">
        <v>144</v>
      </c>
      <c r="E5" s="1" t="s">
        <v>43</v>
      </c>
      <c r="H5" s="15" t="s">
        <v>0</v>
      </c>
      <c r="I5" s="15"/>
      <c r="J5" s="15"/>
    </row>
    <row r="6" spans="1:10" ht="15" thickBot="1" x14ac:dyDescent="0.4">
      <c r="A6">
        <v>8205</v>
      </c>
      <c r="B6" t="s">
        <v>8</v>
      </c>
      <c r="C6" s="8" t="s">
        <v>6</v>
      </c>
      <c r="D6" s="5">
        <v>61.11</v>
      </c>
      <c r="E6" s="1" t="s">
        <v>43</v>
      </c>
      <c r="H6" s="16">
        <v>1502</v>
      </c>
      <c r="I6" s="17"/>
      <c r="J6" s="18"/>
    </row>
    <row r="7" spans="1:10" ht="15" thickBot="1" x14ac:dyDescent="0.4">
      <c r="A7">
        <v>1502</v>
      </c>
      <c r="B7" t="s">
        <v>9</v>
      </c>
      <c r="C7" s="8" t="s">
        <v>6</v>
      </c>
      <c r="D7" s="5">
        <v>69.3</v>
      </c>
      <c r="E7" s="1" t="s">
        <v>43</v>
      </c>
    </row>
    <row r="8" spans="1:10" x14ac:dyDescent="0.35">
      <c r="A8">
        <v>5407</v>
      </c>
      <c r="B8" t="s">
        <v>10</v>
      </c>
      <c r="C8" s="8" t="s">
        <v>6</v>
      </c>
      <c r="D8" s="5">
        <v>41.4</v>
      </c>
      <c r="E8" s="1" t="s">
        <v>43</v>
      </c>
      <c r="F8" s="9"/>
      <c r="G8" s="10" t="s">
        <v>3</v>
      </c>
      <c r="H8" s="13" t="str">
        <f xml:space="preserve"> VLOOKUP($H$6,A1:D32,2,0)</f>
        <v>Albumina</v>
      </c>
      <c r="I8" s="1"/>
      <c r="J8" s="1"/>
    </row>
    <row r="9" spans="1:10" x14ac:dyDescent="0.35">
      <c r="A9">
        <v>1212</v>
      </c>
      <c r="B9" t="s">
        <v>11</v>
      </c>
      <c r="C9" s="8" t="s">
        <v>6</v>
      </c>
      <c r="D9" s="5">
        <v>75.599999999999994</v>
      </c>
      <c r="E9" s="1" t="s">
        <v>43</v>
      </c>
      <c r="G9" s="11" t="s">
        <v>42</v>
      </c>
      <c r="H9" s="13" t="str">
        <f xml:space="preserve"> VLOOKUP($H$6,A2:D33,3,0)</f>
        <v>1 KG</v>
      </c>
      <c r="I9" s="1"/>
      <c r="J9" s="1"/>
    </row>
    <row r="10" spans="1:10" ht="15" thickBot="1" x14ac:dyDescent="0.4">
      <c r="A10">
        <v>1640</v>
      </c>
      <c r="B10" t="s">
        <v>12</v>
      </c>
      <c r="C10" s="8" t="s">
        <v>6</v>
      </c>
      <c r="D10" s="5">
        <v>75.599999999999994</v>
      </c>
      <c r="E10" s="1" t="s">
        <v>43</v>
      </c>
      <c r="G10" s="12" t="s">
        <v>41</v>
      </c>
      <c r="H10" s="14">
        <f xml:space="preserve"> VLOOKUP($H$6,A3:D34,4,0)</f>
        <v>69.3</v>
      </c>
      <c r="I10" s="1"/>
      <c r="J10" s="1"/>
    </row>
    <row r="12" spans="1:10" ht="14.5" customHeight="1" x14ac:dyDescent="0.45">
      <c r="A12" s="24" t="s">
        <v>13</v>
      </c>
      <c r="B12" s="24"/>
      <c r="C12" s="24"/>
      <c r="D12" s="24"/>
      <c r="E12" s="24"/>
    </row>
    <row r="14" spans="1:10" x14ac:dyDescent="0.35">
      <c r="A14">
        <v>3000</v>
      </c>
      <c r="B14" t="s">
        <v>14</v>
      </c>
      <c r="C14" s="8" t="s">
        <v>17</v>
      </c>
      <c r="D14" s="5">
        <v>69.3</v>
      </c>
      <c r="E14" s="1" t="s">
        <v>43</v>
      </c>
    </row>
    <row r="15" spans="1:10" x14ac:dyDescent="0.35">
      <c r="A15">
        <v>1214</v>
      </c>
      <c r="B15" t="s">
        <v>16</v>
      </c>
      <c r="C15" s="8" t="s">
        <v>18</v>
      </c>
      <c r="D15" s="5">
        <v>42.3</v>
      </c>
      <c r="E15" s="1" t="s">
        <v>43</v>
      </c>
    </row>
    <row r="17" spans="1:5" ht="14.5" customHeight="1" x14ac:dyDescent="0.45">
      <c r="A17" s="24" t="s">
        <v>19</v>
      </c>
      <c r="B17" s="24"/>
      <c r="C17" s="24"/>
      <c r="D17" s="24"/>
      <c r="E17" s="24"/>
    </row>
    <row r="19" spans="1:5" x14ac:dyDescent="0.35">
      <c r="A19">
        <v>3674</v>
      </c>
      <c r="B19" t="s">
        <v>20</v>
      </c>
      <c r="C19" s="8" t="s">
        <v>21</v>
      </c>
      <c r="D19" s="5">
        <v>36.9</v>
      </c>
      <c r="E19" s="1" t="s">
        <v>43</v>
      </c>
    </row>
    <row r="20" spans="1:5" x14ac:dyDescent="0.35">
      <c r="A20">
        <v>1236</v>
      </c>
      <c r="B20" t="s">
        <v>22</v>
      </c>
      <c r="C20" s="8" t="s">
        <v>23</v>
      </c>
      <c r="D20" s="5">
        <v>25.2</v>
      </c>
      <c r="E20" s="1" t="s">
        <v>43</v>
      </c>
    </row>
    <row r="21" spans="1:5" x14ac:dyDescent="0.35">
      <c r="A21">
        <v>333</v>
      </c>
      <c r="B21" s="7" t="s">
        <v>24</v>
      </c>
      <c r="C21" s="8" t="s">
        <v>25</v>
      </c>
      <c r="D21" s="5">
        <v>23.4</v>
      </c>
      <c r="E21" s="1" t="s">
        <v>43</v>
      </c>
    </row>
    <row r="22" spans="1:5" x14ac:dyDescent="0.35">
      <c r="A22">
        <v>234</v>
      </c>
      <c r="B22" t="s">
        <v>26</v>
      </c>
      <c r="C22" s="8" t="s">
        <v>27</v>
      </c>
      <c r="D22" s="5">
        <v>36</v>
      </c>
      <c r="E22" s="1" t="s">
        <v>43</v>
      </c>
    </row>
    <row r="23" spans="1:5" x14ac:dyDescent="0.35">
      <c r="A23">
        <v>23</v>
      </c>
      <c r="B23" t="s">
        <v>28</v>
      </c>
      <c r="C23" s="8" t="s">
        <v>29</v>
      </c>
      <c r="D23" s="5">
        <v>54</v>
      </c>
      <c r="E23" s="1" t="s">
        <v>43</v>
      </c>
    </row>
    <row r="24" spans="1:5" x14ac:dyDescent="0.35">
      <c r="A24">
        <v>1405</v>
      </c>
      <c r="B24" t="s">
        <v>30</v>
      </c>
      <c r="C24" s="8" t="s">
        <v>31</v>
      </c>
      <c r="D24" s="5">
        <v>13.5</v>
      </c>
    </row>
    <row r="25" spans="1:5" x14ac:dyDescent="0.35">
      <c r="A25">
        <v>1212</v>
      </c>
      <c r="B25" t="s">
        <v>32</v>
      </c>
      <c r="C25" s="8" t="s">
        <v>33</v>
      </c>
      <c r="D25" s="5">
        <v>19.8</v>
      </c>
      <c r="E25" s="1" t="s">
        <v>43</v>
      </c>
    </row>
    <row r="27" spans="1:5" ht="14.5" customHeight="1" x14ac:dyDescent="0.45">
      <c r="A27" s="24" t="s">
        <v>34</v>
      </c>
      <c r="B27" s="24"/>
      <c r="C27" s="24"/>
      <c r="D27" s="24"/>
      <c r="E27" s="24"/>
    </row>
    <row r="29" spans="1:5" x14ac:dyDescent="0.35">
      <c r="A29">
        <v>158</v>
      </c>
      <c r="B29" t="s">
        <v>35</v>
      </c>
      <c r="C29" s="8" t="s">
        <v>36</v>
      </c>
      <c r="D29" s="5">
        <v>48.6</v>
      </c>
      <c r="E29" s="1" t="s">
        <v>43</v>
      </c>
    </row>
    <row r="30" spans="1:5" x14ac:dyDescent="0.35">
      <c r="A30">
        <v>2004</v>
      </c>
      <c r="B30" t="s">
        <v>37</v>
      </c>
      <c r="C30" s="8" t="s">
        <v>6</v>
      </c>
      <c r="D30" s="5">
        <v>75.599999999999994</v>
      </c>
      <c r="E30" s="1" t="s">
        <v>43</v>
      </c>
    </row>
    <row r="31" spans="1:5" x14ac:dyDescent="0.35">
      <c r="A31">
        <v>1854</v>
      </c>
      <c r="B31" t="s">
        <v>38</v>
      </c>
      <c r="C31" s="8" t="s">
        <v>39</v>
      </c>
      <c r="D31" s="5">
        <v>50.4</v>
      </c>
      <c r="E31" s="1" t="s">
        <v>43</v>
      </c>
    </row>
    <row r="32" spans="1:5" x14ac:dyDescent="0.35">
      <c r="A32">
        <v>1414</v>
      </c>
      <c r="B32" t="s">
        <v>40</v>
      </c>
      <c r="C32" s="8" t="s">
        <v>6</v>
      </c>
      <c r="D32" s="5">
        <v>18</v>
      </c>
      <c r="E32" s="1" t="s">
        <v>43</v>
      </c>
    </row>
  </sheetData>
  <mergeCells count="6">
    <mergeCell ref="A2:E2"/>
    <mergeCell ref="A27:E27"/>
    <mergeCell ref="H5:J5"/>
    <mergeCell ref="H6:J6"/>
    <mergeCell ref="A17:E17"/>
    <mergeCell ref="A12:E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BD187-78F6-4F92-A6EA-84E394CEFD00}">
  <dimension ref="B2:F28"/>
  <sheetViews>
    <sheetView showGridLines="0" topLeftCell="A4" workbookViewId="0">
      <selection activeCell="C22" sqref="C22"/>
    </sheetView>
  </sheetViews>
  <sheetFormatPr defaultRowHeight="14.5" x14ac:dyDescent="0.35"/>
  <cols>
    <col min="1" max="1" width="4" customWidth="1"/>
    <col min="2" max="2" width="15.1796875" bestFit="1" customWidth="1"/>
    <col min="3" max="3" width="18" bestFit="1" customWidth="1"/>
    <col min="4" max="4" width="18.08984375" bestFit="1" customWidth="1"/>
    <col min="5" max="5" width="17.81640625" bestFit="1" customWidth="1"/>
    <col min="6" max="6" width="14.453125" bestFit="1" customWidth="1"/>
  </cols>
  <sheetData>
    <row r="2" spans="2:6" x14ac:dyDescent="0.35">
      <c r="B2" s="33" t="s">
        <v>45</v>
      </c>
      <c r="C2" s="33" t="s">
        <v>46</v>
      </c>
      <c r="D2" s="33" t="s">
        <v>44</v>
      </c>
      <c r="E2" s="33" t="s">
        <v>47</v>
      </c>
      <c r="F2" s="34" t="s">
        <v>48</v>
      </c>
    </row>
    <row r="3" spans="2:6" ht="15.5" x14ac:dyDescent="0.35">
      <c r="B3" s="2" t="s">
        <v>53</v>
      </c>
      <c r="C3" s="1" t="s">
        <v>7</v>
      </c>
      <c r="D3" s="3">
        <v>44486</v>
      </c>
      <c r="E3" s="26">
        <v>975</v>
      </c>
      <c r="F3" s="2" t="s">
        <v>49</v>
      </c>
    </row>
    <row r="4" spans="2:6" ht="15.5" x14ac:dyDescent="0.35">
      <c r="B4" s="2" t="s">
        <v>54</v>
      </c>
      <c r="C4" s="2" t="s">
        <v>7</v>
      </c>
      <c r="D4" s="3">
        <f>D3+6</f>
        <v>44492</v>
      </c>
      <c r="E4" s="26">
        <v>269</v>
      </c>
      <c r="F4" s="2" t="s">
        <v>50</v>
      </c>
    </row>
    <row r="5" spans="2:6" ht="15.5" x14ac:dyDescent="0.35">
      <c r="B5" s="2" t="s">
        <v>55</v>
      </c>
      <c r="C5" s="2" t="s">
        <v>8</v>
      </c>
      <c r="D5" s="3">
        <f>D4+6</f>
        <v>44498</v>
      </c>
      <c r="E5" s="26">
        <v>1978.98</v>
      </c>
      <c r="F5" s="2" t="s">
        <v>51</v>
      </c>
    </row>
    <row r="6" spans="2:6" ht="15.5" x14ac:dyDescent="0.35">
      <c r="B6" s="2" t="s">
        <v>56</v>
      </c>
      <c r="C6" s="2" t="s">
        <v>9</v>
      </c>
      <c r="D6" s="3">
        <f>D5+6</f>
        <v>44504</v>
      </c>
      <c r="E6" s="26">
        <v>1135.99</v>
      </c>
      <c r="F6" s="2" t="s">
        <v>52</v>
      </c>
    </row>
    <row r="7" spans="2:6" ht="15.5" x14ac:dyDescent="0.35">
      <c r="B7" s="2" t="s">
        <v>57</v>
      </c>
      <c r="C7" s="2" t="s">
        <v>10</v>
      </c>
      <c r="D7" s="3">
        <f>D6+6</f>
        <v>44510</v>
      </c>
      <c r="E7" s="26">
        <v>1373.12</v>
      </c>
      <c r="F7" s="2" t="s">
        <v>49</v>
      </c>
    </row>
    <row r="8" spans="2:6" ht="15.5" x14ac:dyDescent="0.35">
      <c r="B8" s="2" t="s">
        <v>58</v>
      </c>
      <c r="C8" s="2" t="s">
        <v>11</v>
      </c>
      <c r="D8" s="3">
        <f>D7+6</f>
        <v>44516</v>
      </c>
      <c r="E8" s="26">
        <v>789.19</v>
      </c>
      <c r="F8" s="2" t="s">
        <v>52</v>
      </c>
    </row>
    <row r="9" spans="2:6" ht="15.5" x14ac:dyDescent="0.35">
      <c r="B9" s="2" t="s">
        <v>59</v>
      </c>
      <c r="C9" s="2" t="s">
        <v>12</v>
      </c>
      <c r="D9" s="3">
        <f>D8+6</f>
        <v>44522</v>
      </c>
      <c r="E9" s="26">
        <v>678.49</v>
      </c>
      <c r="F9" s="2" t="s">
        <v>50</v>
      </c>
    </row>
    <row r="10" spans="2:6" ht="15.5" x14ac:dyDescent="0.35">
      <c r="B10" s="2" t="s">
        <v>60</v>
      </c>
      <c r="C10" s="2" t="s">
        <v>20</v>
      </c>
      <c r="D10" s="3">
        <f>D9+6</f>
        <v>44528</v>
      </c>
      <c r="E10" s="26">
        <v>989.99</v>
      </c>
      <c r="F10" s="2" t="s">
        <v>51</v>
      </c>
    </row>
    <row r="11" spans="2:6" ht="15.5" x14ac:dyDescent="0.35">
      <c r="B11" s="2" t="s">
        <v>61</v>
      </c>
      <c r="C11" s="2" t="s">
        <v>22</v>
      </c>
      <c r="D11" s="3">
        <f>D10+6</f>
        <v>44534</v>
      </c>
      <c r="E11" s="26">
        <v>999.99</v>
      </c>
      <c r="F11" s="2" t="s">
        <v>49</v>
      </c>
    </row>
    <row r="12" spans="2:6" ht="15.5" x14ac:dyDescent="0.35">
      <c r="B12" s="2" t="s">
        <v>62</v>
      </c>
      <c r="C12" s="2" t="s">
        <v>24</v>
      </c>
      <c r="D12" s="3">
        <f>D11+6</f>
        <v>44540</v>
      </c>
      <c r="E12" s="26">
        <v>2000</v>
      </c>
      <c r="F12" s="2" t="s">
        <v>50</v>
      </c>
    </row>
    <row r="13" spans="2:6" ht="15.5" x14ac:dyDescent="0.35">
      <c r="B13" s="2" t="s">
        <v>63</v>
      </c>
      <c r="C13" s="2" t="s">
        <v>26</v>
      </c>
      <c r="D13" s="3">
        <f>D12+6</f>
        <v>44546</v>
      </c>
      <c r="E13" s="26">
        <v>180.99</v>
      </c>
      <c r="F13" s="2" t="s">
        <v>51</v>
      </c>
    </row>
    <row r="14" spans="2:6" ht="15.5" x14ac:dyDescent="0.35">
      <c r="B14" s="2" t="s">
        <v>64</v>
      </c>
      <c r="C14" s="2" t="s">
        <v>28</v>
      </c>
      <c r="D14" s="3">
        <f>D13+6</f>
        <v>44552</v>
      </c>
      <c r="E14" s="26">
        <v>397.99</v>
      </c>
      <c r="F14" s="2" t="s">
        <v>49</v>
      </c>
    </row>
    <row r="15" spans="2:6" ht="15.5" x14ac:dyDescent="0.35">
      <c r="B15" s="2" t="s">
        <v>65</v>
      </c>
      <c r="C15" s="2" t="s">
        <v>30</v>
      </c>
      <c r="D15" s="3">
        <f>D14+6</f>
        <v>44558</v>
      </c>
      <c r="E15" s="26">
        <v>1099.78</v>
      </c>
      <c r="F15" s="2" t="s">
        <v>49</v>
      </c>
    </row>
    <row r="16" spans="2:6" ht="15.5" x14ac:dyDescent="0.35">
      <c r="B16" s="2" t="s">
        <v>66</v>
      </c>
      <c r="C16" s="2" t="s">
        <v>32</v>
      </c>
      <c r="D16" s="3">
        <f>D15+6</f>
        <v>44564</v>
      </c>
      <c r="E16" s="26">
        <v>154.63</v>
      </c>
      <c r="F16" s="2" t="s">
        <v>50</v>
      </c>
    </row>
    <row r="17" spans="2:6" ht="15.5" x14ac:dyDescent="0.35">
      <c r="B17" s="2" t="s">
        <v>67</v>
      </c>
      <c r="C17" s="2" t="s">
        <v>35</v>
      </c>
      <c r="D17" s="3">
        <f>D16+6</f>
        <v>44570</v>
      </c>
      <c r="E17" s="26">
        <v>453.01499999999999</v>
      </c>
      <c r="F17" s="2" t="s">
        <v>51</v>
      </c>
    </row>
    <row r="18" spans="2:6" ht="15.5" x14ac:dyDescent="0.35">
      <c r="B18" s="2" t="s">
        <v>68</v>
      </c>
      <c r="C18" s="2" t="s">
        <v>37</v>
      </c>
      <c r="D18" s="3">
        <f>D17+6</f>
        <v>44576</v>
      </c>
      <c r="E18" s="26">
        <v>888.88</v>
      </c>
      <c r="F18" s="2" t="s">
        <v>49</v>
      </c>
    </row>
    <row r="19" spans="2:6" ht="15.5" x14ac:dyDescent="0.35">
      <c r="B19" s="2" t="s">
        <v>69</v>
      </c>
      <c r="C19" s="2" t="s">
        <v>30</v>
      </c>
      <c r="D19" s="3">
        <f>D18+6</f>
        <v>44582</v>
      </c>
      <c r="E19" s="26">
        <v>748.78</v>
      </c>
      <c r="F19" s="2" t="s">
        <v>50</v>
      </c>
    </row>
    <row r="23" spans="2:6" ht="15" thickBot="1" x14ac:dyDescent="0.4"/>
    <row r="24" spans="2:6" ht="15.5" x14ac:dyDescent="0.35">
      <c r="B24" s="27" t="s">
        <v>70</v>
      </c>
      <c r="C24" s="30">
        <f>SUM(E3:E19)</f>
        <v>15113.814999999999</v>
      </c>
    </row>
    <row r="25" spans="2:6" ht="15.5" x14ac:dyDescent="0.35">
      <c r="B25" s="28" t="s">
        <v>50</v>
      </c>
      <c r="C25" s="31">
        <f>E4+E9+E12+E16+E19</f>
        <v>3850.8999999999996</v>
      </c>
    </row>
    <row r="26" spans="2:6" ht="15.5" x14ac:dyDescent="0.35">
      <c r="B26" s="28" t="s">
        <v>71</v>
      </c>
      <c r="C26" s="31">
        <f>E4+E8+E12+E15+E16+E19</f>
        <v>5061.38</v>
      </c>
    </row>
    <row r="27" spans="2:6" ht="15.5" x14ac:dyDescent="0.35">
      <c r="B27" s="28" t="s">
        <v>52</v>
      </c>
      <c r="C27" s="31">
        <f>E6+E8</f>
        <v>1925.18</v>
      </c>
    </row>
    <row r="28" spans="2:6" ht="15" thickBot="1" x14ac:dyDescent="0.4">
      <c r="B28" s="29" t="s">
        <v>51</v>
      </c>
      <c r="C28" s="32">
        <f>E5+E10+E13+E17</f>
        <v>3602.9749999999999</v>
      </c>
    </row>
  </sheetData>
  <autoFilter ref="B2:F19" xr:uid="{331BD187-78F6-4F92-A6EA-84E394CEFD00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Coutinho</dc:creator>
  <cp:lastModifiedBy>Lucas Coutinho</cp:lastModifiedBy>
  <dcterms:created xsi:type="dcterms:W3CDTF">2022-12-19T23:06:03Z</dcterms:created>
  <dcterms:modified xsi:type="dcterms:W3CDTF">2022-12-20T01:26:06Z</dcterms:modified>
</cp:coreProperties>
</file>