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USER\OneDrive\Desktop\financial models\"/>
    </mc:Choice>
  </mc:AlternateContent>
  <bookViews>
    <workbookView xWindow="0" yWindow="0" windowWidth="17550" windowHeight="5445"/>
  </bookViews>
  <sheets>
    <sheet name="Horizontal Analysis" sheetId="1" r:id="rId1"/>
  </sheets>
  <definedNames>
    <definedName name="CIQWBGuid" hidden="1">"2cd8126d-26c3-430c-b7fa-a069e3a1fc62"</definedName>
    <definedName name="IQ_CH" hidden="1">110000</definedName>
    <definedName name="IQ_CQ" hidden="1">5000</definedName>
    <definedName name="IQ_CY" hidden="1">10000</definedName>
    <definedName name="IQ_DAILY" hidden="1">500000</definedName>
    <definedName name="IQ_DNTM" hidden="1">700000</definedName>
    <definedName name="IQ_FH" hidden="1">100000</definedName>
    <definedName name="IQ_FQ" hidden="1">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 hidden="1">1000</definedName>
    <definedName name="IQ_LATESTK" hidden="1">1000</definedName>
    <definedName name="IQ_LATESTQ" hidden="1">500</definedName>
    <definedName name="IQ_LTM" hidden="1">2000</definedName>
    <definedName name="IQ_LTMMONTH" hidden="1">120000</definedName>
    <definedName name="IQ_MONTH" hidden="1">15000</definedName>
    <definedName name="IQ_MTD" hidden="1">800000</definedName>
    <definedName name="IQ_NAMES_REVISION_DATE_" hidden="1">41666.7099189815</definedName>
    <definedName name="IQ_NTM" hidden="1">6000</definedName>
    <definedName name="IQ_QTD" hidden="1">750000</definedName>
    <definedName name="IQ_TODAY" hidden="1">0</definedName>
    <definedName name="IQ_WEEK" hidden="1">50000</definedName>
    <definedName name="IQ_YTD" hidden="1">3000</definedName>
    <definedName name="IQ_YTDMONTH" hidden="1">130000</definedName>
  </definedNames>
  <calcPr calcId="162913" iterate="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8" i="1" l="1"/>
  <c r="H26" i="1" s="1"/>
  <c r="G8" i="1"/>
  <c r="G26" i="1" s="1"/>
  <c r="F8" i="1"/>
  <c r="F26" i="1" s="1"/>
  <c r="E8" i="1"/>
  <c r="E26" i="1" s="1"/>
  <c r="D8" i="1"/>
  <c r="D26" i="1" s="1"/>
  <c r="E11" i="1" l="1"/>
  <c r="E13" i="1" s="1"/>
  <c r="E17" i="1" s="1"/>
  <c r="F11" i="1"/>
  <c r="F13" i="1" s="1"/>
  <c r="G11" i="1"/>
  <c r="G13" i="1" s="1"/>
  <c r="D11" i="1"/>
  <c r="D13" i="1" s="1"/>
  <c r="H11" i="1"/>
  <c r="H13" i="1" s="1"/>
  <c r="E42" i="1" l="1"/>
  <c r="E29" i="1"/>
  <c r="D42" i="1"/>
  <c r="D17" i="1"/>
  <c r="D29" i="1"/>
  <c r="F17" i="1"/>
  <c r="F29" i="1"/>
  <c r="F42" i="1"/>
  <c r="H42" i="1"/>
  <c r="H17" i="1"/>
  <c r="H29" i="1"/>
  <c r="G29" i="1"/>
  <c r="G17" i="1"/>
  <c r="G42" i="1"/>
  <c r="E37" i="1"/>
  <c r="E19" i="1"/>
  <c r="E32" i="1" s="1"/>
  <c r="G19" i="1" l="1"/>
  <c r="G32" i="1" s="1"/>
  <c r="G37" i="1"/>
  <c r="H19" i="1"/>
  <c r="H32" i="1" s="1"/>
  <c r="H37" i="1"/>
  <c r="F37" i="1"/>
  <c r="F19" i="1"/>
  <c r="F32" i="1" s="1"/>
  <c r="D37" i="1"/>
  <c r="D19" i="1"/>
  <c r="D32" i="1" s="1"/>
</calcChain>
</file>

<file path=xl/sharedStrings.xml><?xml version="1.0" encoding="utf-8"?>
<sst xmlns="http://schemas.openxmlformats.org/spreadsheetml/2006/main" count="111" uniqueCount="102">
  <si>
    <t>Year 1</t>
  </si>
  <si>
    <t>Year 2</t>
  </si>
  <si>
    <t>Year 3</t>
  </si>
  <si>
    <t>Year 4</t>
  </si>
  <si>
    <t>Year 5</t>
  </si>
  <si>
    <t>Income Statement</t>
  </si>
  <si>
    <t>$ millions</t>
  </si>
  <si>
    <t>Revenues</t>
  </si>
  <si>
    <t>Cost of sales</t>
  </si>
  <si>
    <t>Gross profit</t>
  </si>
  <si>
    <t>SG&amp;A</t>
  </si>
  <si>
    <t>R&amp;D</t>
  </si>
  <si>
    <t>EBITDA</t>
  </si>
  <si>
    <t>Depreciation &amp; amortization</t>
  </si>
  <si>
    <t xml:space="preserve">EBIT </t>
  </si>
  <si>
    <t>Interest income</t>
  </si>
  <si>
    <t>Interest expense</t>
  </si>
  <si>
    <t>Other income / expenses</t>
  </si>
  <si>
    <t>Income before taxes</t>
  </si>
  <si>
    <t>Taxes</t>
  </si>
  <si>
    <t>Net income</t>
  </si>
  <si>
    <t>Ratio Analysis</t>
  </si>
  <si>
    <t>Profitability ratios</t>
  </si>
  <si>
    <t>Gross margin =</t>
  </si>
  <si>
    <r>
      <t>Gross profit</t>
    </r>
    <r>
      <rPr>
        <sz val="10"/>
        <color theme="1"/>
        <rFont val="Open Sans"/>
        <family val="2"/>
      </rPr>
      <t xml:space="preserve"> </t>
    </r>
  </si>
  <si>
    <t>=</t>
  </si>
  <si>
    <t>Sales</t>
  </si>
  <si>
    <t>Operating margin =</t>
  </si>
  <si>
    <t>EBIT</t>
  </si>
  <si>
    <t>Net profit margin =</t>
  </si>
  <si>
    <t>Efficiency ratio</t>
  </si>
  <si>
    <t>Tax ratio =</t>
  </si>
  <si>
    <t>Tax expense</t>
  </si>
  <si>
    <t>Earnings before tax</t>
  </si>
  <si>
    <t>Solvency ratio</t>
  </si>
  <si>
    <t>Interest cover ratio =</t>
  </si>
  <si>
    <t xml:space="preserve">Coompany A Horizontal Analysis </t>
  </si>
  <si>
    <t>Gross margin Analysis</t>
  </si>
  <si>
    <t xml:space="preserve">Gross margin is a profitability metric that measures the percentage of revenue that remains after deducting the cost of goods sold. </t>
  </si>
  <si>
    <t>It indicates how much of each dollar of revenue is left over to cover other expenses and generate profit.</t>
  </si>
  <si>
    <t>Looking at the given data, we can see that the gross margin has been fluctuating over the years:</t>
  </si>
  <si>
    <t>In Year 1, the gross margin was 5.27%</t>
  </si>
  <si>
    <t>In Year 2, it increased to 5.91%</t>
  </si>
  <si>
    <t>In Year 3, it decreased slightly to 5.68%</t>
  </si>
  <si>
    <t>In Year 4, there was a significant increase to 7.76%</t>
  </si>
  <si>
    <t>In Year 5, it increased further to 8.10%</t>
  </si>
  <si>
    <t>Overall, the trend shows a gradual increase in gross margin over the years, except for a slight dip in Year 3.</t>
  </si>
  <si>
    <t>This could indicate that the company is becoming more efficient in managing its costs of goods sold, or that it is increasing</t>
  </si>
  <si>
    <t>its prices without incurring higher costs.</t>
  </si>
  <si>
    <t xml:space="preserve">However, it's important to note that gross margin alone does not provide a complete picture of a company's profitability. Other factors such as </t>
  </si>
  <si>
    <t>to industry benchmarks and competitors to get a better understanding of its performance.</t>
  </si>
  <si>
    <t xml:space="preserve">operating expenses, interest expenses, and taxes can significantly impact a company's net profit. It's also essential to compare the gross margin of a company </t>
  </si>
  <si>
    <t>Operating Margin Analysis</t>
  </si>
  <si>
    <t xml:space="preserve">Operating margin is a financial metric that indicates how much profit a company makes from its core operations. It is calculated by dividing </t>
  </si>
  <si>
    <t>the operating income by the net revenue and expressing the result as a percentage.</t>
  </si>
  <si>
    <t>The operating margin figures are generally low, ranging from 3.06% to 5.44%. This suggests that the company's profitability from its core operations is not very high.</t>
  </si>
  <si>
    <t>There is some fluctuation in the operating margin figures over the five-year period.</t>
  </si>
  <si>
    <t xml:space="preserve">The net profit margin is a key metric that measures a company's profitability by calculating the percentage of revenue that is left over after all expenses, including taxes </t>
  </si>
  <si>
    <t>and interest, have been deducted. Here is an analysis of the net profit margins for the five years</t>
  </si>
  <si>
    <t xml:space="preserve">Year 1: The net profit margin is 1.43%. This suggests that the company is earning $0.0143 for every $1 in revenue after accounting for all expenses, including </t>
  </si>
  <si>
    <t>taxes and interest. This is a relatively low margin, and it may indicate that the company is facing challenges in controlling costs or generating sufficient revenue.</t>
  </si>
  <si>
    <t>Year 2: The net profit margin increases to 2.16%. This suggests that the company has improved its profitability, earning $0.0216 for every $1 in revenue.</t>
  </si>
  <si>
    <t xml:space="preserve"> This is a positive sign, indicating that the company may have implemented measures to reduce expenses or increase revenue.</t>
  </si>
  <si>
    <t>Year 3: The net profit margin continues to improve, reaching 2.44%. This suggests that the company's efforts to improve its profitability are continuing to pay off.</t>
  </si>
  <si>
    <t>A higher net profit margin indicates that the company is generating more profit for each dollar of revenue.</t>
  </si>
  <si>
    <t>Year 4: The net profit margin experiences a significant jump, reaching 3.97%. This suggests that the company has implemented successful measures to increase</t>
  </si>
  <si>
    <t xml:space="preserve"> its profitability, such as reducing expenses, increasing sales or both. This is a positive sign and indicates that the company is generating a significant profit.</t>
  </si>
  <si>
    <t xml:space="preserve">Year 5: The net profit margin increases slightly to 4.10%. This suggests that the company is continuing to improve its profitability, even as it grows. </t>
  </si>
  <si>
    <t>The company may be implementing measures to control costs, streamline operations, or increase sales.</t>
  </si>
  <si>
    <t xml:space="preserve">Overall, the trend of the net profit margins for the five years is positive, with the exception of the relatively low margin in Year 1. The increase in net profit margins in </t>
  </si>
  <si>
    <t xml:space="preserve">Years 2, 3, 4, and 5 suggests that the company is making progress in improving its profitability. However, it's important to note that net profit margins can vary significantly </t>
  </si>
  <si>
    <t>by industry, so it's important to compare the company's margins to its peers to get a better understanding of its performance.</t>
  </si>
  <si>
    <t>Net Profit Margin Analysis</t>
  </si>
  <si>
    <t>The Tax Ratio Analysis</t>
  </si>
  <si>
    <t>Year 3: The tax ratio decreases further to 37.33%. This indicates that the company is continuing to effectively manage its tax liabilities.</t>
  </si>
  <si>
    <t>Year 5: The tax ratio remains stable at 26.55%. This suggests that the company has been able to sustain its reduced tax liabilities from the previous year.</t>
  </si>
  <si>
    <t>The tax ratio, or tax rate, is the percentage of a company's pre-tax income that is paid in taxes. It reflects the amount of money a company has to pay in taxes as</t>
  </si>
  <si>
    <t xml:space="preserve"> a proportion of its earnings. Here is an analysis of the tax ratios for the five years:</t>
  </si>
  <si>
    <t xml:space="preserve">Year 1: The tax ratio is 54.13%. This suggests that over half of the company's pre-tax income is paid in taxes. This could indicate that the company is operating </t>
  </si>
  <si>
    <t>in a high-tax jurisdiction, or that it is not effectively managing its tax liabilities.</t>
  </si>
  <si>
    <t xml:space="preserve">Year 2: The tax ratio decreases to 46.20%. This indicates that the company has been able to reduce its tax liabilities, either through tax planning or operating in </t>
  </si>
  <si>
    <t>a lower tax jurisdiction.</t>
  </si>
  <si>
    <t>Year 4: The tax ratio drops significantly to 26.71%. This suggests that the company has been able to significantly reduce its tax liabilities, which could be due to</t>
  </si>
  <si>
    <t xml:space="preserve"> tax planning or other factors.</t>
  </si>
  <si>
    <t>Overall, the trend of the tax ratios for the five years is positive, with the company effectively reducing its tax liabilities over time. The significant drop in Year 4 is particularly noteworthy,</t>
  </si>
  <si>
    <t xml:space="preserve"> as it suggests that the company may have been able to implement tax planning strategies or take advantage of tax incentives. However, it's important to note that tax liabilities can vary</t>
  </si>
  <si>
    <t xml:space="preserve"> significantly based on a variety of factors, including jurisdiction, industry, and tax laws, so it's important to compare the company's tax ratios to its peers to get a better understanding of </t>
  </si>
  <si>
    <t>its performance.</t>
  </si>
  <si>
    <t>The interest cover ratio analysis</t>
  </si>
  <si>
    <t xml:space="preserve"> is more capable of meeting its interest obligations.</t>
  </si>
  <si>
    <t xml:space="preserve">The interest cover ratio is a financial ratio that measures a company's ability to pay interest expenses on its outstanding debt. A higher interest cover ratio indicates that a company </t>
  </si>
  <si>
    <t xml:space="preserve">Looking at the interest cover ratios you provided, we can see that the company's ability to pay its interest expenses has generally improved over the past five years. </t>
  </si>
  <si>
    <t xml:space="preserve">In Year 1, the interest  cover ratio was 4.88, which means that the company's earnings before interest and taxes (EBIT) were 4.88 times higher than its interest </t>
  </si>
  <si>
    <t>expenses.</t>
  </si>
  <si>
    <t xml:space="preserve">In Year 2, the interest cover ratio improved to 7.20, indicating that the company's earnings had increased and it was able to cover its interest expenses </t>
  </si>
  <si>
    <t>with greater ease.</t>
  </si>
  <si>
    <t xml:space="preserve">However, in Year 3, the interest cover ratio decreased to 6.41, and in Year 4 it decreased further to 6.14, indicating that the company's earnings growth had </t>
  </si>
  <si>
    <t>slowed down or its interest expenses had increased.</t>
  </si>
  <si>
    <t>In Year 5, the interest cover ratio decreased to 5.32, which could be a cause for concern. A declining interest cover ratio over time may indicate that the company</t>
  </si>
  <si>
    <t>is taking on too much debt or that its profitability is declining.</t>
  </si>
  <si>
    <t xml:space="preserve">Overall, while the interest cover ratios indicate that the company has generally been able to cover its interest expenses over the past five years, the decline in the ratio over the past two years should be </t>
  </si>
  <si>
    <t>monitored closely. It would be wise to investigate the underlying reasons for the decline and take appropriate actions to improve the company's financial health.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</si>
</sst>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_(* #,##0_);_(* \(#,##0\);_(* &quot;-&quot;_);_(@_)"/>
    <numFmt numFmtId="165" formatCode="_(* #,##0.00_);_(* \(#,##0.00\);_(* &quot;-&quot;??_);_(@_)"/>
  </numFmts>
  <fonts count="15">
    <font>
      <sz val="11"/>
      <color theme="1"/>
      <name val="Calibri"/>
      <family val="2"/>
      <scheme val="minor"/>
    </font>
    <font>
      <sz val="11"/>
      <color theme="1"/>
      <name val="Calibri"/>
      <family val="2"/>
      <scheme val="minor"/>
    </font>
    <font>
      <sz val="8"/>
      <color theme="0"/>
      <name val="Open Sans"/>
      <family val="2"/>
    </font>
    <font>
      <sz val="10"/>
      <color theme="1"/>
      <name val="Open Sans"/>
      <family val="2"/>
    </font>
    <font>
      <b/>
      <sz val="10"/>
      <color rgb="FFFFFFFF"/>
      <name val="Open Sans"/>
      <family val="2"/>
    </font>
    <font>
      <sz val="10"/>
      <color theme="1"/>
      <name val="Calibri"/>
      <family val="2"/>
      <scheme val="minor"/>
    </font>
    <font>
      <b/>
      <sz val="10"/>
      <color theme="1"/>
      <name val="Open Sans"/>
      <family val="2"/>
    </font>
    <font>
      <sz val="10"/>
      <color rgb="FF0000FF"/>
      <name val="Open Sans"/>
      <family val="2"/>
    </font>
    <font>
      <b/>
      <sz val="10"/>
      <name val="Open Sans"/>
      <family val="2"/>
    </font>
    <font>
      <sz val="10"/>
      <name val="Open Sans"/>
      <family val="2"/>
    </font>
    <font>
      <u/>
      <sz val="10"/>
      <color theme="1"/>
      <name val="Open Sans"/>
      <family val="2"/>
    </font>
    <font>
      <b/>
      <sz val="10"/>
      <color theme="1"/>
      <name val="Open Sans"/>
    </font>
    <font>
      <sz val="12"/>
      <color rgb="FF222222"/>
      <name val="Arial"/>
      <family val="2"/>
    </font>
    <font>
      <sz val="11"/>
      <color rgb="FF222222"/>
      <name val="Arial"/>
      <family val="2"/>
    </font>
    <font>
      <b/>
      <sz val="11"/>
      <color rgb="FF222222"/>
      <name val="Arial"/>
      <family val="2"/>
    </font>
  </fonts>
  <fills count="6">
    <fill>
      <patternFill patternType="none"/>
    </fill>
    <fill>
      <patternFill patternType="gray125"/>
    </fill>
    <fill>
      <patternFill patternType="solid">
        <fgColor theme="2"/>
        <bgColor indexed="64"/>
      </patternFill>
    </fill>
    <fill>
      <patternFill patternType="solid">
        <fgColor theme="3"/>
        <bgColor indexed="64"/>
      </patternFill>
    </fill>
    <fill>
      <patternFill patternType="solid">
        <fgColor theme="0" tint="-0.14999847407452621"/>
        <bgColor indexed="64"/>
      </patternFill>
    </fill>
    <fill>
      <patternFill patternType="solid">
        <fgColor rgb="FFFFFFFF"/>
        <bgColor indexed="64"/>
      </patternFill>
    </fill>
  </fills>
  <borders count="4">
    <border>
      <left/>
      <right/>
      <top/>
      <bottom/>
      <diagonal/>
    </border>
    <border>
      <left/>
      <right/>
      <top/>
      <bottom style="thin">
        <color indexed="64"/>
      </bottom>
      <diagonal/>
    </border>
    <border>
      <left/>
      <right/>
      <top style="thin">
        <color indexed="64"/>
      </top>
      <bottom/>
      <diagonal/>
    </border>
    <border>
      <left/>
      <right/>
      <top style="thin">
        <color indexed="64"/>
      </top>
      <bottom style="double">
        <color indexed="64"/>
      </bottom>
      <diagonal/>
    </border>
  </borders>
  <cellStyleXfs count="3">
    <xf numFmtId="0" fontId="0" fillId="0" borderId="0"/>
    <xf numFmtId="165" fontId="1" fillId="0" borderId="0" applyFont="0" applyFill="0" applyBorder="0" applyAlignment="0" applyProtection="0"/>
    <xf numFmtId="9" fontId="1" fillId="0" borderId="0" applyFont="0" applyFill="0" applyBorder="0" applyAlignment="0" applyProtection="0"/>
  </cellStyleXfs>
  <cellXfs count="40">
    <xf numFmtId="0" fontId="0" fillId="0" borderId="0" xfId="0"/>
    <xf numFmtId="0" fontId="2" fillId="2" borderId="0" xfId="0" applyFont="1" applyFill="1"/>
    <xf numFmtId="0" fontId="3" fillId="2" borderId="0" xfId="0" applyFont="1" applyFill="1"/>
    <xf numFmtId="0" fontId="3" fillId="0" borderId="0" xfId="0" applyFont="1"/>
    <xf numFmtId="0" fontId="5" fillId="0" borderId="0" xfId="0" applyFont="1" applyAlignment="1"/>
    <xf numFmtId="0" fontId="5" fillId="0" borderId="0" xfId="0" applyFont="1"/>
    <xf numFmtId="0" fontId="4" fillId="3" borderId="0" xfId="0" applyFont="1" applyFill="1" applyBorder="1" applyAlignment="1">
      <alignment horizontal="left" vertical="center" readingOrder="1"/>
    </xf>
    <xf numFmtId="0" fontId="4" fillId="3" borderId="0" xfId="0" applyFont="1" applyFill="1" applyBorder="1" applyAlignment="1">
      <alignment horizontal="left" vertical="center" wrapText="1" readingOrder="1"/>
    </xf>
    <xf numFmtId="0" fontId="6" fillId="0" borderId="0" xfId="0" applyFont="1" applyBorder="1" applyAlignment="1">
      <alignment vertical="center"/>
    </xf>
    <xf numFmtId="0" fontId="6" fillId="0" borderId="0" xfId="0" applyFont="1" applyBorder="1" applyAlignment="1">
      <alignment horizontal="right" vertical="center"/>
    </xf>
    <xf numFmtId="0" fontId="6" fillId="0" borderId="0" xfId="0" applyFont="1" applyAlignment="1">
      <alignment vertical="center"/>
    </xf>
    <xf numFmtId="37" fontId="7" fillId="0" borderId="0" xfId="0" applyNumberFormat="1" applyFont="1" applyFill="1" applyAlignment="1">
      <alignment horizontal="right"/>
    </xf>
    <xf numFmtId="0" fontId="3" fillId="0" borderId="0" xfId="0" applyFont="1" applyAlignment="1">
      <alignment vertical="center"/>
    </xf>
    <xf numFmtId="37" fontId="7" fillId="0" borderId="1" xfId="0" applyNumberFormat="1" applyFont="1" applyFill="1" applyBorder="1" applyAlignment="1">
      <alignment horizontal="right"/>
    </xf>
    <xf numFmtId="0" fontId="6" fillId="0" borderId="2" xfId="0" applyFont="1" applyBorder="1" applyAlignment="1">
      <alignment vertical="center"/>
    </xf>
    <xf numFmtId="37" fontId="8" fillId="0" borderId="0" xfId="0" applyNumberFormat="1" applyFont="1" applyFill="1" applyAlignment="1">
      <alignment horizontal="right"/>
    </xf>
    <xf numFmtId="37" fontId="7" fillId="0" borderId="0" xfId="0" applyNumberFormat="1" applyFont="1" applyFill="1" applyBorder="1" applyAlignment="1">
      <alignment horizontal="right"/>
    </xf>
    <xf numFmtId="164" fontId="7" fillId="0" borderId="0" xfId="0" applyNumberFormat="1" applyFont="1" applyFill="1" applyAlignment="1">
      <alignment horizontal="right"/>
    </xf>
    <xf numFmtId="37" fontId="8" fillId="0" borderId="0" xfId="0" applyNumberFormat="1" applyFont="1" applyFill="1" applyBorder="1" applyAlignment="1">
      <alignment horizontal="right"/>
    </xf>
    <xf numFmtId="0" fontId="3" fillId="0" borderId="0" xfId="0" applyFont="1" applyBorder="1" applyAlignment="1">
      <alignment vertical="center"/>
    </xf>
    <xf numFmtId="0" fontId="3" fillId="0" borderId="1" xfId="0" applyFont="1" applyBorder="1" applyAlignment="1">
      <alignment vertical="center"/>
    </xf>
    <xf numFmtId="37" fontId="9" fillId="0" borderId="0" xfId="0" applyNumberFormat="1" applyFont="1" applyFill="1" applyBorder="1" applyAlignment="1">
      <alignment horizontal="right"/>
    </xf>
    <xf numFmtId="0" fontId="6" fillId="0" borderId="3" xfId="0" applyFont="1" applyBorder="1" applyAlignment="1">
      <alignment vertical="center"/>
    </xf>
    <xf numFmtId="37" fontId="8" fillId="0" borderId="3" xfId="0" applyNumberFormat="1" applyFont="1" applyFill="1" applyBorder="1" applyAlignment="1">
      <alignment horizontal="right"/>
    </xf>
    <xf numFmtId="0" fontId="3" fillId="0" borderId="0" xfId="0" applyFont="1" applyAlignment="1">
      <alignment vertical="center" wrapText="1"/>
    </xf>
    <xf numFmtId="0" fontId="3" fillId="0" borderId="0" xfId="0" applyFont="1" applyAlignment="1">
      <alignment horizontal="center" vertical="center" wrapText="1"/>
    </xf>
    <xf numFmtId="10" fontId="3" fillId="0" borderId="0" xfId="2" applyNumberFormat="1" applyFont="1" applyAlignment="1">
      <alignment horizontal="center" vertical="center" wrapText="1"/>
    </xf>
    <xf numFmtId="0" fontId="3" fillId="0" borderId="0" xfId="0" applyFont="1" applyAlignment="1"/>
    <xf numFmtId="0" fontId="10" fillId="0" borderId="0" xfId="0" applyFont="1" applyAlignment="1">
      <alignment horizontal="center" vertical="center" wrapText="1"/>
    </xf>
    <xf numFmtId="0" fontId="3" fillId="0" borderId="0" xfId="0" quotePrefix="1" applyFont="1" applyAlignment="1">
      <alignment horizontal="center" vertical="center" wrapText="1"/>
    </xf>
    <xf numFmtId="10" fontId="3" fillId="4" borderId="0" xfId="2" applyNumberFormat="1" applyFont="1" applyFill="1" applyBorder="1" applyAlignment="1">
      <alignment horizontal="right"/>
    </xf>
    <xf numFmtId="10" fontId="3" fillId="0" borderId="0" xfId="2" applyNumberFormat="1" applyFont="1"/>
    <xf numFmtId="2" fontId="3" fillId="0" borderId="0" xfId="2" applyNumberFormat="1" applyFont="1"/>
    <xf numFmtId="165" fontId="3" fillId="4" borderId="0" xfId="1" applyFont="1" applyFill="1" applyBorder="1" applyAlignment="1">
      <alignment horizontal="right"/>
    </xf>
    <xf numFmtId="0" fontId="11" fillId="0" borderId="0" xfId="0" applyFont="1" applyAlignment="1">
      <alignment vertical="center" wrapText="1"/>
    </xf>
    <xf numFmtId="0" fontId="12" fillId="0" borderId="0" xfId="0" applyFont="1" applyAlignment="1">
      <alignment vertical="center"/>
    </xf>
    <xf numFmtId="0" fontId="13" fillId="0" borderId="0" xfId="0" applyFont="1"/>
    <xf numFmtId="0" fontId="14" fillId="0" borderId="0" xfId="0" applyFont="1"/>
    <xf numFmtId="0" fontId="12" fillId="5" borderId="0" xfId="0" applyFont="1" applyFill="1" applyAlignment="1">
      <alignment vertical="center"/>
    </xf>
    <xf numFmtId="0" fontId="11" fillId="0" borderId="0" xfId="0" applyFont="1"/>
  </cellXfs>
  <cellStyles count="3">
    <cellStyle name="Comma" xfId="1" builtinId="3"/>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30"/>
  <sheetViews>
    <sheetView showGridLines="0" tabSelected="1" zoomScale="90" zoomScaleNormal="90" workbookViewId="0">
      <pane ySplit="2" topLeftCell="A113" activePane="bottomLeft" state="frozen"/>
      <selection pane="bottomLeft" activeCell="K132" sqref="K132"/>
    </sheetView>
  </sheetViews>
  <sheetFormatPr defaultColWidth="9.140625" defaultRowHeight="12.75" outlineLevelRow="1"/>
  <cols>
    <col min="1" max="1" width="25.42578125" style="3" customWidth="1"/>
    <col min="2" max="2" width="20.85546875" style="3" customWidth="1"/>
    <col min="3" max="3" width="7.42578125" style="3" customWidth="1"/>
    <col min="4" max="8" width="12.5703125" style="3" customWidth="1"/>
    <col min="9" max="9" width="6.85546875" style="3" customWidth="1"/>
    <col min="10" max="14" width="12" style="3" customWidth="1"/>
    <col min="15" max="16384" width="9.140625" style="3"/>
  </cols>
  <sheetData>
    <row r="1" spans="1:14">
      <c r="A1" s="1"/>
      <c r="B1" s="2"/>
      <c r="C1" s="2"/>
      <c r="D1" s="2"/>
      <c r="E1" s="2"/>
      <c r="F1" s="2"/>
      <c r="G1" s="2"/>
      <c r="H1" s="2"/>
    </row>
    <row r="2" spans="1:14">
      <c r="A2" s="6" t="s">
        <v>36</v>
      </c>
      <c r="B2" s="7"/>
      <c r="C2" s="7"/>
      <c r="D2" s="7" t="s">
        <v>0</v>
      </c>
      <c r="E2" s="7" t="s">
        <v>1</v>
      </c>
      <c r="F2" s="7" t="s">
        <v>2</v>
      </c>
      <c r="G2" s="7" t="s">
        <v>3</v>
      </c>
      <c r="H2" s="7" t="s">
        <v>4</v>
      </c>
      <c r="I2" s="4"/>
      <c r="J2" s="4"/>
      <c r="K2" s="5"/>
      <c r="L2" s="5"/>
      <c r="M2" s="5"/>
      <c r="N2" s="5"/>
    </row>
    <row r="3" spans="1:14">
      <c r="I3" s="4"/>
      <c r="J3" s="4"/>
      <c r="K3" s="5"/>
      <c r="L3" s="5"/>
      <c r="M3" s="5"/>
      <c r="N3" s="5"/>
    </row>
    <row r="4" spans="1:14">
      <c r="A4" s="6" t="s">
        <v>5</v>
      </c>
      <c r="B4" s="7"/>
      <c r="C4" s="7"/>
      <c r="D4" s="7"/>
      <c r="E4" s="7"/>
      <c r="F4" s="7"/>
      <c r="G4" s="7"/>
      <c r="H4" s="7"/>
      <c r="I4" s="4"/>
      <c r="J4" s="4"/>
      <c r="K4" s="5"/>
      <c r="L4" s="5"/>
      <c r="M4" s="5"/>
      <c r="N4" s="5"/>
    </row>
    <row r="5" spans="1:14" outlineLevel="1">
      <c r="A5" s="8" t="s">
        <v>6</v>
      </c>
      <c r="B5" s="8"/>
      <c r="C5" s="8"/>
      <c r="D5" s="9"/>
      <c r="E5" s="9"/>
      <c r="F5" s="9"/>
      <c r="G5" s="9"/>
      <c r="H5" s="9"/>
      <c r="I5" s="4"/>
      <c r="J5" s="4"/>
      <c r="K5" s="5"/>
      <c r="L5" s="5"/>
      <c r="M5" s="5"/>
      <c r="N5" s="5"/>
    </row>
    <row r="6" spans="1:14" outlineLevel="1">
      <c r="A6" s="10" t="s">
        <v>7</v>
      </c>
      <c r="B6" s="10"/>
      <c r="C6" s="10"/>
      <c r="D6" s="11">
        <v>38454</v>
      </c>
      <c r="E6" s="11">
        <v>41641</v>
      </c>
      <c r="F6" s="11">
        <v>46298</v>
      </c>
      <c r="G6" s="11">
        <v>53898</v>
      </c>
      <c r="H6" s="11">
        <v>56910</v>
      </c>
      <c r="I6" s="4"/>
      <c r="J6" s="4"/>
      <c r="K6" s="5"/>
      <c r="L6" s="5"/>
      <c r="M6" s="5"/>
      <c r="N6" s="5"/>
    </row>
    <row r="7" spans="1:14" outlineLevel="1">
      <c r="A7" s="12" t="s">
        <v>8</v>
      </c>
      <c r="B7" s="12"/>
      <c r="C7" s="12"/>
      <c r="D7" s="13">
        <v>-36426</v>
      </c>
      <c r="E7" s="13">
        <v>-39178</v>
      </c>
      <c r="F7" s="13">
        <v>-43668</v>
      </c>
      <c r="G7" s="13">
        <v>-49713</v>
      </c>
      <c r="H7" s="13">
        <v>-52303</v>
      </c>
      <c r="I7" s="4"/>
      <c r="J7" s="4"/>
      <c r="K7" s="5"/>
      <c r="L7" s="5"/>
      <c r="M7" s="5"/>
      <c r="N7" s="5"/>
    </row>
    <row r="8" spans="1:14" outlineLevel="1">
      <c r="A8" s="14" t="s">
        <v>9</v>
      </c>
      <c r="B8" s="14"/>
      <c r="C8" s="14"/>
      <c r="D8" s="15">
        <f>SUM(D6:D7)</f>
        <v>2028</v>
      </c>
      <c r="E8" s="15">
        <f t="shared" ref="E8:H8" si="0">SUM(E6:E7)</f>
        <v>2463</v>
      </c>
      <c r="F8" s="15">
        <f t="shared" si="0"/>
        <v>2630</v>
      </c>
      <c r="G8" s="15">
        <f t="shared" si="0"/>
        <v>4185</v>
      </c>
      <c r="H8" s="15">
        <f t="shared" si="0"/>
        <v>4607</v>
      </c>
      <c r="I8" s="4"/>
      <c r="J8" s="4"/>
      <c r="K8" s="5"/>
      <c r="L8" s="5"/>
      <c r="M8" s="5"/>
      <c r="N8" s="5"/>
    </row>
    <row r="9" spans="1:14" outlineLevel="1">
      <c r="A9" s="12" t="s">
        <v>10</v>
      </c>
      <c r="B9" s="12"/>
      <c r="C9" s="12"/>
      <c r="D9" s="16">
        <v>-13</v>
      </c>
      <c r="E9" s="16">
        <v>-29</v>
      </c>
      <c r="F9" s="16">
        <v>-35</v>
      </c>
      <c r="G9" s="16">
        <v>-63</v>
      </c>
      <c r="H9" s="16">
        <v>-143</v>
      </c>
      <c r="I9" s="4"/>
      <c r="J9" s="4"/>
      <c r="K9" s="5"/>
      <c r="L9" s="5"/>
      <c r="M9" s="5"/>
      <c r="N9" s="5"/>
    </row>
    <row r="10" spans="1:14" outlineLevel="1">
      <c r="A10" s="12" t="s">
        <v>11</v>
      </c>
      <c r="B10" s="12"/>
      <c r="C10" s="12"/>
      <c r="D10" s="17">
        <v>0</v>
      </c>
      <c r="E10" s="17">
        <v>0</v>
      </c>
      <c r="F10" s="17">
        <v>0</v>
      </c>
      <c r="G10" s="17">
        <v>0</v>
      </c>
      <c r="H10" s="17">
        <v>0</v>
      </c>
      <c r="I10" s="4"/>
      <c r="J10" s="4"/>
      <c r="K10" s="5"/>
      <c r="L10" s="5"/>
      <c r="M10" s="5"/>
      <c r="N10" s="5"/>
    </row>
    <row r="11" spans="1:14" outlineLevel="1">
      <c r="A11" s="10" t="s">
        <v>12</v>
      </c>
      <c r="B11" s="10"/>
      <c r="C11" s="10"/>
      <c r="D11" s="18">
        <f>SUM(D8:D10)</f>
        <v>2015</v>
      </c>
      <c r="E11" s="18">
        <f t="shared" ref="E11:H11" si="1">SUM(E8:E10)</f>
        <v>2434</v>
      </c>
      <c r="F11" s="18">
        <f t="shared" si="1"/>
        <v>2595</v>
      </c>
      <c r="G11" s="18">
        <f t="shared" si="1"/>
        <v>4122</v>
      </c>
      <c r="H11" s="18">
        <f t="shared" si="1"/>
        <v>4464</v>
      </c>
      <c r="I11" s="4"/>
      <c r="J11" s="4"/>
      <c r="K11" s="5"/>
      <c r="L11" s="5"/>
      <c r="M11" s="5"/>
      <c r="N11" s="5"/>
    </row>
    <row r="12" spans="1:14" outlineLevel="1">
      <c r="A12" s="12" t="s">
        <v>13</v>
      </c>
      <c r="B12" s="12"/>
      <c r="C12" s="12"/>
      <c r="D12" s="13">
        <v>-838</v>
      </c>
      <c r="E12" s="13">
        <v>-878</v>
      </c>
      <c r="F12" s="13">
        <v>-992</v>
      </c>
      <c r="G12" s="13">
        <v>-1189</v>
      </c>
      <c r="H12" s="13">
        <v>-1384</v>
      </c>
      <c r="I12" s="4"/>
      <c r="J12" s="4"/>
      <c r="K12" s="5"/>
      <c r="L12" s="5"/>
      <c r="M12" s="5"/>
      <c r="N12" s="5"/>
    </row>
    <row r="13" spans="1:14" outlineLevel="1">
      <c r="A13" s="14" t="s">
        <v>14</v>
      </c>
      <c r="B13" s="14"/>
      <c r="C13" s="14"/>
      <c r="D13" s="15">
        <f>SUM(D11:D12)</f>
        <v>1177</v>
      </c>
      <c r="E13" s="15">
        <f t="shared" ref="E13:H13" si="2">SUM(E11:E12)</f>
        <v>1556</v>
      </c>
      <c r="F13" s="15">
        <f t="shared" si="2"/>
        <v>1603</v>
      </c>
      <c r="G13" s="15">
        <f t="shared" si="2"/>
        <v>2933</v>
      </c>
      <c r="H13" s="15">
        <f t="shared" si="2"/>
        <v>3080</v>
      </c>
      <c r="I13" s="4"/>
      <c r="J13" s="4"/>
      <c r="K13" s="5"/>
      <c r="L13" s="5"/>
      <c r="M13" s="5"/>
      <c r="N13" s="5"/>
    </row>
    <row r="14" spans="1:14" outlineLevel="1">
      <c r="A14" s="19" t="s">
        <v>15</v>
      </c>
      <c r="B14" s="19"/>
      <c r="C14" s="19"/>
      <c r="D14" s="16">
        <v>114</v>
      </c>
      <c r="E14" s="16">
        <v>90</v>
      </c>
      <c r="F14" s="16">
        <v>187</v>
      </c>
      <c r="G14" s="16">
        <v>116</v>
      </c>
      <c r="H14" s="16">
        <v>265</v>
      </c>
      <c r="I14" s="4"/>
      <c r="J14" s="4"/>
      <c r="K14" s="5"/>
      <c r="L14" s="5"/>
      <c r="M14" s="5"/>
      <c r="N14" s="5"/>
    </row>
    <row r="15" spans="1:14" outlineLevel="1">
      <c r="A15" s="19" t="s">
        <v>16</v>
      </c>
      <c r="B15" s="19"/>
      <c r="C15" s="19"/>
      <c r="D15" s="11">
        <v>-241</v>
      </c>
      <c r="E15" s="11">
        <v>-216</v>
      </c>
      <c r="F15" s="11">
        <v>-250</v>
      </c>
      <c r="G15" s="11">
        <v>-478</v>
      </c>
      <c r="H15" s="11">
        <v>-579</v>
      </c>
      <c r="I15" s="4"/>
      <c r="J15" s="4"/>
      <c r="K15" s="5"/>
      <c r="L15" s="5"/>
      <c r="M15" s="5"/>
      <c r="N15" s="5"/>
    </row>
    <row r="16" spans="1:14" outlineLevel="1">
      <c r="A16" s="20" t="s">
        <v>17</v>
      </c>
      <c r="B16" s="20"/>
      <c r="C16" s="20"/>
      <c r="D16" s="13">
        <v>149</v>
      </c>
      <c r="E16" s="13">
        <v>241</v>
      </c>
      <c r="F16" s="13">
        <v>263</v>
      </c>
      <c r="G16" s="13">
        <v>346</v>
      </c>
      <c r="H16" s="13">
        <v>410</v>
      </c>
      <c r="I16" s="4"/>
      <c r="J16" s="4"/>
      <c r="K16" s="5"/>
      <c r="L16" s="5"/>
      <c r="M16" s="5"/>
      <c r="N16" s="5"/>
    </row>
    <row r="17" spans="1:14" outlineLevel="1">
      <c r="A17" s="19" t="s">
        <v>18</v>
      </c>
      <c r="B17" s="19"/>
      <c r="C17" s="19"/>
      <c r="D17" s="21">
        <f>SUM(D13:D16)</f>
        <v>1199</v>
      </c>
      <c r="E17" s="21">
        <f t="shared" ref="E17:H17" si="3">SUM(E13:E16)</f>
        <v>1671</v>
      </c>
      <c r="F17" s="21">
        <f t="shared" si="3"/>
        <v>1803</v>
      </c>
      <c r="G17" s="21">
        <f t="shared" si="3"/>
        <v>2917</v>
      </c>
      <c r="H17" s="21">
        <f t="shared" si="3"/>
        <v>3176</v>
      </c>
      <c r="I17" s="4"/>
      <c r="J17" s="4"/>
      <c r="K17" s="5"/>
      <c r="L17" s="5"/>
      <c r="M17" s="5"/>
      <c r="N17" s="5"/>
    </row>
    <row r="18" spans="1:14" outlineLevel="1">
      <c r="A18" s="20" t="s">
        <v>19</v>
      </c>
      <c r="B18" s="20"/>
      <c r="C18" s="20"/>
      <c r="D18" s="13">
        <v>-649</v>
      </c>
      <c r="E18" s="13">
        <v>-772</v>
      </c>
      <c r="F18" s="13">
        <v>-673</v>
      </c>
      <c r="G18" s="13">
        <v>-779</v>
      </c>
      <c r="H18" s="13">
        <v>-840</v>
      </c>
      <c r="I18" s="4"/>
      <c r="J18" s="4"/>
      <c r="K18" s="5"/>
      <c r="L18" s="5"/>
      <c r="M18" s="5"/>
      <c r="N18" s="5"/>
    </row>
    <row r="19" spans="1:14" ht="13.5" outlineLevel="1" thickBot="1">
      <c r="A19" s="22" t="s">
        <v>20</v>
      </c>
      <c r="B19" s="22"/>
      <c r="C19" s="22"/>
      <c r="D19" s="23">
        <f>SUM(D17:D18)</f>
        <v>550</v>
      </c>
      <c r="E19" s="23">
        <f t="shared" ref="E19:H19" si="4">SUM(E17:E18)</f>
        <v>899</v>
      </c>
      <c r="F19" s="23">
        <f t="shared" si="4"/>
        <v>1130</v>
      </c>
      <c r="G19" s="23">
        <f t="shared" si="4"/>
        <v>2138</v>
      </c>
      <c r="H19" s="23">
        <f t="shared" si="4"/>
        <v>2336</v>
      </c>
      <c r="I19" s="4"/>
      <c r="J19" s="4"/>
      <c r="K19" s="5"/>
      <c r="L19" s="5"/>
      <c r="M19" s="5"/>
      <c r="N19" s="5"/>
    </row>
    <row r="20" spans="1:14" ht="13.5" outlineLevel="1" thickTop="1">
      <c r="A20" s="10"/>
      <c r="B20" s="10"/>
      <c r="C20" s="10"/>
      <c r="D20" s="21"/>
      <c r="E20" s="21"/>
      <c r="F20" s="21"/>
      <c r="G20" s="21"/>
      <c r="H20" s="21"/>
      <c r="I20" s="4"/>
      <c r="J20" s="4"/>
      <c r="K20" s="5"/>
      <c r="L20" s="5"/>
      <c r="M20" s="5"/>
      <c r="N20" s="5"/>
    </row>
    <row r="21" spans="1:14">
      <c r="I21" s="4"/>
      <c r="J21" s="4"/>
      <c r="K21" s="5"/>
      <c r="L21" s="5"/>
      <c r="M21" s="5"/>
      <c r="N21" s="5"/>
    </row>
    <row r="22" spans="1:14">
      <c r="A22" s="6" t="s">
        <v>21</v>
      </c>
      <c r="B22" s="7"/>
      <c r="C22" s="7"/>
      <c r="D22" s="7"/>
      <c r="E22" s="7"/>
      <c r="F22" s="7"/>
      <c r="G22" s="7"/>
      <c r="H22" s="7"/>
      <c r="I22" s="4"/>
      <c r="J22" s="4"/>
      <c r="K22" s="5"/>
      <c r="L22" s="5"/>
      <c r="M22" s="5"/>
      <c r="N22" s="5"/>
    </row>
    <row r="23" spans="1:14" outlineLevel="1">
      <c r="I23" s="4"/>
      <c r="J23" s="4"/>
      <c r="K23" s="5"/>
      <c r="L23" s="5"/>
      <c r="M23" s="5"/>
      <c r="N23" s="5"/>
    </row>
    <row r="24" spans="1:14" outlineLevel="1">
      <c r="A24" s="10" t="s">
        <v>22</v>
      </c>
      <c r="I24" s="4"/>
      <c r="J24" s="4"/>
      <c r="K24" s="5"/>
      <c r="L24" s="5"/>
      <c r="M24" s="5"/>
      <c r="N24" s="5"/>
    </row>
    <row r="25" spans="1:14" outlineLevel="1">
      <c r="A25" s="24"/>
      <c r="B25" s="25"/>
      <c r="C25" s="25"/>
      <c r="D25" s="26"/>
      <c r="E25" s="26"/>
      <c r="F25" s="26"/>
      <c r="G25" s="26"/>
      <c r="H25" s="26"/>
      <c r="I25" s="27"/>
      <c r="J25" s="27"/>
    </row>
    <row r="26" spans="1:14" ht="15.95" customHeight="1" outlineLevel="1">
      <c r="A26" s="24" t="s">
        <v>23</v>
      </c>
      <c r="B26" s="28" t="s">
        <v>24</v>
      </c>
      <c r="C26" s="29" t="s">
        <v>25</v>
      </c>
      <c r="D26" s="30">
        <f>D8/D6</f>
        <v>5.2738336713995942E-2</v>
      </c>
      <c r="E26" s="30">
        <f t="shared" ref="E26:H26" si="5">E8/E6</f>
        <v>5.9148435436228719E-2</v>
      </c>
      <c r="F26" s="30">
        <f t="shared" si="5"/>
        <v>5.6805909542528836E-2</v>
      </c>
      <c r="G26" s="30">
        <f t="shared" si="5"/>
        <v>7.76466659245241E-2</v>
      </c>
      <c r="H26" s="30">
        <f t="shared" si="5"/>
        <v>8.0952380952380956E-2</v>
      </c>
      <c r="I26" s="27"/>
      <c r="J26" s="27"/>
    </row>
    <row r="27" spans="1:14" ht="15.95" customHeight="1" outlineLevel="1">
      <c r="A27" s="24"/>
      <c r="B27" s="25" t="s">
        <v>26</v>
      </c>
      <c r="C27" s="25"/>
      <c r="D27" s="31"/>
      <c r="E27" s="31"/>
      <c r="F27" s="31"/>
      <c r="G27" s="31"/>
      <c r="H27" s="31"/>
      <c r="I27" s="27"/>
      <c r="J27" s="27"/>
    </row>
    <row r="28" spans="1:14" ht="15.95" customHeight="1" outlineLevel="1">
      <c r="A28" s="24"/>
      <c r="B28" s="25"/>
      <c r="C28" s="25"/>
      <c r="D28" s="31"/>
      <c r="E28" s="31"/>
      <c r="F28" s="31"/>
      <c r="G28" s="31"/>
      <c r="H28" s="31"/>
      <c r="I28" s="27"/>
      <c r="J28" s="27"/>
    </row>
    <row r="29" spans="1:14" ht="18.600000000000001" customHeight="1" outlineLevel="1">
      <c r="A29" s="24" t="s">
        <v>27</v>
      </c>
      <c r="B29" s="28" t="s">
        <v>28</v>
      </c>
      <c r="C29" s="29" t="s">
        <v>25</v>
      </c>
      <c r="D29" s="30">
        <f>D13/D6</f>
        <v>3.0607999167836897E-2</v>
      </c>
      <c r="E29" s="30">
        <f t="shared" ref="E29:H29" si="6">E13/E6</f>
        <v>3.7367018083139213E-2</v>
      </c>
      <c r="F29" s="30">
        <f t="shared" si="6"/>
        <v>3.4623525854248563E-2</v>
      </c>
      <c r="G29" s="30">
        <f t="shared" si="6"/>
        <v>5.4417603621655722E-2</v>
      </c>
      <c r="H29" s="30">
        <f t="shared" si="6"/>
        <v>5.4120541205412057E-2</v>
      </c>
      <c r="I29" s="27"/>
      <c r="J29" s="27"/>
    </row>
    <row r="30" spans="1:14" ht="15.95" customHeight="1" outlineLevel="1">
      <c r="A30" s="24"/>
      <c r="B30" s="25" t="s">
        <v>26</v>
      </c>
      <c r="C30" s="25"/>
      <c r="D30" s="31"/>
      <c r="E30" s="31"/>
      <c r="F30" s="31"/>
      <c r="G30" s="31"/>
      <c r="H30" s="31"/>
      <c r="I30" s="27"/>
      <c r="J30" s="27"/>
    </row>
    <row r="31" spans="1:14" ht="15.95" customHeight="1" outlineLevel="1">
      <c r="A31" s="24"/>
      <c r="B31" s="25"/>
      <c r="C31" s="25"/>
      <c r="D31" s="31"/>
      <c r="E31" s="31"/>
      <c r="F31" s="31"/>
      <c r="G31" s="31"/>
      <c r="H31" s="31"/>
      <c r="I31" s="27"/>
      <c r="J31" s="27"/>
    </row>
    <row r="32" spans="1:14" ht="15.95" customHeight="1" outlineLevel="1">
      <c r="A32" s="24" t="s">
        <v>29</v>
      </c>
      <c r="B32" s="28" t="s">
        <v>20</v>
      </c>
      <c r="C32" s="29" t="s">
        <v>25</v>
      </c>
      <c r="D32" s="30">
        <f>D19/D6</f>
        <v>1.4302803349456493E-2</v>
      </c>
      <c r="E32" s="30">
        <f t="shared" ref="E32:H32" si="7">E19/E6</f>
        <v>2.1589299008189046E-2</v>
      </c>
      <c r="F32" s="30">
        <f t="shared" si="7"/>
        <v>2.4407101818653073E-2</v>
      </c>
      <c r="G32" s="30">
        <f t="shared" si="7"/>
        <v>3.9667520130617091E-2</v>
      </c>
      <c r="H32" s="30">
        <f t="shared" si="7"/>
        <v>4.1047267615533296E-2</v>
      </c>
      <c r="I32" s="27"/>
      <c r="J32" s="27"/>
    </row>
    <row r="33" spans="1:10" ht="15.95" customHeight="1" outlineLevel="1">
      <c r="A33" s="24"/>
      <c r="B33" s="25" t="s">
        <v>26</v>
      </c>
      <c r="C33" s="25"/>
      <c r="D33" s="31"/>
      <c r="E33" s="31"/>
      <c r="F33" s="31"/>
      <c r="G33" s="31"/>
      <c r="H33" s="31"/>
      <c r="I33" s="27"/>
      <c r="J33" s="27"/>
    </row>
    <row r="34" spans="1:10" ht="15.95" customHeight="1" outlineLevel="1">
      <c r="A34" s="12"/>
      <c r="D34" s="31"/>
      <c r="E34" s="31"/>
      <c r="F34" s="31"/>
      <c r="G34" s="31"/>
      <c r="H34" s="31"/>
      <c r="I34" s="27"/>
      <c r="J34" s="27"/>
    </row>
    <row r="35" spans="1:10" ht="15.95" customHeight="1" outlineLevel="1">
      <c r="A35" s="10" t="s">
        <v>30</v>
      </c>
      <c r="D35" s="31"/>
      <c r="E35" s="31"/>
      <c r="F35" s="31"/>
      <c r="G35" s="31"/>
      <c r="H35" s="31"/>
      <c r="I35" s="27"/>
      <c r="J35" s="27"/>
    </row>
    <row r="36" spans="1:10" ht="15.95" customHeight="1" outlineLevel="1">
      <c r="A36" s="24"/>
      <c r="B36" s="25"/>
      <c r="C36" s="25"/>
      <c r="D36" s="31"/>
      <c r="E36" s="31"/>
      <c r="F36" s="31"/>
      <c r="G36" s="31"/>
      <c r="H36" s="31"/>
      <c r="I36" s="27"/>
      <c r="J36" s="27"/>
    </row>
    <row r="37" spans="1:10" ht="15.95" customHeight="1" outlineLevel="1">
      <c r="A37" s="24" t="s">
        <v>31</v>
      </c>
      <c r="B37" s="28" t="s">
        <v>32</v>
      </c>
      <c r="C37" s="29" t="s">
        <v>25</v>
      </c>
      <c r="D37" s="30">
        <f>-D18/D17</f>
        <v>0.54128440366972475</v>
      </c>
      <c r="E37" s="30">
        <f t="shared" ref="E37:H37" si="8">-E18/E17</f>
        <v>0.46199880311190905</v>
      </c>
      <c r="F37" s="30">
        <f t="shared" si="8"/>
        <v>0.37326677759290072</v>
      </c>
      <c r="G37" s="30">
        <f t="shared" si="8"/>
        <v>0.26705519369214947</v>
      </c>
      <c r="H37" s="30">
        <f t="shared" si="8"/>
        <v>0.26448362720403024</v>
      </c>
      <c r="I37" s="27"/>
      <c r="J37" s="27"/>
    </row>
    <row r="38" spans="1:10" ht="15.95" customHeight="1" outlineLevel="1">
      <c r="A38" s="24"/>
      <c r="B38" s="25" t="s">
        <v>33</v>
      </c>
      <c r="C38" s="25"/>
      <c r="D38" s="31"/>
      <c r="E38" s="31"/>
      <c r="F38" s="31"/>
      <c r="G38" s="31"/>
      <c r="H38" s="31"/>
      <c r="I38" s="27"/>
      <c r="J38" s="27"/>
    </row>
    <row r="39" spans="1:10" ht="15.95" customHeight="1" outlineLevel="1">
      <c r="A39" s="12"/>
      <c r="D39" s="31"/>
      <c r="E39" s="31"/>
      <c r="F39" s="31"/>
      <c r="G39" s="31"/>
      <c r="H39" s="31"/>
      <c r="I39" s="27"/>
      <c r="J39" s="27"/>
    </row>
    <row r="40" spans="1:10" ht="15.95" customHeight="1" outlineLevel="1">
      <c r="A40" s="10" t="s">
        <v>34</v>
      </c>
      <c r="D40" s="32"/>
      <c r="E40" s="32"/>
      <c r="F40" s="32"/>
      <c r="G40" s="32"/>
      <c r="H40" s="32"/>
      <c r="I40" s="27"/>
      <c r="J40" s="27"/>
    </row>
    <row r="41" spans="1:10" ht="15.95" customHeight="1" outlineLevel="1">
      <c r="A41" s="24"/>
      <c r="B41" s="25"/>
      <c r="C41" s="25"/>
      <c r="D41" s="32"/>
      <c r="E41" s="32"/>
      <c r="F41" s="32"/>
      <c r="G41" s="32"/>
      <c r="H41" s="32"/>
      <c r="I41" s="27"/>
      <c r="J41" s="27"/>
    </row>
    <row r="42" spans="1:10" ht="15.95" customHeight="1" outlineLevel="1">
      <c r="A42" s="24" t="s">
        <v>35</v>
      </c>
      <c r="B42" s="28" t="s">
        <v>28</v>
      </c>
      <c r="C42" s="29" t="s">
        <v>25</v>
      </c>
      <c r="D42" s="33">
        <f>D13/-D15</f>
        <v>4.8838174273858925</v>
      </c>
      <c r="E42" s="33">
        <f t="shared" ref="E42:H42" si="9">E13/-E15</f>
        <v>7.2037037037037033</v>
      </c>
      <c r="F42" s="33">
        <f t="shared" si="9"/>
        <v>6.4119999999999999</v>
      </c>
      <c r="G42" s="33">
        <f t="shared" si="9"/>
        <v>6.1359832635983267</v>
      </c>
      <c r="H42" s="33">
        <f t="shared" si="9"/>
        <v>5.3195164075993091</v>
      </c>
      <c r="I42" s="27"/>
      <c r="J42" s="27"/>
    </row>
    <row r="43" spans="1:10" ht="15.95" customHeight="1" outlineLevel="1">
      <c r="A43" s="24"/>
      <c r="B43" s="25" t="s">
        <v>16</v>
      </c>
      <c r="C43" s="25"/>
      <c r="D43" s="32"/>
      <c r="E43" s="32"/>
      <c r="F43" s="32"/>
      <c r="G43" s="32"/>
      <c r="H43" s="32"/>
      <c r="I43" s="27"/>
      <c r="J43" s="27"/>
    </row>
    <row r="44" spans="1:10" outlineLevel="1">
      <c r="A44" s="12"/>
      <c r="I44" s="27"/>
      <c r="J44" s="27"/>
    </row>
    <row r="46" spans="1:10">
      <c r="A46" s="34" t="s">
        <v>37</v>
      </c>
    </row>
    <row r="47" spans="1:10" s="35" customFormat="1" ht="15">
      <c r="A47" s="35" t="s">
        <v>38</v>
      </c>
    </row>
    <row r="48" spans="1:10" ht="15">
      <c r="A48" s="35" t="s">
        <v>39</v>
      </c>
    </row>
    <row r="49" spans="1:2" ht="15">
      <c r="A49" s="35" t="s">
        <v>40</v>
      </c>
    </row>
    <row r="51" spans="1:2" ht="14.25">
      <c r="B51" s="36" t="s">
        <v>41</v>
      </c>
    </row>
    <row r="52" spans="1:2" ht="14.25">
      <c r="B52" s="36" t="s">
        <v>42</v>
      </c>
    </row>
    <row r="53" spans="1:2" ht="14.25">
      <c r="B53" s="36" t="s">
        <v>43</v>
      </c>
    </row>
    <row r="54" spans="1:2" ht="14.25">
      <c r="B54" s="36" t="s">
        <v>44</v>
      </c>
    </row>
    <row r="55" spans="1:2" ht="14.25">
      <c r="B55" s="36" t="s">
        <v>45</v>
      </c>
    </row>
    <row r="56" spans="1:2" ht="14.25">
      <c r="B56" s="36" t="s">
        <v>46</v>
      </c>
    </row>
    <row r="57" spans="1:2" ht="14.25">
      <c r="B57" s="36" t="s">
        <v>47</v>
      </c>
    </row>
    <row r="58" spans="1:2" ht="14.25">
      <c r="A58" s="36"/>
      <c r="B58" s="36" t="s">
        <v>48</v>
      </c>
    </row>
    <row r="59" spans="1:2" ht="15">
      <c r="A59" s="35" t="s">
        <v>49</v>
      </c>
    </row>
    <row r="60" spans="1:2" ht="15">
      <c r="A60" s="35" t="s">
        <v>51</v>
      </c>
    </row>
    <row r="61" spans="1:2" ht="15">
      <c r="A61" s="35" t="s">
        <v>50</v>
      </c>
    </row>
    <row r="63" spans="1:2" ht="15">
      <c r="A63" s="37" t="s">
        <v>52</v>
      </c>
    </row>
    <row r="64" spans="1:2" ht="15">
      <c r="A64" s="35" t="s">
        <v>53</v>
      </c>
    </row>
    <row r="65" spans="1:2" ht="15">
      <c r="A65" s="35" t="s">
        <v>54</v>
      </c>
    </row>
    <row r="67" spans="1:2" ht="15">
      <c r="A67" s="35" t="s">
        <v>55</v>
      </c>
    </row>
    <row r="68" spans="1:2" ht="15">
      <c r="A68" s="38" t="s">
        <v>56</v>
      </c>
    </row>
    <row r="69" spans="1:2" ht="15">
      <c r="A69" s="38"/>
    </row>
    <row r="70" spans="1:2">
      <c r="A70" s="39" t="s">
        <v>72</v>
      </c>
    </row>
    <row r="71" spans="1:2" ht="14.25">
      <c r="A71" s="36" t="s">
        <v>57</v>
      </c>
    </row>
    <row r="72" spans="1:2" ht="14.25">
      <c r="A72" s="36" t="s">
        <v>58</v>
      </c>
    </row>
    <row r="73" spans="1:2" ht="15">
      <c r="B73" s="35" t="s">
        <v>59</v>
      </c>
    </row>
    <row r="74" spans="1:2" ht="15">
      <c r="B74" s="35" t="s">
        <v>60</v>
      </c>
    </row>
    <row r="76" spans="1:2" ht="15">
      <c r="B76" s="35" t="s">
        <v>61</v>
      </c>
    </row>
    <row r="77" spans="1:2" ht="15">
      <c r="B77" s="35" t="s">
        <v>62</v>
      </c>
    </row>
    <row r="79" spans="1:2" ht="15">
      <c r="B79" s="35" t="s">
        <v>63</v>
      </c>
    </row>
    <row r="80" spans="1:2" ht="15">
      <c r="B80" s="35" t="s">
        <v>64</v>
      </c>
    </row>
    <row r="82" spans="1:2" ht="15">
      <c r="B82" s="35" t="s">
        <v>65</v>
      </c>
    </row>
    <row r="83" spans="1:2" ht="15">
      <c r="B83" s="35" t="s">
        <v>66</v>
      </c>
    </row>
    <row r="85" spans="1:2" ht="15">
      <c r="B85" s="35" t="s">
        <v>67</v>
      </c>
    </row>
    <row r="86" spans="1:2" ht="15">
      <c r="B86" s="35" t="s">
        <v>68</v>
      </c>
    </row>
    <row r="89" spans="1:2" ht="15">
      <c r="A89" s="35" t="s">
        <v>69</v>
      </c>
    </row>
    <row r="90" spans="1:2" ht="15">
      <c r="A90" s="35" t="s">
        <v>70</v>
      </c>
    </row>
    <row r="91" spans="1:2" ht="15">
      <c r="A91" s="35" t="s">
        <v>71</v>
      </c>
    </row>
    <row r="94" spans="1:2">
      <c r="A94" s="39" t="s">
        <v>73</v>
      </c>
    </row>
    <row r="96" spans="1:2" ht="15">
      <c r="A96" s="35" t="s">
        <v>76</v>
      </c>
    </row>
    <row r="97" spans="1:2" ht="15">
      <c r="A97" s="35" t="s">
        <v>77</v>
      </c>
    </row>
    <row r="98" spans="1:2" ht="15">
      <c r="A98" s="35"/>
    </row>
    <row r="99" spans="1:2" ht="15">
      <c r="B99" s="35" t="s">
        <v>78</v>
      </c>
    </row>
    <row r="100" spans="1:2" ht="15">
      <c r="A100" s="35"/>
      <c r="B100" s="35" t="s">
        <v>79</v>
      </c>
    </row>
    <row r="101" spans="1:2" ht="15">
      <c r="A101" s="35"/>
      <c r="B101" s="35" t="s">
        <v>80</v>
      </c>
    </row>
    <row r="102" spans="1:2" ht="15">
      <c r="A102" s="35"/>
      <c r="B102" s="35" t="s">
        <v>81</v>
      </c>
    </row>
    <row r="103" spans="1:2" ht="15">
      <c r="A103" s="35"/>
      <c r="B103" s="35" t="s">
        <v>74</v>
      </c>
    </row>
    <row r="104" spans="1:2" ht="15">
      <c r="A104" s="35"/>
      <c r="B104" s="35"/>
    </row>
    <row r="105" spans="1:2" ht="15">
      <c r="A105" s="35"/>
      <c r="B105" s="35" t="s">
        <v>82</v>
      </c>
    </row>
    <row r="106" spans="1:2" ht="15">
      <c r="A106" s="35"/>
      <c r="B106" s="35" t="s">
        <v>83</v>
      </c>
    </row>
    <row r="107" spans="1:2" ht="15">
      <c r="A107" s="35"/>
      <c r="B107" s="35" t="s">
        <v>75</v>
      </c>
    </row>
    <row r="108" spans="1:2" ht="15">
      <c r="A108"/>
    </row>
    <row r="109" spans="1:2" ht="15">
      <c r="A109" s="35" t="s">
        <v>84</v>
      </c>
    </row>
    <row r="110" spans="1:2" ht="15">
      <c r="A110" s="35" t="s">
        <v>85</v>
      </c>
    </row>
    <row r="111" spans="1:2" ht="15">
      <c r="A111" s="35" t="s">
        <v>86</v>
      </c>
    </row>
    <row r="112" spans="1:2" ht="15">
      <c r="A112" s="35" t="s">
        <v>87</v>
      </c>
    </row>
    <row r="114" spans="1:2" ht="15">
      <c r="A114" s="37" t="s">
        <v>88</v>
      </c>
    </row>
    <row r="116" spans="1:2" ht="15">
      <c r="A116" s="35" t="s">
        <v>90</v>
      </c>
    </row>
    <row r="117" spans="1:2" ht="15">
      <c r="A117" s="35" t="s">
        <v>89</v>
      </c>
    </row>
    <row r="119" spans="1:2" ht="15">
      <c r="A119" s="35" t="s">
        <v>91</v>
      </c>
    </row>
    <row r="120" spans="1:2" ht="15">
      <c r="B120" s="35" t="s">
        <v>92</v>
      </c>
    </row>
    <row r="121" spans="1:2" ht="15">
      <c r="A121" s="35"/>
      <c r="B121" s="35" t="s">
        <v>93</v>
      </c>
    </row>
    <row r="122" spans="1:2" ht="15">
      <c r="A122" s="35"/>
      <c r="B122" s="35" t="s">
        <v>94</v>
      </c>
    </row>
    <row r="123" spans="1:2" ht="15">
      <c r="A123" s="35"/>
      <c r="B123" s="35" t="s">
        <v>95</v>
      </c>
    </row>
    <row r="124" spans="1:2" ht="15">
      <c r="A124" s="35"/>
      <c r="B124" s="35" t="s">
        <v>96</v>
      </c>
    </row>
    <row r="125" spans="1:2" ht="15">
      <c r="A125" s="35"/>
      <c r="B125" s="35" t="s">
        <v>97</v>
      </c>
    </row>
    <row r="126" spans="1:2" ht="15">
      <c r="A126" s="35"/>
      <c r="B126" s="35" t="s">
        <v>98</v>
      </c>
    </row>
    <row r="127" spans="1:2" ht="15">
      <c r="A127" s="35"/>
      <c r="B127" s="35" t="s">
        <v>99</v>
      </c>
    </row>
    <row r="128" spans="1:2" ht="15">
      <c r="A128" s="35"/>
      <c r="B128" s="35"/>
    </row>
    <row r="129" spans="1:2" ht="15">
      <c r="A129" s="35" t="s">
        <v>100</v>
      </c>
      <c r="B129" s="35"/>
    </row>
    <row r="130" spans="1:2" ht="15">
      <c r="A130" s="35" t="s">
        <v>101</v>
      </c>
      <c r="B130" s="35"/>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Horizontal 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2023-03-06T21:14:19Z</dcterms:created>
  <dcterms:modified xsi:type="dcterms:W3CDTF">2023-03-06T22:04:26Z</dcterms:modified>
</cp:coreProperties>
</file>