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OtVOPL87rvyhPZiTnB/HcAK5rrk3nwhoXCogFrYX73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6">
      <text>
        <t xml:space="preserve">======
ID#AAABVfTbgEM
jEFA    (2024-09-16 14:53:11)
Menos de 1/3 ( menos del 25% del tiempo) pero señalar porque es de interés, aunque  la puntuación es muy baja</t>
      </text>
    </comment>
    <comment authorId="0" ref="D22">
      <text>
        <t xml:space="preserve">======
ID#AAABVfTbgEI
AYUDA    (2024-09-16 14:53:11)
Debe colocar la suma en minutos de todas las pausas inclusive quellas que sean inferiores a 8 minutos. (Sólo se excluye la pausa para comer).</t>
      </text>
    </comment>
    <comment authorId="0" ref="E78">
      <text>
        <t xml:space="preserve">======
ID#AAABVfTbgEE
jEFA    (2024-09-16 14:53:11)
Menos de 1/3 ( menos del 25% del tiempo) pero señalar porque es de interés, aunque  la puntuación es muy baja</t>
      </text>
    </comment>
    <comment authorId="0" ref="E73">
      <text>
        <t xml:space="preserve">======
ID#AAABVfTbgEA
jEFA    (2024-09-16 14:53:11)
meno di 1/3 ( meno del 25% del tempo) ma da segnalare perché di interesse anche se con un punteggio molto basso</t>
      </text>
    </comment>
    <comment authorId="0" ref="D86">
      <text>
        <t xml:space="preserve">======
ID#AAABVfTbgD8
HEFA    (2024-09-16 14:53:11)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8">
      <text>
        <t xml:space="preserve">======
ID#AAABVfTbgD4
jEFA    (2024-09-16 14:53:11)
Menos de 1/3 ( menos del 25% del tiempo) pero señalar porque es de interés, aunque  la puntuación es muy baja</t>
      </text>
    </comment>
    <comment authorId="0" ref="H16">
      <text>
        <t xml:space="preserve">======
ID#AAABVfTbgD0
jEFA    (2024-09-16 14:53:11)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6">
      <text>
        <t xml:space="preserve">======
ID#AAABVfTbgDw
jEFA    (2024-09-16 14:53:11)
Menos de 1/3 ( menos del 25% del tiempo) pero señalar porque es de interés, aunque  la puntuación es muy baja</t>
      </text>
    </comment>
    <comment authorId="0" ref="E64">
      <text>
        <t xml:space="preserve">======
ID#AAABVfTbgDo
jEFA    (2024-09-16 14:53:11)
Menos de 1/3 ( menos del 25% del tiempo) pero señalar porque es de interés, aunque  la puntuación es muy baja</t>
      </text>
    </comment>
    <comment authorId="0" ref="E59">
      <text>
        <t xml:space="preserve">======
ID#AAABVfTbgDs
jEFA    (2024-09-16 14:53:11)
Menos de 1/3 ( menos del 25% del tiempo) pero señalar porque es de interés, aunque  la puntuación es muy baja</t>
      </text>
    </comment>
    <comment authorId="0" ref="E67">
      <text>
        <t xml:space="preserve">======
ID#AAABVfTbgDg
jEFA    (2024-09-16 14:53:11)
Menos de 1/3 ( menos del 25% del tiempo) pero señalar porque es de interés, aunque  la puntuación es muy baja</t>
      </text>
    </comment>
    <comment authorId="0" ref="E57">
      <text>
        <t xml:space="preserve">======
ID#AAABVfTbgDk
jEFA    (2024-09-16 14:53:11)
10% del tiempo</t>
      </text>
    </comment>
    <comment authorId="0" ref="D11">
      <text>
        <t xml:space="preserve">======
ID#AAABVfTbgDc
HEFA    (2024-09-16 14:53:11)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5">
      <text>
        <t xml:space="preserve">======
ID#AAABVfTbgDY
jEFA    (2024-09-16 14:53:11)
10% del tiempo</t>
      </text>
    </comment>
    <comment authorId="0" ref="D20">
      <text>
        <t xml:space="preserve">======
ID#AAABVfTbgDU
jEFA    (2024-09-16 14:53:11)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List>
  <extLst>
    <ext uri="GoogleSheetsCustomDataVersion2">
      <go:sheetsCustomData xmlns:go="http://customooxmlschemas.google.com/" r:id="rId1" roundtripDataSignature="AMtx7mij8h4rbqU4UjGuCG/tGovWHD2Zpw=="/>
    </ext>
  </extLst>
</comments>
</file>

<file path=xl/sharedStrings.xml><?xml version="1.0" encoding="utf-8"?>
<sst xmlns="http://schemas.openxmlformats.org/spreadsheetml/2006/main" count="295" uniqueCount="197">
  <si>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</si>
  <si>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</si>
  <si>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</si>
  <si>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</si>
  <si>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</si>
  <si>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</si>
  <si>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</si>
  <si>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</si>
  <si>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</si>
  <si>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</si>
  <si>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</si>
  <si>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materiales, vibrador, auricular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</si>
  <si>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</si>
  <si>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</si>
  <si>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</si>
  <si>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</si>
  <si>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</si>
  <si>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</si>
  <si>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</si>
  <si>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</si>
  <si>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</si>
  <si>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</si>
  <si>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</si>
  <si>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</si>
  <si>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</si>
  <si>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</si>
  <si>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</si>
  <si>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</si>
  <si>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</si>
  <si>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</si>
  <si>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</si>
  <si>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</si>
  <si>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</si>
  <si>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</si>
  <si>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</si>
  <si>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</si>
  <si>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</si>
  <si>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</si>
  <si>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</si>
  <si>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</si>
  <si>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</si>
  <si>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</si>
  <si>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</si>
  <si>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</si>
  <si>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</si>
  <si>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</si>
  <si>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</si>
  <si>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</si>
  <si>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</si>
  <si>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</si>
  <si>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</si>
  <si>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</si>
  <si>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</si>
  <si>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</si>
  <si>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</si>
  <si>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</si>
  <si>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</si>
  <si>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</si>
  <si>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</si>
  <si>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</si>
  <si>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</si>
  <si>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</si>
  <si>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</si>
  <si>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</si>
  <si>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</si>
  <si>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</si>
  <si>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</si>
  <si>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</si>
  <si>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</si>
  <si>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</si>
  <si>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</si>
  <si>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</si>
  <si>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</si>
  <si>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</si>
  <si>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</si>
  <si>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</si>
  <si>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</si>
  <si>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</si>
  <si>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</si>
  <si>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</si>
  <si>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</si>
  <si>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</si>
  <si>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</si>
  <si>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</si>
  <si>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</si>
  <si>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</si>
  <si>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</si>
  <si>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</si>
  <si>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</si>
  <si>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</si>
  <si>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</si>
  <si>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</si>
  <si>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</si>
  <si>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</si>
  <si>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</si>
  <si>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</si>
  <si>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</si>
  <si>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</si>
  <si>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</si>
  <si>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</si>
  <si>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</si>
  <si>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</si>
  <si>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</si>
  <si>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</si>
  <si>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</si>
  <si>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</si>
  <si>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</si>
  <si>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</si>
  <si>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</si>
  <si>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</si>
  <si>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</si>
  <si>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</si>
  <si>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</si>
  <si>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</si>
  <si>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</si>
  <si>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</si>
  <si>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</si>
  <si>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</si>
  <si>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</si>
  <si>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</si>
  <si>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</si>
  <si>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</si>
  <si>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</si>
  <si>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</si>
  <si>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</si>
  <si>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</si>
  <si>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</si>
  <si>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</si>
  <si>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</si>
  <si>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</si>
  <si>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</si>
  <si>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</si>
  <si>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</si>
  <si>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</si>
  <si>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</si>
  <si>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</si>
  <si>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</si>
  <si>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</si>
  <si>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</si>
  <si>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</si>
  <si>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</si>
  <si>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</si>
  <si>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</si>
  <si>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</si>
  <si>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</si>
  <si>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</si>
  <si>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</si>
  <si>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</si>
  <si>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</si>
  <si>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</si>
  <si>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</si>
  <si>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</si>
  <si>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</si>
  <si>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</si>
  <si>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</si>
  <si>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</si>
  <si>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</si>
  <si>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</si>
  <si>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</si>
  <si>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</si>
  <si>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</si>
  <si>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</si>
  <si>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</si>
  <si>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</si>
  <si>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</si>
  <si>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</si>
  <si>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</si>
  <si>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</si>
  <si>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</si>
  <si>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cubierta.</t>
  </si>
  <si>
    <t>Descarta residuo</t>
  </si>
  <si>
    <t>Brucela: 4 movimientos.</t>
  </si>
  <si>
    <t>Sostiene equipo</t>
  </si>
  <si>
    <t>ESTATICO</t>
  </si>
  <si>
    <t>DINAMICO</t>
  </si>
  <si>
    <t>Lapiz magnetico: 4 movimientos.</t>
  </si>
  <si>
    <t>Sostiene material</t>
  </si>
  <si>
    <t>prende, distacca,posiziona</t>
  </si>
  <si>
    <t>Dobla y pega contactos</t>
  </si>
  <si>
    <t>BIPEDESTACIÓN</t>
  </si>
  <si>
    <t>SEDESTACIÓN</t>
  </si>
  <si>
    <t>prende,gira, posiziona, schiaccia</t>
  </si>
  <si>
    <t>Toma escaner, escanea 3 codigos.</t>
  </si>
  <si>
    <t>batte 25 colpi e prende</t>
  </si>
  <si>
    <t>Pasa equipo a la banda</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</si>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</sst>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
      <u/>
      <sz val="10.0"/>
      <color theme="1"/>
      <name val="Arial"/>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9">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 fillId="3" fontId="1" numFmtId="0" xfId="0" applyAlignment="1" applyBorder="1" applyFont="1">
      <alignment horizontal="center" vertical="center"/>
    </xf>
    <xf borderId="1" fillId="3" fontId="1" numFmtId="2" xfId="0" applyAlignment="1" applyBorder="1" applyFont="1" applyNumberFormat="1">
      <alignment horizontal="center"/>
    </xf>
    <xf borderId="9" fillId="3" fontId="1" numFmtId="2" xfId="0" applyAlignment="1" applyBorder="1" applyFont="1" applyNumberFormat="1">
      <alignment horizontal="center"/>
    </xf>
    <xf borderId="1" fillId="23" fontId="7" numFmtId="0" xfId="0" applyAlignment="1" applyBorder="1" applyFill="1" applyFont="1">
      <alignment horizontal="center" vertical="center"/>
    </xf>
    <xf borderId="14" fillId="0" fontId="20" numFmtId="0" xfId="0" applyAlignment="1" applyBorder="1" applyFont="1">
      <alignment horizontal="center" readingOrder="0" vertical="center"/>
    </xf>
    <xf borderId="14" fillId="0" fontId="20" numFmtId="0" xfId="0" applyAlignment="1" applyBorder="1" applyFont="1">
      <alignment horizontal="center" vertical="center"/>
    </xf>
    <xf borderId="119" fillId="24" fontId="27" numFmtId="0" xfId="0" applyAlignment="1" applyBorder="1" applyFill="1" applyFont="1">
      <alignment horizontal="center"/>
    </xf>
    <xf borderId="120" fillId="24" fontId="73" numFmtId="0" xfId="0" applyBorder="1" applyFont="1"/>
    <xf borderId="94" fillId="24" fontId="73" numFmtId="0" xfId="0" applyBorder="1" applyFont="1"/>
    <xf borderId="121" fillId="24" fontId="73" numFmtId="0" xfId="0" applyBorder="1" applyFont="1"/>
    <xf borderId="122" fillId="24" fontId="27" numFmtId="0" xfId="0" applyAlignment="1" applyBorder="1" applyFont="1">
      <alignment horizontal="center"/>
    </xf>
    <xf borderId="123" fillId="24" fontId="73" numFmtId="0" xfId="0" applyBorder="1" applyFont="1"/>
    <xf borderId="124" fillId="24" fontId="73" numFmtId="0" xfId="0" applyBorder="1" applyFont="1"/>
    <xf borderId="125" fillId="24" fontId="73" numFmtId="0" xfId="0" applyBorder="1" applyFont="1"/>
    <xf borderId="126" fillId="24" fontId="27" numFmtId="0" xfId="0" applyAlignment="1" applyBorder="1" applyFont="1">
      <alignment horizontal="center"/>
    </xf>
    <xf borderId="127" fillId="24" fontId="73" numFmtId="0" xfId="0" applyBorder="1" applyFont="1"/>
    <xf borderId="128" fillId="24" fontId="73" numFmtId="0" xfId="0" applyBorder="1" applyFont="1"/>
    <xf borderId="129" fillId="24" fontId="73" numFmtId="0" xfId="0" applyBorder="1" applyFont="1"/>
    <xf borderId="9" fillId="3" fontId="74" numFmtId="2" xfId="0" applyAlignment="1" applyBorder="1" applyFont="1" applyNumberFormat="1">
      <alignment horizontal="center"/>
    </xf>
    <xf borderId="130" fillId="3" fontId="1" numFmtId="0" xfId="0" applyAlignment="1" applyBorder="1" applyFont="1">
      <alignment vertical="center"/>
    </xf>
    <xf borderId="131" fillId="25" fontId="27" numFmtId="0" xfId="0" applyAlignment="1" applyBorder="1" applyFill="1" applyFont="1">
      <alignment horizontal="center" vertical="center"/>
    </xf>
    <xf borderId="131" fillId="25"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jpg"/><Relationship Id="rId3" Type="http://schemas.openxmlformats.org/officeDocument/2006/relationships/image" Target="../media/image9.jpg"/><Relationship Id="rId4" Type="http://schemas.openxmlformats.org/officeDocument/2006/relationships/image" Target="../media/image4.jpg"/><Relationship Id="rId10" Type="http://schemas.openxmlformats.org/officeDocument/2006/relationships/image" Target="../media/image5.jpg"/><Relationship Id="rId9" Type="http://schemas.openxmlformats.org/officeDocument/2006/relationships/image" Target="../media/image10.jpg"/><Relationship Id="rId5" Type="http://schemas.openxmlformats.org/officeDocument/2006/relationships/image" Target="../media/image8.jpg"/><Relationship Id="rId6" Type="http://schemas.openxmlformats.org/officeDocument/2006/relationships/image" Target="../media/image1.jpg"/><Relationship Id="rId7" Type="http://schemas.openxmlformats.org/officeDocument/2006/relationships/image" Target="../media/image6.jpg"/><Relationship Id="rId8"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7.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7.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31.25</v>
      </c>
      <c r="Z27" s="98">
        <f>LOOKUP(Y27,$AA$27:$AZ$27,$AA$28:$AZ$28)</f>
        <v>1</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31.25</v>
      </c>
      <c r="Z30" s="118">
        <f>LOOKUP(Y30,$AA$30:$AZ$30,$AA$31:$AZ$31)</f>
        <v>2</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15.0</v>
      </c>
      <c r="I43" s="175">
        <f>IF(H44="",IF($R$41=0,0,H43*60/$R$41),I44)</f>
        <v>31.25</v>
      </c>
      <c r="J43" s="14"/>
      <c r="K43" s="176" t="s">
        <v>65</v>
      </c>
      <c r="L43" s="30">
        <v>6.0</v>
      </c>
      <c r="M43" s="175">
        <f>IF(L44="",IF($R$41=0,0,L43*60/$R$41),M44)</f>
        <v>12.5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2</v>
      </c>
      <c r="P45" s="189">
        <f t="shared" si="13"/>
        <v>0</v>
      </c>
      <c r="Q45" s="6"/>
      <c r="R45" s="98">
        <f>IF(I46="",Z30,Z27)</f>
        <v>2</v>
      </c>
      <c r="S45" s="98">
        <f>IF(I46="",Z36,Z33)</f>
        <v>0</v>
      </c>
      <c r="T45" s="6"/>
      <c r="U45" s="190">
        <f t="shared" ref="U45:V45" si="14">MAX(R45:R46)</f>
        <v>2</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12.9675</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3</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6.5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12.9675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8.645</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materiales, vibrador, auricular y escanea.</v>
      </c>
      <c r="D106" s="418">
        <f>$O$18</f>
        <v>1.33</v>
      </c>
      <c r="E106" s="419">
        <f t="shared" ref="E106:E107" si="58">$O$16</f>
        <v>4</v>
      </c>
      <c r="F106" s="242">
        <f>$O$45</f>
        <v>2</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12.9675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materiales, vibrador, auricular y escanea.</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460" t="s">
        <v>168</v>
      </c>
      <c r="N125" s="17"/>
      <c r="O125" s="17"/>
      <c r="P125" s="1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3.0</v>
      </c>
      <c r="H126" s="464" t="s">
        <v>170</v>
      </c>
      <c r="I126" s="17"/>
      <c r="J126" s="17"/>
      <c r="K126" s="18"/>
      <c r="L126" s="35"/>
      <c r="M126" s="465"/>
      <c r="N126" s="466"/>
      <c r="O126" s="466"/>
      <c r="P126" s="467"/>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4.0</v>
      </c>
      <c r="D127" s="462" t="s">
        <v>171</v>
      </c>
      <c r="E127" s="18"/>
      <c r="F127" s="459"/>
      <c r="G127" s="463">
        <v>2.0</v>
      </c>
      <c r="H127" s="464" t="s">
        <v>172</v>
      </c>
      <c r="I127" s="17"/>
      <c r="J127" s="17"/>
      <c r="K127" s="18"/>
      <c r="L127" s="35"/>
      <c r="M127" s="468" t="s">
        <v>173</v>
      </c>
      <c r="N127" s="469" t="s">
        <v>14</v>
      </c>
      <c r="O127" s="468" t="s">
        <v>174</v>
      </c>
      <c r="P127" s="470"/>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4.0</v>
      </c>
      <c r="D128" s="462" t="s">
        <v>175</v>
      </c>
      <c r="E128" s="18"/>
      <c r="F128" s="459"/>
      <c r="G128" s="463">
        <v>1.0</v>
      </c>
      <c r="H128" s="464" t="s">
        <v>176</v>
      </c>
      <c r="I128" s="17"/>
      <c r="J128" s="17"/>
      <c r="K128" s="18"/>
      <c r="L128" s="35"/>
      <c r="M128" s="465"/>
      <c r="N128" s="466"/>
      <c r="O128" s="466"/>
      <c r="P128" s="467"/>
      <c r="Q128" s="471">
        <v>3.0</v>
      </c>
      <c r="R128" s="472" t="s">
        <v>177</v>
      </c>
      <c r="S128" s="473"/>
      <c r="T128" s="474"/>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178</v>
      </c>
      <c r="E129" s="18"/>
      <c r="F129" s="459"/>
      <c r="G129" s="463"/>
      <c r="H129" s="464"/>
      <c r="I129" s="17"/>
      <c r="J129" s="17"/>
      <c r="K129" s="18"/>
      <c r="L129" s="35"/>
      <c r="M129" s="468" t="s">
        <v>179</v>
      </c>
      <c r="N129" s="470"/>
      <c r="O129" s="468" t="s">
        <v>180</v>
      </c>
      <c r="P129" s="469" t="s">
        <v>14</v>
      </c>
      <c r="Q129" s="475">
        <v>4.0</v>
      </c>
      <c r="R129" s="476" t="s">
        <v>181</v>
      </c>
      <c r="S129" s="477"/>
      <c r="T129" s="478"/>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3.0</v>
      </c>
      <c r="D130" s="462" t="s">
        <v>182</v>
      </c>
      <c r="E130" s="18"/>
      <c r="F130" s="459"/>
      <c r="G130" s="463"/>
      <c r="H130" s="464"/>
      <c r="I130" s="17"/>
      <c r="J130" s="17"/>
      <c r="K130" s="18"/>
      <c r="L130" s="35"/>
      <c r="M130" s="465"/>
      <c r="N130" s="466"/>
      <c r="O130" s="466"/>
      <c r="P130" s="467"/>
      <c r="Q130" s="479">
        <v>26.0</v>
      </c>
      <c r="R130" s="480" t="s">
        <v>183</v>
      </c>
      <c r="S130" s="481"/>
      <c r="T130" s="482"/>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184</v>
      </c>
      <c r="E131" s="18"/>
      <c r="F131" s="459"/>
      <c r="G131" s="463"/>
      <c r="H131" s="464"/>
      <c r="I131" s="17"/>
      <c r="J131" s="17"/>
      <c r="K131" s="18"/>
      <c r="L131" s="35"/>
      <c r="M131" s="468" t="s">
        <v>185</v>
      </c>
      <c r="N131" s="469" t="s">
        <v>14</v>
      </c>
      <c r="O131" s="466"/>
      <c r="P131" s="467"/>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465"/>
      <c r="N132" s="466"/>
      <c r="O132" s="466"/>
      <c r="P132" s="467"/>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468" t="s">
        <v>186</v>
      </c>
      <c r="N133" s="470"/>
      <c r="O133" s="466"/>
      <c r="P133" s="467"/>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465"/>
      <c r="N134" s="466"/>
      <c r="O134" s="466"/>
      <c r="P134" s="467"/>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468" t="s">
        <v>187</v>
      </c>
      <c r="N135" s="470"/>
      <c r="O135" s="468" t="s">
        <v>188</v>
      </c>
      <c r="P135" s="470"/>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465"/>
      <c r="N136" s="466"/>
      <c r="O136" s="466"/>
      <c r="P136" s="467"/>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468" t="s">
        <v>189</v>
      </c>
      <c r="N137" s="470"/>
      <c r="O137" s="466"/>
      <c r="P137" s="467"/>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465"/>
      <c r="N138" s="466"/>
      <c r="O138" s="466"/>
      <c r="P138" s="467"/>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468" t="s">
        <v>190</v>
      </c>
      <c r="N139" s="470"/>
      <c r="O139" s="466"/>
      <c r="P139" s="467"/>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465"/>
      <c r="N140" s="466"/>
      <c r="O140" s="466"/>
      <c r="P140" s="467"/>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468" t="s">
        <v>191</v>
      </c>
      <c r="N141" s="470"/>
      <c r="O141" s="466"/>
      <c r="P141" s="467"/>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465"/>
      <c r="N142" s="466"/>
      <c r="O142" s="466"/>
      <c r="P142" s="48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468" t="s">
        <v>192</v>
      </c>
      <c r="N143" s="470"/>
      <c r="O143" s="466"/>
      <c r="P143" s="467"/>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465"/>
      <c r="N144" s="466"/>
      <c r="O144" s="466"/>
      <c r="P144" s="467"/>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468" t="s">
        <v>193</v>
      </c>
      <c r="N145" s="470"/>
      <c r="O145" s="466"/>
      <c r="P145" s="467"/>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465"/>
      <c r="N146" s="466"/>
      <c r="O146" s="466"/>
      <c r="P146" s="467"/>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468" t="s">
        <v>194</v>
      </c>
      <c r="N147" s="469" t="s">
        <v>14</v>
      </c>
      <c r="O147" s="468" t="s">
        <v>195</v>
      </c>
      <c r="P147" s="469"/>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465"/>
      <c r="N148" s="466"/>
      <c r="O148" s="466"/>
      <c r="P148" s="467"/>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468" t="s">
        <v>196</v>
      </c>
      <c r="N149" s="470"/>
      <c r="O149" s="437"/>
      <c r="P149" s="467"/>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84"/>
      <c r="C150" s="485">
        <f>SUM(C126:C149)</f>
        <v>15</v>
      </c>
      <c r="D150" s="459"/>
      <c r="E150" s="459"/>
      <c r="F150" s="459"/>
      <c r="G150" s="486">
        <f>SUM(G126:G149)</f>
        <v>6</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7"/>
      <c r="N151" s="443"/>
      <c r="O151" s="443"/>
      <c r="P151" s="488"/>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