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6cqZtXaen8udb8LoXj9Z1K1ZhLfkWg0e3skGIHXWxL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3">
      <text>
        <t xml:space="preserve">======
ID#AAABVRRQf2c
jEFA    (2024-09-16 12:24:24)
meno di 1/3 ( meno del 25% del tempo) ma da segnalare perché di interesse anche se con un punteggio molto basso</t>
      </text>
    </comment>
    <comment authorId="0" ref="E57">
      <text>
        <t xml:space="preserve">======
ID#AAABVRRQf2Y
jEFA    (2024-09-16 12:24:24)
10% del tiempo</t>
      </text>
    </comment>
    <comment authorId="0" ref="D20">
      <text>
        <t xml:space="preserve">======
ID#AAABVRRQf2M
jEFA    (2024-09-16 12:24:24)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5">
      <text>
        <t xml:space="preserve">======
ID#AAABVRRQf2U
jEFA    (2024-09-16 12:24:24)
10% del tiempo</t>
      </text>
    </comment>
    <comment authorId="0" ref="D22">
      <text>
        <t xml:space="preserve">======
ID#AAABVRRQf2Q
AYUDA    (2024-09-16 12:24:24)
Debe colocar la suma en minutos de todas las pausas inclusive quellas que sean inferiores a 8 minutos. (Sólo se excluye la pausa para comer).</t>
      </text>
    </comment>
    <comment authorId="0" ref="E59">
      <text>
        <t xml:space="preserve">======
ID#AAABVRRQf2I
jEFA    (2024-09-16 12:24:24)
Menos de 1/3 ( menos del 25% del tiempo) pero señalar porque es de interés, aunque  la puntuación es muy baja</t>
      </text>
    </comment>
    <comment authorId="0" ref="D11">
      <text>
        <t xml:space="preserve">======
ID#AAABVRRQf2E
HEFA    (2024-09-16 12:24:24)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6">
      <text>
        <t xml:space="preserve">======
ID#AAABVRRQf2A
jEFA    (2024-09-16 12:24:24)
Menos de 1/3 ( menos del 25% del tiempo) pero señalar porque es de interés, aunque  la puntuación es muy baja</t>
      </text>
    </comment>
    <comment authorId="0" ref="H16">
      <text>
        <t xml:space="preserve">======
ID#AAABVRRQf18
jEFA    (2024-09-16 12:24:24)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8">
      <text>
        <t xml:space="preserve">======
ID#AAABVRRQf14
jEFA    (2024-09-16 12:24:24)
Menos de 1/3 ( menos del 25% del tiempo) pero señalar porque es de interés, aunque  la puntuación es muy baja</t>
      </text>
    </comment>
    <comment authorId="0" ref="E67">
      <text>
        <t xml:space="preserve">======
ID#AAABVRRQf1w
jEFA    (2024-09-16 12:24:24)
Menos de 1/3 ( menos del 25% del tiempo) pero señalar porque es de interés, aunque  la puntuación es muy baja</t>
      </text>
    </comment>
    <comment authorId="0" ref="E78">
      <text>
        <t xml:space="preserve">======
ID#AAABVRRQf10
jEFA    (2024-09-16 12:24:24)
Menos de 1/3 ( menos del 25% del tiempo) pero señalar porque es de interés, aunque  la puntuación es muy baja</t>
      </text>
    </comment>
    <comment authorId="0" ref="D86">
      <text>
        <t xml:space="preserve">======
ID#AAABVRRQf1s
HEFA    (2024-09-16 12:24:24)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6">
      <text>
        <t xml:space="preserve">======
ID#AAABVRRQf1o
jEFA    (2024-09-16 12:24:24)
Menos de 1/3 ( menos del 25% del tiempo) pero señalar porque es de interés, aunque  la puntuación es muy baja</t>
      </text>
    </comment>
    <comment authorId="0" ref="E64">
      <text>
        <t xml:space="preserve">======
ID#AAABVRRQf1k
jEFA    (2024-09-16 12:24:24)
Menos de 1/3 ( menos del 25% del tiempo) pero señalar porque es de interés, aunque  la puntuación es muy baja</t>
      </text>
    </comment>
  </commentList>
  <extLst>
    <ext uri="GoogleSheetsCustomDataVersion2">
      <go:sheetsCustomData xmlns:go="http://customooxmlschemas.google.com/" r:id="rId1" roundtripDataSignature="AMtx7miPb88QRpv8z9eWstngzigEKWUBEw=="/>
    </ext>
  </extLst>
</comments>
</file>

<file path=xl/sharedStrings.xml><?xml version="1.0" encoding="utf-8"?>
<sst xmlns="http://schemas.openxmlformats.org/spreadsheetml/2006/main" count="298" uniqueCount="201">
  <si>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</si>
  <si>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</si>
  <si>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</si>
  <si>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</si>
  <si>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</si>
  <si>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</si>
  <si>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</si>
  <si>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</si>
  <si>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</si>
  <si>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</si>
  <si>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</si>
  <si>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modulo de altavoz, atornilla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</si>
  <si>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</si>
  <si>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</si>
  <si>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</si>
  <si>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</si>
  <si>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</si>
  <si>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</si>
  <si>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</si>
  <si>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</si>
  <si>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</si>
  <si>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</si>
  <si>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</si>
  <si>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</si>
  <si>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</si>
  <si>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</si>
  <si>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</si>
  <si>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</si>
  <si>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</si>
  <si>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</si>
  <si>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</si>
  <si>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</si>
  <si>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</si>
  <si>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</si>
  <si>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</si>
  <si>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</si>
  <si>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</si>
  <si>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</si>
  <si>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</si>
  <si>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</si>
  <si>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</si>
  <si>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</si>
  <si>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</si>
  <si>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</si>
  <si>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</si>
  <si>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</si>
  <si>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</si>
  <si>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</si>
  <si>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</si>
  <si>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</si>
  <si>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</si>
  <si>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</si>
  <si>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</si>
  <si>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</si>
  <si>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</si>
  <si>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</si>
  <si>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</si>
  <si>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</si>
  <si>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</si>
  <si>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</si>
  <si>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</si>
  <si>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</si>
  <si>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</si>
  <si>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</si>
  <si>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</si>
  <si>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</si>
  <si>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</si>
  <si>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</si>
  <si>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</si>
  <si>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</si>
  <si>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</si>
  <si>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</si>
  <si>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</si>
  <si>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</si>
  <si>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</si>
  <si>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</si>
  <si>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</si>
  <si>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</si>
  <si>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</si>
  <si>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</si>
  <si>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</si>
  <si>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</si>
  <si>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</si>
  <si>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</si>
  <si>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</si>
  <si>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</si>
  <si>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</si>
  <si>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</si>
  <si>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</si>
  <si>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</si>
  <si>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</si>
  <si>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</si>
  <si>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</si>
  <si>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</si>
  <si>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</si>
  <si>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</si>
  <si>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</si>
  <si>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</si>
  <si>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</si>
  <si>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</si>
  <si>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</si>
  <si>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</si>
  <si>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</si>
  <si>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</si>
  <si>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</si>
  <si>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</si>
  <si>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</si>
  <si>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</si>
  <si>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</si>
  <si>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</si>
  <si>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</si>
  <si>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</si>
  <si>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</si>
  <si>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</si>
  <si>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</si>
  <si>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</si>
  <si>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</si>
  <si>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</si>
  <si>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</si>
  <si>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</si>
  <si>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</si>
  <si>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</si>
  <si>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</si>
  <si>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</si>
  <si>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</si>
  <si>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</si>
  <si>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</si>
  <si>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</si>
  <si>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</si>
  <si>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</si>
  <si>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</si>
  <si>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</si>
  <si>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</si>
  <si>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</si>
  <si>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</si>
  <si>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</si>
  <si>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</si>
  <si>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</si>
  <si>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</si>
  <si>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</si>
  <si>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</si>
  <si>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</si>
  <si>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</si>
  <si>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</si>
  <si>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</si>
  <si>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</si>
  <si>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</si>
  <si>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</si>
  <si>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</si>
  <si>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</si>
  <si>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</si>
  <si>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</si>
  <si>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</si>
  <si>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</si>
  <si>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</si>
  <si>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</si>
  <si>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</si>
  <si>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</si>
  <si>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</si>
  <si>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</si>
  <si>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</si>
  <si>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</si>
  <si>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</si>
  <si>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</si>
  <si>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</si>
  <si>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</si>
  <si>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</si>
  <si>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</si>
  <si>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</si>
  <si>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Coloca cubierta en JIG</t>
  </si>
  <si>
    <t xml:space="preserve">Toma y pasa cubierta </t>
  </si>
  <si>
    <t>Toma lamina de cobre</t>
  </si>
  <si>
    <t>Sostiene material</t>
  </si>
  <si>
    <t>ESTATICO</t>
  </si>
  <si>
    <t>x</t>
  </si>
  <si>
    <t>DINAMICO</t>
  </si>
  <si>
    <t>Posiciona y pega lamina</t>
  </si>
  <si>
    <t>Retira y descarta residuo</t>
  </si>
  <si>
    <t>prende, distacca,posiziona</t>
  </si>
  <si>
    <t>Cierra tapa de JIG</t>
  </si>
  <si>
    <t>Abre tapa de JIG</t>
  </si>
  <si>
    <t>BIPEDESTACIÓN</t>
  </si>
  <si>
    <t>SEDESTACIÓN</t>
  </si>
  <si>
    <t>prende,gira, posiziona, schiaccia</t>
  </si>
  <si>
    <t>Toma atornilladora y atornilla</t>
  </si>
  <si>
    <t>Toma y sostiene cubierta</t>
  </si>
  <si>
    <t>batte 25 colpi e prende</t>
  </si>
  <si>
    <t>Toma escaner y escanea 3 veces</t>
  </si>
  <si>
    <t>Pasa cubierta a puesto siguiente</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</si>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</sst>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jpg"/><Relationship Id="rId3" Type="http://schemas.openxmlformats.org/officeDocument/2006/relationships/image" Target="../media/image5.jpg"/><Relationship Id="rId4" Type="http://schemas.openxmlformats.org/officeDocument/2006/relationships/image" Target="../media/image9.jpg"/><Relationship Id="rId10" Type="http://schemas.openxmlformats.org/officeDocument/2006/relationships/image" Target="../media/image4.jpg"/><Relationship Id="rId9" Type="http://schemas.openxmlformats.org/officeDocument/2006/relationships/image" Target="../media/image10.jpg"/><Relationship Id="rId5" Type="http://schemas.openxmlformats.org/officeDocument/2006/relationships/image" Target="../media/image1.jpg"/><Relationship Id="rId6" Type="http://schemas.openxmlformats.org/officeDocument/2006/relationships/image" Target="../media/image7.jpg"/><Relationship Id="rId7" Type="http://schemas.openxmlformats.org/officeDocument/2006/relationships/image" Target="../media/image8.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22.91666667</v>
      </c>
      <c r="Z27" s="94">
        <f>LOOKUP(Y27,$AA$27:$AZ$27,$AA$28:$AZ$28)</f>
        <v>0.5</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22.91666667</v>
      </c>
      <c r="Z30" s="114">
        <f>LOOKUP(Y30,$AA$30:$AZ$30,$AA$31:$AZ$31)</f>
        <v>0.5</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14.58333333</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14.58333333</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11.0</v>
      </c>
      <c r="I43" s="171">
        <f>IF(H44="",IF($R$41=0,0,H43*60/$R$41),I44)</f>
        <v>22.91666667</v>
      </c>
      <c r="J43" s="13"/>
      <c r="K43" s="172" t="s">
        <v>65</v>
      </c>
      <c r="L43" s="29">
        <v>7.0</v>
      </c>
      <c r="M43" s="171">
        <f>IF(L44="",IF($R$41=0,0,L43*60/$R$41),M44)</f>
        <v>14.58333333</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0.5</v>
      </c>
      <c r="P45" s="185">
        <f t="shared" si="13"/>
        <v>0</v>
      </c>
      <c r="Q45" s="6"/>
      <c r="R45" s="94">
        <f>IF(I46="",Z30,Z27)</f>
        <v>0.5</v>
      </c>
      <c r="S45" s="94">
        <f>IF(I46="",Z36,Z33)</f>
        <v>0</v>
      </c>
      <c r="T45" s="6"/>
      <c r="U45" s="186">
        <f t="shared" ref="U45:V45" si="14">MAX(R45:R46)</f>
        <v>0.5</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9.975</v>
      </c>
      <c r="AQ60" s="261">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4.5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9.975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6.65</v>
      </c>
      <c r="E97" s="13"/>
      <c r="F97" s="18"/>
      <c r="G97" s="376" t="s">
        <v>76</v>
      </c>
      <c r="H97" s="377">
        <f>D95*O18*O29</f>
        <v>8.9775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5.985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coloca modulo de altavoz, atornilla y escanea.</v>
      </c>
      <c r="D106" s="409">
        <f>$O$18</f>
        <v>1.33</v>
      </c>
      <c r="E106" s="410">
        <f t="shared" ref="E106:E107" si="58">$O$16</f>
        <v>4</v>
      </c>
      <c r="F106" s="237">
        <f>$O$45</f>
        <v>0.5</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9.975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coloca modulo de altavoz, atornilla y escanea.</v>
      </c>
      <c r="D107" s="415">
        <f>D106</f>
        <v>1.33</v>
      </c>
      <c r="E107" s="416">
        <f t="shared" si="58"/>
        <v>4</v>
      </c>
      <c r="F107" s="417">
        <f>$P$45</f>
        <v>0</v>
      </c>
      <c r="G107" s="417">
        <f>$O$81</f>
        <v>0</v>
      </c>
      <c r="H107" s="418" t="s">
        <v>56</v>
      </c>
      <c r="I107" s="417">
        <f>$O$65</f>
        <v>1</v>
      </c>
      <c r="J107" s="417">
        <f>$O$67</f>
        <v>2</v>
      </c>
      <c r="K107" s="417">
        <f>$O$66</f>
        <v>1</v>
      </c>
      <c r="L107" s="417">
        <f>$O$64</f>
        <v>3</v>
      </c>
      <c r="M107" s="416">
        <f>$T$70</f>
        <v>0</v>
      </c>
      <c r="N107" s="417">
        <f t="shared" si="59"/>
        <v>3</v>
      </c>
      <c r="O107" s="416">
        <f>S90</f>
        <v>1.5</v>
      </c>
      <c r="P107" s="419">
        <f>H97</f>
        <v>8.9775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2">
        <v>1.0</v>
      </c>
      <c r="D126" s="453" t="s">
        <v>169</v>
      </c>
      <c r="E126" s="17"/>
      <c r="F126" s="449"/>
      <c r="G126" s="454">
        <v>1.0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2">
        <v>1.0</v>
      </c>
      <c r="D127" s="453" t="s">
        <v>171</v>
      </c>
      <c r="E127" s="17"/>
      <c r="F127" s="449"/>
      <c r="G127" s="454">
        <v>1.0</v>
      </c>
      <c r="H127" s="455" t="s">
        <v>172</v>
      </c>
      <c r="I127" s="16"/>
      <c r="J127" s="16"/>
      <c r="K127" s="17"/>
      <c r="L127" s="34"/>
      <c r="M127" s="459" t="s">
        <v>173</v>
      </c>
      <c r="N127" s="460" t="s">
        <v>174</v>
      </c>
      <c r="O127" s="461" t="s">
        <v>175</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2">
        <v>2.0</v>
      </c>
      <c r="D128" s="453" t="s">
        <v>176</v>
      </c>
      <c r="E128" s="17"/>
      <c r="F128" s="449"/>
      <c r="G128" s="454">
        <v>2.0</v>
      </c>
      <c r="H128" s="455" t="s">
        <v>177</v>
      </c>
      <c r="I128" s="16"/>
      <c r="J128" s="16"/>
      <c r="K128" s="17"/>
      <c r="L128" s="34"/>
      <c r="M128" s="456"/>
      <c r="N128" s="457"/>
      <c r="O128" s="457"/>
      <c r="P128" s="458"/>
      <c r="Q128" s="463">
        <v>3.0</v>
      </c>
      <c r="R128" s="464" t="s">
        <v>178</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2">
        <v>1.0</v>
      </c>
      <c r="D129" s="453" t="s">
        <v>179</v>
      </c>
      <c r="E129" s="17"/>
      <c r="F129" s="449"/>
      <c r="G129" s="454">
        <v>1.0</v>
      </c>
      <c r="H129" s="455" t="s">
        <v>180</v>
      </c>
      <c r="I129" s="16"/>
      <c r="J129" s="16"/>
      <c r="K129" s="17"/>
      <c r="L129" s="34"/>
      <c r="M129" s="459" t="s">
        <v>181</v>
      </c>
      <c r="N129" s="462"/>
      <c r="O129" s="461" t="s">
        <v>182</v>
      </c>
      <c r="P129" s="460" t="s">
        <v>174</v>
      </c>
      <c r="Q129" s="467">
        <v>4.0</v>
      </c>
      <c r="R129" s="468" t="s">
        <v>183</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2">
        <v>2.0</v>
      </c>
      <c r="D130" s="453" t="s">
        <v>184</v>
      </c>
      <c r="E130" s="17"/>
      <c r="F130" s="449"/>
      <c r="G130" s="454">
        <v>1.0</v>
      </c>
      <c r="H130" s="455" t="s">
        <v>185</v>
      </c>
      <c r="I130" s="16"/>
      <c r="J130" s="16"/>
      <c r="K130" s="17"/>
      <c r="L130" s="34"/>
      <c r="M130" s="456"/>
      <c r="N130" s="457"/>
      <c r="O130" s="457"/>
      <c r="P130" s="458"/>
      <c r="Q130" s="471">
        <v>26.0</v>
      </c>
      <c r="R130" s="472" t="s">
        <v>186</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2">
        <v>4.0</v>
      </c>
      <c r="D131" s="453" t="s">
        <v>187</v>
      </c>
      <c r="E131" s="17"/>
      <c r="F131" s="449"/>
      <c r="G131" s="454">
        <v>1.0</v>
      </c>
      <c r="H131" s="455" t="s">
        <v>188</v>
      </c>
      <c r="I131" s="16"/>
      <c r="J131" s="16"/>
      <c r="K131" s="17"/>
      <c r="L131" s="34"/>
      <c r="M131" s="459" t="s">
        <v>189</v>
      </c>
      <c r="N131" s="462"/>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2"/>
      <c r="D133" s="453"/>
      <c r="E133" s="17"/>
      <c r="F133" s="449"/>
      <c r="G133" s="454"/>
      <c r="H133" s="455"/>
      <c r="I133" s="16"/>
      <c r="J133" s="16"/>
      <c r="K133" s="17"/>
      <c r="L133" s="34"/>
      <c r="M133" s="459" t="s">
        <v>190</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2"/>
      <c r="D135" s="453"/>
      <c r="E135" s="17"/>
      <c r="F135" s="449"/>
      <c r="G135" s="454"/>
      <c r="H135" s="455"/>
      <c r="I135" s="16"/>
      <c r="J135" s="16"/>
      <c r="K135" s="17"/>
      <c r="L135" s="34"/>
      <c r="M135" s="459" t="s">
        <v>191</v>
      </c>
      <c r="N135" s="462"/>
      <c r="O135" s="461" t="s">
        <v>192</v>
      </c>
      <c r="P135" s="462"/>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2"/>
      <c r="D137" s="453"/>
      <c r="E137" s="17"/>
      <c r="F137" s="449"/>
      <c r="G137" s="454"/>
      <c r="H137" s="455"/>
      <c r="I137" s="16"/>
      <c r="J137" s="16"/>
      <c r="K137" s="17"/>
      <c r="L137" s="34"/>
      <c r="M137" s="459" t="s">
        <v>193</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2"/>
      <c r="D139" s="453"/>
      <c r="E139" s="17"/>
      <c r="F139" s="449"/>
      <c r="G139" s="454"/>
      <c r="H139" s="455"/>
      <c r="I139" s="16"/>
      <c r="J139" s="16"/>
      <c r="K139" s="17"/>
      <c r="L139" s="34"/>
      <c r="M139" s="459" t="s">
        <v>194</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2"/>
      <c r="D141" s="453"/>
      <c r="E141" s="17"/>
      <c r="F141" s="449"/>
      <c r="G141" s="454"/>
      <c r="H141" s="455"/>
      <c r="I141" s="16"/>
      <c r="J141" s="16"/>
      <c r="K141" s="17"/>
      <c r="L141" s="34"/>
      <c r="M141" s="459" t="s">
        <v>195</v>
      </c>
      <c r="N141" s="460" t="s">
        <v>174</v>
      </c>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2"/>
      <c r="D143" s="453"/>
      <c r="E143" s="17"/>
      <c r="F143" s="449"/>
      <c r="G143" s="454"/>
      <c r="H143" s="455"/>
      <c r="I143" s="16"/>
      <c r="J143" s="16"/>
      <c r="K143" s="17"/>
      <c r="L143" s="34"/>
      <c r="M143" s="459" t="s">
        <v>196</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2"/>
      <c r="D145" s="453"/>
      <c r="E145" s="17"/>
      <c r="F145" s="449"/>
      <c r="G145" s="454"/>
      <c r="H145" s="455"/>
      <c r="I145" s="16"/>
      <c r="J145" s="16"/>
      <c r="K145" s="17"/>
      <c r="L145" s="34"/>
      <c r="M145" s="459" t="s">
        <v>197</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2"/>
      <c r="D147" s="453"/>
      <c r="E147" s="17"/>
      <c r="F147" s="449"/>
      <c r="G147" s="454"/>
      <c r="H147" s="455"/>
      <c r="I147" s="16"/>
      <c r="J147" s="16"/>
      <c r="K147" s="17"/>
      <c r="L147" s="34"/>
      <c r="M147" s="459" t="s">
        <v>198</v>
      </c>
      <c r="N147" s="460" t="s">
        <v>174</v>
      </c>
      <c r="O147" s="461" t="s">
        <v>199</v>
      </c>
      <c r="P147" s="462"/>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2"/>
      <c r="D149" s="453"/>
      <c r="E149" s="17"/>
      <c r="F149" s="449"/>
      <c r="G149" s="454"/>
      <c r="H149" s="455"/>
      <c r="I149" s="16"/>
      <c r="J149" s="16"/>
      <c r="K149" s="17"/>
      <c r="L149" s="34"/>
      <c r="M149" s="459" t="s">
        <v>200</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5"/>
      <c r="C150" s="476">
        <f>SUM(C126:C149)</f>
        <v>11</v>
      </c>
      <c r="D150" s="449"/>
      <c r="E150" s="449"/>
      <c r="F150" s="449"/>
      <c r="G150" s="477">
        <f>SUM(G126:G149)</f>
        <v>7</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