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550" tabRatio="747"/>
  </bookViews>
  <sheets>
    <sheet name="ESF-CLASIF." sheetId="1" r:id="rId1"/>
    <sheet name="ER-FUNCIÓN" sheetId="2" r:id="rId2"/>
    <sheet name="ECP" sheetId="3" r:id="rId3"/>
    <sheet name="EFE-MD" sheetId="4" r:id="rId4"/>
  </sheets>
  <definedNames>
    <definedName name="_xlnm.Print_Titles" localSheetId="1">'ER-FUNCIÓN'!$8:8</definedName>
    <definedName name="_xlnm.Print_Area" localSheetId="2">ECP!$A$1:$U$41</definedName>
    <definedName name="_xlnm.Print_Area" localSheetId="3">'EFE-MD'!$B$1:$G$127</definedName>
    <definedName name="_xlnm.Print_Area" localSheetId="1">'ER-FUNCIÓN'!$A$1:$P$179</definedName>
    <definedName name="_xlnm.Print_Area" localSheetId="0">'ESF-CLASIF.'!$A$1:$AL$108</definedName>
  </definedNames>
  <calcPr calcId="144525"/>
</workbook>
</file>

<file path=xl/comments1.xml><?xml version="1.0" encoding="utf-8"?>
<comments xmlns="http://schemas.openxmlformats.org/spreadsheetml/2006/main">
  <authors>
    <author>olmedoc</author>
  </authors>
  <commentList>
    <comment ref="A14" authorId="0">
      <text>
        <r>
          <rPr>
            <sz val="9"/>
            <color indexed="81"/>
            <rFont val="宋体"/>
            <charset val="134"/>
          </rPr>
          <t xml:space="preserve">olmedoc:
POR CONFIRMAR EL NOMBRE EN VERSION 2010</t>
        </r>
      </text>
    </comment>
  </commentList>
</comments>
</file>

<file path=xl/sharedStrings.xml><?xml version="1.0" encoding="utf-8"?>
<sst xmlns="http://schemas.openxmlformats.org/spreadsheetml/2006/main" count="438">
  <si>
    <t>RAZÓN SOCIAL:</t>
  </si>
  <si>
    <t>Correo electrónico:</t>
  </si>
  <si>
    <t>Dirección Comercial:</t>
  </si>
  <si>
    <t>Teléfono:</t>
  </si>
  <si>
    <t>P</t>
  </si>
  <si>
    <t>POSITIVO</t>
  </si>
  <si>
    <t>No. Expediente</t>
  </si>
  <si>
    <t>AÑO:</t>
  </si>
  <si>
    <t>N</t>
  </si>
  <si>
    <t>NEGATIVO</t>
  </si>
  <si>
    <t>RUC:</t>
  </si>
  <si>
    <t>D</t>
  </si>
  <si>
    <t>POSITIVO O NEGATIVO (DUAL)</t>
  </si>
  <si>
    <t>FECHA DE LA JUNTA QUE APROBÓ ESTADOS FINANCIEROS (DD/MM/AAAA):</t>
  </si>
  <si>
    <t>ESTADO DE SITUACIÓN FINANCIERA</t>
  </si>
  <si>
    <t xml:space="preserve">ACTIVO </t>
  </si>
  <si>
    <t>PASIVO</t>
  </si>
  <si>
    <t>ACTIVO CORRIENTE</t>
  </si>
  <si>
    <t>PASIVO CORRIENTE</t>
  </si>
  <si>
    <t>EFECTIVO Y EQUIVALENTES AL EFECTIVO</t>
  </si>
  <si>
    <t xml:space="preserve">PASIVOS FINANCIEROS A VALOR RAZONABLE CON CAMBIOS EN RESULTADOS </t>
  </si>
  <si>
    <t xml:space="preserve">ACTIVOS FINANCIEROS </t>
  </si>
  <si>
    <t xml:space="preserve">PASIVOS POR CONTRATOS DE ARRENDAMIENTO FINANCIEROS </t>
  </si>
  <si>
    <t>ACTIVOS FINANCIEROS A VALOR RAZONABLE CON CAMBIOS EN RESULTADOS</t>
  </si>
  <si>
    <t>CUENTAS Y DOCUMENTOS POR PAGAR</t>
  </si>
  <si>
    <t xml:space="preserve">ACTIVOS FINANCIEROS DISPONIBLES PARA LA VENTA </t>
  </si>
  <si>
    <t>LOCALES</t>
  </si>
  <si>
    <t xml:space="preserve">ACTIVOS FINANCIEROS MANTENIDOS HASTA EL VENCIMIENTO </t>
  </si>
  <si>
    <t>DEL EXTERIOR</t>
  </si>
  <si>
    <t xml:space="preserve">(-) PROVISION POR DETERIORO </t>
  </si>
  <si>
    <t xml:space="preserve">OBLIGACIONES CON INSTITUCIONES FINANCIERAS </t>
  </si>
  <si>
    <t>DOCUMENTOS Y CUENTAS POR COBRAR CLIENTES NO RELACIONADOS</t>
  </si>
  <si>
    <t>DE ACTIVIDADES ORDINARIAS QUE GENEREN INTERESES</t>
  </si>
  <si>
    <t>DE ACTIVIDADES ORDINARIAS QUE NO GENEREN INTERESES</t>
  </si>
  <si>
    <t xml:space="preserve">PROVISIONES </t>
  </si>
  <si>
    <t>DOCUMENTOS Y CUENTAS POR COBRAR CLIENTES RELACIONADOS</t>
  </si>
  <si>
    <t>OTRAS CUENTAS POR COBRAR RELACIONADAS</t>
  </si>
  <si>
    <t>OTRAS CUENTAS POR COBRAR</t>
  </si>
  <si>
    <t xml:space="preserve">PORCIÓN CORRIENTE DE OBLIGACIONES EMITIDAS </t>
  </si>
  <si>
    <t>(-) PROVISIÓN CUENTAS INCOBRABLES Y DETERIORO</t>
  </si>
  <si>
    <t>OTRAS OBLIGACIONES CORRIENTES</t>
  </si>
  <si>
    <t>INVENTARIOS</t>
  </si>
  <si>
    <t>CON LA ADMINISTRACIÓN TRIBUTARIA</t>
  </si>
  <si>
    <t>INVENTARIOS DE MATERIA PRIMA</t>
  </si>
  <si>
    <t>IMPUESTO A LA RENTA POR PAGAR DEL EJERCICIO</t>
  </si>
  <si>
    <t>INVENTARIOS DE PRODUCTOS EN PROCESO</t>
  </si>
  <si>
    <t>CON EL IESS</t>
  </si>
  <si>
    <t>INVENTARIOS DE SUMINISTROS O MATERIALES A SER CONSUMIDOS EN EL PROCESO DE PRODUCCION</t>
  </si>
  <si>
    <t>POR BENEFICIOS DE LEY A EMPLEADOS</t>
  </si>
  <si>
    <r>
      <rPr>
        <b/>
        <sz val="8"/>
        <rFont val="Arial"/>
        <charset val="134"/>
      </rPr>
      <t>INVENTARIOS DE SUMINISTROS O MATERIALES A SER CONSUMIDOS EN</t>
    </r>
    <r>
      <rPr>
        <b/>
        <strike/>
        <sz val="8"/>
        <rFont val="Arial"/>
        <charset val="134"/>
      </rPr>
      <t xml:space="preserve"> EL</t>
    </r>
    <r>
      <rPr>
        <b/>
        <sz val="8"/>
        <rFont val="Arial"/>
        <charset val="134"/>
      </rPr>
      <t xml:space="preserve"> LA PRESTACION DEL SERVICIO</t>
    </r>
  </si>
  <si>
    <t xml:space="preserve">PARTICIPACIÓN TRABAJADORES POR PAGAR DEL EJERCICIO </t>
  </si>
  <si>
    <t>INVENTARIOS DE PROD. TERM. Y MERCAD. EN ALMACÉN - PRODUCIDO POR LA COMPAÑÍA</t>
  </si>
  <si>
    <t>DIVIDENDOS POR PAGAR</t>
  </si>
  <si>
    <r>
      <rPr>
        <b/>
        <sz val="8"/>
        <rFont val="Arial"/>
        <charset val="134"/>
      </rPr>
      <t xml:space="preserve">INVENTARIOS DE PROD. TERM. Y MERCAD. EN ALMACÉN - COMPRADO A </t>
    </r>
    <r>
      <rPr>
        <b/>
        <strike/>
        <sz val="8"/>
        <rFont val="Arial"/>
        <charset val="134"/>
      </rPr>
      <t>DE</t>
    </r>
    <r>
      <rPr>
        <b/>
        <sz val="8"/>
        <rFont val="Arial"/>
        <charset val="134"/>
      </rPr>
      <t xml:space="preserve"> TERCEROS</t>
    </r>
  </si>
  <si>
    <t>CUENTAS POR PAGAR DIVERSAS/RELACIONADAS</t>
  </si>
  <si>
    <t>MERCADERÍAS EN TRÁNSITO</t>
  </si>
  <si>
    <t xml:space="preserve">OTROS PASIVOS FINANCIEROS </t>
  </si>
  <si>
    <t xml:space="preserve">OBRAS EN CONSTRUCCION </t>
  </si>
  <si>
    <t>ANTICIPOS DE CLIENTES</t>
  </si>
  <si>
    <t>OBRAS TERMINADAS</t>
  </si>
  <si>
    <t xml:space="preserve">PASIVOS DIRECTAMENTE ASOCIADOS CON LOS ACTIVOS NO CORRIENTES Y OPERACIONES DISCONTINUADAS </t>
  </si>
  <si>
    <t>MATERIALES O BIENES PARA LA CONSTRUCCION</t>
  </si>
  <si>
    <t>PORCION CORRIENTE DE PROVISIONES POR BENEFICIOS A EMPLEADOS</t>
  </si>
  <si>
    <t>INVENTARIOS REPUESTOS, HERRAMIENTAS Y ACCESORIOS</t>
  </si>
  <si>
    <t>JUBILACION PATRONAL</t>
  </si>
  <si>
    <t>OTROS INVENTARIOS</t>
  </si>
  <si>
    <t>OTROS BENEFICIOS A LARGO PLAZO PARA LOS EMPLEADOS</t>
  </si>
  <si>
    <t>(-) PROVISIÓN POR VALOR NETO DE REALIZACIÓN Y OTRAS PERDIDAS EN INVENTARIO</t>
  </si>
  <si>
    <t>OTROS PASIVOS CORRIENTES</t>
  </si>
  <si>
    <t>SERVICIOS Y OTROS PAGOS ANTICIPADOS</t>
  </si>
  <si>
    <t>SEGUROS PAGADOS POR ANTICIPADO</t>
  </si>
  <si>
    <t>PASIVO NO CORRIENTE</t>
  </si>
  <si>
    <t>ARRIENDOS PAGADOS POR ANTICIPADO</t>
  </si>
  <si>
    <t>ANTICIPOS A PROVEEDORES</t>
  </si>
  <si>
    <t xml:space="preserve">PASIVOS POR CONTRATOS DE ARRENDAMIENTO FINANCIERO </t>
  </si>
  <si>
    <t>OTROS ANTICIPOS ENTREGADOS</t>
  </si>
  <si>
    <t xml:space="preserve">ACTIVOS POR IMPUESTOS CORRIENTES </t>
  </si>
  <si>
    <t>CRÉDITO TRIBUTARIO A FAVOR DE LA EMPRESA (IVA)</t>
  </si>
  <si>
    <t>CRÉDITO TRIBUTARIO A FAVOR DE LA EMPRESA ( I. R.)</t>
  </si>
  <si>
    <t>OBLIGACIONES CON INSTITUCIONES FINANCIERAS</t>
  </si>
  <si>
    <t>ANTICIPO DE IMPUESTO A LA RENTA</t>
  </si>
  <si>
    <t xml:space="preserve">ACTIVOS NO CORRIENTES MANTENIDOS PARA LA VENTA Y OPERACIONES DISCONTINUADAS  </t>
  </si>
  <si>
    <t>CONSTRUCCIONES EN PROCESO (NIC 11 Y SECC.23 PYMES)</t>
  </si>
  <si>
    <t>OTROS ACTIVOS CORRIENTES</t>
  </si>
  <si>
    <t>ACTIVO NO CORRIENTE</t>
  </si>
  <si>
    <t>OBLIGACIONES EMITIDAS</t>
  </si>
  <si>
    <t>PROPIEDADES, PLANTA Y EQUIPO</t>
  </si>
  <si>
    <t>PROVISIONES POR BENEFICIOS A EMPLEADOS</t>
  </si>
  <si>
    <t>TERRENOS</t>
  </si>
  <si>
    <t>EDIFICIOS</t>
  </si>
  <si>
    <t>OTROS BENEFICIOS NO CORRIENTES PARA LOS EMPLEADOS</t>
  </si>
  <si>
    <t xml:space="preserve">CONTRUCCIONES EN CURSO </t>
  </si>
  <si>
    <t>OTRAS PROVISIONES</t>
  </si>
  <si>
    <t>INSTALACIONES</t>
  </si>
  <si>
    <t>PASIVO DIFERIDO</t>
  </si>
  <si>
    <t>MUEBLES Y ENSERES</t>
  </si>
  <si>
    <t>INGRESOS DIFERIDOS</t>
  </si>
  <si>
    <t>MAQUINARIA Y EQUIPO</t>
  </si>
  <si>
    <t xml:space="preserve">PASIVOS POR IMPUESTOS DIFERIDOS </t>
  </si>
  <si>
    <t>NAVES, AERONAVES, BARCAZAS Y SIMILARES</t>
  </si>
  <si>
    <t>OTROS PASIVOS NO CORRIENTES</t>
  </si>
  <si>
    <t xml:space="preserve">EQUIPO DE COMPUTACIÓN </t>
  </si>
  <si>
    <t>VEHÍCULOS, EQUIPOS DE TRANSPORTE Y EQUIPO CAMINERO MÓVIL</t>
  </si>
  <si>
    <t>OTROS PROPIEDADES, PLANTA Y EQUIPO</t>
  </si>
  <si>
    <t>PATRIMONIO NETO</t>
  </si>
  <si>
    <t>REPUESTOS Y HERRAMIENTAS</t>
  </si>
  <si>
    <t>CAPITAL</t>
  </si>
  <si>
    <t>(-) DEPRECIACIÓN ACUMULADA PROPIEDADES, PLANTA Y EQUIPO</t>
  </si>
  <si>
    <t xml:space="preserve"> CAPITAL SUSCRITO o  ASIGNADO</t>
  </si>
  <si>
    <t>(-) DETERIORO  ACUMULADO DE PROPIEDADES, PLANTA Y EQUIPO</t>
  </si>
  <si>
    <t xml:space="preserve"> (-) CAPITAL SUSCRITO NO PAGADO, ACCIONES EN TESORERÍA </t>
  </si>
  <si>
    <t xml:space="preserve">ACTIVOS DE EXPLORACION Y EXPLOTACION </t>
  </si>
  <si>
    <t>APORTES DE SOCIOS O ACCIONISTAS PARA FUTURA CAPITALIZACIÓN</t>
  </si>
  <si>
    <t>PRIMA POR EMISIÓN PRIMARIA DE ACCIONES</t>
  </si>
  <si>
    <t>(-) AMORTIZACION ACUMULADA DE ACTIVOS DE EXPLORACIÓN Y EXPLOTACIÓN</t>
  </si>
  <si>
    <t>RESERVAS</t>
  </si>
  <si>
    <t>(-) DETERIORO  ACUMULADO DE ACTIVOS DE EXPLORACIÓN Y EXPLOTACIÓN</t>
  </si>
  <si>
    <t>RESERVA LEGAL</t>
  </si>
  <si>
    <t>RESERVAS FACULTATIVA Y ESTATUTARIA</t>
  </si>
  <si>
    <t>PROPIEDADES DE INVERSIÓN</t>
  </si>
  <si>
    <t>OTROS RESULTADOS INTEGRALES</t>
  </si>
  <si>
    <t xml:space="preserve">SUPERAVIT DE ACTIVOS FINANCIEROS DISPONIBLES PARA LA VENTA </t>
  </si>
  <si>
    <t xml:space="preserve">SUPERAVIT POR REVALUACIÓN DE PROPIEDADES, PLANTA Y EQUIPO </t>
  </si>
  <si>
    <t>(-) DEPRECIACION ACUMULADA DE PROPIEDADES DE INVERSIÓN</t>
  </si>
  <si>
    <t>SUPERAVIT POR REVALUACION DE ACTIVOS INTANGIBLES</t>
  </si>
  <si>
    <t>(-) DETERIORO ACUMULADO DE PROPIEDADES DE INVERSIÓN</t>
  </si>
  <si>
    <t>OTROS SUPERAVIT POR REVALUACION</t>
  </si>
  <si>
    <t>RESULTADOS ACUMULADOS</t>
  </si>
  <si>
    <t>ACTIVOS BIOLOGICOS</t>
  </si>
  <si>
    <t>GANANCIAS ACUMULADAS</t>
  </si>
  <si>
    <t>ANIMALES VIVOS EN CRECIMIENTO</t>
  </si>
  <si>
    <t xml:space="preserve">(-) PÉRDIDAS ACUMULADAS </t>
  </si>
  <si>
    <t xml:space="preserve">ANIMALES VIVOS EN PRODUCCION </t>
  </si>
  <si>
    <t xml:space="preserve">RESULTADOS ACUMULADOS PROVENIENTES DE LA ADOPCION POR PRIMERA VEZ DE LAS NIIF </t>
  </si>
  <si>
    <t>PLANTAS EN CRECIMIENTO</t>
  </si>
  <si>
    <t>RESERVA DE CAPITAL</t>
  </si>
  <si>
    <t>PLANTAS EN PRODUCCION</t>
  </si>
  <si>
    <t>RESERVA POR DONACIONES</t>
  </si>
  <si>
    <t>(-) DEPRECIACION ACUMULADA DE ACTIVOS BIOLÓGICOS</t>
  </si>
  <si>
    <t>RESERVA POR VALUACIÓN</t>
  </si>
  <si>
    <t>(-) DETERIORO ACUMULADO DE ACTIVOS BIOLOGÍCOS</t>
  </si>
  <si>
    <t>SUPERÁVIT POR REVALUACIÓN DE INVERSIONES</t>
  </si>
  <si>
    <t>RESULTADOS DEL EJERCICIO</t>
  </si>
  <si>
    <t>ACTIVO INTANGIBLE</t>
  </si>
  <si>
    <t>GANANCIA NETA DEL PERIODO</t>
  </si>
  <si>
    <t>PLUSVALÍAS</t>
  </si>
  <si>
    <t>(-) PÉRDIDA NETA DEL PERIODO</t>
  </si>
  <si>
    <t>MARCAS, PATENTES, DERECHOS DE LLAVE , CUOTAS PATRIMONIALES Y OTROS SIMILARES</t>
  </si>
  <si>
    <t>(-) AMORTIZACIÓN ACUMULADA DE ACTIVOS INTANGIBLE</t>
  </si>
  <si>
    <t xml:space="preserve">(-) DETERIORO ACUMULADO DE ACTIVO INTANGIBLE </t>
  </si>
  <si>
    <t xml:space="preserve">            OTROS INTANGIBLES</t>
  </si>
  <si>
    <t>ACTIVOS POR IMPUESTOS DIFERIDOS</t>
  </si>
  <si>
    <t>ACTIVOS FINANCIEROS NO CORRIENTES</t>
  </si>
  <si>
    <t>ACTIVOS FINANCIEROS MANTENIDOS HASTA EL VENCIMIENTO</t>
  </si>
  <si>
    <t>(-) PROVISION POR DETERIORO DE ACTIVOS FINANCIEROS MANTENIDOS HASTA EL VENCIMIENTO</t>
  </si>
  <si>
    <t xml:space="preserve">DOCUMENTOS Y CUENTAS POR COBRAR </t>
  </si>
  <si>
    <t>(-) PROVISIÓN CUENTAS INCOBRABLES DE ACTIVOS FINANCIEROS NO CORRIENTES</t>
  </si>
  <si>
    <t>OTROS ACTIVOS NO CORRIENTES</t>
  </si>
  <si>
    <t>INVERSIONES SUBSIDIARIAS</t>
  </si>
  <si>
    <t>INVERSIONES ASOCIADAS</t>
  </si>
  <si>
    <t>INVERSIONES NEGOCIOS CONJUNTOS</t>
  </si>
  <si>
    <t xml:space="preserve">OTRAS INVERSIONES </t>
  </si>
  <si>
    <t>(-) PROVISIÓN VALUACIÓN DE INVERSIONES</t>
  </si>
  <si>
    <t xml:space="preserve">         OTROS ACTIVOS NO CORRIENTES</t>
  </si>
  <si>
    <t>PASIVOS CONTINGENTES (Informativo)</t>
  </si>
  <si>
    <t>ACTIVOS CONTINGENTES (Informativo)</t>
  </si>
  <si>
    <t xml:space="preserve">DECLARO QUE LOS DATOS QUE CONSTAN EN ESTOS ESTADOS FINANCIEROS SON EXACTOS Y VERDADEROS. </t>
  </si>
  <si>
    <t>__________________________________________</t>
  </si>
  <si>
    <t>LOS ESTADOS FINANCIEROS ESTÁN ELABORADOS BAJO NORMAS INTERNACIONALES DE INFORMACIÓN FINANCIERA  (NIC 1, PÁRRAFO 16)</t>
  </si>
  <si>
    <t>FIRMA CONTADOR</t>
  </si>
  <si>
    <t>NOMBRE:</t>
  </si>
  <si>
    <t xml:space="preserve"> </t>
  </si>
  <si>
    <t>FIRMA REPRESENTANTE LEGAL</t>
  </si>
  <si>
    <t>CI / RUC:</t>
  </si>
  <si>
    <t>DIRECCION COMERCIAL:</t>
  </si>
  <si>
    <t>EXPEDIENTE No.:</t>
  </si>
  <si>
    <t>ESTADO DEL RESULTADO INTEGRAL POR EL AÑO TERMINADO AL (DD/MM/AAAA):</t>
  </si>
  <si>
    <t>ESTADO DEL RESULTADO INTEGRAL</t>
  </si>
  <si>
    <t>CODIGO</t>
  </si>
  <si>
    <t>VALOR US$</t>
  </si>
  <si>
    <t>INGRESOS</t>
  </si>
  <si>
    <t>INGRESOS DE ACTIVIDADES ORDINARIAS</t>
  </si>
  <si>
    <t>VENTA DE BIENES</t>
  </si>
  <si>
    <t>PRESTACION DE SERVICIOS</t>
  </si>
  <si>
    <t>CONTRATOS DE CONSTRUCCION</t>
  </si>
  <si>
    <t>SUBVENCIONES DEL GOBIERNO</t>
  </si>
  <si>
    <t>REGALÍAS</t>
  </si>
  <si>
    <t>INTERESES</t>
  </si>
  <si>
    <t>INTERESES GENERADOS POR VENTAS A CREDITO</t>
  </si>
  <si>
    <t>OTROS INTERESES GENERADOS</t>
  </si>
  <si>
    <t>DIVIDENDOS</t>
  </si>
  <si>
    <t>GANANCIA POR MEDICION A VALOR RAZONABLE  DE ACTIVOS BIOLOGICOS</t>
  </si>
  <si>
    <t>OTROS INGRESOS DE ACTIVIDADES ORDINARIAS</t>
  </si>
  <si>
    <t>(-) DESCUENTO EN VENTAS</t>
  </si>
  <si>
    <t>(-) DEVOLUCIONES EN VENTAS</t>
  </si>
  <si>
    <t>(-) BONIFICACIÓN EN PRODUCTO</t>
  </si>
  <si>
    <t>(-) OTRAS REBAJAS COMERCIALES</t>
  </si>
  <si>
    <t>COSTO DE VENTAS Y PRODUCCIÓN</t>
  </si>
  <si>
    <t>MATERIALES UTILIZADOS O PRODUCTOS VENDIDOS</t>
  </si>
  <si>
    <r>
      <rPr>
        <sz val="8"/>
        <rFont val="Arial"/>
        <charset val="134"/>
      </rPr>
      <t xml:space="preserve">(+) INVENTARIO INICIAL DE BIENES NO PRODUCIDOS POR </t>
    </r>
    <r>
      <rPr>
        <b/>
        <sz val="8"/>
        <rFont val="Arial"/>
        <charset val="134"/>
      </rPr>
      <t>LA COMPA</t>
    </r>
    <r>
      <rPr>
        <b/>
        <sz val="8"/>
        <rFont val="Calibri"/>
        <charset val="134"/>
      </rPr>
      <t>Ñ</t>
    </r>
    <r>
      <rPr>
        <b/>
        <sz val="8"/>
        <rFont val="Arial"/>
        <charset val="134"/>
      </rPr>
      <t>IA</t>
    </r>
  </si>
  <si>
    <r>
      <rPr>
        <sz val="8"/>
        <rFont val="Arial"/>
        <charset val="134"/>
      </rPr>
      <t xml:space="preserve">(+) COMPRAS NETAS LOCALES DE BIENES NO PRODUCIDOS POR </t>
    </r>
    <r>
      <rPr>
        <b/>
        <sz val="8"/>
        <rFont val="Arial"/>
        <charset val="134"/>
      </rPr>
      <t>LA COMPA</t>
    </r>
    <r>
      <rPr>
        <b/>
        <sz val="8"/>
        <rFont val="Calibri"/>
        <charset val="134"/>
      </rPr>
      <t>Ñ</t>
    </r>
    <r>
      <rPr>
        <b/>
        <sz val="8"/>
        <rFont val="Arial"/>
        <charset val="134"/>
      </rPr>
      <t>IA</t>
    </r>
  </si>
  <si>
    <t>(+) IMPORTACIONES DE BIENES NO PRODUCIDOS POR LA COMPAÑIA</t>
  </si>
  <si>
    <r>
      <rPr>
        <sz val="8"/>
        <rFont val="Arial"/>
        <charset val="134"/>
      </rPr>
      <t xml:space="preserve">(-) INVENTARIO FINAL DE BIENES NO PRODUCIDOS POR </t>
    </r>
    <r>
      <rPr>
        <b/>
        <sz val="8"/>
        <rFont val="Arial"/>
        <charset val="134"/>
      </rPr>
      <t>LA COMPAÑIA</t>
    </r>
  </si>
  <si>
    <t>(+) INVENTARIO INICIAL DE MATERIA PRIMA</t>
  </si>
  <si>
    <t>(+) COMPRAS NETAS LOCALES DE MATERIA PRIMA</t>
  </si>
  <si>
    <t>(+) IMPORTACIONES DE MATERIA PRIMA</t>
  </si>
  <si>
    <t>(-) INVENTARIO FINAL DE MATERIA PRIMA</t>
  </si>
  <si>
    <t>(+) INVENTARIO INICIAL DE PRODUCTOS EN PROCESO</t>
  </si>
  <si>
    <t>(-) INVENTARIO FINAL DE PRODUCTOS EN PROCESO</t>
  </si>
  <si>
    <t>(+) INVENTARIO INICIAL PRODUCTOS TERMINADOS</t>
  </si>
  <si>
    <t>(-) INVENTARIO FINAL DE PRODUCTOS TERMINADOS</t>
  </si>
  <si>
    <t>(+) MANO DE OBRA DIRECTA</t>
  </si>
  <si>
    <t>SUELDOS Y BENEFICIOS SOCIALES</t>
  </si>
  <si>
    <t>GASTO PLANES DE BENEFICIOS A EMPLEADOS</t>
  </si>
  <si>
    <t>(+) MANO DE OBRA INDIRECTA</t>
  </si>
  <si>
    <t>(+) OTROS COSTOS INDIRECTOS DE FABRICACION</t>
  </si>
  <si>
    <t>DEPRECIACIÓN PROPIEDADES, PLANTA Y EQUIPO</t>
  </si>
  <si>
    <t>DETERIORO O PERDIDAS DE ACTIVOS BIOLOGICOS</t>
  </si>
  <si>
    <t>DETERIORO DE PROPIEDAD, PLANTA Y EQUIPO</t>
  </si>
  <si>
    <t>EFECTO VALOR NETO DE REALIZACION DE INVENTARIOS</t>
  </si>
  <si>
    <t>GASTO POR GARANTIAS EN VENTA DE PRODUCTOS O SERVICIOS</t>
  </si>
  <si>
    <t>MANTENIMIENTO Y REPARACIONES</t>
  </si>
  <si>
    <t>SUMINISTROS MATERIALES Y REPUESTOS</t>
  </si>
  <si>
    <t>OTROS COSTOS DE PRODUCCIÓN</t>
  </si>
  <si>
    <t>GANANCIA BRUTA</t>
  </si>
  <si>
    <t>Subtotal A (41 - 51)</t>
  </si>
  <si>
    <t>OTROS INGRESOS</t>
  </si>
  <si>
    <t xml:space="preserve">DIVIDENDOS </t>
  </si>
  <si>
    <t xml:space="preserve">INTERESES FINANCIEROS </t>
  </si>
  <si>
    <t>GANANCIA EN INVERSIONES EN ASOCIADAS / SUBSIDIARIAS Y OTRAS</t>
  </si>
  <si>
    <t>VALUACION DE INSTRUMENTOS FINANCIEROS A VALOR RAZONABLE CON CAMBIO EN RESULTADOS</t>
  </si>
  <si>
    <t>OTRAS RENTAS</t>
  </si>
  <si>
    <t>GASTOS</t>
  </si>
  <si>
    <t>DE VENTA</t>
  </si>
  <si>
    <t>ADMINISTRATIVOS</t>
  </si>
  <si>
    <t>SUELDOS, SALARIOS Y DEMÁS REMUNERACIONES</t>
  </si>
  <si>
    <t xml:space="preserve">                                                    </t>
  </si>
  <si>
    <t>APORTES A LA SEGURIDAD SOCIAL (incluido fondo de reserva)</t>
  </si>
  <si>
    <t>BENEFICIOS SOCIALES E INDEMNIZACIONES</t>
  </si>
  <si>
    <t>HONORARIOS, COMISIONES Y DIETAS A PERSONAS NATURALES</t>
  </si>
  <si>
    <t>REMUNERACIONES A OTROS TRABAJADORES AUTÓNOMOS</t>
  </si>
  <si>
    <t>HONORARIOS A EXTRANJEROS POR SERVICIOS OCASIONALES</t>
  </si>
  <si>
    <t xml:space="preserve">ARRENDAMIENTO OPERATIVO </t>
  </si>
  <si>
    <t>COMISIONES</t>
  </si>
  <si>
    <t>PROMOCIÓN Y PUBLICIDAD</t>
  </si>
  <si>
    <t>BLOQUEAR LA CELDA 079 PARA QUE NO INGRESEN INFORMACIÓN</t>
  </si>
  <si>
    <t>COMBUSTIBLES</t>
  </si>
  <si>
    <t xml:space="preserve">LUBRICANTES </t>
  </si>
  <si>
    <t>SEGUROS Y REASEGUROS (primas y cesiones)</t>
  </si>
  <si>
    <t>TRANSPORTE</t>
  </si>
  <si>
    <t xml:space="preserve">GASTOS DE GESTIÓN (agasajos a accionistas, trabajadores y clientes) </t>
  </si>
  <si>
    <t>GASTOS DE VIAJE</t>
  </si>
  <si>
    <t>AGUA, ENERGÍA, LUZ, Y TELECOMUNICACIONES</t>
  </si>
  <si>
    <t>NOTARIOS Y REGISTRADORES DE LA PROPIEDAD O MERCANTILES</t>
  </si>
  <si>
    <t>IMPUESTOS, CONTRIBUCIONES Y OTROS</t>
  </si>
  <si>
    <t>BLOQUEAR LA CELDA L88 PARA QUE NO INGRESEN INFORMACIÓN</t>
  </si>
  <si>
    <t>DEPRECIACIONES:</t>
  </si>
  <si>
    <t>AMORTIZACIONES:</t>
  </si>
  <si>
    <t>INTANGIBLES</t>
  </si>
  <si>
    <t>OTROS ACTIVOS</t>
  </si>
  <si>
    <t>GASTO DETERIORO:</t>
  </si>
  <si>
    <t>BLOQUEAR LAS CELDAS L97 A L100 PARA QUE NO INGRESEN INFORMACIÓN</t>
  </si>
  <si>
    <t>INSTRUMENTOS FINANCIEROS</t>
  </si>
  <si>
    <t>CUENTAS POR COBRAR</t>
  </si>
  <si>
    <t>GASTOS POR CANTIDADES ANORMALES DE UTILIZACION EN EL PROCESO DE PRODUCCIÓN:</t>
  </si>
  <si>
    <t>MANO DE OBRA</t>
  </si>
  <si>
    <t>MATERIALES</t>
  </si>
  <si>
    <t>COSTOS DE PRODUCCION</t>
  </si>
  <si>
    <t>GASTO POR REESTRUCTURACION</t>
  </si>
  <si>
    <t>VALOR NETO DE REALIZACION DE INVENTARIOS</t>
  </si>
  <si>
    <t>GASTO IMPUESTO A LA RENTA (ACTIVOS Y PASIVOS DIFERIDOS)</t>
  </si>
  <si>
    <t xml:space="preserve">OTROS GASTOS </t>
  </si>
  <si>
    <t xml:space="preserve">GASTOS FINANCIEROS </t>
  </si>
  <si>
    <t xml:space="preserve">COMISIONES </t>
  </si>
  <si>
    <t>GASTOS DE FINANCIAMIENTO DE ACTIVOS</t>
  </si>
  <si>
    <t>DIFERENCIA EN CAMBIO</t>
  </si>
  <si>
    <t>OTROS GASTOS FINANCIEROS</t>
  </si>
  <si>
    <t>PERDIDA EN INVERSIONES EN ASOCIADAS / SUBSIDIARIAS Y OTRAS</t>
  </si>
  <si>
    <t>OTROS</t>
  </si>
  <si>
    <t>Subtotal B (A + 43 - 52)</t>
  </si>
  <si>
    <t>GANANCIA (PÉRDIDA) ANTES DE 15% A TRABAJADORES E IMPUESTO A LA RENTA DE OPERACIONES CONTINUADAS</t>
  </si>
  <si>
    <t xml:space="preserve">15% PARTICIPACIÓN TRABAJADORES                                                                                       </t>
  </si>
  <si>
    <t>Subtotal C (B-61)</t>
  </si>
  <si>
    <t>GANANCIA (PÉRDIDA) ANTES DE IMPUESTOS</t>
  </si>
  <si>
    <r>
      <rPr>
        <sz val="8"/>
        <rFont val="Arial"/>
        <charset val="134"/>
      </rPr>
      <t xml:space="preserve">IMPUESTO A LA </t>
    </r>
    <r>
      <rPr>
        <b/>
        <sz val="8"/>
        <rFont val="Arial"/>
        <charset val="134"/>
      </rPr>
      <t>RENTA CAUSADO</t>
    </r>
  </si>
  <si>
    <t>Subtotal D (C-63)</t>
  </si>
  <si>
    <t>GANANCIA (PÉRDIDA) DE OPERACIONES CONTINUADAS ANTES DEL IMPUESTO DIFERIDO</t>
  </si>
  <si>
    <t>(-) GASTO POR IMPUESTO DIFERIDO</t>
  </si>
  <si>
    <t>(+) INGRESO POR IMPUESTO DIFERIDO</t>
  </si>
  <si>
    <t>GANANCIA (PERDIDA) DE OPERACIONES CONTINUADAS</t>
  </si>
  <si>
    <t>INGRESOS POR OPERACIONES DISCONTINUADAS</t>
  </si>
  <si>
    <t>GASTOS POR OPERACIONES DISCONTINUADAS</t>
  </si>
  <si>
    <t>Subtotal E (71-72)</t>
  </si>
  <si>
    <t>GANANCIA (PÉRDIDA) ANTES DE 15% A TRABAJADORES E IMPUESTO A LA RENTA DE OPERACIONES DISCONTINUADAS</t>
  </si>
  <si>
    <t xml:space="preserve"> 15% PARTICIPACIÓN TRABAJADORES                                                                                       </t>
  </si>
  <si>
    <t>Subtotal F (E-74)</t>
  </si>
  <si>
    <t>GANANCIA (PÉRDIDA) ANTES DE IMPUESTOS DE OPERACIONES DISCONTINUADAS</t>
  </si>
  <si>
    <t>Subtotal G (F-76)</t>
  </si>
  <si>
    <t>GANANCIA (PÉRDIDA) DE OPERACIONES DISCONTINUADAS</t>
  </si>
  <si>
    <t>Subtotal H (D+G)</t>
  </si>
  <si>
    <t>GANANCIA (PÉRDIDA) NETA DEL PERIODO</t>
  </si>
  <si>
    <t xml:space="preserve">OTRO RESULTADO INTEGRAL </t>
  </si>
  <si>
    <t>COMPONENTES DEL OTRO RESULTADO INTEGRAL</t>
  </si>
  <si>
    <t>DIFERENCIA DE CAMBIO POR CONVERSIÓN</t>
  </si>
  <si>
    <t>VALUACION DE ACTIVOS FINANCIEROS DISPONIBLES PARA LA VENTA</t>
  </si>
  <si>
    <t>GANANCIAS POR REVALUACIÓN DE PROPIEDADES, PLANTA  Y EQUIPO</t>
  </si>
  <si>
    <t>GANANCIAS (PÉRDIDAS) ACTUARIALES POR PLANES DE BENEFICIOS DEFINIDOS</t>
  </si>
  <si>
    <t>REVERSION DEL DETERIORO (PÉRDIDA POR DETERIORO) DE UN ACTIVO REVALUADO</t>
  </si>
  <si>
    <t>PARTICIPACION DE OTRO RESULTADO INTEGRAL DE ASOCIADAS</t>
  </si>
  <si>
    <t>IMPUESTO SOBRE LAS GANANCIAS RELATIVO A OTRO RESULTADO INTEGRAL</t>
  </si>
  <si>
    <t>OTROS (DETALLAR EN NOTAS)</t>
  </si>
  <si>
    <t>Subtotal I (H + 81)</t>
  </si>
  <si>
    <t>RESULTADO INTEGRAL TOTAL DEL AÑO</t>
  </si>
  <si>
    <t>GANANCIA POR ACCION (SÓLO EMPRESAS QUE COTIZAN EN BOLSA):</t>
  </si>
  <si>
    <t>Ganancia por acción básica</t>
  </si>
  <si>
    <t>Ganancia por acción básica en operaciones continuadas</t>
  </si>
  <si>
    <t>Ganancia por acción básica en operaciones discontinuadas</t>
  </si>
  <si>
    <t>Ganancia por acción diluída</t>
  </si>
  <si>
    <t>Ganancia por acción diluída en operaciones continuadas</t>
  </si>
  <si>
    <t>Ganancia por acción diluída en operaciones discontinuadas</t>
  </si>
  <si>
    <t>UTILIDAD A REINVERTIR (INFORMATIVO)</t>
  </si>
  <si>
    <t>LOS ESTADOS FINANCIEROS ESTÁN ELABORADOS BAJO NORMAS INTERNACIONALES DE INFORMACIÓN FINANCIERA (NIC 1, PÁRRAFO 16)</t>
  </si>
  <si>
    <t>ESTADO DE CAMBIOS EN EL PATRIMONIO</t>
  </si>
  <si>
    <t>CAPITAL 
SOCIAL</t>
  </si>
  <si>
    <t>PRIMA EMISIÓN PRIMARIA DE ACCIONES</t>
  </si>
  <si>
    <t>TOTAL PATRIMONIO</t>
  </si>
  <si>
    <t>EN CIFRAS COMPLETAS US$</t>
  </si>
  <si>
    <t xml:space="preserve">PROPIEDADES, PLANTA Y EQUIPO </t>
  </si>
  <si>
    <t>ACTIVOS INTANGIBLES</t>
  </si>
  <si>
    <t xml:space="preserve">RESULTADOS ACUMULADOS POR APLICACIÓN PRIMERA VEZ DE LAS NIIF </t>
  </si>
  <si>
    <t>RESERVA POR REVALUACIÓN DE INVERSIONES</t>
  </si>
  <si>
    <t>CÓDIGO</t>
  </si>
  <si>
    <t>SALDO AL FINAL DEL PERÍODO</t>
  </si>
  <si>
    <t>SALDO REEXPRESADO DEL PERIODO INMEDIATO ANTERIOR
 ANTERIOR</t>
  </si>
  <si>
    <t xml:space="preserve">SALDO DEL PERÍODO INMEDIATO ANTERIOR </t>
  </si>
  <si>
    <t>CAMBIOS EN POLITICAS CONTABLES:</t>
  </si>
  <si>
    <t>CORRECCION DE ERRORES:</t>
  </si>
  <si>
    <t>CAMBIOS DEL AÑO EN EL PATRIMONIO:</t>
  </si>
  <si>
    <t>Aumento (disminución) de capital social</t>
  </si>
  <si>
    <t>Aportes para futuras capitalizaciones</t>
  </si>
  <si>
    <t>Prima por emisión primaria de acciones</t>
  </si>
  <si>
    <t>Dividendos</t>
  </si>
  <si>
    <t>Transferencia de Resultados a otras cuentas patrimoniales</t>
  </si>
  <si>
    <t>Realización de la Reserva por Valuación de Activos Financieros Disponibles para la venta</t>
  </si>
  <si>
    <t>Realización de la Reserva por Valuación de Propiedades, planta y equipo</t>
  </si>
  <si>
    <t>Realización de la Reserva por Valuación de Activos Intangibles</t>
  </si>
  <si>
    <t>Otros cambios (detallar)</t>
  </si>
  <si>
    <t>Resultado Integral Total del Año (Ganancia o pérdida del ejercicio)</t>
  </si>
  <si>
    <t>ESTADO DE FLUJOS DE EFECTIVO POR EL MÉTODO DIRECTO</t>
  </si>
  <si>
    <t xml:space="preserve">SALDOS </t>
  </si>
  <si>
    <t>BALANCE</t>
  </si>
  <si>
    <t>(En US$)</t>
  </si>
  <si>
    <r>
      <rPr>
        <b/>
        <sz val="8"/>
        <rFont val="Verdana"/>
        <charset val="134"/>
      </rPr>
      <t xml:space="preserve">INCREMENTO NETO (DISMINUCIÓN) EN EL EFECTIVO Y EQUIVALENTES AL </t>
    </r>
    <r>
      <rPr>
        <b/>
        <strike/>
        <sz val="8"/>
        <rFont val="Verdana"/>
        <charset val="134"/>
      </rPr>
      <t>DE</t>
    </r>
    <r>
      <rPr>
        <b/>
        <sz val="8"/>
        <rFont val="Verdana"/>
        <charset val="134"/>
      </rPr>
      <t xml:space="preserve"> EFECTIVO, ANTES DEL EFECTO DE LOS CAMBIOS EN LA TASA DE CAMBIO</t>
    </r>
  </si>
  <si>
    <t>FLUJOS DE EFECTIVO PROCEDENTES DE (UTILIZADOS EN) ACTIVIDADES DE OPERACIÓN</t>
  </si>
  <si>
    <t>Clases de cobros por actividades de operación</t>
  </si>
  <si>
    <t xml:space="preserve">Cobros procedentes de las ventas de bienes y prestación de servicios </t>
  </si>
  <si>
    <t>Cobros procedentes de regalías, cuotas, comisiones y otros ingresos de actividades ordinarias</t>
  </si>
  <si>
    <t>Cobros procedentes de contratos mantenidos con propósitos de intermediación o para negociar</t>
  </si>
  <si>
    <t>Cobros procedentes de primas y prestaciones, anualidades y otros beneficios de pólizas suscritas</t>
  </si>
  <si>
    <t xml:space="preserve">Otros cobros por actividades de operación </t>
  </si>
  <si>
    <t>Clases de pagos por actvidades de operación</t>
  </si>
  <si>
    <t>Pagos a proveedores por el suministro de bienes y servicios</t>
  </si>
  <si>
    <t xml:space="preserve">Pagos procedentes de contratos mantenidos para intermediación o para negociar </t>
  </si>
  <si>
    <t>Pagos a y por cuenta de los empleados</t>
  </si>
  <si>
    <t>Pagos por primas y prestaciones, anualidades y otras obligaciones derivadas de las pólizas suscritas</t>
  </si>
  <si>
    <t>Otros pagos por actividades de operación</t>
  </si>
  <si>
    <t>Dividendos pagados</t>
  </si>
  <si>
    <t>Dividendos recibidos</t>
  </si>
  <si>
    <t>Intereses pagados</t>
  </si>
  <si>
    <t xml:space="preserve">Intereses recibidos </t>
  </si>
  <si>
    <t>Impuestos a las ganancias pagados</t>
  </si>
  <si>
    <t xml:space="preserve">Otras entradas (salidas) de efectivo </t>
  </si>
  <si>
    <t>FLUJOS DE EFECTIVO PROCEDENTES DE (UTILIZADOS EN) ACTIVIDADES DE INVERSIÓN</t>
  </si>
  <si>
    <t xml:space="preserve">Efectivo procedentes de la venta de acciones en subsidiarias u otros negocios </t>
  </si>
  <si>
    <t>Efectivo utilizado para adquirir acciones en subsidiarias u otros negocios para tener el control</t>
  </si>
  <si>
    <t>Efectivo utilizado en la compra de participaciones no controladoras</t>
  </si>
  <si>
    <t xml:space="preserve">Otros cobros por la venta de acciones o instrumentos de deuda de otras entidades </t>
  </si>
  <si>
    <t xml:space="preserve">Otros pagos para adquirir acciones o instrumentos de deuda de otras entidades </t>
  </si>
  <si>
    <t xml:space="preserve">Otros cobros por la venta de participaciones en negocios conjuntos </t>
  </si>
  <si>
    <t xml:space="preserve">Otros pagos para adquirir participaciones en negocios conjuntos </t>
  </si>
  <si>
    <t xml:space="preserve">Importes procedentes por la venta de propiedades, planta y equipo </t>
  </si>
  <si>
    <t xml:space="preserve">Adquisiciones de propiedades, planta y equipo </t>
  </si>
  <si>
    <t xml:space="preserve">Importes procedentes de ventas de activos intangibles </t>
  </si>
  <si>
    <t xml:space="preserve">Compras de activos intangibles </t>
  </si>
  <si>
    <t xml:space="preserve">Importes procedentes de otros activos a largo plazo </t>
  </si>
  <si>
    <t xml:space="preserve">Compras de otros activos a largo plazo </t>
  </si>
  <si>
    <t xml:space="preserve">Importes procedentes de subvenciones del gobierno </t>
  </si>
  <si>
    <t xml:space="preserve">Anticipos de efectivo efectuados a terceros </t>
  </si>
  <si>
    <t xml:space="preserve">Cobros procedentes del reembolso de anticipos y préstamos concedidos a terceros </t>
  </si>
  <si>
    <t>Pagos derivados de contratos de futuro, a término, de opciones y de permuta financiera</t>
  </si>
  <si>
    <t xml:space="preserve">Cobros procedentes de contratos de futuro, a término, de opciones y de permuta financiera </t>
  </si>
  <si>
    <t>Otras entradas (salidas) de efectivo</t>
  </si>
  <si>
    <t>FLUJOS DE EFECTIVO PROCEDENTES DE (UTILIZADOS EN) ACTIVIDADES DE FINANCIACIÓN</t>
  </si>
  <si>
    <t>Aporte en efectivo por aumento de capital</t>
  </si>
  <si>
    <t>Financiamiento por emisión de títulos valores</t>
  </si>
  <si>
    <t>Pagos por adquirir o rescatar las acciones de la entidad</t>
  </si>
  <si>
    <t xml:space="preserve">Financiación por préstamos a largo plazo </t>
  </si>
  <si>
    <t>Pagos de préstamos</t>
  </si>
  <si>
    <t xml:space="preserve">Pagos de pasivos por arrendamientos financieros </t>
  </si>
  <si>
    <r>
      <rPr>
        <sz val="8"/>
        <rFont val="Verdana"/>
        <charset val="134"/>
      </rPr>
      <t xml:space="preserve">Dividendos </t>
    </r>
    <r>
      <rPr>
        <sz val="8"/>
        <rFont val="Verdana"/>
        <charset val="134"/>
      </rPr>
      <t>pagados</t>
    </r>
  </si>
  <si>
    <t>Intereses recibidos</t>
  </si>
  <si>
    <r>
      <rPr>
        <b/>
        <sz val="8"/>
        <rFont val="Verdana"/>
        <charset val="134"/>
      </rPr>
      <t xml:space="preserve">EFECTOS DE LA VARIACION EN LA TASA DE CAMBIO SOBRE EL EFECTIVO Y EQUIVALENTES AL </t>
    </r>
    <r>
      <rPr>
        <b/>
        <strike/>
        <sz val="8"/>
        <rFont val="Verdana"/>
        <charset val="134"/>
      </rPr>
      <t>DE</t>
    </r>
    <r>
      <rPr>
        <b/>
        <sz val="8"/>
        <rFont val="Verdana"/>
        <charset val="134"/>
      </rPr>
      <t xml:space="preserve"> EFECTIVO</t>
    </r>
  </si>
  <si>
    <t>Efectos de la variación en la tasa de cambio sobre el efectivo y equivalentes al efectivo</t>
  </si>
  <si>
    <t>INCREMENTO (DISMINUCIÓN) NETO DE EFECTIVO Y EQUIVALENTES AL EFECTIVO</t>
  </si>
  <si>
    <t>OPERACIONES MATEMÁTICAS</t>
  </si>
  <si>
    <t>EFECTIVO Y EQUIVALENTES AL EFECTIVO AL PRINCIPIO DEL PERIODO</t>
  </si>
  <si>
    <t>EFECTIVO Y EQUIVALENTES AL EFECTIVO AL FINAL DEL PERIODO</t>
  </si>
  <si>
    <t>ESTE VALOR DEBE SER IGUAL AL QUE CONSTA EN CODIGO 10101</t>
  </si>
  <si>
    <t>CONCILIACION ENTRE LA GANANCIA (PERDIDA) NETA Y LOS FLUJOS DE OPERACIÓN</t>
  </si>
  <si>
    <t xml:space="preserve">GANANCIA (PÉRDIDA) ANTES DE 15% A TRABAJADORES E IMPUESTO A LA RENTA </t>
  </si>
  <si>
    <t>AJUSTE POR PARTIDAS DISTINTAS AL EFECTIVO:</t>
  </si>
  <si>
    <t>Ajustes por gasto de depreciación y amortización</t>
  </si>
  <si>
    <t>Ajustes por gastos por deterioro (reversiones por deterioro) reconocidas en los resultados del periodo</t>
  </si>
  <si>
    <t>Pérdida (ganancia) de moneda extranjera no realizada</t>
  </si>
  <si>
    <t>Pérdidas en cambio de moneda extranjera</t>
  </si>
  <si>
    <t>Ajustes por gastos en provisiones</t>
  </si>
  <si>
    <t>Ajuste por participaciones no controladoras</t>
  </si>
  <si>
    <t>Ajuste por pagos basados en acciones</t>
  </si>
  <si>
    <t>Ajustes por ganancias (pérdidas) en valor razonable</t>
  </si>
  <si>
    <t>Ajustes por gasto por impuesto a la renta</t>
  </si>
  <si>
    <t>Ajustes por gasto por participación trabajadores</t>
  </si>
  <si>
    <t>Otros ajustes por partidas distintas al efectivo</t>
  </si>
  <si>
    <t>CAMBIOS EN ACTIVOS Y PASIVOS:</t>
  </si>
  <si>
    <t>(Incremento) disminución en cuentas por cobrar clientes</t>
  </si>
  <si>
    <t>(Incremento) disminución en otras cuentas por cobrar</t>
  </si>
  <si>
    <t>(Incremento) disminución en anticipos de proveedores</t>
  </si>
  <si>
    <t>(Incremento) disminución en inventarios</t>
  </si>
  <si>
    <t>(Incremento) disminución en otros activos</t>
  </si>
  <si>
    <t>Incremento  (disminución) en cuentas por pagar comerciales</t>
  </si>
  <si>
    <t>Incremento  (disminución) en otras cuentas por pagar</t>
  </si>
  <si>
    <t>Incremento  (disminución) en beneficios empleados</t>
  </si>
  <si>
    <t>Incremento  (disminución) en anticipos de clientes</t>
  </si>
  <si>
    <t>Incremento  (disminución) en otros pasivos</t>
  </si>
  <si>
    <t>Flujos de efectivo netos procedentes de (utilizados en) actividades de operación</t>
  </si>
  <si>
    <t>DECLARO QUE LOS DATOS QUE CONSTAN EN ESTOS ESTADOS FINANCIEROS SON EXACTOS Y VERDADEROS</t>
  </si>
  <si>
    <t>__________________________</t>
  </si>
  <si>
    <t>REPRESENTANTE LEGAL</t>
  </si>
  <si>
    <t>CONTADOR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</si>
</sst>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49">
    <font>
      <sz val="10"/>
      <name val="Arial"/>
      <charset val="134"/>
    </font>
    <font>
      <sz val="12"/>
      <name val="Arial"/>
      <charset val="134"/>
    </font>
    <font>
      <sz val="11"/>
      <name val="Arial"/>
      <charset val="134"/>
    </font>
    <font>
      <b/>
      <sz val="10"/>
      <color indexed="10"/>
      <name val="Arial"/>
      <charset val="134"/>
    </font>
    <font>
      <sz val="8"/>
      <name val="Verdana"/>
      <charset val="134"/>
    </font>
    <font>
      <b/>
      <sz val="8"/>
      <name val="Verdana"/>
      <charset val="134"/>
    </font>
    <font>
      <b/>
      <sz val="12"/>
      <name val="Verdana"/>
      <charset val="134"/>
    </font>
    <font>
      <b/>
      <sz val="10"/>
      <name val="Arial"/>
      <charset val="134"/>
    </font>
    <font>
      <b/>
      <i/>
      <sz val="8"/>
      <name val="Verdana"/>
      <charset val="134"/>
    </font>
    <font>
      <sz val="8"/>
      <name val="Arial"/>
      <charset val="134"/>
    </font>
    <font>
      <b/>
      <sz val="8"/>
      <color indexed="10"/>
      <name val="Arial"/>
      <charset val="134"/>
    </font>
    <font>
      <b/>
      <sz val="8"/>
      <name val="Arial"/>
      <charset val="134"/>
    </font>
    <font>
      <b/>
      <sz val="12"/>
      <color indexed="10"/>
      <name val="Arial"/>
      <charset val="134"/>
    </font>
    <font>
      <sz val="10"/>
      <name val="Arial"/>
      <charset val="134"/>
    </font>
    <font>
      <b/>
      <sz val="11"/>
      <name val="Verdana"/>
      <charset val="134"/>
    </font>
    <font>
      <i/>
      <sz val="8"/>
      <name val="Verdana"/>
      <charset val="134"/>
    </font>
    <font>
      <b/>
      <sz val="11"/>
      <name val="Arial"/>
      <charset val="134"/>
    </font>
    <font>
      <sz val="10"/>
      <name val="Verdana"/>
      <charset val="134"/>
    </font>
    <font>
      <b/>
      <sz val="14"/>
      <name val="Arial"/>
      <charset val="134"/>
    </font>
    <font>
      <b/>
      <sz val="8"/>
      <name val="Calibri"/>
      <charset val="134"/>
    </font>
    <font>
      <sz val="16"/>
      <name val="Arial"/>
      <charset val="134"/>
    </font>
    <font>
      <strike/>
      <sz val="10"/>
      <name val="Arial"/>
      <charset val="134"/>
    </font>
    <font>
      <b/>
      <sz val="16"/>
      <name val="Arial"/>
      <charset val="134"/>
    </font>
    <font>
      <strike/>
      <sz val="8"/>
      <name val="Arial"/>
      <charset val="134"/>
    </font>
    <font>
      <b/>
      <strike/>
      <sz val="8"/>
      <name val="Arial"/>
      <charset val="134"/>
    </font>
    <font>
      <b/>
      <sz val="9"/>
      <name val="Arial"/>
      <charset val="134"/>
    </font>
    <font>
      <b/>
      <sz val="5"/>
      <name val="Arial"/>
      <charset val="134"/>
    </font>
    <font>
      <b/>
      <sz val="7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trike/>
      <sz val="8"/>
      <name val="Verdana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  <fill>
      <patternFill patternType="gray125">
        <bgColor indexed="31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</fills>
  <borders count="10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ck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9" fillId="34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6" fillId="39" borderId="0" applyNumberFormat="0" applyBorder="0" applyAlignment="0" applyProtection="0">
      <alignment vertical="center"/>
    </xf>
    <xf numFmtId="0" fontId="35" fillId="16" borderId="93" applyNumberFormat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38" fillId="17" borderId="96" applyNumberFormat="0" applyAlignment="0" applyProtection="0">
      <alignment vertical="center"/>
    </xf>
    <xf numFmtId="0" fontId="37" fillId="0" borderId="95" applyNumberFormat="0" applyFill="0" applyAlignment="0" applyProtection="0">
      <alignment vertical="center"/>
    </xf>
    <xf numFmtId="0" fontId="36" fillId="17" borderId="94" applyNumberFormat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0" fillId="24" borderId="98" applyNumberFormat="0" applyFon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2" fillId="22" borderId="96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0" fontId="47" fillId="0" borderId="97" applyNumberFormat="0" applyFill="0" applyAlignment="0" applyProtection="0">
      <alignment vertical="center"/>
    </xf>
    <xf numFmtId="0" fontId="41" fillId="0" borderId="9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77" fontId="30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99" applyNumberFormat="0" applyFill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1" fillId="0" borderId="92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9" fontId="13" fillId="0" borderId="0" applyFont="0" applyFill="0" applyBorder="0" applyAlignment="0" applyProtection="0"/>
    <xf numFmtId="176" fontId="13" fillId="0" borderId="0" applyFont="0" applyFill="0" applyBorder="0" applyAlignment="0" applyProtection="0"/>
  </cellStyleXfs>
  <cellXfs count="6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4" fillId="2" borderId="2" xfId="0" applyFont="1" applyFill="1" applyBorder="1"/>
    <xf numFmtId="0" fontId="0" fillId="0" borderId="3" xfId="0" applyBorder="1"/>
    <xf numFmtId="0" fontId="4" fillId="2" borderId="0" xfId="0" applyFont="1" applyFill="1" applyBorder="1"/>
    <xf numFmtId="0" fontId="5" fillId="2" borderId="4" xfId="0" applyFont="1" applyFill="1" applyBorder="1"/>
    <xf numFmtId="0" fontId="4" fillId="0" borderId="4" xfId="0" applyFont="1" applyBorder="1"/>
    <xf numFmtId="0" fontId="4" fillId="0" borderId="0" xfId="0" applyFont="1" applyBorder="1"/>
    <xf numFmtId="0" fontId="1" fillId="0" borderId="3" xfId="0" applyFont="1" applyBorder="1"/>
    <xf numFmtId="0" fontId="6" fillId="0" borderId="0" xfId="0" applyFont="1" applyBorder="1" applyAlignment="1"/>
    <xf numFmtId="0" fontId="7" fillId="0" borderId="3" xfId="0" applyFont="1" applyBorder="1"/>
    <xf numFmtId="0" fontId="5" fillId="0" borderId="0" xfId="0" applyFont="1" applyBorder="1" applyAlignment="1">
      <alignment horizontal="left" vertical="justify"/>
    </xf>
    <xf numFmtId="0" fontId="5" fillId="2" borderId="5" xfId="0" applyFont="1" applyFill="1" applyBorder="1" applyAlignment="1"/>
    <xf numFmtId="0" fontId="5" fillId="2" borderId="6" xfId="0" applyFont="1" applyFill="1" applyBorder="1" applyAlignment="1"/>
    <xf numFmtId="0" fontId="5" fillId="0" borderId="5" xfId="0" applyFont="1" applyBorder="1" applyAlignment="1">
      <alignment horizontal="left" indent="2"/>
    </xf>
    <xf numFmtId="0" fontId="5" fillId="0" borderId="6" xfId="0" applyFont="1" applyBorder="1" applyAlignment="1">
      <alignment horizontal="left" indent="2"/>
    </xf>
    <xf numFmtId="0" fontId="4" fillId="0" borderId="5" xfId="0" applyFont="1" applyBorder="1" applyAlignment="1">
      <alignment horizontal="left" indent="3"/>
    </xf>
    <xf numFmtId="0" fontId="4" fillId="0" borderId="6" xfId="0" applyFont="1" applyBorder="1" applyAlignment="1">
      <alignment horizontal="left" indent="3"/>
    </xf>
    <xf numFmtId="0" fontId="4" fillId="0" borderId="5" xfId="0" applyFont="1" applyBorder="1" applyAlignment="1">
      <alignment horizontal="left" indent="2"/>
    </xf>
    <xf numFmtId="0" fontId="4" fillId="0" borderId="6" xfId="0" applyFont="1" applyBorder="1" applyAlignment="1">
      <alignment horizontal="left" indent="2"/>
    </xf>
    <xf numFmtId="0" fontId="8" fillId="0" borderId="0" xfId="0" applyFont="1" applyBorder="1" applyAlignment="1">
      <alignment horizontal="left" indent="5"/>
    </xf>
    <xf numFmtId="0" fontId="4" fillId="0" borderId="5" xfId="0" applyFont="1" applyBorder="1" applyAlignment="1">
      <alignment horizontal="left" indent="1"/>
    </xf>
    <xf numFmtId="0" fontId="4" fillId="0" borderId="6" xfId="0" applyFont="1" applyBorder="1" applyAlignment="1">
      <alignment horizontal="left" indent="1"/>
    </xf>
    <xf numFmtId="0" fontId="9" fillId="2" borderId="2" xfId="0" applyFont="1" applyFill="1" applyBorder="1"/>
    <xf numFmtId="0" fontId="10" fillId="0" borderId="7" xfId="0" applyFont="1" applyBorder="1" applyAlignment="1">
      <alignment horizontal="center"/>
    </xf>
    <xf numFmtId="0" fontId="9" fillId="2" borderId="0" xfId="0" applyFont="1" applyFill="1" applyBorder="1"/>
    <xf numFmtId="0" fontId="10" fillId="0" borderId="8" xfId="0" applyFont="1" applyBorder="1" applyAlignment="1">
      <alignment horizontal="center"/>
    </xf>
    <xf numFmtId="0" fontId="11" fillId="3" borderId="9" xfId="0" applyFont="1" applyFill="1" applyBorder="1" applyAlignment="1">
      <alignment horizontal="lef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1" xfId="0" applyFont="1" applyFill="1" applyBorder="1" applyAlignment="1">
      <alignment horizontal="left" vertical="center" wrapText="1"/>
    </xf>
    <xf numFmtId="0" fontId="11" fillId="3" borderId="0" xfId="0" applyFont="1" applyFill="1" applyBorder="1"/>
    <xf numFmtId="0" fontId="11" fillId="3" borderId="0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vertical="center"/>
    </xf>
    <xf numFmtId="0" fontId="11" fillId="0" borderId="8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 applyBorder="1"/>
    <xf numFmtId="0" fontId="12" fillId="0" borderId="8" xfId="0" applyFont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5" fillId="0" borderId="15" xfId="0" applyFont="1" applyBorder="1" applyAlignment="1">
      <alignment vertical="justify"/>
    </xf>
    <xf numFmtId="0" fontId="11" fillId="2" borderId="4" xfId="0" applyFont="1" applyFill="1" applyBorder="1"/>
    <xf numFmtId="0" fontId="11" fillId="0" borderId="16" xfId="0" applyFont="1" applyBorder="1" applyAlignment="1">
      <alignment horizontal="center"/>
    </xf>
    <xf numFmtId="0" fontId="11" fillId="2" borderId="4" xfId="0" applyFont="1" applyFill="1" applyBorder="1" applyAlignment="1">
      <alignment horizontal="right"/>
    </xf>
    <xf numFmtId="0" fontId="9" fillId="2" borderId="17" xfId="0" applyFont="1" applyFill="1" applyBorder="1"/>
    <xf numFmtId="0" fontId="5" fillId="2" borderId="4" xfId="0" applyFont="1" applyFill="1" applyBorder="1" applyAlignment="1">
      <alignment horizontal="right"/>
    </xf>
    <xf numFmtId="0" fontId="9" fillId="0" borderId="5" xfId="0" applyFont="1" applyFill="1" applyBorder="1" applyAlignment="1">
      <alignment horizontal="right"/>
    </xf>
    <xf numFmtId="0" fontId="9" fillId="0" borderId="18" xfId="0" applyFont="1" applyBorder="1" applyProtection="1">
      <protection locked="0"/>
    </xf>
    <xf numFmtId="0" fontId="11" fillId="0" borderId="5" xfId="0" applyFont="1" applyFill="1" applyBorder="1" applyAlignment="1">
      <alignment horizontal="right"/>
    </xf>
    <xf numFmtId="0" fontId="5" fillId="2" borderId="18" xfId="0" applyFont="1" applyFill="1" applyBorder="1" applyAlignment="1">
      <alignment horizontal="right"/>
    </xf>
    <xf numFmtId="0" fontId="5" fillId="2" borderId="17" xfId="0" applyFont="1" applyFill="1" applyBorder="1"/>
    <xf numFmtId="0" fontId="4" fillId="0" borderId="5" xfId="0" applyFont="1" applyFill="1" applyBorder="1" applyAlignment="1">
      <alignment horizontal="left" indent="1"/>
    </xf>
    <xf numFmtId="0" fontId="4" fillId="0" borderId="6" xfId="0" applyFont="1" applyFill="1" applyBorder="1" applyAlignment="1">
      <alignment horizontal="left" indent="1"/>
    </xf>
    <xf numFmtId="0" fontId="5" fillId="2" borderId="5" xfId="0" applyFont="1" applyFill="1" applyBorder="1" applyAlignment="1">
      <alignment horizontal="justify" vertical="justify" wrapText="1"/>
    </xf>
    <xf numFmtId="0" fontId="13" fillId="0" borderId="6" xfId="0" applyFont="1" applyBorder="1" applyAlignment="1">
      <alignment horizontal="justify" vertical="justify" wrapText="1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left" indent="5"/>
    </xf>
    <xf numFmtId="0" fontId="5" fillId="0" borderId="0" xfId="0" applyFont="1" applyBorder="1" applyAlignment="1">
      <alignment horizontal="left" indent="7"/>
    </xf>
    <xf numFmtId="0" fontId="0" fillId="0" borderId="19" xfId="0" applyBorder="1"/>
    <xf numFmtId="0" fontId="5" fillId="0" borderId="20" xfId="0" applyFont="1" applyBorder="1" applyAlignment="1">
      <alignment horizontal="left" indent="7"/>
    </xf>
    <xf numFmtId="0" fontId="0" fillId="0" borderId="0" xfId="0" applyBorder="1"/>
    <xf numFmtId="0" fontId="2" fillId="0" borderId="3" xfId="0" applyFont="1" applyBorder="1"/>
    <xf numFmtId="0" fontId="14" fillId="2" borderId="21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indent="1"/>
    </xf>
    <xf numFmtId="0" fontId="4" fillId="0" borderId="0" xfId="0" applyFont="1" applyBorder="1" applyAlignment="1">
      <alignment horizontal="left" indent="3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23" xfId="0" applyFont="1" applyFill="1" applyBorder="1" applyAlignment="1">
      <alignment horizontal="left" indent="7"/>
    </xf>
    <xf numFmtId="0" fontId="5" fillId="0" borderId="10" xfId="0" applyFont="1" applyBorder="1" applyAlignment="1">
      <alignment horizontal="center"/>
    </xf>
    <xf numFmtId="0" fontId="5" fillId="0" borderId="0" xfId="0" applyFont="1" applyBorder="1" applyAlignment="1">
      <alignment horizontal="center" vertical="justify"/>
    </xf>
    <xf numFmtId="0" fontId="5" fillId="0" borderId="0" xfId="0" applyFont="1" applyBorder="1" applyAlignment="1"/>
    <xf numFmtId="0" fontId="15" fillId="0" borderId="20" xfId="0" applyFont="1" applyBorder="1"/>
    <xf numFmtId="0" fontId="11" fillId="0" borderId="24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9" fillId="2" borderId="26" xfId="0" applyFont="1" applyFill="1" applyBorder="1"/>
    <xf numFmtId="0" fontId="9" fillId="0" borderId="27" xfId="0" applyFont="1" applyBorder="1" applyProtection="1">
      <protection locked="0"/>
    </xf>
    <xf numFmtId="0" fontId="9" fillId="2" borderId="28" xfId="0" applyFont="1" applyFill="1" applyBorder="1"/>
    <xf numFmtId="0" fontId="11" fillId="0" borderId="0" xfId="0" applyFont="1" applyBorder="1" applyAlignment="1">
      <alignment horizontal="right"/>
    </xf>
    <xf numFmtId="0" fontId="9" fillId="0" borderId="29" xfId="0" applyFont="1" applyBorder="1" applyProtection="1">
      <protection locked="0"/>
    </xf>
    <xf numFmtId="0" fontId="11" fillId="0" borderId="20" xfId="0" applyFont="1" applyBorder="1" applyAlignment="1">
      <alignment horizontal="right"/>
    </xf>
    <xf numFmtId="0" fontId="9" fillId="2" borderId="30" xfId="0" applyFont="1" applyFill="1" applyBorder="1"/>
    <xf numFmtId="0" fontId="11" fillId="0" borderId="31" xfId="0" applyFont="1" applyBorder="1" applyAlignment="1">
      <alignment horizontal="center"/>
    </xf>
    <xf numFmtId="0" fontId="9" fillId="0" borderId="0" xfId="0" applyFont="1" applyFill="1" applyBorder="1"/>
    <xf numFmtId="0" fontId="11" fillId="0" borderId="0" xfId="0" applyFont="1" applyBorder="1" applyAlignment="1">
      <alignment horizontal="center"/>
    </xf>
    <xf numFmtId="0" fontId="14" fillId="2" borderId="32" xfId="0" applyFont="1" applyFill="1" applyBorder="1" applyAlignment="1">
      <alignment horizontal="center"/>
    </xf>
    <xf numFmtId="0" fontId="16" fillId="0" borderId="25" xfId="0" applyFont="1" applyBorder="1" applyAlignment="1">
      <alignment horizontal="center"/>
    </xf>
    <xf numFmtId="176" fontId="11" fillId="2" borderId="4" xfId="0" applyNumberFormat="1" applyFont="1" applyFill="1" applyBorder="1" applyAlignment="1">
      <alignment horizontal="right"/>
    </xf>
    <xf numFmtId="0" fontId="11" fillId="0" borderId="0" xfId="0" applyFont="1" applyBorder="1" applyAlignment="1">
      <alignment horizontal="left" indent="7"/>
    </xf>
    <xf numFmtId="0" fontId="9" fillId="0" borderId="0" xfId="0" applyFont="1" applyAlignment="1">
      <alignment horizontal="right"/>
    </xf>
    <xf numFmtId="0" fontId="9" fillId="0" borderId="4" xfId="0" applyFont="1" applyFill="1" applyBorder="1" applyProtection="1">
      <protection locked="0"/>
    </xf>
    <xf numFmtId="0" fontId="9" fillId="0" borderId="0" xfId="0" applyFont="1" applyBorder="1" applyAlignment="1">
      <alignment horizontal="right"/>
    </xf>
    <xf numFmtId="176" fontId="9" fillId="2" borderId="4" xfId="0" applyNumberFormat="1" applyFont="1" applyFill="1" applyBorder="1"/>
    <xf numFmtId="0" fontId="9" fillId="0" borderId="23" xfId="0" applyFont="1" applyFill="1" applyBorder="1"/>
    <xf numFmtId="0" fontId="10" fillId="0" borderId="33" xfId="0" applyFont="1" applyBorder="1" applyAlignment="1">
      <alignment horizontal="center"/>
    </xf>
    <xf numFmtId="0" fontId="9" fillId="0" borderId="20" xfId="0" applyFont="1" applyBorder="1"/>
    <xf numFmtId="0" fontId="10" fillId="0" borderId="34" xfId="0" applyFont="1" applyBorder="1" applyAlignment="1">
      <alignment horizontal="center"/>
    </xf>
    <xf numFmtId="0" fontId="17" fillId="0" borderId="0" xfId="0" applyFont="1"/>
    <xf numFmtId="0" fontId="13" fillId="2" borderId="35" xfId="0" applyFont="1" applyFill="1" applyBorder="1" applyProtection="1"/>
    <xf numFmtId="0" fontId="4" fillId="2" borderId="10" xfId="0" applyFont="1" applyFill="1" applyBorder="1" applyProtection="1"/>
    <xf numFmtId="0" fontId="13" fillId="2" borderId="36" xfId="0" applyFont="1" applyFill="1" applyBorder="1" applyProtection="1"/>
    <xf numFmtId="0" fontId="4" fillId="2" borderId="0" xfId="0" applyFont="1" applyFill="1" applyBorder="1" applyProtection="1"/>
    <xf numFmtId="0" fontId="5" fillId="2" borderId="18" xfId="0" applyFont="1" applyFill="1" applyBorder="1" applyProtection="1"/>
    <xf numFmtId="0" fontId="4" fillId="0" borderId="5" xfId="0" applyFont="1" applyBorder="1" applyAlignment="1" applyProtection="1">
      <alignment horizontal="center"/>
    </xf>
    <xf numFmtId="0" fontId="4" fillId="0" borderId="6" xfId="0" applyFont="1" applyBorder="1" applyAlignment="1" applyProtection="1">
      <alignment horizontal="center"/>
    </xf>
    <xf numFmtId="0" fontId="13" fillId="0" borderId="37" xfId="0" applyFont="1" applyBorder="1" applyProtection="1"/>
    <xf numFmtId="0" fontId="4" fillId="0" borderId="23" xfId="0" applyFont="1" applyBorder="1" applyProtection="1"/>
    <xf numFmtId="0" fontId="18" fillId="0" borderId="36" xfId="0" applyFont="1" applyBorder="1" applyAlignment="1" applyProtection="1"/>
    <xf numFmtId="0" fontId="18" fillId="0" borderId="0" xfId="0" applyFont="1" applyBorder="1" applyAlignment="1" applyProtection="1"/>
    <xf numFmtId="0" fontId="13" fillId="0" borderId="36" xfId="0" applyFont="1" applyBorder="1" applyProtection="1"/>
    <xf numFmtId="0" fontId="13" fillId="0" borderId="0" xfId="0" applyFont="1" applyBorder="1" applyProtection="1"/>
    <xf numFmtId="0" fontId="7" fillId="0" borderId="23" xfId="0" applyFont="1" applyBorder="1" applyAlignment="1" applyProtection="1">
      <alignment horizontal="center"/>
    </xf>
    <xf numFmtId="0" fontId="19" fillId="0" borderId="36" xfId="0" applyFont="1" applyBorder="1" applyAlignment="1" applyProtection="1">
      <alignment horizontal="center"/>
    </xf>
    <xf numFmtId="0" fontId="19" fillId="2" borderId="38" xfId="0" applyFont="1" applyFill="1" applyBorder="1" applyAlignment="1" applyProtection="1">
      <alignment horizontal="center" vertical="center" wrapText="1"/>
    </xf>
    <xf numFmtId="0" fontId="19" fillId="0" borderId="39" xfId="0" applyFont="1" applyBorder="1" applyAlignment="1" applyProtection="1">
      <alignment horizontal="center"/>
    </xf>
    <xf numFmtId="0" fontId="19" fillId="2" borderId="39" xfId="0" applyFont="1" applyFill="1" applyBorder="1" applyAlignment="1" applyProtection="1">
      <alignment horizontal="center" vertical="center" wrapText="1"/>
    </xf>
    <xf numFmtId="0" fontId="19" fillId="2" borderId="40" xfId="0" applyFont="1" applyFill="1" applyBorder="1" applyAlignment="1" applyProtection="1">
      <alignment horizontal="center" vertical="center" wrapText="1"/>
    </xf>
    <xf numFmtId="0" fontId="13" fillId="0" borderId="27" xfId="0" applyFont="1" applyBorder="1" applyAlignment="1" applyProtection="1">
      <alignment horizontal="center"/>
    </xf>
    <xf numFmtId="0" fontId="11" fillId="0" borderId="36" xfId="0" applyFont="1" applyBorder="1" applyAlignment="1" applyProtection="1">
      <alignment wrapText="1"/>
    </xf>
    <xf numFmtId="0" fontId="13" fillId="0" borderId="41" xfId="0" applyFont="1" applyBorder="1" applyProtection="1"/>
    <xf numFmtId="0" fontId="13" fillId="0" borderId="42" xfId="0" applyFont="1" applyBorder="1" applyProtection="1"/>
    <xf numFmtId="0" fontId="11" fillId="0" borderId="27" xfId="0" applyFont="1" applyBorder="1" applyAlignment="1" applyProtection="1">
      <alignment horizontal="left" vertical="top" wrapText="1"/>
    </xf>
    <xf numFmtId="0" fontId="13" fillId="0" borderId="27" xfId="0" applyFont="1" applyBorder="1" applyProtection="1"/>
    <xf numFmtId="0" fontId="11" fillId="0" borderId="27" xfId="0" applyFont="1" applyBorder="1" applyAlignment="1" applyProtection="1">
      <alignment horizontal="left" indent="2"/>
    </xf>
    <xf numFmtId="0" fontId="7" fillId="0" borderId="27" xfId="0" applyFont="1" applyBorder="1" applyAlignment="1" applyProtection="1">
      <alignment horizontal="center"/>
      <protection locked="0"/>
    </xf>
    <xf numFmtId="0" fontId="9" fillId="0" borderId="27" xfId="0" applyFont="1" applyBorder="1" applyAlignment="1" applyProtection="1">
      <alignment horizontal="left" indent="2"/>
    </xf>
    <xf numFmtId="0" fontId="11" fillId="0" borderId="27" xfId="0" applyFont="1" applyBorder="1" applyAlignment="1" applyProtection="1">
      <alignment horizontal="left"/>
    </xf>
    <xf numFmtId="0" fontId="7" fillId="0" borderId="27" xfId="0" applyFont="1" applyBorder="1" applyAlignment="1" applyProtection="1">
      <alignment horizontal="center"/>
    </xf>
    <xf numFmtId="0" fontId="9" fillId="0" borderId="27" xfId="0" applyFont="1" applyBorder="1" applyAlignment="1" applyProtection="1">
      <alignment horizontal="left" wrapText="1" indent="2"/>
    </xf>
    <xf numFmtId="0" fontId="11" fillId="0" borderId="27" xfId="0" applyFont="1" applyBorder="1" applyAlignment="1" applyProtection="1">
      <alignment horizontal="center"/>
    </xf>
    <xf numFmtId="0" fontId="13" fillId="0" borderId="23" xfId="0" applyFont="1" applyBorder="1" applyProtection="1"/>
    <xf numFmtId="0" fontId="0" fillId="0" borderId="0" xfId="0" applyProtection="1"/>
    <xf numFmtId="0" fontId="9" fillId="2" borderId="10" xfId="0" applyFont="1" applyFill="1" applyBorder="1" applyProtection="1"/>
    <xf numFmtId="0" fontId="13" fillId="2" borderId="10" xfId="0" applyFont="1" applyFill="1" applyBorder="1" applyProtection="1"/>
    <xf numFmtId="0" fontId="9" fillId="2" borderId="0" xfId="0" applyFont="1" applyFill="1" applyBorder="1" applyProtection="1"/>
    <xf numFmtId="0" fontId="13" fillId="2" borderId="0" xfId="0" applyFont="1" applyFill="1" applyBorder="1" applyProtection="1"/>
    <xf numFmtId="0" fontId="4" fillId="0" borderId="0" xfId="0" applyFont="1" applyBorder="1" applyProtection="1"/>
    <xf numFmtId="0" fontId="9" fillId="0" borderId="23" xfId="0" applyFont="1" applyBorder="1" applyProtection="1"/>
    <xf numFmtId="0" fontId="19" fillId="2" borderId="21" xfId="0" applyFont="1" applyFill="1" applyBorder="1" applyAlignment="1" applyProtection="1">
      <alignment horizontal="center" vertical="center" wrapText="1"/>
    </xf>
    <xf numFmtId="0" fontId="19" fillId="2" borderId="22" xfId="0" applyFont="1" applyFill="1" applyBorder="1" applyAlignment="1" applyProtection="1">
      <alignment horizontal="center" vertical="center" wrapText="1"/>
    </xf>
    <xf numFmtId="0" fontId="19" fillId="2" borderId="21" xfId="0" applyFont="1" applyFill="1" applyBorder="1" applyAlignment="1" applyProtection="1">
      <alignment horizontal="center" wrapText="1"/>
    </xf>
    <xf numFmtId="0" fontId="19" fillId="2" borderId="22" xfId="0" applyFont="1" applyFill="1" applyBorder="1" applyAlignment="1" applyProtection="1">
      <alignment horizontal="center" wrapText="1"/>
    </xf>
    <xf numFmtId="0" fontId="19" fillId="2" borderId="39" xfId="0" applyFont="1" applyFill="1" applyBorder="1" applyAlignment="1" applyProtection="1">
      <alignment horizontal="center" wrapText="1"/>
    </xf>
    <xf numFmtId="0" fontId="11" fillId="3" borderId="0" xfId="0" applyFont="1" applyFill="1" applyBorder="1" applyAlignment="1" applyProtection="1">
      <alignment horizontal="left" vertical="center" wrapText="1"/>
    </xf>
    <xf numFmtId="0" fontId="11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left" vertical="center"/>
    </xf>
    <xf numFmtId="0" fontId="11" fillId="3" borderId="0" xfId="0" applyFont="1" applyFill="1" applyBorder="1" applyAlignment="1" applyProtection="1">
      <alignment vertical="center"/>
    </xf>
    <xf numFmtId="0" fontId="19" fillId="2" borderId="32" xfId="0" applyFont="1" applyFill="1" applyBorder="1" applyAlignment="1" applyProtection="1">
      <alignment horizontal="center" wrapText="1"/>
    </xf>
    <xf numFmtId="0" fontId="11" fillId="0" borderId="27" xfId="0" applyFont="1" applyBorder="1" applyAlignment="1" applyProtection="1">
      <alignment horizontal="center"/>
      <protection locked="0"/>
    </xf>
    <xf numFmtId="0" fontId="13" fillId="2" borderId="43" xfId="0" applyFont="1" applyFill="1" applyBorder="1" applyProtection="1"/>
    <xf numFmtId="0" fontId="13" fillId="2" borderId="44" xfId="0" applyFont="1" applyFill="1" applyBorder="1" applyProtection="1"/>
    <xf numFmtId="0" fontId="13" fillId="0" borderId="44" xfId="0" applyFont="1" applyBorder="1" applyProtection="1"/>
    <xf numFmtId="0" fontId="13" fillId="0" borderId="45" xfId="0" applyFont="1" applyBorder="1" applyProtection="1"/>
    <xf numFmtId="0" fontId="18" fillId="0" borderId="44" xfId="0" applyFont="1" applyBorder="1" applyAlignment="1" applyProtection="1"/>
    <xf numFmtId="0" fontId="7" fillId="0" borderId="45" xfId="0" applyFont="1" applyBorder="1" applyAlignment="1" applyProtection="1">
      <alignment horizontal="center"/>
    </xf>
    <xf numFmtId="0" fontId="19" fillId="2" borderId="42" xfId="0" applyFont="1" applyFill="1" applyBorder="1" applyAlignment="1" applyProtection="1">
      <alignment horizontal="center" vertical="center" wrapText="1"/>
    </xf>
    <xf numFmtId="0" fontId="13" fillId="0" borderId="46" xfId="0" applyFont="1" applyBorder="1" applyProtection="1"/>
    <xf numFmtId="0" fontId="13" fillId="0" borderId="26" xfId="0" applyFont="1" applyBorder="1" applyProtection="1"/>
    <xf numFmtId="0" fontId="9" fillId="0" borderId="26" xfId="0" applyFont="1" applyBorder="1" applyProtection="1"/>
    <xf numFmtId="0" fontId="13" fillId="0" borderId="23" xfId="0" applyFont="1" applyBorder="1" applyAlignment="1" applyProtection="1">
      <alignment horizontal="center"/>
    </xf>
    <xf numFmtId="0" fontId="13" fillId="0" borderId="45" xfId="0" applyFont="1" applyBorder="1" applyAlignment="1" applyProtection="1">
      <alignment horizontal="center"/>
    </xf>
    <xf numFmtId="0" fontId="13" fillId="0" borderId="0" xfId="0" applyFont="1" applyProtection="1"/>
    <xf numFmtId="0" fontId="13" fillId="5" borderId="0" xfId="0" applyFont="1" applyFill="1" applyProtection="1"/>
    <xf numFmtId="0" fontId="13" fillId="0" borderId="18" xfId="0" applyFont="1" applyBorder="1" applyProtection="1"/>
    <xf numFmtId="0" fontId="13" fillId="0" borderId="47" xfId="0" applyFont="1" applyBorder="1" applyProtection="1"/>
    <xf numFmtId="0" fontId="13" fillId="0" borderId="48" xfId="0" applyFont="1" applyBorder="1" applyProtection="1"/>
    <xf numFmtId="0" fontId="13" fillId="0" borderId="18" xfId="0" applyFont="1" applyBorder="1" applyAlignment="1" applyProtection="1">
      <alignment horizontal="right"/>
    </xf>
    <xf numFmtId="0" fontId="9" fillId="0" borderId="0" xfId="0" applyFont="1" applyProtection="1"/>
    <xf numFmtId="0" fontId="20" fillId="0" borderId="0" xfId="0" applyFont="1" applyProtection="1"/>
    <xf numFmtId="0" fontId="21" fillId="0" borderId="0" xfId="0" applyFont="1" applyProtection="1"/>
    <xf numFmtId="0" fontId="7" fillId="0" borderId="0" xfId="0" applyFont="1" applyAlignment="1" applyProtection="1"/>
    <xf numFmtId="0" fontId="13" fillId="0" borderId="0" xfId="0" applyFont="1" applyFill="1" applyProtection="1"/>
    <xf numFmtId="0" fontId="2" fillId="0" borderId="0" xfId="0" applyFont="1" applyProtection="1"/>
    <xf numFmtId="0" fontId="13" fillId="3" borderId="0" xfId="0" applyFont="1" applyFill="1" applyProtection="1"/>
    <xf numFmtId="176" fontId="13" fillId="0" borderId="0" xfId="48" applyFont="1" applyProtection="1"/>
    <xf numFmtId="0" fontId="11" fillId="2" borderId="1" xfId="0" applyFont="1" applyFill="1" applyBorder="1" applyAlignment="1" applyProtection="1">
      <alignment vertical="center" wrapText="1"/>
    </xf>
    <xf numFmtId="0" fontId="11" fillId="2" borderId="2" xfId="0" applyFont="1" applyFill="1" applyBorder="1" applyAlignment="1" applyProtection="1">
      <alignment vertical="center" wrapText="1"/>
    </xf>
    <xf numFmtId="0" fontId="11" fillId="2" borderId="3" xfId="0" applyFont="1" applyFill="1" applyBorder="1" applyAlignment="1" applyProtection="1">
      <alignment vertical="center" wrapText="1"/>
    </xf>
    <xf numFmtId="0" fontId="11" fillId="2" borderId="0" xfId="0" applyFont="1" applyFill="1" applyBorder="1" applyAlignment="1" applyProtection="1">
      <alignment vertical="center" wrapText="1"/>
    </xf>
    <xf numFmtId="0" fontId="11" fillId="2" borderId="3" xfId="0" applyFont="1" applyFill="1" applyBorder="1" applyAlignment="1" applyProtection="1">
      <alignment vertical="center"/>
    </xf>
    <xf numFmtId="0" fontId="11" fillId="2" borderId="0" xfId="0" applyFont="1" applyFill="1" applyBorder="1" applyAlignment="1" applyProtection="1">
      <alignment vertical="center"/>
    </xf>
    <xf numFmtId="0" fontId="11" fillId="2" borderId="49" xfId="0" applyFont="1" applyFill="1" applyBorder="1" applyAlignment="1" applyProtection="1">
      <alignment horizontal="left" vertical="center" wrapText="1"/>
    </xf>
    <xf numFmtId="0" fontId="11" fillId="2" borderId="50" xfId="0" applyFont="1" applyFill="1" applyBorder="1" applyAlignment="1" applyProtection="1">
      <alignment horizontal="left" vertical="center" wrapText="1"/>
    </xf>
    <xf numFmtId="0" fontId="9" fillId="3" borderId="1" xfId="0" applyFont="1" applyFill="1" applyBorder="1" applyProtection="1"/>
    <xf numFmtId="0" fontId="9" fillId="3" borderId="2" xfId="0" applyFont="1" applyFill="1" applyBorder="1" applyProtection="1"/>
    <xf numFmtId="0" fontId="22" fillId="3" borderId="3" xfId="0" applyFont="1" applyFill="1" applyBorder="1" applyAlignment="1" applyProtection="1">
      <alignment horizontal="center" vertical="center" wrapText="1"/>
    </xf>
    <xf numFmtId="0" fontId="22" fillId="3" borderId="0" xfId="0" applyFont="1" applyFill="1" applyBorder="1" applyAlignment="1" applyProtection="1">
      <alignment horizontal="center" vertical="center" wrapText="1"/>
    </xf>
    <xf numFmtId="0" fontId="11" fillId="3" borderId="3" xfId="0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center"/>
    </xf>
    <xf numFmtId="0" fontId="11" fillId="3" borderId="51" xfId="0" applyFont="1" applyFill="1" applyBorder="1" applyAlignment="1" applyProtection="1">
      <alignment horizontal="center"/>
    </xf>
    <xf numFmtId="0" fontId="11" fillId="3" borderId="52" xfId="0" applyFont="1" applyFill="1" applyBorder="1" applyAlignment="1" applyProtection="1">
      <alignment horizontal="center"/>
    </xf>
    <xf numFmtId="0" fontId="11" fillId="3" borderId="53" xfId="0" applyFont="1" applyFill="1" applyBorder="1" applyAlignment="1" applyProtection="1">
      <alignment horizontal="left" vertical="center" indent="1"/>
    </xf>
    <xf numFmtId="0" fontId="11" fillId="3" borderId="6" xfId="0" applyFont="1" applyFill="1" applyBorder="1" applyAlignment="1" applyProtection="1">
      <alignment horizontal="left" vertical="center"/>
    </xf>
    <xf numFmtId="0" fontId="11" fillId="3" borderId="6" xfId="0" applyFont="1" applyFill="1" applyBorder="1" applyAlignment="1" applyProtection="1">
      <alignment vertical="center" wrapText="1"/>
    </xf>
    <xf numFmtId="0" fontId="9" fillId="3" borderId="53" xfId="0" applyFont="1" applyFill="1" applyBorder="1" applyAlignment="1" applyProtection="1">
      <alignment horizontal="left" indent="2"/>
    </xf>
    <xf numFmtId="0" fontId="23" fillId="3" borderId="6" xfId="0" applyFont="1" applyFill="1" applyBorder="1" applyAlignment="1" applyProtection="1">
      <alignment horizontal="left"/>
    </xf>
    <xf numFmtId="0" fontId="9" fillId="3" borderId="6" xfId="0" applyFont="1" applyFill="1" applyBorder="1" applyAlignment="1" applyProtection="1">
      <alignment horizontal="left"/>
    </xf>
    <xf numFmtId="0" fontId="9" fillId="6" borderId="53" xfId="0" applyFont="1" applyFill="1" applyBorder="1" applyAlignment="1" applyProtection="1">
      <alignment horizontal="left" indent="2"/>
    </xf>
    <xf numFmtId="0" fontId="9" fillId="6" borderId="6" xfId="0" applyFont="1" applyFill="1" applyBorder="1" applyAlignment="1" applyProtection="1">
      <alignment horizontal="left"/>
    </xf>
    <xf numFmtId="0" fontId="9" fillId="3" borderId="53" xfId="0" applyFont="1" applyFill="1" applyBorder="1" applyAlignment="1" applyProtection="1">
      <alignment horizontal="left" indent="1"/>
    </xf>
    <xf numFmtId="0" fontId="13" fillId="3" borderId="6" xfId="0" applyFont="1" applyFill="1" applyBorder="1" applyProtection="1"/>
    <xf numFmtId="0" fontId="11" fillId="3" borderId="53" xfId="0" applyFont="1" applyFill="1" applyBorder="1" applyAlignment="1" applyProtection="1">
      <alignment vertical="center"/>
    </xf>
    <xf numFmtId="0" fontId="9" fillId="3" borderId="6" xfId="0" applyFont="1" applyFill="1" applyBorder="1" applyAlignment="1" applyProtection="1">
      <alignment vertical="center" wrapText="1"/>
    </xf>
    <xf numFmtId="0" fontId="9" fillId="3" borderId="53" xfId="0" applyFont="1" applyFill="1" applyBorder="1" applyAlignment="1" applyProtection="1">
      <alignment vertical="center"/>
    </xf>
    <xf numFmtId="0" fontId="11" fillId="3" borderId="53" xfId="0" applyFont="1" applyFill="1" applyBorder="1" applyAlignment="1" applyProtection="1">
      <alignment horizontal="left"/>
    </xf>
    <xf numFmtId="0" fontId="9" fillId="3" borderId="6" xfId="0" applyFont="1" applyFill="1" applyBorder="1" applyAlignment="1" applyProtection="1">
      <alignment horizontal="left" vertical="center"/>
    </xf>
    <xf numFmtId="0" fontId="9" fillId="3" borderId="53" xfId="0" applyFont="1" applyFill="1" applyBorder="1" applyAlignment="1" applyProtection="1">
      <alignment horizontal="left" vertical="center" indent="2"/>
    </xf>
    <xf numFmtId="0" fontId="11" fillId="2" borderId="54" xfId="0" applyFont="1" applyFill="1" applyBorder="1" applyAlignment="1" applyProtection="1">
      <alignment horizontal="left" vertical="center" wrapText="1"/>
    </xf>
    <xf numFmtId="0" fontId="11" fillId="2" borderId="2" xfId="0" applyFont="1" applyFill="1" applyBorder="1" applyAlignment="1" applyProtection="1">
      <alignment horizontal="left" vertical="center" wrapText="1"/>
    </xf>
    <xf numFmtId="0" fontId="11" fillId="2" borderId="21" xfId="0" applyFont="1" applyFill="1" applyBorder="1" applyAlignment="1" applyProtection="1">
      <alignment horizontal="left" vertical="center" wrapText="1"/>
    </xf>
    <xf numFmtId="0" fontId="11" fillId="2" borderId="22" xfId="0" applyFont="1" applyFill="1" applyBorder="1" applyAlignment="1" applyProtection="1">
      <alignment horizontal="left" vertical="center" wrapText="1"/>
    </xf>
    <xf numFmtId="0" fontId="11" fillId="2" borderId="20" xfId="0" applyFont="1" applyFill="1" applyBorder="1" applyAlignment="1" applyProtection="1">
      <alignment horizontal="left" vertical="center" wrapText="1"/>
    </xf>
    <xf numFmtId="0" fontId="9" fillId="3" borderId="6" xfId="0" applyFont="1" applyFill="1" applyBorder="1" applyAlignment="1" applyProtection="1">
      <alignment horizontal="left" vertical="center" wrapText="1"/>
    </xf>
    <xf numFmtId="0" fontId="9" fillId="3" borderId="6" xfId="0" applyFont="1" applyFill="1" applyBorder="1" applyAlignment="1" applyProtection="1">
      <alignment vertical="center"/>
    </xf>
    <xf numFmtId="0" fontId="9" fillId="3" borderId="6" xfId="0" applyFont="1" applyFill="1" applyBorder="1" applyAlignment="1" applyProtection="1"/>
    <xf numFmtId="0" fontId="11" fillId="2" borderId="55" xfId="0" applyFont="1" applyFill="1" applyBorder="1" applyAlignment="1" applyProtection="1">
      <alignment horizontal="left" vertical="center" wrapText="1"/>
    </xf>
    <xf numFmtId="0" fontId="11" fillId="3" borderId="56" xfId="0" applyFont="1" applyFill="1" applyBorder="1" applyAlignment="1" applyProtection="1">
      <alignment horizontal="center" vertical="center" wrapText="1"/>
    </xf>
    <xf numFmtId="0" fontId="11" fillId="2" borderId="32" xfId="0" applyFont="1" applyFill="1" applyBorder="1" applyAlignment="1" applyProtection="1">
      <alignment horizontal="left" vertical="center" wrapText="1"/>
    </xf>
    <xf numFmtId="0" fontId="11" fillId="3" borderId="22" xfId="0" applyFont="1" applyFill="1" applyBorder="1" applyAlignment="1" applyProtection="1">
      <alignment vertical="center" wrapText="1"/>
    </xf>
    <xf numFmtId="0" fontId="11" fillId="3" borderId="22" xfId="0" applyFont="1" applyFill="1" applyBorder="1" applyAlignment="1" applyProtection="1">
      <alignment horizontal="left" vertical="center" wrapText="1"/>
    </xf>
    <xf numFmtId="0" fontId="11" fillId="2" borderId="57" xfId="0" applyFont="1" applyFill="1" applyBorder="1" applyAlignment="1" applyProtection="1">
      <alignment horizontal="left" vertical="center" wrapText="1"/>
    </xf>
    <xf numFmtId="0" fontId="11" fillId="3" borderId="20" xfId="0" applyFont="1" applyFill="1" applyBorder="1" applyAlignment="1" applyProtection="1">
      <alignment horizontal="center" vertical="center"/>
    </xf>
    <xf numFmtId="0" fontId="11" fillId="3" borderId="20" xfId="0" applyFont="1" applyFill="1" applyBorder="1" applyAlignment="1" applyProtection="1">
      <alignment vertical="center"/>
    </xf>
    <xf numFmtId="176" fontId="11" fillId="3" borderId="20" xfId="48" applyFont="1" applyFill="1" applyBorder="1" applyAlignment="1" applyProtection="1">
      <alignment vertical="center"/>
    </xf>
    <xf numFmtId="176" fontId="9" fillId="3" borderId="2" xfId="48" applyFont="1" applyFill="1" applyBorder="1" applyProtection="1"/>
    <xf numFmtId="176" fontId="11" fillId="3" borderId="52" xfId="48" applyFont="1" applyFill="1" applyBorder="1" applyAlignment="1" applyProtection="1">
      <alignment horizontal="center"/>
    </xf>
    <xf numFmtId="176" fontId="11" fillId="3" borderId="6" xfId="48" applyFont="1" applyFill="1" applyBorder="1" applyAlignment="1" applyProtection="1">
      <alignment vertical="center" wrapText="1"/>
    </xf>
    <xf numFmtId="176" fontId="23" fillId="3" borderId="6" xfId="48" applyFont="1" applyFill="1" applyBorder="1" applyAlignment="1" applyProtection="1">
      <alignment horizontal="left"/>
    </xf>
    <xf numFmtId="176" fontId="9" fillId="3" borderId="6" xfId="48" applyFont="1" applyFill="1" applyBorder="1" applyAlignment="1" applyProtection="1">
      <alignment horizontal="left"/>
    </xf>
    <xf numFmtId="176" fontId="9" fillId="6" borderId="6" xfId="48" applyFont="1" applyFill="1" applyBorder="1" applyAlignment="1" applyProtection="1">
      <alignment horizontal="left"/>
    </xf>
    <xf numFmtId="176" fontId="13" fillId="3" borderId="6" xfId="48" applyFont="1" applyFill="1" applyBorder="1" applyProtection="1"/>
    <xf numFmtId="176" fontId="9" fillId="3" borderId="6" xfId="48" applyFont="1" applyFill="1" applyBorder="1" applyAlignment="1" applyProtection="1">
      <alignment horizontal="left" vertical="center" wrapText="1"/>
    </xf>
    <xf numFmtId="176" fontId="9" fillId="3" borderId="6" xfId="48" applyFont="1" applyFill="1" applyBorder="1" applyAlignment="1" applyProtection="1">
      <alignment vertical="center" wrapText="1"/>
    </xf>
    <xf numFmtId="176" fontId="9" fillId="3" borderId="6" xfId="48" applyFont="1" applyFill="1" applyBorder="1" applyAlignment="1" applyProtection="1"/>
    <xf numFmtId="0" fontId="11" fillId="3" borderId="58" xfId="0" applyFont="1" applyFill="1" applyBorder="1" applyAlignment="1" applyProtection="1">
      <alignment horizontal="center" vertical="center" wrapText="1"/>
    </xf>
    <xf numFmtId="0" fontId="11" fillId="3" borderId="3" xfId="0" applyFont="1" applyFill="1" applyBorder="1" applyAlignment="1" applyProtection="1">
      <alignment horizontal="left" vertical="center" wrapText="1"/>
    </xf>
    <xf numFmtId="176" fontId="11" fillId="3" borderId="59" xfId="48" applyFont="1" applyFill="1" applyBorder="1" applyAlignment="1" applyProtection="1">
      <alignment vertical="center" wrapText="1"/>
    </xf>
    <xf numFmtId="0" fontId="11" fillId="3" borderId="22" xfId="0" applyFont="1" applyFill="1" applyBorder="1" applyAlignment="1" applyProtection="1">
      <alignment vertical="center"/>
    </xf>
    <xf numFmtId="176" fontId="11" fillId="3" borderId="59" xfId="48" applyFont="1" applyFill="1" applyBorder="1" applyAlignment="1" applyProtection="1">
      <alignment vertical="center"/>
    </xf>
    <xf numFmtId="176" fontId="11" fillId="3" borderId="34" xfId="48" applyFont="1" applyFill="1" applyBorder="1" applyAlignment="1" applyProtection="1">
      <alignment vertical="center"/>
    </xf>
    <xf numFmtId="0" fontId="9" fillId="3" borderId="0" xfId="0" applyFont="1" applyFill="1" applyBorder="1" applyAlignment="1" applyProtection="1">
      <alignment horizontal="center" vertical="center"/>
    </xf>
    <xf numFmtId="0" fontId="9" fillId="3" borderId="2" xfId="0" applyFont="1" applyFill="1" applyBorder="1" applyAlignment="1" applyProtection="1">
      <alignment horizontal="center"/>
    </xf>
    <xf numFmtId="176" fontId="9" fillId="3" borderId="7" xfId="48" applyFont="1" applyFill="1" applyBorder="1" applyAlignment="1" applyProtection="1">
      <alignment horizontal="center"/>
    </xf>
    <xf numFmtId="0" fontId="22" fillId="3" borderId="8" xfId="0" applyFont="1" applyFill="1" applyBorder="1" applyAlignment="1" applyProtection="1">
      <alignment horizontal="center" vertical="center" wrapText="1"/>
    </xf>
    <xf numFmtId="0" fontId="20" fillId="3" borderId="0" xfId="0" applyFont="1" applyFill="1" applyProtection="1"/>
    <xf numFmtId="0" fontId="11" fillId="3" borderId="8" xfId="0" applyFont="1" applyFill="1" applyBorder="1" applyAlignment="1" applyProtection="1">
      <alignment horizontal="center"/>
    </xf>
    <xf numFmtId="0" fontId="11" fillId="2" borderId="40" xfId="0" applyFont="1" applyFill="1" applyBorder="1" applyAlignment="1" applyProtection="1">
      <alignment horizontal="center"/>
    </xf>
    <xf numFmtId="0" fontId="11" fillId="2" borderId="59" xfId="0" applyFont="1" applyFill="1" applyBorder="1" applyAlignment="1" applyProtection="1">
      <alignment horizontal="center"/>
    </xf>
    <xf numFmtId="0" fontId="11" fillId="2" borderId="60" xfId="0" applyFont="1" applyFill="1" applyBorder="1" applyAlignment="1" applyProtection="1">
      <alignment horizontal="right"/>
    </xf>
    <xf numFmtId="176" fontId="9" fillId="3" borderId="61" xfId="48" applyFont="1" applyFill="1" applyBorder="1" applyAlignment="1" applyProtection="1">
      <alignment wrapText="1"/>
    </xf>
    <xf numFmtId="0" fontId="11" fillId="2" borderId="28" xfId="0" applyFont="1" applyFill="1" applyBorder="1" applyAlignment="1" applyProtection="1">
      <alignment vertical="center" wrapText="1"/>
    </xf>
    <xf numFmtId="176" fontId="13" fillId="2" borderId="16" xfId="48" applyFont="1" applyFill="1" applyBorder="1" applyProtection="1"/>
    <xf numFmtId="0" fontId="7" fillId="3" borderId="62" xfId="0" applyFont="1" applyFill="1" applyBorder="1" applyAlignment="1" applyProtection="1">
      <alignment horizontal="center"/>
    </xf>
    <xf numFmtId="0" fontId="24" fillId="3" borderId="6" xfId="0" applyFont="1" applyFill="1" applyBorder="1" applyAlignment="1" applyProtection="1">
      <alignment horizontal="left" vertical="center" wrapText="1"/>
    </xf>
    <xf numFmtId="0" fontId="9" fillId="2" borderId="28" xfId="0" applyFont="1" applyFill="1" applyBorder="1" applyAlignment="1" applyProtection="1"/>
    <xf numFmtId="176" fontId="24" fillId="0" borderId="16" xfId="48" applyFont="1" applyFill="1" applyBorder="1" applyAlignment="1" applyProtection="1">
      <alignment horizontal="right"/>
      <protection locked="0"/>
    </xf>
    <xf numFmtId="0" fontId="11" fillId="3" borderId="6" xfId="0" applyFont="1" applyFill="1" applyBorder="1" applyAlignment="1" applyProtection="1">
      <alignment horizontal="left" vertical="center" wrapText="1"/>
    </xf>
    <xf numFmtId="176" fontId="11" fillId="0" borderId="16" xfId="48" applyFont="1" applyFill="1" applyBorder="1" applyAlignment="1" applyProtection="1">
      <alignment horizontal="right"/>
      <protection locked="0"/>
    </xf>
    <xf numFmtId="0" fontId="11" fillId="6" borderId="6" xfId="0" applyFont="1" applyFill="1" applyBorder="1" applyAlignment="1" applyProtection="1">
      <alignment horizontal="left" vertical="center" wrapText="1"/>
    </xf>
    <xf numFmtId="0" fontId="9" fillId="6" borderId="28" xfId="0" applyFont="1" applyFill="1" applyBorder="1" applyAlignment="1" applyProtection="1"/>
    <xf numFmtId="176" fontId="11" fillId="6" borderId="16" xfId="48" applyFont="1" applyFill="1" applyBorder="1" applyAlignment="1" applyProtection="1">
      <alignment horizontal="right"/>
      <protection locked="0"/>
    </xf>
    <xf numFmtId="0" fontId="7" fillId="6" borderId="62" xfId="0" applyFont="1" applyFill="1" applyBorder="1" applyAlignment="1" applyProtection="1">
      <alignment horizontal="center"/>
    </xf>
    <xf numFmtId="176" fontId="11" fillId="0" borderId="16" xfId="48" applyFont="1" applyFill="1" applyBorder="1" applyAlignment="1" applyProtection="1">
      <alignment horizontal="right"/>
    </xf>
    <xf numFmtId="0" fontId="11" fillId="3" borderId="17" xfId="0" applyFont="1" applyFill="1" applyBorder="1" applyProtection="1"/>
    <xf numFmtId="0" fontId="11" fillId="2" borderId="28" xfId="0" applyFont="1" applyFill="1" applyBorder="1" applyAlignment="1" applyProtection="1"/>
    <xf numFmtId="176" fontId="11" fillId="2" borderId="16" xfId="48" applyFont="1" applyFill="1" applyBorder="1" applyAlignment="1" applyProtection="1">
      <alignment horizontal="right"/>
    </xf>
    <xf numFmtId="0" fontId="11" fillId="3" borderId="6" xfId="0" applyFont="1" applyFill="1" applyBorder="1" applyProtection="1"/>
    <xf numFmtId="0" fontId="9" fillId="3" borderId="6" xfId="0" applyFont="1" applyFill="1" applyBorder="1" applyAlignment="1" applyProtection="1">
      <alignment horizontal="center" vertical="center" wrapText="1"/>
    </xf>
    <xf numFmtId="176" fontId="11" fillId="0" borderId="8" xfId="48" applyFont="1" applyFill="1" applyBorder="1" applyAlignment="1" applyProtection="1">
      <alignment horizontal="right"/>
      <protection locked="0"/>
    </xf>
    <xf numFmtId="0" fontId="11" fillId="2" borderId="28" xfId="0" applyFont="1" applyFill="1" applyBorder="1" applyAlignment="1" applyProtection="1">
      <alignment horizontal="right"/>
    </xf>
    <xf numFmtId="0" fontId="11" fillId="3" borderId="62" xfId="0" applyFont="1" applyFill="1" applyBorder="1" applyAlignment="1" applyProtection="1">
      <alignment horizontal="center"/>
    </xf>
    <xf numFmtId="176" fontId="11" fillId="0" borderId="16" xfId="48" applyFont="1" applyBorder="1" applyAlignment="1" applyProtection="1">
      <alignment horizontal="right"/>
      <protection locked="0"/>
    </xf>
    <xf numFmtId="0" fontId="9" fillId="3" borderId="6" xfId="0" applyFont="1" applyFill="1" applyBorder="1" applyAlignment="1" applyProtection="1">
      <alignment horizontal="center"/>
    </xf>
    <xf numFmtId="0" fontId="9" fillId="3" borderId="17" xfId="0" applyFont="1" applyFill="1" applyBorder="1" applyProtection="1"/>
    <xf numFmtId="0" fontId="9" fillId="3" borderId="6" xfId="0" applyFont="1" applyFill="1" applyBorder="1" applyProtection="1"/>
    <xf numFmtId="0" fontId="9" fillId="0" borderId="0" xfId="0" applyFont="1" applyFill="1" applyProtection="1"/>
    <xf numFmtId="0" fontId="9" fillId="3" borderId="0" xfId="0" applyFont="1" applyFill="1" applyBorder="1" applyAlignment="1" applyProtection="1">
      <alignment horizontal="center"/>
    </xf>
    <xf numFmtId="0" fontId="21" fillId="3" borderId="0" xfId="0" applyFont="1" applyFill="1" applyProtection="1"/>
    <xf numFmtId="0" fontId="11" fillId="2" borderId="28" xfId="0" applyFont="1" applyFill="1" applyBorder="1" applyAlignment="1" applyProtection="1">
      <alignment horizontal="left"/>
    </xf>
    <xf numFmtId="0" fontId="7" fillId="3" borderId="0" xfId="0" applyFont="1" applyFill="1" applyProtection="1"/>
    <xf numFmtId="0" fontId="9" fillId="3" borderId="53" xfId="0" applyFont="1" applyFill="1" applyBorder="1" applyAlignment="1" applyProtection="1">
      <alignment horizontal="left" vertical="center" indent="4"/>
    </xf>
    <xf numFmtId="0" fontId="4" fillId="3" borderId="6" xfId="0" applyFont="1" applyFill="1" applyBorder="1" applyAlignment="1" applyProtection="1">
      <alignment horizontal="left" vertical="center"/>
    </xf>
    <xf numFmtId="0" fontId="11" fillId="3" borderId="6" xfId="0" applyFont="1" applyFill="1" applyBorder="1" applyAlignment="1" applyProtection="1">
      <alignment vertical="center"/>
    </xf>
    <xf numFmtId="0" fontId="11" fillId="3" borderId="6" xfId="0" applyFont="1" applyFill="1" applyBorder="1" applyAlignment="1" applyProtection="1"/>
    <xf numFmtId="0" fontId="9" fillId="3" borderId="53" xfId="0" applyFont="1" applyFill="1" applyBorder="1" applyAlignment="1" applyProtection="1">
      <alignment horizontal="left" indent="4"/>
    </xf>
    <xf numFmtId="0" fontId="9" fillId="3" borderId="6" xfId="0" applyFont="1" applyFill="1" applyBorder="1" applyAlignment="1" applyProtection="1">
      <alignment horizontal="left" vertical="center" indent="1"/>
    </xf>
    <xf numFmtId="0" fontId="9" fillId="3" borderId="6" xfId="0" applyFont="1" applyFill="1" applyBorder="1" applyAlignment="1" applyProtection="1">
      <alignment horizontal="left" indent="1"/>
    </xf>
    <xf numFmtId="0" fontId="11" fillId="3" borderId="53" xfId="0" applyFont="1" applyFill="1" applyBorder="1" applyAlignment="1" applyProtection="1">
      <alignment horizontal="left" indent="1"/>
    </xf>
    <xf numFmtId="0" fontId="11" fillId="3" borderId="53" xfId="0" applyFont="1" applyFill="1" applyBorder="1" applyAlignment="1" applyProtection="1">
      <alignment horizontal="left" vertical="center"/>
    </xf>
    <xf numFmtId="0" fontId="9" fillId="3" borderId="53" xfId="0" applyFont="1" applyFill="1" applyBorder="1" applyAlignment="1" applyProtection="1">
      <alignment horizontal="left" vertical="center"/>
    </xf>
    <xf numFmtId="0" fontId="9" fillId="3" borderId="53" xfId="0" applyFont="1" applyFill="1" applyBorder="1" applyAlignment="1" applyProtection="1"/>
    <xf numFmtId="0" fontId="11" fillId="3" borderId="53" xfId="0" applyFont="1" applyFill="1" applyBorder="1" applyAlignment="1" applyProtection="1"/>
    <xf numFmtId="176" fontId="4" fillId="3" borderId="6" xfId="48" applyFont="1" applyFill="1" applyBorder="1" applyAlignment="1" applyProtection="1">
      <alignment horizontal="left" vertical="center"/>
    </xf>
    <xf numFmtId="0" fontId="4" fillId="2" borderId="28" xfId="0" applyFont="1" applyFill="1" applyBorder="1" applyAlignment="1" applyProtection="1">
      <alignment horizontal="left" vertical="center"/>
    </xf>
    <xf numFmtId="176" fontId="11" fillId="2" borderId="6" xfId="48" applyFont="1" applyFill="1" applyBorder="1" applyAlignment="1" applyProtection="1">
      <alignment horizontal="center" vertical="center" wrapText="1"/>
    </xf>
    <xf numFmtId="176" fontId="11" fillId="2" borderId="6" xfId="48" applyFont="1" applyFill="1" applyBorder="1" applyAlignment="1" applyProtection="1">
      <alignment horizontal="center"/>
    </xf>
    <xf numFmtId="176" fontId="9" fillId="3" borderId="6" xfId="48" applyFont="1" applyFill="1" applyBorder="1" applyAlignment="1" applyProtection="1">
      <alignment vertical="center" wrapText="1"/>
      <protection locked="0"/>
    </xf>
    <xf numFmtId="176" fontId="11" fillId="3" borderId="6" xfId="48" applyFont="1" applyFill="1" applyBorder="1" applyAlignment="1" applyProtection="1">
      <alignment vertical="center" wrapText="1"/>
      <protection locked="0"/>
    </xf>
    <xf numFmtId="176" fontId="11" fillId="3" borderId="6" xfId="48" applyFont="1" applyFill="1" applyBorder="1" applyAlignment="1" applyProtection="1">
      <protection locked="0"/>
    </xf>
    <xf numFmtId="176" fontId="9" fillId="3" borderId="6" xfId="48" applyFont="1" applyFill="1" applyBorder="1" applyAlignment="1" applyProtection="1">
      <alignment horizontal="left" vertical="center"/>
      <protection locked="0"/>
    </xf>
    <xf numFmtId="0" fontId="9" fillId="2" borderId="5" xfId="0" applyFont="1" applyFill="1" applyBorder="1" applyAlignment="1" applyProtection="1"/>
    <xf numFmtId="0" fontId="9" fillId="2" borderId="4" xfId="0" applyFont="1" applyFill="1" applyBorder="1" applyAlignment="1" applyProtection="1"/>
    <xf numFmtId="176" fontId="11" fillId="2" borderId="6" xfId="48" applyFont="1" applyFill="1" applyBorder="1" applyAlignment="1" applyProtection="1">
      <alignment horizontal="right"/>
    </xf>
    <xf numFmtId="176" fontId="9" fillId="2" borderId="6" xfId="48" applyFont="1" applyFill="1" applyBorder="1" applyAlignment="1" applyProtection="1">
      <alignment vertical="center" wrapText="1"/>
    </xf>
    <xf numFmtId="176" fontId="9" fillId="3" borderId="6" xfId="48" applyFont="1" applyFill="1" applyBorder="1" applyAlignment="1" applyProtection="1">
      <alignment horizontal="left" vertical="center"/>
    </xf>
    <xf numFmtId="176" fontId="11" fillId="0" borderId="16" xfId="48" applyFont="1" applyBorder="1" applyAlignment="1" applyProtection="1">
      <alignment horizontal="right"/>
    </xf>
    <xf numFmtId="176" fontId="9" fillId="0" borderId="16" xfId="48" applyFont="1" applyBorder="1" applyAlignment="1" applyProtection="1">
      <alignment horizontal="right"/>
    </xf>
    <xf numFmtId="0" fontId="4" fillId="2" borderId="6" xfId="0" applyFont="1" applyFill="1" applyBorder="1" applyAlignment="1" applyProtection="1">
      <alignment horizontal="left" vertical="center"/>
    </xf>
    <xf numFmtId="176" fontId="11" fillId="2" borderId="16" xfId="48" applyFont="1" applyFill="1" applyBorder="1" applyAlignment="1" applyProtection="1">
      <alignment horizontal="center"/>
    </xf>
    <xf numFmtId="0" fontId="9" fillId="2" borderId="17" xfId="0" applyFont="1" applyFill="1" applyBorder="1" applyAlignment="1" applyProtection="1">
      <alignment horizontal="center" vertical="center" wrapText="1"/>
    </xf>
    <xf numFmtId="0" fontId="9" fillId="2" borderId="6" xfId="0" applyFont="1" applyFill="1" applyBorder="1" applyAlignment="1" applyProtection="1">
      <alignment horizontal="left" vertical="center"/>
    </xf>
    <xf numFmtId="0" fontId="9" fillId="2" borderId="6" xfId="0" applyFont="1" applyFill="1" applyBorder="1" applyAlignment="1" applyProtection="1">
      <alignment horizontal="center" vertical="center" wrapText="1"/>
    </xf>
    <xf numFmtId="0" fontId="9" fillId="7" borderId="6" xfId="0" applyFont="1" applyFill="1" applyBorder="1" applyAlignment="1" applyProtection="1">
      <alignment horizontal="center" vertical="center" wrapText="1"/>
    </xf>
    <xf numFmtId="176" fontId="9" fillId="2" borderId="16" xfId="48" applyFont="1" applyFill="1" applyBorder="1" applyAlignment="1" applyProtection="1">
      <alignment vertical="center" wrapText="1"/>
    </xf>
    <xf numFmtId="176" fontId="11" fillId="3" borderId="16" xfId="48" applyFont="1" applyFill="1" applyBorder="1" applyAlignment="1" applyProtection="1">
      <alignment horizontal="right"/>
    </xf>
    <xf numFmtId="176" fontId="9" fillId="0" borderId="16" xfId="48" applyFont="1" applyFill="1" applyBorder="1" applyAlignment="1" applyProtection="1">
      <alignment horizontal="right"/>
    </xf>
    <xf numFmtId="176" fontId="9" fillId="2" borderId="16" xfId="48" applyFont="1" applyFill="1" applyBorder="1" applyAlignment="1" applyProtection="1">
      <alignment horizontal="right"/>
    </xf>
    <xf numFmtId="176" fontId="9" fillId="0" borderId="16" xfId="48" applyFont="1" applyFill="1" applyBorder="1" applyAlignment="1" applyProtection="1">
      <alignment horizontal="right"/>
      <protection locked="0"/>
    </xf>
    <xf numFmtId="0" fontId="7" fillId="3" borderId="0" xfId="0" applyFont="1" applyFill="1" applyAlignment="1" applyProtection="1"/>
    <xf numFmtId="0" fontId="7" fillId="0" borderId="53" xfId="0" applyFont="1" applyFill="1" applyBorder="1" applyAlignment="1" applyProtection="1">
      <alignment horizontal="left" vertical="center"/>
    </xf>
    <xf numFmtId="0" fontId="7" fillId="0" borderId="6" xfId="0" applyFont="1" applyFill="1" applyBorder="1" applyAlignment="1" applyProtection="1">
      <alignment horizontal="left" vertical="center"/>
    </xf>
    <xf numFmtId="0" fontId="11" fillId="3" borderId="53" xfId="0" applyFont="1" applyFill="1" applyBorder="1" applyAlignment="1" applyProtection="1">
      <alignment horizontal="left" vertical="center" indent="2"/>
    </xf>
    <xf numFmtId="0" fontId="9" fillId="3" borderId="53" xfId="0" applyFont="1" applyFill="1" applyBorder="1" applyAlignment="1" applyProtection="1">
      <alignment horizontal="left" vertical="center" indent="3"/>
    </xf>
    <xf numFmtId="0" fontId="9" fillId="3" borderId="4" xfId="0" applyFont="1" applyFill="1" applyBorder="1" applyAlignment="1" applyProtection="1">
      <alignment horizontal="left" vertical="center"/>
    </xf>
    <xf numFmtId="0" fontId="9" fillId="3" borderId="63" xfId="0" applyFont="1" applyFill="1" applyBorder="1" applyAlignment="1" applyProtection="1">
      <alignment horizontal="left" vertical="center" indent="3"/>
    </xf>
    <xf numFmtId="0" fontId="11" fillId="3" borderId="6" xfId="0" applyFont="1" applyFill="1" applyBorder="1" applyAlignment="1" applyProtection="1">
      <alignment horizontal="left"/>
    </xf>
    <xf numFmtId="0" fontId="13" fillId="3" borderId="53" xfId="0" applyFont="1" applyFill="1" applyBorder="1" applyProtection="1"/>
    <xf numFmtId="0" fontId="16" fillId="3" borderId="53" xfId="0" applyFont="1" applyFill="1" applyBorder="1" applyAlignment="1" applyProtection="1">
      <alignment horizontal="left"/>
    </xf>
    <xf numFmtId="0" fontId="16" fillId="3" borderId="6" xfId="0" applyFont="1" applyFill="1" applyBorder="1" applyAlignment="1" applyProtection="1">
      <alignment horizontal="left" vertical="center"/>
    </xf>
    <xf numFmtId="0" fontId="9" fillId="3" borderId="53" xfId="0" applyFont="1" applyFill="1" applyBorder="1" applyAlignment="1" applyProtection="1">
      <alignment horizontal="left" indent="3"/>
    </xf>
    <xf numFmtId="0" fontId="11" fillId="2" borderId="64" xfId="0" applyFont="1" applyFill="1" applyBorder="1" applyAlignment="1" applyProtection="1">
      <alignment horizontal="left" vertical="center"/>
    </xf>
    <xf numFmtId="0" fontId="9" fillId="2" borderId="65" xfId="0" applyFont="1" applyFill="1" applyBorder="1" applyAlignment="1" applyProtection="1"/>
    <xf numFmtId="0" fontId="11" fillId="3" borderId="64" xfId="0" applyFont="1" applyFill="1" applyBorder="1" applyAlignment="1" applyProtection="1">
      <alignment horizontal="left" vertical="center"/>
    </xf>
    <xf numFmtId="0" fontId="9" fillId="3" borderId="65" xfId="0" applyFont="1" applyFill="1" applyBorder="1" applyAlignment="1" applyProtection="1"/>
    <xf numFmtId="0" fontId="11" fillId="3" borderId="3" xfId="0" applyFont="1" applyFill="1" applyBorder="1" applyAlignment="1" applyProtection="1">
      <alignment horizontal="center" vertical="center"/>
    </xf>
    <xf numFmtId="0" fontId="11" fillId="3" borderId="0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/>
    <xf numFmtId="0" fontId="9" fillId="3" borderId="0" xfId="0" applyFont="1" applyFill="1" applyBorder="1" applyProtection="1"/>
    <xf numFmtId="0" fontId="9" fillId="3" borderId="19" xfId="0" applyFont="1" applyFill="1" applyBorder="1" applyAlignment="1" applyProtection="1"/>
    <xf numFmtId="0" fontId="9" fillId="3" borderId="20" xfId="0" applyFont="1" applyFill="1" applyBorder="1" applyAlignment="1" applyProtection="1"/>
    <xf numFmtId="0" fontId="9" fillId="0" borderId="0" xfId="0" applyFont="1" applyFill="1" applyBorder="1" applyAlignment="1" applyProtection="1"/>
    <xf numFmtId="0" fontId="9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left" vertical="center"/>
    </xf>
    <xf numFmtId="0" fontId="11" fillId="3" borderId="0" xfId="0" applyFont="1" applyFill="1" applyBorder="1" applyAlignment="1" applyProtection="1">
      <alignment vertical="center" wrapText="1"/>
    </xf>
    <xf numFmtId="0" fontId="21" fillId="0" borderId="6" xfId="0" applyFont="1" applyFill="1" applyBorder="1" applyAlignment="1" applyProtection="1">
      <alignment horizontal="left" vertical="center"/>
    </xf>
    <xf numFmtId="176" fontId="21" fillId="0" borderId="6" xfId="48" applyFont="1" applyFill="1" applyBorder="1" applyAlignment="1" applyProtection="1">
      <alignment horizontal="left" vertical="center" wrapText="1"/>
    </xf>
    <xf numFmtId="176" fontId="9" fillId="3" borderId="6" xfId="48" applyFont="1" applyFill="1" applyBorder="1" applyAlignment="1" applyProtection="1">
      <alignment horizontal="right" vertical="center"/>
    </xf>
    <xf numFmtId="176" fontId="9" fillId="3" borderId="6" xfId="48" applyFont="1" applyFill="1" applyBorder="1" applyAlignment="1" applyProtection="1">
      <alignment vertical="center"/>
    </xf>
    <xf numFmtId="176" fontId="11" fillId="3" borderId="6" xfId="48" applyFont="1" applyFill="1" applyBorder="1" applyAlignment="1" applyProtection="1">
      <alignment horizontal="left"/>
    </xf>
    <xf numFmtId="176" fontId="16" fillId="3" borderId="6" xfId="48" applyFont="1" applyFill="1" applyBorder="1" applyAlignment="1" applyProtection="1">
      <alignment vertical="center" wrapText="1"/>
    </xf>
    <xf numFmtId="176" fontId="9" fillId="3" borderId="6" xfId="48" applyFont="1" applyFill="1" applyBorder="1" applyProtection="1"/>
    <xf numFmtId="176" fontId="9" fillId="2" borderId="65" xfId="48" applyFont="1" applyFill="1" applyBorder="1" applyProtection="1"/>
    <xf numFmtId="176" fontId="9" fillId="3" borderId="65" xfId="48" applyFont="1" applyFill="1" applyBorder="1" applyProtection="1"/>
    <xf numFmtId="176" fontId="9" fillId="3" borderId="0" xfId="48" applyFont="1" applyFill="1" applyBorder="1" applyProtection="1"/>
    <xf numFmtId="176" fontId="9" fillId="3" borderId="20" xfId="48" applyFont="1" applyFill="1" applyBorder="1" applyProtection="1"/>
    <xf numFmtId="176" fontId="9" fillId="0" borderId="0" xfId="48" applyFont="1" applyFill="1" applyBorder="1" applyAlignment="1" applyProtection="1">
      <alignment vertical="center" wrapText="1"/>
    </xf>
    <xf numFmtId="176" fontId="9" fillId="2" borderId="24" xfId="48" applyFont="1" applyFill="1" applyBorder="1" applyAlignment="1" applyProtection="1">
      <alignment horizontal="right"/>
    </xf>
    <xf numFmtId="0" fontId="13" fillId="0" borderId="6" xfId="0" applyFont="1" applyFill="1" applyBorder="1" applyAlignment="1" applyProtection="1">
      <alignment horizontal="center" vertical="center" wrapText="1"/>
    </xf>
    <xf numFmtId="0" fontId="7" fillId="0" borderId="28" xfId="0" applyFont="1" applyFill="1" applyBorder="1" applyAlignment="1" applyProtection="1"/>
    <xf numFmtId="176" fontId="13" fillId="0" borderId="16" xfId="48" applyFont="1" applyFill="1" applyBorder="1" applyAlignment="1" applyProtection="1">
      <alignment horizontal="right"/>
    </xf>
    <xf numFmtId="0" fontId="7" fillId="0" borderId="62" xfId="0" applyFont="1" applyFill="1" applyBorder="1" applyAlignment="1" applyProtection="1">
      <alignment horizontal="center"/>
    </xf>
    <xf numFmtId="0" fontId="11" fillId="3" borderId="6" xfId="0" applyFont="1" applyFill="1" applyBorder="1" applyAlignment="1" applyProtection="1">
      <alignment horizontal="center" vertical="center" wrapText="1"/>
    </xf>
    <xf numFmtId="0" fontId="2" fillId="3" borderId="6" xfId="0" applyFont="1" applyFill="1" applyBorder="1" applyAlignment="1" applyProtection="1">
      <alignment horizontal="center" vertical="center" wrapText="1"/>
    </xf>
    <xf numFmtId="0" fontId="25" fillId="2" borderId="28" xfId="0" applyFont="1" applyFill="1" applyBorder="1" applyAlignment="1" applyProtection="1">
      <alignment horizontal="right"/>
    </xf>
    <xf numFmtId="176" fontId="2" fillId="2" borderId="24" xfId="48" applyFont="1" applyFill="1" applyBorder="1" applyAlignment="1" applyProtection="1">
      <alignment horizontal="right"/>
    </xf>
    <xf numFmtId="176" fontId="9" fillId="0" borderId="24" xfId="48" applyFont="1" applyFill="1" applyBorder="1" applyAlignment="1" applyProtection="1">
      <alignment horizontal="left"/>
    </xf>
    <xf numFmtId="176" fontId="9" fillId="2" borderId="24" xfId="48" applyFont="1" applyFill="1" applyBorder="1" applyAlignment="1" applyProtection="1">
      <alignment horizontal="left"/>
    </xf>
    <xf numFmtId="176" fontId="9" fillId="0" borderId="24" xfId="48" applyFont="1" applyFill="1" applyBorder="1" applyAlignment="1" applyProtection="1">
      <alignment horizontal="left"/>
      <protection locked="0"/>
    </xf>
    <xf numFmtId="0" fontId="9" fillId="2" borderId="65" xfId="0" applyFont="1" applyFill="1" applyBorder="1" applyAlignment="1" applyProtection="1">
      <alignment horizontal="center"/>
    </xf>
    <xf numFmtId="0" fontId="11" fillId="2" borderId="26" xfId="0" applyFont="1" applyFill="1" applyBorder="1" applyAlignment="1" applyProtection="1"/>
    <xf numFmtId="0" fontId="9" fillId="3" borderId="65" xfId="0" applyFont="1" applyFill="1" applyBorder="1" applyAlignment="1" applyProtection="1">
      <alignment horizontal="center"/>
    </xf>
    <xf numFmtId="176" fontId="9" fillId="3" borderId="24" xfId="48" applyFont="1" applyFill="1" applyBorder="1" applyAlignment="1" applyProtection="1">
      <alignment horizontal="left"/>
    </xf>
    <xf numFmtId="0" fontId="11" fillId="3" borderId="8" xfId="0" applyFont="1" applyFill="1" applyBorder="1" applyAlignment="1" applyProtection="1">
      <alignment horizontal="center" vertical="center"/>
    </xf>
    <xf numFmtId="176" fontId="9" fillId="3" borderId="8" xfId="48" applyFont="1" applyFill="1" applyBorder="1" applyAlignment="1" applyProtection="1">
      <alignment horizontal="left"/>
    </xf>
    <xf numFmtId="0" fontId="9" fillId="0" borderId="0" xfId="0" applyFont="1" applyBorder="1" applyProtection="1"/>
    <xf numFmtId="0" fontId="11" fillId="0" borderId="0" xfId="0" applyFont="1" applyBorder="1" applyProtection="1"/>
    <xf numFmtId="0" fontId="9" fillId="3" borderId="20" xfId="0" applyFont="1" applyFill="1" applyBorder="1" applyAlignment="1" applyProtection="1">
      <alignment horizontal="center"/>
    </xf>
    <xf numFmtId="176" fontId="9" fillId="3" borderId="34" xfId="48" applyFont="1" applyFill="1" applyBorder="1" applyAlignment="1" applyProtection="1">
      <alignment horizontal="right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0" xfId="0" applyFont="1" applyFill="1" applyBorder="1" applyAlignment="1" applyProtection="1">
      <alignment horizontal="center"/>
    </xf>
    <xf numFmtId="176" fontId="9" fillId="0" borderId="0" xfId="48" applyFont="1" applyFill="1" applyBorder="1" applyAlignment="1" applyProtection="1">
      <alignment horizontal="right"/>
    </xf>
    <xf numFmtId="0" fontId="13" fillId="3" borderId="0" xfId="0" applyFont="1" applyFill="1" applyAlignment="1" applyProtection="1">
      <alignment horizontal="left"/>
    </xf>
    <xf numFmtId="0" fontId="25" fillId="2" borderId="28" xfId="0" applyFont="1" applyFill="1" applyBorder="1" applyAlignment="1" applyProtection="1">
      <alignment horizontal="left"/>
    </xf>
    <xf numFmtId="0" fontId="11" fillId="3" borderId="36" xfId="0" applyFont="1" applyFill="1" applyBorder="1" applyAlignment="1" applyProtection="1">
      <alignment horizontal="left" vertical="center"/>
    </xf>
    <xf numFmtId="0" fontId="23" fillId="0" borderId="0" xfId="0" applyFont="1" applyProtection="1"/>
    <xf numFmtId="0" fontId="9" fillId="8" borderId="0" xfId="0" applyFont="1" applyFill="1" applyProtection="1"/>
    <xf numFmtId="0" fontId="9" fillId="3" borderId="0" xfId="0" applyFont="1" applyFill="1" applyProtection="1"/>
    <xf numFmtId="0" fontId="11" fillId="0" borderId="0" xfId="0" applyFont="1" applyProtection="1"/>
    <xf numFmtId="176" fontId="11" fillId="0" borderId="0" xfId="48" applyFont="1" applyProtection="1"/>
    <xf numFmtId="176" fontId="10" fillId="0" borderId="0" xfId="48" applyFont="1" applyAlignment="1" applyProtection="1">
      <alignment horizontal="center"/>
    </xf>
    <xf numFmtId="176" fontId="11" fillId="3" borderId="0" xfId="48" applyFont="1" applyFill="1" applyProtection="1"/>
    <xf numFmtId="0" fontId="11" fillId="2" borderId="1" xfId="0" applyFont="1" applyFill="1" applyBorder="1" applyAlignment="1" applyProtection="1">
      <alignment horizontal="center"/>
    </xf>
    <xf numFmtId="0" fontId="11" fillId="2" borderId="2" xfId="0" applyFont="1" applyFill="1" applyBorder="1" applyAlignment="1" applyProtection="1">
      <alignment horizontal="center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 applyProtection="1">
      <alignment horizontal="center" vertical="center"/>
    </xf>
    <xf numFmtId="0" fontId="11" fillId="2" borderId="66" xfId="0" applyFont="1" applyFill="1" applyBorder="1" applyAlignment="1" applyProtection="1">
      <alignment horizontal="left" vertical="center"/>
    </xf>
    <xf numFmtId="0" fontId="11" fillId="2" borderId="23" xfId="0" applyFont="1" applyFill="1" applyBorder="1" applyAlignment="1" applyProtection="1">
      <alignment horizontal="left" vertical="center"/>
    </xf>
    <xf numFmtId="0" fontId="11" fillId="0" borderId="67" xfId="0" applyFont="1" applyBorder="1" applyAlignment="1" applyProtection="1">
      <alignment horizontal="left"/>
    </xf>
    <xf numFmtId="0" fontId="11" fillId="0" borderId="0" xfId="0" applyFont="1" applyBorder="1" applyAlignment="1" applyProtection="1">
      <alignment horizontal="left"/>
    </xf>
    <xf numFmtId="0" fontId="11" fillId="2" borderId="64" xfId="0" applyFont="1" applyFill="1" applyBorder="1" applyAlignment="1" applyProtection="1">
      <alignment vertical="center" wrapText="1"/>
    </xf>
    <xf numFmtId="0" fontId="11" fillId="2" borderId="65" xfId="0" applyFont="1" applyFill="1" applyBorder="1" applyAlignment="1" applyProtection="1">
      <alignment vertical="center" wrapText="1"/>
    </xf>
    <xf numFmtId="0" fontId="7" fillId="0" borderId="68" xfId="0" applyFont="1" applyFill="1" applyBorder="1" applyAlignment="1" applyProtection="1">
      <alignment horizontal="center" vertical="center" wrapText="1"/>
    </xf>
    <xf numFmtId="0" fontId="7" fillId="0" borderId="69" xfId="0" applyFont="1" applyFill="1" applyBorder="1" applyAlignment="1" applyProtection="1">
      <alignment horizontal="center" vertical="center" wrapText="1"/>
    </xf>
    <xf numFmtId="0" fontId="11" fillId="3" borderId="67" xfId="0" applyFont="1" applyFill="1" applyBorder="1" applyAlignment="1" applyProtection="1">
      <alignment horizontal="left" vertical="center"/>
    </xf>
    <xf numFmtId="0" fontId="11" fillId="3" borderId="70" xfId="0" applyFont="1" applyFill="1" applyBorder="1" applyAlignment="1" applyProtection="1">
      <alignment horizontal="left" vertical="center"/>
    </xf>
    <xf numFmtId="0" fontId="24" fillId="3" borderId="6" xfId="0" applyFont="1" applyFill="1" applyBorder="1" applyAlignment="1" applyProtection="1">
      <alignment vertical="center"/>
    </xf>
    <xf numFmtId="0" fontId="11" fillId="3" borderId="53" xfId="0" applyFont="1" applyFill="1" applyBorder="1" applyAlignment="1" applyProtection="1">
      <alignment horizontal="left" vertical="center" indent="4"/>
    </xf>
    <xf numFmtId="0" fontId="24" fillId="3" borderId="6" xfId="0" applyFont="1" applyFill="1" applyBorder="1" applyAlignment="1" applyProtection="1">
      <alignment horizontal="left" vertical="center"/>
    </xf>
    <xf numFmtId="0" fontId="11" fillId="6" borderId="53" xfId="0" applyFont="1" applyFill="1" applyBorder="1" applyAlignment="1" applyProtection="1">
      <alignment horizontal="left" vertical="center" indent="4"/>
    </xf>
    <xf numFmtId="0" fontId="24" fillId="6" borderId="6" xfId="0" applyFont="1" applyFill="1" applyBorder="1" applyAlignment="1" applyProtection="1">
      <alignment horizontal="left" vertical="center" wrapText="1"/>
    </xf>
    <xf numFmtId="0" fontId="11" fillId="6" borderId="6" xfId="0" applyFont="1" applyFill="1" applyBorder="1" applyAlignment="1" applyProtection="1">
      <alignment horizontal="left" vertical="center"/>
    </xf>
    <xf numFmtId="0" fontId="24" fillId="6" borderId="6" xfId="0" applyFont="1" applyFill="1" applyBorder="1" applyAlignment="1" applyProtection="1">
      <alignment horizontal="left" vertical="center"/>
    </xf>
    <xf numFmtId="0" fontId="24" fillId="3" borderId="70" xfId="0" applyFont="1" applyFill="1" applyBorder="1" applyAlignment="1" applyProtection="1">
      <alignment horizontal="left" vertical="center"/>
    </xf>
    <xf numFmtId="0" fontId="11" fillId="0" borderId="53" xfId="0" applyFont="1" applyFill="1" applyBorder="1" applyAlignment="1" applyProtection="1">
      <alignment horizontal="left" vertical="center" indent="2"/>
    </xf>
    <xf numFmtId="0" fontId="11" fillId="0" borderId="6" xfId="0" applyFont="1" applyFill="1" applyBorder="1" applyProtection="1"/>
    <xf numFmtId="0" fontId="7" fillId="0" borderId="6" xfId="0" applyFont="1" applyFill="1" applyBorder="1" applyProtection="1"/>
    <xf numFmtId="0" fontId="11" fillId="0" borderId="53" xfId="0" applyFont="1" applyFill="1" applyBorder="1" applyAlignment="1" applyProtection="1">
      <alignment horizontal="center" vertical="center"/>
    </xf>
    <xf numFmtId="0" fontId="11" fillId="0" borderId="6" xfId="0" applyFont="1" applyFill="1" applyBorder="1" applyAlignment="1" applyProtection="1">
      <alignment horizontal="center" vertical="center"/>
    </xf>
    <xf numFmtId="0" fontId="7" fillId="3" borderId="6" xfId="0" applyFont="1" applyFill="1" applyBorder="1" applyProtection="1"/>
    <xf numFmtId="0" fontId="11" fillId="3" borderId="53" xfId="0" applyFont="1" applyFill="1" applyBorder="1" applyAlignment="1" applyProtection="1">
      <alignment horizontal="left" vertical="center" indent="3"/>
    </xf>
    <xf numFmtId="0" fontId="24" fillId="3" borderId="71" xfId="0" applyFont="1" applyFill="1" applyBorder="1" applyAlignment="1" applyProtection="1">
      <alignment horizontal="left" vertical="center"/>
    </xf>
    <xf numFmtId="0" fontId="24" fillId="3" borderId="5" xfId="0" applyFont="1" applyFill="1" applyBorder="1" applyAlignment="1" applyProtection="1">
      <alignment horizontal="left" vertical="center"/>
    </xf>
    <xf numFmtId="0" fontId="7" fillId="0" borderId="6" xfId="0" applyFont="1" applyFill="1" applyBorder="1" applyAlignment="1" applyProtection="1">
      <alignment horizontal="center"/>
    </xf>
    <xf numFmtId="0" fontId="11" fillId="0" borderId="6" xfId="0" applyFont="1" applyFill="1" applyBorder="1" applyAlignment="1" applyProtection="1">
      <alignment horizontal="center"/>
    </xf>
    <xf numFmtId="0" fontId="7" fillId="3" borderId="6" xfId="0" applyFont="1" applyFill="1" applyBorder="1" applyAlignment="1" applyProtection="1">
      <alignment horizontal="center"/>
    </xf>
    <xf numFmtId="0" fontId="11" fillId="3" borderId="6" xfId="0" applyFont="1" applyFill="1" applyBorder="1" applyAlignment="1" applyProtection="1">
      <alignment horizontal="center"/>
    </xf>
    <xf numFmtId="0" fontId="11" fillId="2" borderId="55" xfId="0" applyFont="1" applyFill="1" applyBorder="1" applyAlignment="1" applyProtection="1">
      <alignment horizontal="center" vertical="center" wrapText="1"/>
    </xf>
    <xf numFmtId="0" fontId="11" fillId="2" borderId="72" xfId="0" applyFont="1" applyFill="1" applyBorder="1" applyAlignment="1" applyProtection="1">
      <alignment horizontal="left" vertical="center" wrapText="1"/>
    </xf>
    <xf numFmtId="0" fontId="11" fillId="2" borderId="56" xfId="0" applyFont="1" applyFill="1" applyBorder="1" applyAlignment="1" applyProtection="1">
      <alignment horizontal="left" vertical="center" wrapText="1"/>
    </xf>
    <xf numFmtId="0" fontId="11" fillId="2" borderId="44" xfId="0" applyFont="1" applyFill="1" applyBorder="1" applyAlignment="1" applyProtection="1">
      <alignment horizontal="center" vertical="center" wrapText="1"/>
    </xf>
    <xf numFmtId="0" fontId="11" fillId="2" borderId="37" xfId="0" applyFont="1" applyFill="1" applyBorder="1" applyAlignment="1" applyProtection="1">
      <alignment horizontal="left" vertical="center" wrapText="1"/>
    </xf>
    <xf numFmtId="0" fontId="11" fillId="2" borderId="23" xfId="0" applyFont="1" applyFill="1" applyBorder="1" applyAlignment="1" applyProtection="1">
      <alignment horizontal="left" vertical="center" wrapText="1"/>
    </xf>
    <xf numFmtId="0" fontId="11" fillId="2" borderId="44" xfId="0" applyFont="1" applyFill="1" applyBorder="1" applyAlignment="1" applyProtection="1">
      <alignment horizontal="center" vertical="center"/>
    </xf>
    <xf numFmtId="0" fontId="11" fillId="2" borderId="45" xfId="0" applyFont="1" applyFill="1" applyBorder="1" applyAlignment="1" applyProtection="1">
      <alignment horizontal="left" vertical="center"/>
    </xf>
    <xf numFmtId="0" fontId="11" fillId="2" borderId="21" xfId="0" applyFont="1" applyFill="1" applyBorder="1" applyAlignment="1" applyProtection="1">
      <alignment horizontal="center"/>
    </xf>
    <xf numFmtId="0" fontId="11" fillId="2" borderId="22" xfId="0" applyFont="1" applyFill="1" applyBorder="1" applyAlignment="1" applyProtection="1">
      <alignment horizontal="center"/>
    </xf>
    <xf numFmtId="9" fontId="26" fillId="3" borderId="6" xfId="47" applyFont="1" applyFill="1" applyBorder="1" applyAlignment="1" applyProtection="1">
      <alignment horizontal="left" vertical="center"/>
    </xf>
    <xf numFmtId="0" fontId="11" fillId="2" borderId="73" xfId="0" applyFont="1" applyFill="1" applyBorder="1" applyAlignment="1" applyProtection="1">
      <alignment horizontal="left" vertical="center" wrapText="1"/>
    </xf>
    <xf numFmtId="0" fontId="11" fillId="2" borderId="45" xfId="0" applyFont="1" applyFill="1" applyBorder="1" applyAlignment="1" applyProtection="1">
      <alignment horizontal="left" vertical="center" wrapText="1"/>
    </xf>
    <xf numFmtId="0" fontId="11" fillId="2" borderId="32" xfId="0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left"/>
    </xf>
    <xf numFmtId="0" fontId="11" fillId="3" borderId="21" xfId="0" applyFont="1" applyFill="1" applyBorder="1" applyAlignment="1" applyProtection="1">
      <alignment horizontal="left"/>
    </xf>
    <xf numFmtId="0" fontId="11" fillId="3" borderId="22" xfId="0" applyFont="1" applyFill="1" applyBorder="1" applyAlignment="1" applyProtection="1">
      <alignment horizontal="left"/>
    </xf>
    <xf numFmtId="0" fontId="11" fillId="0" borderId="6" xfId="0" applyFont="1" applyFill="1" applyBorder="1" applyAlignment="1" applyProtection="1">
      <alignment vertical="center"/>
    </xf>
    <xf numFmtId="0" fontId="11" fillId="3" borderId="56" xfId="0" applyFont="1" applyFill="1" applyBorder="1" applyAlignment="1" applyProtection="1">
      <alignment horizontal="left" vertical="center" wrapText="1"/>
    </xf>
    <xf numFmtId="176" fontId="11" fillId="3" borderId="56" xfId="48" applyFont="1" applyFill="1" applyBorder="1" applyAlignment="1" applyProtection="1">
      <alignment horizontal="left" vertical="center" wrapText="1"/>
    </xf>
    <xf numFmtId="176" fontId="11" fillId="3" borderId="56" xfId="48" applyFont="1" applyFill="1" applyBorder="1" applyAlignment="1" applyProtection="1">
      <alignment horizontal="center" vertical="center" wrapText="1"/>
    </xf>
    <xf numFmtId="0" fontId="11" fillId="3" borderId="23" xfId="0" applyFont="1" applyFill="1" applyBorder="1" applyAlignment="1" applyProtection="1">
      <alignment horizontal="left" vertical="center" wrapText="1"/>
    </xf>
    <xf numFmtId="176" fontId="11" fillId="2" borderId="21" xfId="48" applyFont="1" applyFill="1" applyBorder="1" applyAlignment="1" applyProtection="1">
      <alignment horizontal="left" vertical="center" wrapText="1"/>
    </xf>
    <xf numFmtId="176" fontId="11" fillId="2" borderId="21" xfId="48" applyFont="1" applyFill="1" applyBorder="1" applyAlignment="1" applyProtection="1">
      <alignment horizontal="center" vertical="center" wrapText="1"/>
    </xf>
    <xf numFmtId="0" fontId="11" fillId="3" borderId="10" xfId="0" applyFont="1" applyFill="1" applyBorder="1" applyAlignment="1" applyProtection="1">
      <alignment horizontal="center"/>
    </xf>
    <xf numFmtId="0" fontId="11" fillId="3" borderId="43" xfId="0" applyFont="1" applyFill="1" applyBorder="1" applyAlignment="1" applyProtection="1">
      <alignment horizontal="center"/>
    </xf>
    <xf numFmtId="176" fontId="11" fillId="2" borderId="21" xfId="48" applyFont="1" applyFill="1" applyBorder="1" applyAlignment="1" applyProtection="1">
      <alignment horizontal="left" vertical="center"/>
    </xf>
    <xf numFmtId="176" fontId="11" fillId="2" borderId="21" xfId="48" applyFont="1" applyFill="1" applyBorder="1" applyAlignment="1" applyProtection="1">
      <alignment horizontal="center" vertical="center"/>
    </xf>
    <xf numFmtId="0" fontId="11" fillId="3" borderId="22" xfId="0" applyFont="1" applyFill="1" applyBorder="1" applyAlignment="1" applyProtection="1">
      <alignment horizontal="center"/>
    </xf>
    <xf numFmtId="0" fontId="11" fillId="3" borderId="32" xfId="0" applyFont="1" applyFill="1" applyBorder="1" applyAlignment="1" applyProtection="1">
      <alignment horizontal="center"/>
    </xf>
    <xf numFmtId="176" fontId="11" fillId="3" borderId="0" xfId="48" applyFont="1" applyFill="1" applyBorder="1" applyAlignment="1" applyProtection="1">
      <alignment horizontal="center" vertical="center"/>
    </xf>
    <xf numFmtId="0" fontId="11" fillId="3" borderId="32" xfId="0" applyFont="1" applyFill="1" applyBorder="1" applyAlignment="1" applyProtection="1">
      <alignment horizontal="left"/>
    </xf>
    <xf numFmtId="176" fontId="11" fillId="3" borderId="70" xfId="48" applyFont="1" applyFill="1" applyBorder="1" applyAlignment="1" applyProtection="1">
      <alignment horizontal="left"/>
    </xf>
    <xf numFmtId="176" fontId="11" fillId="3" borderId="70" xfId="48" applyFont="1" applyFill="1" applyBorder="1" applyAlignment="1" applyProtection="1">
      <alignment horizontal="center"/>
    </xf>
    <xf numFmtId="176" fontId="11" fillId="2" borderId="65" xfId="48" applyFont="1" applyFill="1" applyBorder="1" applyAlignment="1" applyProtection="1">
      <alignment vertical="center" wrapText="1"/>
    </xf>
    <xf numFmtId="176" fontId="11" fillId="2" borderId="65" xfId="48" applyFont="1" applyFill="1" applyBorder="1" applyAlignment="1" applyProtection="1">
      <alignment horizontal="center" vertical="center" wrapText="1"/>
    </xf>
    <xf numFmtId="0" fontId="11" fillId="2" borderId="74" xfId="0" applyFont="1" applyFill="1" applyBorder="1" applyAlignment="1" applyProtection="1">
      <alignment horizontal="right" vertical="center"/>
    </xf>
    <xf numFmtId="176" fontId="11" fillId="2" borderId="74" xfId="48" applyFont="1" applyFill="1" applyBorder="1" applyAlignment="1" applyProtection="1">
      <alignment horizontal="center" vertical="center"/>
    </xf>
    <xf numFmtId="176" fontId="11" fillId="2" borderId="70" xfId="48" applyFont="1" applyFill="1" applyBorder="1" applyAlignment="1" applyProtection="1">
      <alignment horizontal="center" vertical="center" wrapText="1"/>
    </xf>
    <xf numFmtId="0" fontId="11" fillId="2" borderId="75" xfId="0" applyFont="1" applyFill="1" applyBorder="1" applyAlignment="1" applyProtection="1">
      <alignment horizontal="right" vertical="center"/>
    </xf>
    <xf numFmtId="176" fontId="11" fillId="2" borderId="75" xfId="48" applyFont="1" applyFill="1" applyBorder="1" applyAlignment="1" applyProtection="1">
      <alignment horizontal="right" vertical="center"/>
    </xf>
    <xf numFmtId="176" fontId="11" fillId="2" borderId="6" xfId="48" applyFont="1" applyFill="1" applyBorder="1" applyAlignment="1" applyProtection="1">
      <alignment horizontal="center" vertical="center"/>
    </xf>
    <xf numFmtId="176" fontId="11" fillId="0" borderId="75" xfId="48" applyFont="1" applyBorder="1" applyAlignment="1" applyProtection="1">
      <alignment horizontal="right" vertical="center"/>
      <protection locked="0"/>
    </xf>
    <xf numFmtId="176" fontId="11" fillId="0" borderId="6" xfId="48" applyFont="1" applyBorder="1" applyAlignment="1" applyProtection="1">
      <alignment horizontal="center" vertical="center"/>
    </xf>
    <xf numFmtId="0" fontId="11" fillId="6" borderId="75" xfId="0" applyFont="1" applyFill="1" applyBorder="1" applyAlignment="1" applyProtection="1">
      <alignment horizontal="right" vertical="center"/>
    </xf>
    <xf numFmtId="176" fontId="11" fillId="6" borderId="75" xfId="48" applyFont="1" applyFill="1" applyBorder="1" applyAlignment="1" applyProtection="1">
      <alignment horizontal="right" vertical="center"/>
      <protection locked="0"/>
    </xf>
    <xf numFmtId="176" fontId="11" fillId="6" borderId="6" xfId="48" applyFont="1" applyFill="1" applyBorder="1" applyAlignment="1" applyProtection="1">
      <alignment horizontal="center" vertical="center"/>
    </xf>
    <xf numFmtId="176" fontId="11" fillId="0" borderId="6" xfId="48" applyFont="1" applyFill="1" applyBorder="1" applyAlignment="1" applyProtection="1">
      <alignment horizontal="center" vertical="center"/>
    </xf>
    <xf numFmtId="176" fontId="11" fillId="0" borderId="75" xfId="48" applyFont="1" applyFill="1" applyBorder="1" applyAlignment="1" applyProtection="1">
      <alignment horizontal="right" vertical="center"/>
      <protection locked="0"/>
    </xf>
    <xf numFmtId="0" fontId="11" fillId="2" borderId="75" xfId="0" applyFont="1" applyFill="1" applyBorder="1" applyAlignment="1" applyProtection="1">
      <alignment horizontal="right"/>
    </xf>
    <xf numFmtId="176" fontId="11" fillId="2" borderId="75" xfId="48" applyFont="1" applyFill="1" applyBorder="1" applyAlignment="1" applyProtection="1">
      <alignment horizontal="right"/>
    </xf>
    <xf numFmtId="0" fontId="11" fillId="0" borderId="17" xfId="0" applyFont="1" applyFill="1" applyBorder="1" applyAlignment="1" applyProtection="1">
      <alignment vertical="center"/>
    </xf>
    <xf numFmtId="176" fontId="11" fillId="0" borderId="6" xfId="48" applyFont="1" applyBorder="1" applyAlignment="1" applyProtection="1">
      <alignment horizontal="center"/>
    </xf>
    <xf numFmtId="176" fontId="11" fillId="0" borderId="75" xfId="48" applyFont="1" applyBorder="1" applyAlignment="1" applyProtection="1">
      <alignment horizontal="right"/>
      <protection locked="0"/>
    </xf>
    <xf numFmtId="0" fontId="11" fillId="2" borderId="72" xfId="0" applyFont="1" applyFill="1" applyBorder="1" applyAlignment="1" applyProtection="1">
      <alignment horizontal="left" vertical="center"/>
    </xf>
    <xf numFmtId="0" fontId="11" fillId="2" borderId="56" xfId="0" applyFont="1" applyFill="1" applyBorder="1" applyAlignment="1" applyProtection="1">
      <alignment horizontal="left" vertical="center"/>
    </xf>
    <xf numFmtId="0" fontId="11" fillId="3" borderId="21" xfId="0" applyFont="1" applyFill="1" applyBorder="1" applyAlignment="1" applyProtection="1">
      <alignment horizontal="center" vertical="center" wrapText="1"/>
    </xf>
    <xf numFmtId="0" fontId="11" fillId="3" borderId="32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horizontal="left" vertical="center"/>
    </xf>
    <xf numFmtId="0" fontId="11" fillId="3" borderId="70" xfId="0" applyFont="1" applyFill="1" applyBorder="1" applyAlignment="1" applyProtection="1">
      <alignment horizontal="center"/>
    </xf>
    <xf numFmtId="0" fontId="11" fillId="3" borderId="70" xfId="0" applyFont="1" applyFill="1" applyBorder="1" applyAlignment="1" applyProtection="1">
      <alignment horizontal="left"/>
    </xf>
    <xf numFmtId="0" fontId="24" fillId="3" borderId="6" xfId="0" applyFont="1" applyFill="1" applyBorder="1" applyAlignment="1" applyProtection="1">
      <alignment horizontal="left" vertical="center" indent="1"/>
    </xf>
    <xf numFmtId="0" fontId="11" fillId="3" borderId="6" xfId="0" applyFont="1" applyFill="1" applyBorder="1" applyAlignment="1" applyProtection="1">
      <alignment horizontal="left" vertical="center" indent="1"/>
    </xf>
    <xf numFmtId="0" fontId="11" fillId="3" borderId="6" xfId="0" applyFont="1" applyFill="1" applyBorder="1" applyAlignment="1" applyProtection="1">
      <alignment horizontal="left" vertical="center" wrapText="1" indent="1"/>
    </xf>
    <xf numFmtId="0" fontId="11" fillId="3" borderId="17" xfId="0" applyFont="1" applyFill="1" applyBorder="1" applyAlignment="1" applyProtection="1">
      <alignment horizontal="left" vertical="center" wrapText="1" indent="1"/>
    </xf>
    <xf numFmtId="0" fontId="11" fillId="3" borderId="6" xfId="0" applyFont="1" applyFill="1" applyBorder="1" applyAlignment="1" applyProtection="1">
      <alignment horizontal="left" indent="1"/>
    </xf>
    <xf numFmtId="0" fontId="11" fillId="3" borderId="6" xfId="0" applyFont="1" applyFill="1" applyBorder="1" applyAlignment="1" applyProtection="1">
      <alignment horizontal="left" vertical="center" indent="3"/>
    </xf>
    <xf numFmtId="0" fontId="11" fillId="0" borderId="6" xfId="0" applyFont="1" applyFill="1" applyBorder="1" applyAlignment="1" applyProtection="1">
      <alignment horizontal="left" vertical="center" indent="3"/>
    </xf>
    <xf numFmtId="0" fontId="11" fillId="0" borderId="6" xfId="0" applyFont="1" applyFill="1" applyBorder="1" applyAlignment="1" applyProtection="1">
      <alignment horizontal="left" vertical="center"/>
    </xf>
    <xf numFmtId="0" fontId="11" fillId="0" borderId="6" xfId="0" applyFont="1" applyBorder="1" applyProtection="1"/>
    <xf numFmtId="0" fontId="11" fillId="3" borderId="1" xfId="0" applyFont="1" applyFill="1" applyBorder="1" applyAlignment="1" applyProtection="1">
      <alignment horizontal="left" vertical="center"/>
    </xf>
    <xf numFmtId="0" fontId="11" fillId="3" borderId="2" xfId="0" applyFont="1" applyFill="1" applyBorder="1" applyProtection="1"/>
    <xf numFmtId="0" fontId="11" fillId="2" borderId="73" xfId="0" applyFont="1" applyFill="1" applyBorder="1" applyAlignment="1" applyProtection="1"/>
    <xf numFmtId="0" fontId="11" fillId="3" borderId="10" xfId="0" applyFont="1" applyFill="1" applyBorder="1" applyAlignment="1" applyProtection="1">
      <alignment horizontal="center" vertical="center" wrapText="1"/>
    </xf>
    <xf numFmtId="0" fontId="27" fillId="3" borderId="6" xfId="0" applyFont="1" applyFill="1" applyBorder="1" applyAlignment="1" applyProtection="1">
      <alignment horizontal="left" vertical="center" indent="1"/>
    </xf>
    <xf numFmtId="0" fontId="7" fillId="3" borderId="6" xfId="0" applyFont="1" applyFill="1" applyBorder="1" applyAlignment="1" applyProtection="1">
      <alignment horizontal="left" indent="1"/>
    </xf>
    <xf numFmtId="0" fontId="11" fillId="3" borderId="56" xfId="0" applyFont="1" applyFill="1" applyBorder="1" applyAlignment="1" applyProtection="1">
      <alignment vertical="center" wrapText="1"/>
    </xf>
    <xf numFmtId="0" fontId="7" fillId="3" borderId="6" xfId="0" applyFont="1" applyFill="1" applyBorder="1" applyAlignment="1" applyProtection="1"/>
    <xf numFmtId="0" fontId="11" fillId="3" borderId="0" xfId="0" applyFont="1" applyFill="1" applyBorder="1" applyAlignment="1" applyProtection="1"/>
    <xf numFmtId="0" fontId="11" fillId="3" borderId="70" xfId="0" applyFont="1" applyFill="1" applyBorder="1" applyAlignment="1" applyProtection="1">
      <alignment horizontal="center" vertical="center" wrapText="1"/>
    </xf>
    <xf numFmtId="0" fontId="27" fillId="3" borderId="6" xfId="0" applyFont="1" applyFill="1" applyBorder="1" applyAlignment="1" applyProtection="1">
      <alignment vertical="center"/>
    </xf>
    <xf numFmtId="0" fontId="11" fillId="2" borderId="76" xfId="0" applyFont="1" applyFill="1" applyBorder="1" applyAlignment="1" applyProtection="1">
      <alignment horizontal="right"/>
    </xf>
    <xf numFmtId="0" fontId="11" fillId="2" borderId="77" xfId="0" applyFont="1" applyFill="1" applyBorder="1" applyAlignment="1" applyProtection="1">
      <alignment horizontal="right"/>
    </xf>
    <xf numFmtId="176" fontId="11" fillId="3" borderId="58" xfId="48" applyFont="1" applyFill="1" applyBorder="1" applyAlignment="1" applyProtection="1">
      <alignment horizontal="center" vertical="center" wrapText="1"/>
    </xf>
    <xf numFmtId="176" fontId="11" fillId="3" borderId="0" xfId="48" applyFont="1" applyFill="1" applyBorder="1" applyAlignment="1" applyProtection="1">
      <alignment horizontal="left" vertical="center" wrapText="1"/>
    </xf>
    <xf numFmtId="176" fontId="11" fillId="3" borderId="8" xfId="48" applyFont="1" applyFill="1" applyBorder="1" applyAlignment="1" applyProtection="1">
      <alignment horizontal="center" vertical="center" wrapText="1"/>
    </xf>
    <xf numFmtId="176" fontId="11" fillId="3" borderId="8" xfId="48" applyFont="1" applyFill="1" applyBorder="1" applyAlignment="1" applyProtection="1">
      <alignment horizontal="center"/>
    </xf>
    <xf numFmtId="176" fontId="11" fillId="3" borderId="0" xfId="48" applyFont="1" applyFill="1" applyBorder="1" applyProtection="1"/>
    <xf numFmtId="0" fontId="11" fillId="3" borderId="0" xfId="0" applyFont="1" applyFill="1" applyProtection="1"/>
    <xf numFmtId="176" fontId="11" fillId="2" borderId="24" xfId="48" applyFont="1" applyFill="1" applyBorder="1" applyAlignment="1" applyProtection="1">
      <alignment horizontal="center"/>
    </xf>
    <xf numFmtId="0" fontId="7" fillId="0" borderId="78" xfId="0" applyFont="1" applyFill="1" applyBorder="1" applyAlignment="1" applyProtection="1">
      <alignment horizontal="center" vertical="center" wrapText="1"/>
    </xf>
    <xf numFmtId="0" fontId="7" fillId="3" borderId="0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Protection="1"/>
    <xf numFmtId="176" fontId="11" fillId="2" borderId="79" xfId="48" applyFont="1" applyFill="1" applyBorder="1" applyProtection="1"/>
    <xf numFmtId="176" fontId="11" fillId="2" borderId="79" xfId="48" applyFont="1" applyFill="1" applyBorder="1" applyAlignment="1" applyProtection="1">
      <alignment horizontal="center"/>
    </xf>
    <xf numFmtId="176" fontId="11" fillId="2" borderId="62" xfId="48" applyFont="1" applyFill="1" applyBorder="1" applyProtection="1"/>
    <xf numFmtId="176" fontId="11" fillId="2" borderId="80" xfId="48" applyFont="1" applyFill="1" applyBorder="1" applyAlignment="1" applyProtection="1">
      <alignment horizontal="center"/>
    </xf>
    <xf numFmtId="176" fontId="11" fillId="3" borderId="62" xfId="48" applyFont="1" applyFill="1" applyBorder="1" applyProtection="1">
      <protection locked="0"/>
    </xf>
    <xf numFmtId="0" fontId="11" fillId="0" borderId="62" xfId="0" applyFont="1" applyFill="1" applyBorder="1" applyAlignment="1" applyProtection="1">
      <alignment horizontal="center"/>
    </xf>
    <xf numFmtId="0" fontId="11" fillId="0" borderId="81" xfId="0" applyFont="1" applyFill="1" applyBorder="1" applyAlignment="1" applyProtection="1">
      <alignment horizontal="center"/>
    </xf>
    <xf numFmtId="176" fontId="11" fillId="2" borderId="62" xfId="48" applyFont="1" applyFill="1" applyBorder="1" applyAlignment="1" applyProtection="1">
      <alignment horizontal="center"/>
    </xf>
    <xf numFmtId="0" fontId="9" fillId="0" borderId="82" xfId="0" applyFont="1" applyFill="1" applyBorder="1" applyProtection="1">
      <protection locked="0"/>
    </xf>
    <xf numFmtId="176" fontId="11" fillId="0" borderId="62" xfId="48" applyFont="1" applyBorder="1" applyAlignment="1" applyProtection="1">
      <alignment horizontal="right" vertical="center"/>
      <protection locked="0"/>
    </xf>
    <xf numFmtId="176" fontId="11" fillId="3" borderId="0" xfId="48" applyFont="1" applyFill="1" applyBorder="1" applyAlignment="1" applyProtection="1">
      <alignment horizontal="right" vertical="center"/>
    </xf>
    <xf numFmtId="176" fontId="11" fillId="0" borderId="82" xfId="48" applyFont="1" applyBorder="1" applyProtection="1">
      <protection locked="0"/>
    </xf>
    <xf numFmtId="176" fontId="11" fillId="0" borderId="62" xfId="48" applyFont="1" applyBorder="1" applyAlignment="1" applyProtection="1">
      <alignment horizontal="center"/>
    </xf>
    <xf numFmtId="176" fontId="11" fillId="0" borderId="81" xfId="48" applyFont="1" applyBorder="1" applyAlignment="1" applyProtection="1">
      <alignment horizontal="center"/>
    </xf>
    <xf numFmtId="176" fontId="11" fillId="2" borderId="62" xfId="48" applyFont="1" applyFill="1" applyBorder="1" applyAlignment="1" applyProtection="1">
      <alignment horizontal="right" vertical="center"/>
    </xf>
    <xf numFmtId="176" fontId="11" fillId="0" borderId="82" xfId="48" applyFont="1" applyFill="1" applyBorder="1" applyAlignment="1" applyProtection="1">
      <alignment horizontal="right" vertical="center"/>
      <protection locked="0"/>
    </xf>
    <xf numFmtId="0" fontId="11" fillId="0" borderId="70" xfId="0" applyFont="1" applyBorder="1" applyProtection="1">
      <protection locked="0"/>
    </xf>
    <xf numFmtId="176" fontId="11" fillId="0" borderId="62" xfId="48" applyFont="1" applyFill="1" applyBorder="1" applyProtection="1">
      <protection locked="0"/>
    </xf>
    <xf numFmtId="0" fontId="11" fillId="0" borderId="62" xfId="0" applyFont="1" applyBorder="1" applyAlignment="1" applyProtection="1">
      <alignment horizontal="center"/>
    </xf>
    <xf numFmtId="176" fontId="11" fillId="0" borderId="62" xfId="48" applyFont="1" applyBorder="1" applyProtection="1"/>
    <xf numFmtId="0" fontId="7" fillId="0" borderId="62" xfId="0" applyFont="1" applyBorder="1" applyAlignment="1" applyProtection="1">
      <alignment horizontal="center"/>
    </xf>
    <xf numFmtId="176" fontId="11" fillId="2" borderId="83" xfId="48" applyFont="1" applyFill="1" applyBorder="1" applyAlignment="1" applyProtection="1">
      <alignment horizontal="right" vertical="center"/>
    </xf>
    <xf numFmtId="176" fontId="11" fillId="2" borderId="83" xfId="48" applyFont="1" applyFill="1" applyBorder="1" applyAlignment="1" applyProtection="1">
      <alignment horizontal="center"/>
    </xf>
    <xf numFmtId="0" fontId="11" fillId="0" borderId="0" xfId="0" applyFont="1" applyFill="1" applyProtection="1"/>
    <xf numFmtId="0" fontId="7" fillId="0" borderId="0" xfId="0" applyFont="1" applyProtection="1"/>
    <xf numFmtId="0" fontId="11" fillId="3" borderId="3" xfId="0" applyFont="1" applyFill="1" applyBorder="1" applyProtection="1"/>
    <xf numFmtId="0" fontId="11" fillId="3" borderId="64" xfId="0" applyFont="1" applyFill="1" applyBorder="1" applyAlignment="1" applyProtection="1">
      <alignment horizontal="left" vertical="center" indent="2"/>
    </xf>
    <xf numFmtId="0" fontId="11" fillId="3" borderId="65" xfId="0" applyFont="1" applyFill="1" applyBorder="1" applyAlignment="1" applyProtection="1">
      <alignment vertical="center" wrapText="1"/>
    </xf>
    <xf numFmtId="0" fontId="11" fillId="3" borderId="53" xfId="0" applyFont="1" applyFill="1" applyBorder="1" applyAlignment="1" applyProtection="1">
      <alignment horizontal="left" indent="2"/>
    </xf>
    <xf numFmtId="0" fontId="11" fillId="3" borderId="67" xfId="0" applyFont="1" applyFill="1" applyBorder="1" applyAlignment="1" applyProtection="1">
      <alignment horizontal="left" indent="2"/>
    </xf>
    <xf numFmtId="0" fontId="11" fillId="0" borderId="53" xfId="0" applyFont="1" applyBorder="1" applyProtection="1"/>
    <xf numFmtId="0" fontId="9" fillId="3" borderId="67" xfId="0" applyFont="1" applyFill="1" applyBorder="1" applyProtection="1"/>
    <xf numFmtId="0" fontId="24" fillId="3" borderId="84" xfId="0" applyFont="1" applyFill="1" applyBorder="1" applyAlignment="1" applyProtection="1">
      <alignment horizontal="left" vertical="center"/>
    </xf>
    <xf numFmtId="0" fontId="24" fillId="3" borderId="85" xfId="0" applyFont="1" applyFill="1" applyBorder="1" applyAlignment="1" applyProtection="1">
      <alignment horizontal="left" vertical="center"/>
    </xf>
    <xf numFmtId="0" fontId="11" fillId="2" borderId="68" xfId="0" applyFont="1" applyFill="1" applyBorder="1" applyAlignment="1" applyProtection="1">
      <alignment horizontal="left" vertical="center" indent="1"/>
    </xf>
    <xf numFmtId="0" fontId="11" fillId="2" borderId="69" xfId="0" applyFont="1" applyFill="1" applyBorder="1" applyProtection="1"/>
    <xf numFmtId="0" fontId="11" fillId="3" borderId="1" xfId="0" applyFont="1" applyFill="1" applyBorder="1" applyAlignment="1" applyProtection="1">
      <alignment vertical="center"/>
    </xf>
    <xf numFmtId="0" fontId="11" fillId="3" borderId="2" xfId="0" applyFont="1" applyFill="1" applyBorder="1" applyAlignment="1" applyProtection="1">
      <alignment vertical="center"/>
    </xf>
    <xf numFmtId="0" fontId="11" fillId="3" borderId="3" xfId="0" applyFont="1" applyFill="1" applyBorder="1" applyAlignment="1" applyProtection="1">
      <alignment vertical="center"/>
    </xf>
    <xf numFmtId="0" fontId="11" fillId="3" borderId="3" xfId="0" applyFont="1" applyFill="1" applyBorder="1" applyAlignment="1" applyProtection="1">
      <alignment horizontal="center" vertical="center" wrapText="1"/>
    </xf>
    <xf numFmtId="0" fontId="11" fillId="3" borderId="0" xfId="0" applyFont="1" applyFill="1" applyBorder="1" applyAlignment="1" applyProtection="1">
      <alignment horizontal="center" vertical="center" wrapText="1"/>
    </xf>
    <xf numFmtId="0" fontId="11" fillId="3" borderId="19" xfId="0" applyFont="1" applyFill="1" applyBorder="1" applyProtection="1"/>
    <xf numFmtId="0" fontId="11" fillId="3" borderId="20" xfId="0" applyFont="1" applyFill="1" applyBorder="1" applyProtection="1"/>
    <xf numFmtId="0" fontId="11" fillId="3" borderId="70" xfId="0" applyFont="1" applyFill="1" applyBorder="1" applyAlignment="1" applyProtection="1">
      <alignment vertical="center"/>
    </xf>
    <xf numFmtId="0" fontId="11" fillId="3" borderId="70" xfId="0" applyFont="1" applyFill="1" applyBorder="1" applyProtection="1"/>
    <xf numFmtId="0" fontId="11" fillId="3" borderId="65" xfId="0" applyFont="1" applyFill="1" applyBorder="1" applyAlignment="1" applyProtection="1">
      <alignment horizontal="left" vertical="center"/>
    </xf>
    <xf numFmtId="0" fontId="24" fillId="3" borderId="65" xfId="0" applyFont="1" applyFill="1" applyBorder="1" applyAlignment="1" applyProtection="1">
      <alignment horizontal="left" vertical="center"/>
    </xf>
    <xf numFmtId="0" fontId="11" fillId="3" borderId="17" xfId="0" applyFont="1" applyFill="1" applyBorder="1" applyAlignment="1" applyProtection="1">
      <alignment horizontal="left" vertical="center"/>
    </xf>
    <xf numFmtId="176" fontId="11" fillId="2" borderId="53" xfId="48" applyFont="1" applyFill="1" applyBorder="1" applyAlignment="1" applyProtection="1">
      <alignment horizontal="center"/>
    </xf>
    <xf numFmtId="176" fontId="11" fillId="0" borderId="75" xfId="48" applyFont="1" applyBorder="1" applyAlignment="1" applyProtection="1">
      <alignment horizontal="right"/>
    </xf>
    <xf numFmtId="176" fontId="11" fillId="0" borderId="53" xfId="48" applyFont="1" applyBorder="1" applyAlignment="1" applyProtection="1">
      <alignment horizontal="center"/>
    </xf>
    <xf numFmtId="176" fontId="11" fillId="0" borderId="53" xfId="48" applyFont="1" applyBorder="1" applyAlignment="1" applyProtection="1">
      <alignment horizontal="center" vertical="center"/>
    </xf>
    <xf numFmtId="176" fontId="11" fillId="0" borderId="75" xfId="48" applyFont="1" applyBorder="1" applyAlignment="1" applyProtection="1">
      <alignment horizontal="right" vertical="center"/>
    </xf>
    <xf numFmtId="176" fontId="11" fillId="0" borderId="75" xfId="48" applyFont="1" applyFill="1" applyBorder="1" applyAlignment="1" applyProtection="1">
      <alignment horizontal="right"/>
      <protection locked="0"/>
    </xf>
    <xf numFmtId="176" fontId="11" fillId="3" borderId="53" xfId="48" applyFont="1" applyFill="1" applyBorder="1" applyAlignment="1" applyProtection="1">
      <alignment horizontal="center"/>
    </xf>
    <xf numFmtId="0" fontId="11" fillId="3" borderId="53" xfId="0" applyFont="1" applyFill="1" applyBorder="1" applyAlignment="1" applyProtection="1">
      <alignment horizontal="center"/>
    </xf>
    <xf numFmtId="176" fontId="11" fillId="3" borderId="81" xfId="48" applyFont="1" applyFill="1" applyBorder="1" applyAlignment="1" applyProtection="1">
      <alignment horizontal="right"/>
      <protection locked="0"/>
    </xf>
    <xf numFmtId="0" fontId="11" fillId="3" borderId="63" xfId="0" applyFont="1" applyFill="1" applyBorder="1" applyAlignment="1" applyProtection="1">
      <alignment horizontal="center" vertical="center"/>
    </xf>
    <xf numFmtId="0" fontId="9" fillId="3" borderId="62" xfId="0" applyFont="1" applyFill="1" applyBorder="1" applyProtection="1">
      <protection locked="0"/>
    </xf>
    <xf numFmtId="0" fontId="11" fillId="3" borderId="63" xfId="0" applyFont="1" applyFill="1" applyBorder="1" applyAlignment="1" applyProtection="1">
      <alignment horizontal="center"/>
    </xf>
    <xf numFmtId="0" fontId="11" fillId="3" borderId="86" xfId="0" applyFont="1" applyFill="1" applyBorder="1" applyAlignment="1" applyProtection="1">
      <alignment horizontal="center" vertical="center"/>
      <protection locked="0"/>
    </xf>
    <xf numFmtId="176" fontId="11" fillId="3" borderId="0" xfId="48" applyFont="1" applyFill="1" applyBorder="1" applyAlignment="1" applyProtection="1">
      <alignment horizontal="center" vertical="center" wrapText="1"/>
    </xf>
    <xf numFmtId="0" fontId="9" fillId="3" borderId="70" xfId="0" applyFont="1" applyFill="1" applyBorder="1" applyProtection="1"/>
    <xf numFmtId="176" fontId="11" fillId="2" borderId="69" xfId="48" applyFont="1" applyFill="1" applyBorder="1" applyAlignment="1" applyProtection="1">
      <alignment horizontal="center"/>
    </xf>
    <xf numFmtId="0" fontId="24" fillId="3" borderId="20" xfId="0" applyFont="1" applyFill="1" applyBorder="1" applyAlignment="1" applyProtection="1">
      <alignment horizontal="left" vertical="center"/>
    </xf>
    <xf numFmtId="0" fontId="11" fillId="2" borderId="87" xfId="0" applyFont="1" applyFill="1" applyBorder="1" applyProtection="1"/>
    <xf numFmtId="176" fontId="11" fillId="2" borderId="78" xfId="48" applyFont="1" applyFill="1" applyBorder="1" applyProtection="1"/>
    <xf numFmtId="176" fontId="11" fillId="3" borderId="0" xfId="48" applyFont="1" applyFill="1" applyBorder="1" applyAlignment="1" applyProtection="1">
      <alignment horizontal="center"/>
    </xf>
    <xf numFmtId="176" fontId="11" fillId="0" borderId="20" xfId="48" applyFont="1" applyBorder="1" applyAlignment="1" applyProtection="1">
      <alignment horizontal="center"/>
    </xf>
    <xf numFmtId="176" fontId="10" fillId="0" borderId="0" xfId="48" applyFont="1" applyBorder="1" applyAlignment="1" applyProtection="1">
      <alignment horizontal="center"/>
    </xf>
    <xf numFmtId="0" fontId="11" fillId="0" borderId="20" xfId="0" applyFont="1" applyBorder="1" applyProtection="1"/>
    <xf numFmtId="176" fontId="11" fillId="0" borderId="20" xfId="48" applyFont="1" applyBorder="1" applyProtection="1"/>
    <xf numFmtId="176" fontId="11" fillId="0" borderId="0" xfId="48" applyFont="1" applyBorder="1" applyProtection="1"/>
    <xf numFmtId="0" fontId="24" fillId="3" borderId="6" xfId="0" applyFont="1" applyFill="1" applyBorder="1" applyProtection="1"/>
    <xf numFmtId="0" fontId="11" fillId="3" borderId="53" xfId="0" applyFont="1" applyFill="1" applyBorder="1" applyAlignment="1" applyProtection="1">
      <alignment horizontal="left" indent="3"/>
    </xf>
    <xf numFmtId="0" fontId="11" fillId="0" borderId="88" xfId="0" applyFont="1" applyBorder="1" applyProtection="1"/>
    <xf numFmtId="0" fontId="11" fillId="0" borderId="2" xfId="0" applyFont="1" applyBorder="1" applyProtection="1"/>
    <xf numFmtId="0" fontId="11" fillId="2" borderId="68" xfId="0" applyFont="1" applyFill="1" applyBorder="1" applyAlignment="1" applyProtection="1">
      <alignment horizontal="left" vertical="center"/>
    </xf>
    <xf numFmtId="0" fontId="11" fillId="2" borderId="69" xfId="0" applyFont="1" applyFill="1" applyBorder="1" applyAlignment="1" applyProtection="1">
      <alignment horizontal="left" vertical="center"/>
    </xf>
    <xf numFmtId="0" fontId="11" fillId="3" borderId="85" xfId="0" applyFont="1" applyFill="1" applyBorder="1" applyAlignment="1" applyProtection="1">
      <alignment vertical="center"/>
    </xf>
    <xf numFmtId="0" fontId="11" fillId="3" borderId="85" xfId="0" applyFont="1" applyFill="1" applyBorder="1" applyAlignment="1" applyProtection="1">
      <alignment horizontal="left" vertical="center"/>
    </xf>
    <xf numFmtId="0" fontId="11" fillId="3" borderId="85" xfId="0" applyFont="1" applyFill="1" applyBorder="1" applyProtection="1"/>
    <xf numFmtId="0" fontId="11" fillId="2" borderId="89" xfId="0" applyFont="1" applyFill="1" applyBorder="1" applyAlignment="1" applyProtection="1">
      <alignment horizontal="right"/>
    </xf>
    <xf numFmtId="0" fontId="11" fillId="3" borderId="0" xfId="0" applyFont="1" applyFill="1" applyBorder="1" applyAlignment="1" applyProtection="1">
      <alignment horizontal="right"/>
    </xf>
    <xf numFmtId="0" fontId="11" fillId="3" borderId="0" xfId="0" applyFont="1" applyFill="1" applyBorder="1" applyAlignment="1" applyProtection="1">
      <alignment horizontal="right" vertical="center"/>
    </xf>
    <xf numFmtId="0" fontId="11" fillId="2" borderId="69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/>
    </xf>
    <xf numFmtId="176" fontId="11" fillId="2" borderId="62" xfId="48" applyFont="1" applyFill="1" applyBorder="1" applyAlignment="1" applyProtection="1">
      <alignment horizontal="right"/>
    </xf>
    <xf numFmtId="176" fontId="11" fillId="3" borderId="0" xfId="48" applyFont="1" applyFill="1" applyBorder="1" applyAlignment="1" applyProtection="1">
      <alignment horizontal="right"/>
    </xf>
    <xf numFmtId="176" fontId="11" fillId="2" borderId="81" xfId="48" applyFont="1" applyFill="1" applyBorder="1" applyAlignment="1" applyProtection="1">
      <alignment horizontal="right"/>
    </xf>
    <xf numFmtId="0" fontId="24" fillId="3" borderId="0" xfId="0" applyFont="1" applyFill="1" applyProtection="1"/>
    <xf numFmtId="0" fontId="23" fillId="3" borderId="0" xfId="0" applyFont="1" applyFill="1" applyProtection="1"/>
    <xf numFmtId="0" fontId="23" fillId="0" borderId="90" xfId="0" applyFont="1" applyBorder="1" applyProtection="1">
      <protection locked="0"/>
    </xf>
    <xf numFmtId="176" fontId="11" fillId="0" borderId="89" xfId="48" applyFont="1" applyFill="1" applyBorder="1" applyAlignment="1" applyProtection="1">
      <alignment horizontal="center"/>
    </xf>
    <xf numFmtId="0" fontId="24" fillId="0" borderId="0" xfId="0" applyFont="1" applyProtection="1"/>
    <xf numFmtId="176" fontId="11" fillId="3" borderId="8" xfId="48" applyFont="1" applyFill="1" applyBorder="1" applyAlignment="1" applyProtection="1">
      <alignment horizontal="center" vertical="center"/>
    </xf>
    <xf numFmtId="176" fontId="11" fillId="3" borderId="34" xfId="48" applyFont="1" applyFill="1" applyBorder="1" applyAlignment="1" applyProtection="1">
      <alignment horizontal="center"/>
    </xf>
    <xf numFmtId="176" fontId="11" fillId="0" borderId="91" xfId="48" applyFont="1" applyBorder="1" applyAlignment="1" applyProtection="1">
      <alignment horizontal="center"/>
    </xf>
    <xf numFmtId="0" fontId="11" fillId="3" borderId="16" xfId="0" applyFont="1" applyFill="1" applyBorder="1" applyAlignment="1" applyProtection="1">
      <alignment horizontal="center" vertical="center"/>
    </xf>
    <xf numFmtId="0" fontId="11" fillId="0" borderId="0" xfId="0" applyFont="1" applyFill="1" applyBorder="1" applyAlignment="1" applyProtection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60% - Accent3" xfId="10" builtinId="40"/>
    <cellStyle name="60% - Accent2" xfId="11" builtinId="36"/>
    <cellStyle name="Accent3" xfId="12" builtinId="37"/>
    <cellStyle name="40% - Accent2" xfId="13" builtinId="35"/>
    <cellStyle name="20% - Accent2" xfId="14" builtinId="34"/>
    <cellStyle name="Accent2" xfId="15" builtinId="33"/>
    <cellStyle name="40% - Accent1" xfId="16" builtinId="31"/>
    <cellStyle name="20% - Accent1" xfId="17" builtinId="30"/>
    <cellStyle name="Accent1" xfId="18" builtinId="29"/>
    <cellStyle name="Neutral" xfId="19" builtinId="28"/>
    <cellStyle name="60% - Accent1" xfId="20" builtinId="32"/>
    <cellStyle name="Bad" xfId="21" builtinId="27"/>
    <cellStyle name="Check Cell" xfId="22" builtinId="23"/>
    <cellStyle name="Good" xfId="23" builtinId="26"/>
    <cellStyle name="Calculation" xfId="24" builtinId="22"/>
    <cellStyle name="Total" xfId="25" builtinId="25"/>
    <cellStyle name="Output" xfId="26" builtinId="21"/>
    <cellStyle name="20% - Accent3" xfId="27" builtinId="38"/>
    <cellStyle name="Note" xfId="28" builtinId="10"/>
    <cellStyle name="Hipervínculo visitado" xfId="29" builtinId="9"/>
    <cellStyle name="Input" xfId="30" builtinId="20"/>
    <cellStyle name="Heading 4" xfId="31" builtinId="19"/>
    <cellStyle name="Moneda" xfId="32" builtinId="4"/>
    <cellStyle name="Heading 2" xfId="33" builtinId="17"/>
    <cellStyle name="Heading 1" xfId="34" builtinId="16"/>
    <cellStyle name="CExplanatory Text" xfId="35" builtinId="53"/>
    <cellStyle name="Warning Text" xfId="36" builtinId="11"/>
    <cellStyle name="20% - Accent6" xfId="37" builtinId="50"/>
    <cellStyle name="Title" xfId="38" builtinId="15"/>
    <cellStyle name="Coma[0]" xfId="39" builtinId="6"/>
    <cellStyle name="Hyperlink" xfId="40" builtinId="8"/>
    <cellStyle name="Heading 3" xfId="41" builtinId="18"/>
    <cellStyle name="Moneda[0]" xfId="42" builtinId="7"/>
    <cellStyle name="20% - Accent4" xfId="43" builtinId="42"/>
    <cellStyle name="40% - Accent3" xfId="44" builtinId="39"/>
    <cellStyle name="Linked Cell" xfId="45" builtinId="24"/>
    <cellStyle name="Accent4" xfId="46" builtinId="41"/>
    <cellStyle name="Porcentaje" xfId="47" builtinId="5"/>
    <cellStyle name="Coma" xfId="48" builtinId="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0</xdr:row>
      <xdr:rowOff>38100</xdr:rowOff>
    </xdr:from>
    <xdr:to>
      <xdr:col>7</xdr:col>
      <xdr:colOff>133350</xdr:colOff>
      <xdr:row>3</xdr:row>
      <xdr:rowOff>142875</xdr:rowOff>
    </xdr:to>
    <xdr:pic>
      <xdr:nvPicPr>
        <xdr:cNvPr id="2641" name="Picture 126" descr="image0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38100"/>
          <a:ext cx="2419350" cy="764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47625</xdr:colOff>
      <xdr:row>0</xdr:row>
      <xdr:rowOff>38100</xdr:rowOff>
    </xdr:from>
    <xdr:to>
      <xdr:col>5</xdr:col>
      <xdr:colOff>342900</xdr:colOff>
      <xdr:row>2</xdr:row>
      <xdr:rowOff>180975</xdr:rowOff>
    </xdr:to>
    <xdr:pic>
      <xdr:nvPicPr>
        <xdr:cNvPr id="1373" name="Picture 126" descr="image0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" y="38100"/>
          <a:ext cx="2762250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38100</xdr:colOff>
      <xdr:row>0</xdr:row>
      <xdr:rowOff>47625</xdr:rowOff>
    </xdr:from>
    <xdr:to>
      <xdr:col>0</xdr:col>
      <xdr:colOff>2724150</xdr:colOff>
      <xdr:row>4</xdr:row>
      <xdr:rowOff>95250</xdr:rowOff>
    </xdr:to>
    <xdr:pic>
      <xdr:nvPicPr>
        <xdr:cNvPr id="5325" name="Picture 126" descr="image0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47625"/>
          <a:ext cx="26860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47625</xdr:rowOff>
    </xdr:from>
    <xdr:to>
      <xdr:col>0</xdr:col>
      <xdr:colOff>2724150</xdr:colOff>
      <xdr:row>4</xdr:row>
      <xdr:rowOff>95250</xdr:rowOff>
    </xdr:to>
    <xdr:pic>
      <xdr:nvPicPr>
        <xdr:cNvPr id="5326" name="Picture 126" descr="image0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100" y="47625"/>
          <a:ext cx="2686050" cy="619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47625</xdr:colOff>
      <xdr:row>0</xdr:row>
      <xdr:rowOff>76200</xdr:rowOff>
    </xdr:from>
    <xdr:to>
      <xdr:col>3</xdr:col>
      <xdr:colOff>809625</xdr:colOff>
      <xdr:row>4</xdr:row>
      <xdr:rowOff>104775</xdr:rowOff>
    </xdr:to>
    <xdr:pic>
      <xdr:nvPicPr>
        <xdr:cNvPr id="7403" name="Picture 126" descr="image0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7175" y="76200"/>
          <a:ext cx="13620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0</xdr:row>
      <xdr:rowOff>76200</xdr:rowOff>
    </xdr:from>
    <xdr:to>
      <xdr:col>3</xdr:col>
      <xdr:colOff>809625</xdr:colOff>
      <xdr:row>4</xdr:row>
      <xdr:rowOff>104775</xdr:rowOff>
    </xdr:to>
    <xdr:pic>
      <xdr:nvPicPr>
        <xdr:cNvPr id="7404" name="Picture 126" descr="image0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57175" y="76200"/>
          <a:ext cx="1362075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4D4D4D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EA139"/>
  <sheetViews>
    <sheetView tabSelected="1" zoomScale="150" zoomScaleNormal="150" topLeftCell="R25" workbookViewId="0">
      <selection activeCell="AL84" sqref="AL84"/>
    </sheetView>
  </sheetViews>
  <sheetFormatPr defaultColWidth="9" defaultRowHeight="9"/>
  <cols>
    <col min="1" max="1" width="7.28571428571429" style="394" customWidth="1"/>
    <col min="2" max="2" width="5" style="394" customWidth="1"/>
    <col min="3" max="3" width="4.28571428571429" style="394" customWidth="1"/>
    <col min="4" max="4" width="2.85714285714286" style="394" customWidth="1"/>
    <col min="5" max="5" width="4.71428571428571" style="394" customWidth="1"/>
    <col min="6" max="6" width="5.85714285714286" style="394" customWidth="1"/>
    <col min="7" max="8" width="4.71428571428571" style="394" customWidth="1"/>
    <col min="9" max="9" width="5.71428571428571" style="394" customWidth="1"/>
    <col min="10" max="10" width="2.57142857142857" style="394" customWidth="1"/>
    <col min="11" max="12" width="4.42857142857143" style="394" customWidth="1"/>
    <col min="13" max="13" width="4.42857142857143" style="394" hidden="1" customWidth="1"/>
    <col min="14" max="14" width="0.857142857142857" style="394" hidden="1" customWidth="1"/>
    <col min="15" max="15" width="4.14285714285714" style="394" hidden="1" customWidth="1"/>
    <col min="16" max="16" width="4.42857142857143" style="394" hidden="1" customWidth="1"/>
    <col min="17" max="17" width="9" style="394" customWidth="1"/>
    <col min="18" max="18" width="15.5714285714286" style="394" customWidth="1"/>
    <col min="19" max="19" width="8.85714285714286" style="395" customWidth="1"/>
    <col min="20" max="20" width="3.85714285714286" style="396" customWidth="1"/>
    <col min="21" max="21" width="5.42857142857143" style="394" customWidth="1"/>
    <col min="22" max="22" width="6.42857142857143" style="394" customWidth="1"/>
    <col min="23" max="23" width="4.28571428571429" style="394" customWidth="1"/>
    <col min="24" max="24" width="2.14285714285714" style="394" customWidth="1"/>
    <col min="25" max="25" width="2.28571428571429" style="394" customWidth="1"/>
    <col min="26" max="27" width="4.42857142857143" style="394" customWidth="1"/>
    <col min="28" max="28" width="3.28571428571429" style="394" customWidth="1"/>
    <col min="29" max="29" width="4.42857142857143" style="394" customWidth="1"/>
    <col min="30" max="30" width="9" style="394" customWidth="1"/>
    <col min="31" max="31" width="7" style="394" hidden="1" customWidth="1"/>
    <col min="32" max="32" width="6.42857142857143" style="394" hidden="1" customWidth="1"/>
    <col min="33" max="33" width="4.57142857142857" style="394" hidden="1" customWidth="1"/>
    <col min="34" max="34" width="3.85714285714286" style="394" hidden="1" customWidth="1"/>
    <col min="35" max="35" width="6.42857142857143" style="394" hidden="1" customWidth="1"/>
    <col min="36" max="36" width="7.85714285714286" style="394" customWidth="1"/>
    <col min="37" max="37" width="10.1428571428571" style="394" customWidth="1"/>
    <col min="38" max="38" width="12.1428571428571" style="396" customWidth="1"/>
    <col min="39" max="39" width="5.57142857142857" style="397" customWidth="1"/>
    <col min="40" max="40" width="3.57142857142857" style="394" customWidth="1"/>
    <col min="41" max="50" width="11.4285714285714" style="394"/>
    <col min="51" max="16384" width="11.4285714285714" style="173"/>
  </cols>
  <sheetData>
    <row r="1" ht="18" customHeight="1" spans="1:39">
      <c r="A1" s="398"/>
      <c r="B1" s="399"/>
      <c r="C1" s="400"/>
      <c r="D1" s="400"/>
      <c r="E1" s="400"/>
      <c r="F1" s="400"/>
      <c r="G1" s="400"/>
      <c r="H1" s="400"/>
      <c r="I1" s="400"/>
      <c r="J1" s="437"/>
      <c r="K1" s="438" t="s">
        <v>0</v>
      </c>
      <c r="L1" s="439"/>
      <c r="M1" s="439"/>
      <c r="N1" s="439"/>
      <c r="O1" s="439"/>
      <c r="P1" s="448"/>
      <c r="Q1" s="455"/>
      <c r="R1" s="455"/>
      <c r="S1" s="456"/>
      <c r="T1" s="457"/>
      <c r="U1" s="491" t="s">
        <v>1</v>
      </c>
      <c r="V1" s="492"/>
      <c r="W1" s="492"/>
      <c r="X1" s="492"/>
      <c r="Y1" s="509"/>
      <c r="Z1" s="455"/>
      <c r="AA1" s="455"/>
      <c r="AB1" s="455"/>
      <c r="AC1" s="455"/>
      <c r="AD1" s="455"/>
      <c r="AE1" s="513"/>
      <c r="AF1" s="455"/>
      <c r="AG1" s="513"/>
      <c r="AH1" s="513"/>
      <c r="AI1" s="513"/>
      <c r="AJ1" s="455"/>
      <c r="AK1" s="455"/>
      <c r="AL1" s="520"/>
      <c r="AM1" s="521"/>
    </row>
    <row r="2" ht="18" customHeight="1" spans="1:39">
      <c r="A2" s="401"/>
      <c r="B2" s="402"/>
      <c r="C2" s="403"/>
      <c r="D2" s="403"/>
      <c r="E2" s="403"/>
      <c r="F2" s="403"/>
      <c r="G2" s="403"/>
      <c r="H2" s="403"/>
      <c r="I2" s="403"/>
      <c r="J2" s="440"/>
      <c r="K2" s="441" t="s">
        <v>2</v>
      </c>
      <c r="L2" s="442"/>
      <c r="M2" s="442"/>
      <c r="N2" s="442"/>
      <c r="O2" s="442"/>
      <c r="P2" s="449"/>
      <c r="Q2" s="458"/>
      <c r="R2" s="458"/>
      <c r="S2" s="459" t="s">
        <v>3</v>
      </c>
      <c r="T2" s="460"/>
      <c r="U2" s="493"/>
      <c r="V2" s="494"/>
      <c r="W2" s="149"/>
      <c r="X2" s="149"/>
      <c r="Y2" s="149" t="s">
        <v>4</v>
      </c>
      <c r="Z2" s="510" t="s">
        <v>5</v>
      </c>
      <c r="AA2" s="510"/>
      <c r="AB2" s="149"/>
      <c r="AC2" s="149"/>
      <c r="AD2" s="149"/>
      <c r="AE2" s="350"/>
      <c r="AF2" s="350"/>
      <c r="AG2" s="350"/>
      <c r="AH2" s="350"/>
      <c r="AI2" s="350"/>
      <c r="AJ2" s="149"/>
      <c r="AK2" s="149"/>
      <c r="AL2" s="522"/>
      <c r="AM2" s="521"/>
    </row>
    <row r="3" ht="15.95" customHeight="1" spans="1:40">
      <c r="A3" s="404"/>
      <c r="B3" s="405"/>
      <c r="C3" s="405"/>
      <c r="D3" s="405"/>
      <c r="E3" s="405"/>
      <c r="F3" s="405"/>
      <c r="G3" s="405"/>
      <c r="H3" s="405"/>
      <c r="I3" s="405"/>
      <c r="J3" s="443"/>
      <c r="K3" s="215" t="s">
        <v>6</v>
      </c>
      <c r="L3" s="216"/>
      <c r="M3" s="216"/>
      <c r="N3" s="216"/>
      <c r="O3" s="216"/>
      <c r="P3" s="223"/>
      <c r="Q3" s="461"/>
      <c r="R3" s="462"/>
      <c r="S3" s="463" t="s">
        <v>7</v>
      </c>
      <c r="T3" s="464"/>
      <c r="U3" s="493"/>
      <c r="V3" s="494"/>
      <c r="W3" s="150"/>
      <c r="X3" s="150"/>
      <c r="Y3" s="150" t="s">
        <v>8</v>
      </c>
      <c r="Z3" s="151" t="s">
        <v>9</v>
      </c>
      <c r="AA3" s="151"/>
      <c r="AB3" s="150"/>
      <c r="AC3" s="150"/>
      <c r="AD3" s="150"/>
      <c r="AE3" s="150"/>
      <c r="AF3" s="150"/>
      <c r="AG3" s="515"/>
      <c r="AH3" s="194"/>
      <c r="AI3" s="194"/>
      <c r="AJ3" s="194"/>
      <c r="AK3" s="194"/>
      <c r="AL3" s="523"/>
      <c r="AM3" s="524"/>
      <c r="AN3" s="525"/>
    </row>
    <row r="4" ht="15.75" customHeight="1" spans="1:40">
      <c r="A4" s="406"/>
      <c r="B4" s="407"/>
      <c r="C4" s="407"/>
      <c r="D4" s="407"/>
      <c r="E4" s="407"/>
      <c r="F4" s="407"/>
      <c r="G4" s="407"/>
      <c r="H4" s="407"/>
      <c r="I4" s="407"/>
      <c r="J4" s="444"/>
      <c r="K4" s="445" t="s">
        <v>10</v>
      </c>
      <c r="L4" s="446"/>
      <c r="M4" s="446"/>
      <c r="N4" s="446"/>
      <c r="O4" s="446"/>
      <c r="P4" s="450"/>
      <c r="Q4" s="465"/>
      <c r="R4" s="466"/>
      <c r="S4" s="467"/>
      <c r="T4" s="467"/>
      <c r="U4" s="495"/>
      <c r="V4" s="495"/>
      <c r="W4" s="150"/>
      <c r="X4" s="150"/>
      <c r="Y4" s="150" t="s">
        <v>11</v>
      </c>
      <c r="Z4" s="152" t="s">
        <v>12</v>
      </c>
      <c r="AA4" s="152"/>
      <c r="AB4" s="152"/>
      <c r="AC4" s="152"/>
      <c r="AD4" s="152"/>
      <c r="AE4" s="150"/>
      <c r="AF4" s="152"/>
      <c r="AG4" s="152"/>
      <c r="AH4" s="152"/>
      <c r="AI4" s="152"/>
      <c r="AJ4" s="152"/>
      <c r="AK4" s="152"/>
      <c r="AL4" s="523"/>
      <c r="AM4" s="524"/>
      <c r="AN4" s="525"/>
    </row>
    <row r="5" ht="15.95" customHeight="1" spans="1:42">
      <c r="A5" s="408" t="s">
        <v>13</v>
      </c>
      <c r="B5" s="409"/>
      <c r="C5" s="409"/>
      <c r="D5" s="409"/>
      <c r="E5" s="409"/>
      <c r="F5" s="409"/>
      <c r="G5" s="409"/>
      <c r="H5" s="409"/>
      <c r="I5" s="409"/>
      <c r="J5" s="409"/>
      <c r="K5" s="409"/>
      <c r="L5" s="409"/>
      <c r="M5" s="451"/>
      <c r="N5" s="451"/>
      <c r="O5" s="452"/>
      <c r="P5" s="453"/>
      <c r="Q5" s="453"/>
      <c r="R5" s="468"/>
      <c r="S5" s="469"/>
      <c r="T5" s="470"/>
      <c r="U5" s="496"/>
      <c r="V5" s="496"/>
      <c r="W5" s="497"/>
      <c r="X5" s="497"/>
      <c r="Y5" s="497"/>
      <c r="Z5" s="497"/>
      <c r="AA5" s="497"/>
      <c r="AB5" s="497"/>
      <c r="AC5" s="497"/>
      <c r="AD5" s="497"/>
      <c r="AE5" s="497"/>
      <c r="AF5" s="497"/>
      <c r="AG5" s="516"/>
      <c r="AH5" s="415"/>
      <c r="AI5" s="151"/>
      <c r="AJ5" s="341"/>
      <c r="AK5" s="341"/>
      <c r="AL5" s="523"/>
      <c r="AM5" s="524"/>
      <c r="AN5" s="525"/>
      <c r="AO5" s="525"/>
      <c r="AP5" s="525"/>
    </row>
    <row r="6" ht="15.95" customHeight="1" spans="1:39">
      <c r="A6" s="410"/>
      <c r="B6" s="411"/>
      <c r="C6" s="411"/>
      <c r="D6" s="411"/>
      <c r="E6" s="411"/>
      <c r="F6" s="411"/>
      <c r="G6" s="411"/>
      <c r="H6" s="411"/>
      <c r="I6" s="411"/>
      <c r="J6" s="411"/>
      <c r="K6" s="411"/>
      <c r="L6" s="411"/>
      <c r="M6" s="411"/>
      <c r="N6" s="411"/>
      <c r="O6" s="184"/>
      <c r="P6" s="184"/>
      <c r="Q6" s="184"/>
      <c r="R6" s="184"/>
      <c r="S6" s="471"/>
      <c r="T6" s="472"/>
      <c r="U6" s="411"/>
      <c r="V6" s="411"/>
      <c r="W6" s="411"/>
      <c r="X6" s="411"/>
      <c r="Y6" s="411"/>
      <c r="Z6" s="411"/>
      <c r="AA6" s="411"/>
      <c r="AB6" s="411"/>
      <c r="AC6" s="411"/>
      <c r="AD6" s="411"/>
      <c r="AE6" s="411"/>
      <c r="AF6" s="411"/>
      <c r="AG6" s="411"/>
      <c r="AH6" s="411"/>
      <c r="AI6" s="411"/>
      <c r="AJ6" s="411"/>
      <c r="AK6" s="411"/>
      <c r="AL6" s="526"/>
      <c r="AM6" s="524"/>
    </row>
    <row r="7" s="281" customFormat="1" ht="29.25" customHeight="1" spans="1:50">
      <c r="A7" s="412" t="s">
        <v>14</v>
      </c>
      <c r="B7" s="413"/>
      <c r="C7" s="413"/>
      <c r="D7" s="413"/>
      <c r="E7" s="413"/>
      <c r="F7" s="413"/>
      <c r="G7" s="413"/>
      <c r="H7" s="413"/>
      <c r="I7" s="413"/>
      <c r="J7" s="413"/>
      <c r="K7" s="413"/>
      <c r="L7" s="413"/>
      <c r="M7" s="413"/>
      <c r="N7" s="413"/>
      <c r="O7" s="413"/>
      <c r="P7" s="413"/>
      <c r="Q7" s="413"/>
      <c r="R7" s="413"/>
      <c r="S7" s="413"/>
      <c r="T7" s="413"/>
      <c r="U7" s="413"/>
      <c r="V7" s="413"/>
      <c r="W7" s="413"/>
      <c r="X7" s="413"/>
      <c r="Y7" s="413"/>
      <c r="Z7" s="413"/>
      <c r="AA7" s="413"/>
      <c r="AB7" s="413"/>
      <c r="AC7" s="413"/>
      <c r="AD7" s="413"/>
      <c r="AE7" s="413"/>
      <c r="AF7" s="413"/>
      <c r="AG7" s="413"/>
      <c r="AH7" s="413"/>
      <c r="AI7" s="413"/>
      <c r="AJ7" s="413"/>
      <c r="AK7" s="413"/>
      <c r="AL7" s="527"/>
      <c r="AM7" s="528"/>
      <c r="AN7" s="529"/>
      <c r="AO7" s="553"/>
      <c r="AP7" s="553"/>
      <c r="AQ7" s="553"/>
      <c r="AR7" s="553"/>
      <c r="AS7" s="553"/>
      <c r="AT7" s="553"/>
      <c r="AU7" s="553"/>
      <c r="AV7" s="553"/>
      <c r="AW7" s="553"/>
      <c r="AX7" s="553"/>
    </row>
    <row r="8" s="281" customFormat="1" ht="15.75" customHeight="1" spans="1:50">
      <c r="A8" s="414" t="s">
        <v>15</v>
      </c>
      <c r="B8" s="415"/>
      <c r="C8" s="415"/>
      <c r="D8" s="415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73">
        <v>1</v>
      </c>
      <c r="S8" s="474">
        <f>+S9+S50</f>
        <v>0</v>
      </c>
      <c r="T8" s="475"/>
      <c r="U8" s="414" t="s">
        <v>16</v>
      </c>
      <c r="V8" s="423"/>
      <c r="W8" s="423"/>
      <c r="X8" s="423"/>
      <c r="Y8" s="423"/>
      <c r="Z8" s="423"/>
      <c r="AA8" s="423"/>
      <c r="AB8" s="423"/>
      <c r="AC8" s="423"/>
      <c r="AD8" s="423"/>
      <c r="AE8" s="423"/>
      <c r="AF8" s="423"/>
      <c r="AG8" s="423"/>
      <c r="AH8" s="423"/>
      <c r="AI8" s="423"/>
      <c r="AJ8" s="473">
        <v>2</v>
      </c>
      <c r="AK8" s="530">
        <f>+AK9+AK38</f>
        <v>0</v>
      </c>
      <c r="AL8" s="531"/>
      <c r="AM8" s="524"/>
      <c r="AN8" s="150"/>
      <c r="AO8" s="553"/>
      <c r="AP8" s="553"/>
      <c r="AQ8" s="553"/>
      <c r="AR8" s="553"/>
      <c r="AS8" s="553"/>
      <c r="AT8" s="553"/>
      <c r="AU8" s="553"/>
      <c r="AV8" s="553"/>
      <c r="AW8" s="553"/>
      <c r="AX8" s="553"/>
    </row>
    <row r="9" s="281" customFormat="1" ht="15.75" customHeight="1" spans="1:50">
      <c r="A9" s="197" t="s">
        <v>17</v>
      </c>
      <c r="B9" s="198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8"/>
      <c r="O9" s="198"/>
      <c r="P9" s="198"/>
      <c r="Q9" s="198"/>
      <c r="R9" s="476">
        <v>101</v>
      </c>
      <c r="S9" s="477">
        <f>+S10+S11+S23+S37+S42+S46+S47+S48</f>
        <v>0</v>
      </c>
      <c r="T9" s="478"/>
      <c r="U9" s="294" t="s">
        <v>18</v>
      </c>
      <c r="V9" s="418"/>
      <c r="W9" s="418"/>
      <c r="X9" s="418"/>
      <c r="Y9" s="418"/>
      <c r="Z9" s="418"/>
      <c r="AA9" s="418"/>
      <c r="AB9" s="418"/>
      <c r="AC9" s="418"/>
      <c r="AD9" s="418"/>
      <c r="AE9" s="418"/>
      <c r="AF9" s="418"/>
      <c r="AG9" s="418"/>
      <c r="AH9" s="418"/>
      <c r="AI9" s="418"/>
      <c r="AJ9" s="486">
        <v>201</v>
      </c>
      <c r="AK9" s="532">
        <f>+SUM(AK10:AK12)+AK15+AK18+AK21+AK22+SUM(AK29:AK33)+AK36</f>
        <v>0</v>
      </c>
      <c r="AL9" s="533"/>
      <c r="AM9" s="524"/>
      <c r="AN9" s="150"/>
      <c r="AO9" s="553"/>
      <c r="AP9" s="553"/>
      <c r="AQ9" s="553"/>
      <c r="AR9" s="553"/>
      <c r="AS9" s="553"/>
      <c r="AT9" s="553"/>
      <c r="AU9" s="553"/>
      <c r="AV9" s="553"/>
      <c r="AW9" s="553"/>
      <c r="AX9" s="553"/>
    </row>
    <row r="10" s="281" customFormat="1" ht="15.75" customHeight="1" spans="1:50">
      <c r="A10" s="327" t="s">
        <v>19</v>
      </c>
      <c r="B10" s="198"/>
      <c r="C10" s="198"/>
      <c r="D10" s="198"/>
      <c r="E10" s="198"/>
      <c r="F10" s="198"/>
      <c r="G10" s="198"/>
      <c r="H10" s="198"/>
      <c r="I10" s="198"/>
      <c r="J10" s="198"/>
      <c r="K10" s="198"/>
      <c r="L10" s="198"/>
      <c r="M10" s="198"/>
      <c r="N10" s="198"/>
      <c r="O10" s="198"/>
      <c r="P10" s="198"/>
      <c r="Q10" s="198"/>
      <c r="R10" s="476">
        <v>10101</v>
      </c>
      <c r="S10" s="479"/>
      <c r="T10" s="480" t="s">
        <v>4</v>
      </c>
      <c r="U10" s="197" t="s">
        <v>20</v>
      </c>
      <c r="V10" s="498"/>
      <c r="W10" s="498"/>
      <c r="X10" s="498"/>
      <c r="Y10" s="498"/>
      <c r="Z10" s="511"/>
      <c r="AA10" s="498"/>
      <c r="AB10" s="498"/>
      <c r="AC10" s="416"/>
      <c r="AD10" s="416"/>
      <c r="AE10" s="198"/>
      <c r="AF10" s="288"/>
      <c r="AG10" s="517"/>
      <c r="AH10" s="416"/>
      <c r="AI10" s="416"/>
      <c r="AJ10" s="486">
        <v>20101</v>
      </c>
      <c r="AK10" s="534"/>
      <c r="AL10" s="535" t="s">
        <v>4</v>
      </c>
      <c r="AM10" s="524"/>
      <c r="AN10" s="150"/>
      <c r="AO10" s="553"/>
      <c r="AP10" s="553"/>
      <c r="AQ10" s="553"/>
      <c r="AR10" s="553"/>
      <c r="AS10" s="553"/>
      <c r="AT10" s="553"/>
      <c r="AU10" s="553"/>
      <c r="AV10" s="553"/>
      <c r="AW10" s="553"/>
      <c r="AX10" s="553"/>
    </row>
    <row r="11" s="281" customFormat="1" ht="15.75" customHeight="1" spans="1:50">
      <c r="A11" s="327" t="s">
        <v>21</v>
      </c>
      <c r="B11" s="416"/>
      <c r="C11" s="416"/>
      <c r="D11" s="416"/>
      <c r="E11" s="416"/>
      <c r="F11" s="416"/>
      <c r="G11" s="416"/>
      <c r="H11" s="416"/>
      <c r="I11" s="416"/>
      <c r="J11" s="416"/>
      <c r="K11" s="416"/>
      <c r="L11" s="416"/>
      <c r="M11" s="416"/>
      <c r="N11" s="416"/>
      <c r="O11" s="416"/>
      <c r="P11" s="416"/>
      <c r="Q11" s="416"/>
      <c r="R11" s="476">
        <v>10102</v>
      </c>
      <c r="S11" s="477">
        <f>+SUM(S12:S16)+SUM(S19:S22)</f>
        <v>0</v>
      </c>
      <c r="T11" s="478"/>
      <c r="U11" s="197" t="s">
        <v>22</v>
      </c>
      <c r="V11" s="499"/>
      <c r="W11" s="499"/>
      <c r="X11" s="499"/>
      <c r="Y11" s="499"/>
      <c r="Z11" s="499"/>
      <c r="AA11" s="499"/>
      <c r="AB11" s="499"/>
      <c r="AC11" s="198"/>
      <c r="AD11" s="198"/>
      <c r="AE11" s="198"/>
      <c r="AF11" s="198"/>
      <c r="AG11" s="198"/>
      <c r="AH11" s="198"/>
      <c r="AI11" s="198"/>
      <c r="AJ11" s="486">
        <v>20102</v>
      </c>
      <c r="AK11" s="534"/>
      <c r="AL11" s="536" t="s">
        <v>4</v>
      </c>
      <c r="AM11" s="524"/>
      <c r="AN11" s="150"/>
      <c r="AO11" s="553"/>
      <c r="AP11" s="553"/>
      <c r="AQ11" s="553"/>
      <c r="AR11" s="553"/>
      <c r="AS11" s="553"/>
      <c r="AT11" s="553"/>
      <c r="AU11" s="553"/>
      <c r="AV11" s="553"/>
      <c r="AW11" s="553"/>
      <c r="AX11" s="553"/>
    </row>
    <row r="12" s="281" customFormat="1" ht="15.75" customHeight="1" spans="1:50">
      <c r="A12" s="417" t="s">
        <v>23</v>
      </c>
      <c r="B12" s="272"/>
      <c r="C12" s="272"/>
      <c r="D12" s="272"/>
      <c r="E12" s="272"/>
      <c r="F12" s="272"/>
      <c r="G12" s="272"/>
      <c r="H12" s="272"/>
      <c r="I12" s="272"/>
      <c r="J12" s="272"/>
      <c r="K12" s="272"/>
      <c r="L12" s="272"/>
      <c r="M12" s="272"/>
      <c r="N12" s="272"/>
      <c r="O12" s="272"/>
      <c r="P12" s="272"/>
      <c r="Q12" s="272"/>
      <c r="R12" s="476">
        <v>1010201</v>
      </c>
      <c r="S12" s="479"/>
      <c r="T12" s="480" t="s">
        <v>4</v>
      </c>
      <c r="U12" s="197" t="s">
        <v>24</v>
      </c>
      <c r="V12" s="499"/>
      <c r="W12" s="499"/>
      <c r="X12" s="499"/>
      <c r="Y12" s="499"/>
      <c r="Z12" s="499"/>
      <c r="AA12" s="499"/>
      <c r="AB12" s="499"/>
      <c r="AC12" s="198"/>
      <c r="AD12" s="198"/>
      <c r="AE12" s="198"/>
      <c r="AF12" s="198"/>
      <c r="AG12" s="198"/>
      <c r="AH12" s="198"/>
      <c r="AI12" s="198"/>
      <c r="AJ12" s="486">
        <v>20103</v>
      </c>
      <c r="AK12" s="532">
        <f>+SUM(AK13:AK14)</f>
        <v>0</v>
      </c>
      <c r="AL12" s="537"/>
      <c r="AM12" s="524"/>
      <c r="AN12" s="150"/>
      <c r="AO12" s="553"/>
      <c r="AP12" s="553"/>
      <c r="AQ12" s="553"/>
      <c r="AR12" s="553"/>
      <c r="AS12" s="553"/>
      <c r="AT12" s="553"/>
      <c r="AU12" s="553"/>
      <c r="AV12" s="553"/>
      <c r="AW12" s="553"/>
      <c r="AX12" s="553"/>
    </row>
    <row r="13" s="281" customFormat="1" ht="15.75" customHeight="1" spans="1:50">
      <c r="A13" s="417" t="s">
        <v>25</v>
      </c>
      <c r="B13" s="198"/>
      <c r="C13" s="418"/>
      <c r="D13" s="418"/>
      <c r="E13" s="418"/>
      <c r="F13" s="418"/>
      <c r="G13" s="418"/>
      <c r="H13" s="418"/>
      <c r="I13" s="418"/>
      <c r="J13" s="418"/>
      <c r="K13" s="418"/>
      <c r="L13" s="418"/>
      <c r="M13" s="418"/>
      <c r="N13" s="418"/>
      <c r="O13" s="418"/>
      <c r="P13" s="418"/>
      <c r="Q13" s="418"/>
      <c r="R13" s="476">
        <v>1010202</v>
      </c>
      <c r="S13" s="479"/>
      <c r="T13" s="480" t="s">
        <v>4</v>
      </c>
      <c r="U13" s="430" t="s">
        <v>26</v>
      </c>
      <c r="V13" s="499"/>
      <c r="W13" s="499"/>
      <c r="X13" s="499"/>
      <c r="Y13" s="499"/>
      <c r="Z13" s="499"/>
      <c r="AA13" s="499"/>
      <c r="AB13" s="499"/>
      <c r="AC13" s="198"/>
      <c r="AD13" s="198"/>
      <c r="AE13" s="198"/>
      <c r="AF13" s="198"/>
      <c r="AG13" s="198"/>
      <c r="AH13" s="198"/>
      <c r="AI13" s="272"/>
      <c r="AJ13" s="486">
        <v>2010301</v>
      </c>
      <c r="AK13" s="538"/>
      <c r="AL13" s="535" t="s">
        <v>4</v>
      </c>
      <c r="AM13" s="393"/>
      <c r="AN13" s="150"/>
      <c r="AO13" s="553"/>
      <c r="AP13" s="553"/>
      <c r="AQ13" s="553"/>
      <c r="AR13" s="553"/>
      <c r="AS13" s="553"/>
      <c r="AT13" s="553"/>
      <c r="AU13" s="553"/>
      <c r="AV13" s="553"/>
      <c r="AW13" s="553"/>
      <c r="AX13" s="553"/>
    </row>
    <row r="14" s="281" customFormat="1" ht="15.75" customHeight="1" spans="1:50">
      <c r="A14" s="417" t="s">
        <v>27</v>
      </c>
      <c r="B14" s="198"/>
      <c r="C14" s="418"/>
      <c r="D14" s="418"/>
      <c r="E14" s="418"/>
      <c r="F14" s="418"/>
      <c r="G14" s="418"/>
      <c r="H14" s="418"/>
      <c r="I14" s="418"/>
      <c r="J14" s="418"/>
      <c r="K14" s="418"/>
      <c r="L14" s="418"/>
      <c r="M14" s="418"/>
      <c r="N14" s="418"/>
      <c r="O14" s="418"/>
      <c r="P14" s="418"/>
      <c r="Q14" s="418"/>
      <c r="R14" s="476">
        <v>1010203</v>
      </c>
      <c r="S14" s="479"/>
      <c r="T14" s="480" t="s">
        <v>4</v>
      </c>
      <c r="U14" s="430" t="s">
        <v>28</v>
      </c>
      <c r="V14" s="499"/>
      <c r="W14" s="499"/>
      <c r="X14" s="499"/>
      <c r="Y14" s="499"/>
      <c r="Z14" s="499"/>
      <c r="AA14" s="499"/>
      <c r="AB14" s="499"/>
      <c r="AC14" s="198"/>
      <c r="AD14" s="198"/>
      <c r="AE14" s="198"/>
      <c r="AF14" s="198"/>
      <c r="AG14" s="198"/>
      <c r="AH14" s="198"/>
      <c r="AI14" s="272"/>
      <c r="AJ14" s="486">
        <v>2010302</v>
      </c>
      <c r="AK14" s="539"/>
      <c r="AL14" s="536" t="s">
        <v>4</v>
      </c>
      <c r="AM14" s="540"/>
      <c r="AN14" s="150"/>
      <c r="AO14" s="553"/>
      <c r="AP14" s="553"/>
      <c r="AQ14" s="553"/>
      <c r="AR14" s="553"/>
      <c r="AS14" s="553"/>
      <c r="AT14" s="553"/>
      <c r="AU14" s="553"/>
      <c r="AV14" s="553"/>
      <c r="AW14" s="553"/>
      <c r="AX14" s="553"/>
    </row>
    <row r="15" ht="15.75" customHeight="1" spans="1:40">
      <c r="A15" s="417" t="s">
        <v>29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  <c r="P15" s="198"/>
      <c r="Q15" s="198"/>
      <c r="R15" s="476">
        <v>1010204</v>
      </c>
      <c r="S15" s="479"/>
      <c r="T15" s="480" t="s">
        <v>8</v>
      </c>
      <c r="U15" s="197" t="s">
        <v>30</v>
      </c>
      <c r="V15" s="499"/>
      <c r="W15" s="499"/>
      <c r="X15" s="499"/>
      <c r="Y15" s="499"/>
      <c r="Z15" s="499"/>
      <c r="AA15" s="499"/>
      <c r="AB15" s="499"/>
      <c r="AC15" s="198"/>
      <c r="AD15" s="198"/>
      <c r="AE15" s="198"/>
      <c r="AF15" s="198"/>
      <c r="AG15" s="198"/>
      <c r="AH15" s="198"/>
      <c r="AI15" s="272"/>
      <c r="AJ15" s="486">
        <v>20104</v>
      </c>
      <c r="AK15" s="532">
        <f>+SUM(AK16:AK17)</f>
        <v>0</v>
      </c>
      <c r="AL15" s="537"/>
      <c r="AM15" s="524"/>
      <c r="AN15" s="150"/>
    </row>
    <row r="16" ht="15.75" customHeight="1" spans="1:40">
      <c r="A16" s="417" t="s">
        <v>31</v>
      </c>
      <c r="B16" s="198"/>
      <c r="C16" s="418"/>
      <c r="D16" s="418"/>
      <c r="E16" s="418"/>
      <c r="F16" s="418"/>
      <c r="G16" s="418"/>
      <c r="H16" s="418"/>
      <c r="I16" s="418"/>
      <c r="J16" s="418"/>
      <c r="K16" s="418"/>
      <c r="L16" s="418"/>
      <c r="M16" s="418"/>
      <c r="N16" s="418"/>
      <c r="O16" s="418"/>
      <c r="P16" s="418"/>
      <c r="Q16" s="418"/>
      <c r="R16" s="476">
        <v>1010205</v>
      </c>
      <c r="S16" s="479">
        <f>+SUM(S17:S18)</f>
        <v>0</v>
      </c>
      <c r="T16" s="480" t="s">
        <v>4</v>
      </c>
      <c r="U16" s="430" t="s">
        <v>26</v>
      </c>
      <c r="V16" s="500"/>
      <c r="W16" s="500"/>
      <c r="X16" s="500"/>
      <c r="Y16" s="502"/>
      <c r="Z16" s="499"/>
      <c r="AA16" s="499"/>
      <c r="AB16" s="499"/>
      <c r="AC16" s="198"/>
      <c r="AD16" s="198"/>
      <c r="AE16" s="198"/>
      <c r="AF16" s="198"/>
      <c r="AG16" s="198"/>
      <c r="AH16" s="198"/>
      <c r="AI16" s="198"/>
      <c r="AJ16" s="486">
        <v>2010401</v>
      </c>
      <c r="AK16" s="541"/>
      <c r="AL16" s="542" t="s">
        <v>4</v>
      </c>
      <c r="AN16" s="150"/>
    </row>
    <row r="17" ht="15.75" customHeight="1" spans="1:40">
      <c r="A17" s="419" t="s">
        <v>32</v>
      </c>
      <c r="B17" s="264"/>
      <c r="C17" s="420"/>
      <c r="D17" s="420"/>
      <c r="E17" s="420"/>
      <c r="F17" s="420"/>
      <c r="G17" s="420"/>
      <c r="H17" s="420"/>
      <c r="I17" s="420"/>
      <c r="J17" s="420"/>
      <c r="K17" s="420"/>
      <c r="L17" s="420"/>
      <c r="M17" s="420"/>
      <c r="N17" s="420"/>
      <c r="O17" s="420"/>
      <c r="P17" s="420"/>
      <c r="Q17" s="420"/>
      <c r="R17" s="481">
        <v>101020501</v>
      </c>
      <c r="S17" s="482"/>
      <c r="T17" s="483" t="s">
        <v>4</v>
      </c>
      <c r="U17" s="430" t="s">
        <v>28</v>
      </c>
      <c r="V17" s="500"/>
      <c r="W17" s="500"/>
      <c r="X17" s="500"/>
      <c r="Y17" s="502"/>
      <c r="Z17" s="499"/>
      <c r="AA17" s="499"/>
      <c r="AB17" s="499"/>
      <c r="AC17" s="198"/>
      <c r="AD17" s="198"/>
      <c r="AE17" s="198"/>
      <c r="AF17" s="198"/>
      <c r="AG17" s="198"/>
      <c r="AH17" s="198"/>
      <c r="AI17" s="198"/>
      <c r="AJ17" s="486">
        <v>2010402</v>
      </c>
      <c r="AK17" s="539"/>
      <c r="AL17" s="543" t="s">
        <v>4</v>
      </c>
      <c r="AM17" s="540"/>
      <c r="AN17" s="150"/>
    </row>
    <row r="18" ht="15.75" customHeight="1" spans="1:40">
      <c r="A18" s="419" t="s">
        <v>33</v>
      </c>
      <c r="B18" s="421"/>
      <c r="C18" s="422"/>
      <c r="D18" s="422"/>
      <c r="E18" s="422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22"/>
      <c r="Q18" s="422"/>
      <c r="R18" s="481">
        <v>101020502</v>
      </c>
      <c r="S18" s="482"/>
      <c r="T18" s="483" t="s">
        <v>4</v>
      </c>
      <c r="U18" s="197" t="s">
        <v>34</v>
      </c>
      <c r="V18" s="499"/>
      <c r="W18" s="499"/>
      <c r="X18" s="499"/>
      <c r="Y18" s="499"/>
      <c r="Z18" s="500"/>
      <c r="AA18" s="500"/>
      <c r="AB18" s="500"/>
      <c r="AC18" s="199"/>
      <c r="AD18" s="199"/>
      <c r="AE18" s="198"/>
      <c r="AF18" s="198"/>
      <c r="AG18" s="198"/>
      <c r="AH18" s="198"/>
      <c r="AI18" s="198"/>
      <c r="AJ18" s="486">
        <v>20105</v>
      </c>
      <c r="AK18" s="532">
        <f>+SUM(AK19:AK20)</f>
        <v>0</v>
      </c>
      <c r="AL18" s="537"/>
      <c r="AM18" s="524"/>
      <c r="AN18" s="150"/>
    </row>
    <row r="19" ht="15.75" customHeight="1" spans="1:40">
      <c r="A19" s="417" t="s">
        <v>35</v>
      </c>
      <c r="B19" s="198"/>
      <c r="C19" s="418"/>
      <c r="D19" s="418"/>
      <c r="E19" s="418"/>
      <c r="F19" s="418"/>
      <c r="G19" s="418"/>
      <c r="H19" s="418"/>
      <c r="I19" s="418"/>
      <c r="J19" s="418"/>
      <c r="K19" s="418"/>
      <c r="L19" s="418"/>
      <c r="M19" s="418"/>
      <c r="N19" s="418"/>
      <c r="O19" s="418"/>
      <c r="P19" s="418"/>
      <c r="Q19" s="418"/>
      <c r="R19" s="476">
        <v>1010206</v>
      </c>
      <c r="S19" s="479"/>
      <c r="T19" s="480" t="s">
        <v>4</v>
      </c>
      <c r="U19" s="430" t="s">
        <v>26</v>
      </c>
      <c r="V19" s="500"/>
      <c r="W19" s="500"/>
      <c r="X19" s="500"/>
      <c r="Y19" s="502"/>
      <c r="Z19" s="499"/>
      <c r="AA19" s="499"/>
      <c r="AB19" s="499"/>
      <c r="AC19" s="198"/>
      <c r="AD19" s="198"/>
      <c r="AE19" s="198"/>
      <c r="AF19" s="198"/>
      <c r="AG19" s="198"/>
      <c r="AH19" s="198"/>
      <c r="AI19" s="198"/>
      <c r="AJ19" s="486">
        <v>2010501</v>
      </c>
      <c r="AK19" s="541"/>
      <c r="AL19" s="542" t="s">
        <v>4</v>
      </c>
      <c r="AN19" s="150"/>
    </row>
    <row r="20" ht="15.75" customHeight="1" spans="1:40">
      <c r="A20" s="417" t="s">
        <v>36</v>
      </c>
      <c r="B20" s="150"/>
      <c r="C20" s="418"/>
      <c r="D20" s="418"/>
      <c r="E20" s="418"/>
      <c r="F20" s="418"/>
      <c r="G20" s="418"/>
      <c r="H20" s="418"/>
      <c r="I20" s="418"/>
      <c r="J20" s="418"/>
      <c r="K20" s="418"/>
      <c r="L20" s="418"/>
      <c r="M20" s="418"/>
      <c r="N20" s="418"/>
      <c r="O20" s="418"/>
      <c r="P20" s="418"/>
      <c r="Q20" s="418"/>
      <c r="R20" s="476">
        <v>1010207</v>
      </c>
      <c r="S20" s="479"/>
      <c r="T20" s="480" t="s">
        <v>4</v>
      </c>
      <c r="U20" s="430" t="s">
        <v>28</v>
      </c>
      <c r="V20" s="500"/>
      <c r="W20" s="500"/>
      <c r="X20" s="500"/>
      <c r="Y20" s="502"/>
      <c r="Z20" s="499"/>
      <c r="AA20" s="499"/>
      <c r="AB20" s="499"/>
      <c r="AC20" s="198"/>
      <c r="AD20" s="198"/>
      <c r="AE20" s="198"/>
      <c r="AF20" s="198"/>
      <c r="AG20" s="198"/>
      <c r="AH20" s="198"/>
      <c r="AI20" s="198"/>
      <c r="AJ20" s="486">
        <v>2010502</v>
      </c>
      <c r="AK20" s="539"/>
      <c r="AL20" s="542" t="s">
        <v>4</v>
      </c>
      <c r="AM20" s="540"/>
      <c r="AN20" s="150"/>
    </row>
    <row r="21" ht="15.75" customHeight="1" spans="1:40">
      <c r="A21" s="417" t="s">
        <v>37</v>
      </c>
      <c r="B21" s="198"/>
      <c r="C21" s="418"/>
      <c r="D21" s="418"/>
      <c r="E21" s="418"/>
      <c r="F21" s="418"/>
      <c r="G21" s="418"/>
      <c r="H21" s="418"/>
      <c r="I21" s="418"/>
      <c r="J21" s="418"/>
      <c r="K21" s="418"/>
      <c r="L21" s="418"/>
      <c r="M21" s="418"/>
      <c r="N21" s="418"/>
      <c r="O21" s="418"/>
      <c r="P21" s="418"/>
      <c r="Q21" s="418"/>
      <c r="R21" s="476">
        <v>1010208</v>
      </c>
      <c r="S21" s="479"/>
      <c r="T21" s="480" t="s">
        <v>4</v>
      </c>
      <c r="U21" s="197" t="s">
        <v>38</v>
      </c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486">
        <v>20106</v>
      </c>
      <c r="AK21" s="539"/>
      <c r="AL21" s="543" t="s">
        <v>4</v>
      </c>
      <c r="AM21" s="540"/>
      <c r="AN21" s="150"/>
    </row>
    <row r="22" ht="15.75" customHeight="1" spans="1:40">
      <c r="A22" s="417" t="s">
        <v>39</v>
      </c>
      <c r="B22" s="418"/>
      <c r="C22" s="418"/>
      <c r="D22" s="418"/>
      <c r="E22" s="418"/>
      <c r="F22" s="418"/>
      <c r="G22" s="418"/>
      <c r="H22" s="418"/>
      <c r="I22" s="418"/>
      <c r="J22" s="418"/>
      <c r="K22" s="418"/>
      <c r="L22" s="418"/>
      <c r="M22" s="418"/>
      <c r="N22" s="418"/>
      <c r="O22" s="418"/>
      <c r="P22" s="418"/>
      <c r="Q22" s="418"/>
      <c r="R22" s="476">
        <v>1010209</v>
      </c>
      <c r="S22" s="479"/>
      <c r="T22" s="480" t="s">
        <v>8</v>
      </c>
      <c r="U22" s="197" t="s">
        <v>40</v>
      </c>
      <c r="V22" s="499"/>
      <c r="W22" s="499"/>
      <c r="X22" s="499"/>
      <c r="Y22" s="499"/>
      <c r="Z22" s="499"/>
      <c r="AA22" s="499"/>
      <c r="AB22" s="500"/>
      <c r="AC22" s="199"/>
      <c r="AD22" s="198"/>
      <c r="AE22" s="198"/>
      <c r="AF22" s="198"/>
      <c r="AG22" s="198"/>
      <c r="AH22" s="198"/>
      <c r="AI22" s="198"/>
      <c r="AJ22" s="486">
        <v>20107</v>
      </c>
      <c r="AK22" s="532">
        <f>+SUM(AK23:AK28)</f>
        <v>0</v>
      </c>
      <c r="AL22" s="537"/>
      <c r="AM22" s="524"/>
      <c r="AN22" s="150"/>
    </row>
    <row r="23" ht="15.75" customHeight="1" spans="1:40">
      <c r="A23" s="327" t="s">
        <v>41</v>
      </c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198"/>
      <c r="O23" s="198"/>
      <c r="P23" s="198"/>
      <c r="Q23" s="198"/>
      <c r="R23" s="476">
        <v>10103</v>
      </c>
      <c r="S23" s="477">
        <f>+SUM(S24:S36)</f>
        <v>0</v>
      </c>
      <c r="T23" s="478"/>
      <c r="U23" s="430" t="s">
        <v>42</v>
      </c>
      <c r="V23" s="500"/>
      <c r="W23" s="500"/>
      <c r="X23" s="501"/>
      <c r="Y23" s="502"/>
      <c r="Z23" s="499"/>
      <c r="AA23" s="499"/>
      <c r="AB23" s="499"/>
      <c r="AC23" s="198"/>
      <c r="AD23" s="198"/>
      <c r="AE23" s="198"/>
      <c r="AF23" s="198"/>
      <c r="AG23" s="198"/>
      <c r="AH23" s="198"/>
      <c r="AI23" s="198"/>
      <c r="AJ23" s="486">
        <v>2010701</v>
      </c>
      <c r="AK23" s="541"/>
      <c r="AL23" s="542" t="s">
        <v>4</v>
      </c>
      <c r="AN23" s="150"/>
    </row>
    <row r="24" ht="15.75" customHeight="1" spans="1:40">
      <c r="A24" s="417" t="s">
        <v>43</v>
      </c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198"/>
      <c r="O24" s="198"/>
      <c r="P24" s="198"/>
      <c r="Q24" s="198"/>
      <c r="R24" s="476">
        <v>1010301</v>
      </c>
      <c r="S24" s="479"/>
      <c r="T24" s="480" t="s">
        <v>4</v>
      </c>
      <c r="U24" s="430" t="s">
        <v>44</v>
      </c>
      <c r="V24" s="500"/>
      <c r="W24" s="500"/>
      <c r="X24" s="501"/>
      <c r="Y24" s="502"/>
      <c r="Z24" s="499"/>
      <c r="AA24" s="499"/>
      <c r="AB24" s="499"/>
      <c r="AC24" s="198"/>
      <c r="AD24" s="198"/>
      <c r="AE24" s="198"/>
      <c r="AF24" s="198"/>
      <c r="AG24" s="198"/>
      <c r="AH24" s="198"/>
      <c r="AI24" s="198"/>
      <c r="AJ24" s="486">
        <v>2010702</v>
      </c>
      <c r="AK24" s="539"/>
      <c r="AL24" s="542" t="s">
        <v>4</v>
      </c>
      <c r="AM24" s="540"/>
      <c r="AN24" s="150"/>
    </row>
    <row r="25" ht="15.75" customHeight="1" spans="1:40">
      <c r="A25" s="417" t="s">
        <v>45</v>
      </c>
      <c r="B25" s="198"/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8"/>
      <c r="N25" s="198"/>
      <c r="O25" s="198"/>
      <c r="P25" s="198"/>
      <c r="Q25" s="198"/>
      <c r="R25" s="476">
        <v>1010302</v>
      </c>
      <c r="S25" s="479"/>
      <c r="T25" s="480" t="s">
        <v>4</v>
      </c>
      <c r="U25" s="430" t="s">
        <v>46</v>
      </c>
      <c r="V25" s="500"/>
      <c r="W25" s="500"/>
      <c r="X25" s="500"/>
      <c r="Y25" s="502"/>
      <c r="Z25" s="499"/>
      <c r="AA25" s="499"/>
      <c r="AB25" s="499"/>
      <c r="AC25" s="198"/>
      <c r="AD25" s="198"/>
      <c r="AE25" s="198"/>
      <c r="AF25" s="198"/>
      <c r="AG25" s="198"/>
      <c r="AH25" s="198"/>
      <c r="AI25" s="198"/>
      <c r="AJ25" s="486">
        <v>2010703</v>
      </c>
      <c r="AK25" s="539"/>
      <c r="AL25" s="542" t="s">
        <v>4</v>
      </c>
      <c r="AM25" s="540"/>
      <c r="AN25" s="150"/>
    </row>
    <row r="26" ht="15.75" customHeight="1" spans="1:40">
      <c r="A26" s="417" t="s">
        <v>47</v>
      </c>
      <c r="B26" s="418"/>
      <c r="C26" s="418"/>
      <c r="D26" s="418"/>
      <c r="E26" s="418"/>
      <c r="F26" s="418"/>
      <c r="G26" s="418"/>
      <c r="H26" s="418"/>
      <c r="I26" s="418"/>
      <c r="J26" s="418"/>
      <c r="K26" s="418"/>
      <c r="L26" s="418"/>
      <c r="M26" s="418"/>
      <c r="N26" s="418"/>
      <c r="O26" s="418"/>
      <c r="P26" s="418"/>
      <c r="Q26" s="418"/>
      <c r="R26" s="476">
        <v>1010303</v>
      </c>
      <c r="S26" s="479"/>
      <c r="T26" s="480" t="s">
        <v>4</v>
      </c>
      <c r="U26" s="430" t="s">
        <v>48</v>
      </c>
      <c r="V26" s="500"/>
      <c r="W26" s="500"/>
      <c r="X26" s="500"/>
      <c r="Y26" s="502"/>
      <c r="Z26" s="499"/>
      <c r="AA26" s="499"/>
      <c r="AB26" s="499"/>
      <c r="AC26" s="198"/>
      <c r="AD26" s="198"/>
      <c r="AE26" s="198"/>
      <c r="AF26" s="198"/>
      <c r="AG26" s="198"/>
      <c r="AH26" s="198"/>
      <c r="AI26" s="198"/>
      <c r="AJ26" s="486">
        <v>2010704</v>
      </c>
      <c r="AK26" s="539"/>
      <c r="AL26" s="542" t="s">
        <v>4</v>
      </c>
      <c r="AM26" s="540"/>
      <c r="AN26" s="150"/>
    </row>
    <row r="27" ht="15.75" customHeight="1" spans="1:40">
      <c r="A27" s="417" t="s">
        <v>49</v>
      </c>
      <c r="B27" s="418"/>
      <c r="C27" s="418"/>
      <c r="D27" s="418"/>
      <c r="E27" s="418"/>
      <c r="F27" s="418"/>
      <c r="G27" s="418"/>
      <c r="H27" s="418"/>
      <c r="I27" s="418"/>
      <c r="J27" s="418"/>
      <c r="K27" s="418"/>
      <c r="L27" s="418"/>
      <c r="M27" s="418"/>
      <c r="N27" s="418"/>
      <c r="O27" s="418"/>
      <c r="P27" s="418"/>
      <c r="Q27" s="418"/>
      <c r="R27" s="476">
        <v>1010304</v>
      </c>
      <c r="S27" s="479"/>
      <c r="T27" s="480" t="s">
        <v>4</v>
      </c>
      <c r="U27" s="430" t="s">
        <v>50</v>
      </c>
      <c r="V27" s="500"/>
      <c r="W27" s="500"/>
      <c r="X27" s="500"/>
      <c r="Y27" s="500"/>
      <c r="Z27" s="500"/>
      <c r="AA27" s="500"/>
      <c r="AB27" s="500"/>
      <c r="AC27" s="199"/>
      <c r="AD27" s="199"/>
      <c r="AE27" s="199"/>
      <c r="AF27" s="199"/>
      <c r="AG27" s="199"/>
      <c r="AH27" s="199"/>
      <c r="AI27" s="199"/>
      <c r="AJ27" s="486">
        <v>2010705</v>
      </c>
      <c r="AK27" s="539"/>
      <c r="AL27" s="542" t="s">
        <v>4</v>
      </c>
      <c r="AM27" s="540"/>
      <c r="AN27" s="150"/>
    </row>
    <row r="28" ht="15.75" customHeight="1" spans="1:40">
      <c r="A28" s="417" t="s">
        <v>51</v>
      </c>
      <c r="B28" s="418"/>
      <c r="C28" s="418"/>
      <c r="D28" s="418"/>
      <c r="E28" s="418"/>
      <c r="F28" s="418"/>
      <c r="G28" s="418"/>
      <c r="H28" s="418"/>
      <c r="I28" s="418"/>
      <c r="J28" s="418"/>
      <c r="K28" s="418"/>
      <c r="L28" s="418"/>
      <c r="M28" s="418"/>
      <c r="N28" s="418"/>
      <c r="O28" s="418"/>
      <c r="P28" s="418"/>
      <c r="Q28" s="418"/>
      <c r="R28" s="476">
        <v>1010305</v>
      </c>
      <c r="S28" s="479"/>
      <c r="T28" s="480" t="s">
        <v>4</v>
      </c>
      <c r="U28" s="430" t="s">
        <v>52</v>
      </c>
      <c r="V28" s="288"/>
      <c r="W28" s="288"/>
      <c r="X28" s="288"/>
      <c r="Y28" s="288"/>
      <c r="Z28" s="288"/>
      <c r="AA28" s="512"/>
      <c r="AB28" s="512"/>
      <c r="AC28" s="514"/>
      <c r="AD28" s="199"/>
      <c r="AE28" s="199"/>
      <c r="AF28" s="199"/>
      <c r="AG28" s="199"/>
      <c r="AH28" s="199"/>
      <c r="AI28" s="199"/>
      <c r="AJ28" s="486">
        <v>2010706</v>
      </c>
      <c r="AK28" s="539"/>
      <c r="AL28" s="542" t="s">
        <v>4</v>
      </c>
      <c r="AM28" s="540"/>
      <c r="AN28" s="150"/>
    </row>
    <row r="29" ht="15.75" customHeight="1" spans="1:40">
      <c r="A29" s="417" t="s">
        <v>53</v>
      </c>
      <c r="B29" s="418"/>
      <c r="C29" s="418"/>
      <c r="D29" s="418"/>
      <c r="E29" s="418"/>
      <c r="F29" s="418"/>
      <c r="G29" s="418"/>
      <c r="H29" s="418"/>
      <c r="I29" s="418"/>
      <c r="J29" s="418"/>
      <c r="K29" s="418"/>
      <c r="L29" s="418"/>
      <c r="M29" s="418"/>
      <c r="N29" s="418"/>
      <c r="O29" s="418"/>
      <c r="P29" s="418"/>
      <c r="Q29" s="418"/>
      <c r="R29" s="476">
        <v>1010306</v>
      </c>
      <c r="S29" s="479"/>
      <c r="T29" s="480" t="s">
        <v>4</v>
      </c>
      <c r="U29" s="293" t="s">
        <v>54</v>
      </c>
      <c r="V29" s="502"/>
      <c r="W29" s="502"/>
      <c r="X29" s="502"/>
      <c r="Y29" s="502"/>
      <c r="Z29" s="502"/>
      <c r="AA29" s="502"/>
      <c r="AB29" s="502"/>
      <c r="AC29" s="272"/>
      <c r="AD29" s="272"/>
      <c r="AE29" s="272"/>
      <c r="AF29" s="272"/>
      <c r="AG29" s="272"/>
      <c r="AH29" s="272"/>
      <c r="AI29" s="272"/>
      <c r="AJ29" s="486">
        <v>20108</v>
      </c>
      <c r="AK29" s="539"/>
      <c r="AL29" s="542" t="s">
        <v>4</v>
      </c>
      <c r="AM29" s="540"/>
      <c r="AN29" s="150"/>
    </row>
    <row r="30" ht="15.75" customHeight="1" spans="1:40">
      <c r="A30" s="417" t="s">
        <v>55</v>
      </c>
      <c r="B30" s="418"/>
      <c r="C30" s="418"/>
      <c r="D30" s="418"/>
      <c r="E30" s="418"/>
      <c r="F30" s="418"/>
      <c r="G30" s="418"/>
      <c r="H30" s="418"/>
      <c r="I30" s="418"/>
      <c r="J30" s="418"/>
      <c r="K30" s="418"/>
      <c r="L30" s="418"/>
      <c r="M30" s="418"/>
      <c r="N30" s="418"/>
      <c r="O30" s="418"/>
      <c r="P30" s="418"/>
      <c r="Q30" s="418"/>
      <c r="R30" s="476">
        <v>1010307</v>
      </c>
      <c r="S30" s="479"/>
      <c r="T30" s="480" t="s">
        <v>4</v>
      </c>
      <c r="U30" s="197" t="s">
        <v>56</v>
      </c>
      <c r="V30" s="199"/>
      <c r="W30" s="199"/>
      <c r="X30" s="199"/>
      <c r="Y30" s="199"/>
      <c r="Z30" s="199"/>
      <c r="AA30" s="199"/>
      <c r="AB30" s="199"/>
      <c r="AC30" s="514"/>
      <c r="AD30" s="199"/>
      <c r="AE30" s="199"/>
      <c r="AF30" s="199"/>
      <c r="AG30" s="199"/>
      <c r="AH30" s="199"/>
      <c r="AI30" s="199"/>
      <c r="AJ30" s="486">
        <v>20109</v>
      </c>
      <c r="AK30" s="539"/>
      <c r="AL30" s="542" t="s">
        <v>4</v>
      </c>
      <c r="AM30" s="540"/>
      <c r="AN30" s="150"/>
    </row>
    <row r="31" ht="15.75" customHeight="1" spans="1:40">
      <c r="A31" s="417" t="s">
        <v>57</v>
      </c>
      <c r="B31" s="418"/>
      <c r="C31" s="418"/>
      <c r="D31" s="418"/>
      <c r="E31" s="418"/>
      <c r="F31" s="418"/>
      <c r="G31" s="418"/>
      <c r="H31" s="418"/>
      <c r="I31" s="418"/>
      <c r="J31" s="418"/>
      <c r="K31" s="418"/>
      <c r="L31" s="418"/>
      <c r="M31" s="418" t="s">
        <v>4</v>
      </c>
      <c r="N31" s="418"/>
      <c r="O31" s="418"/>
      <c r="P31" s="418"/>
      <c r="Q31" s="418"/>
      <c r="R31" s="476">
        <v>1010308</v>
      </c>
      <c r="S31" s="479"/>
      <c r="T31" s="480" t="s">
        <v>4</v>
      </c>
      <c r="U31" s="197" t="s">
        <v>58</v>
      </c>
      <c r="V31" s="499"/>
      <c r="W31" s="499"/>
      <c r="X31" s="499"/>
      <c r="Y31" s="499"/>
      <c r="Z31" s="499"/>
      <c r="AA31" s="499"/>
      <c r="AB31" s="499"/>
      <c r="AC31" s="288"/>
      <c r="AD31" s="288"/>
      <c r="AE31" s="288"/>
      <c r="AF31" s="288"/>
      <c r="AG31" s="288"/>
      <c r="AH31" s="288"/>
      <c r="AI31" s="288"/>
      <c r="AJ31" s="486">
        <v>20110</v>
      </c>
      <c r="AK31" s="539"/>
      <c r="AL31" s="542" t="s">
        <v>4</v>
      </c>
      <c r="AM31" s="540"/>
      <c r="AN31" s="150"/>
    </row>
    <row r="32" ht="15.75" customHeight="1" spans="1:40">
      <c r="A32" s="417" t="s">
        <v>59</v>
      </c>
      <c r="B32" s="418"/>
      <c r="C32" s="418"/>
      <c r="D32" s="418"/>
      <c r="E32" s="418"/>
      <c r="F32" s="418"/>
      <c r="G32" s="418"/>
      <c r="H32" s="418"/>
      <c r="I32" s="418"/>
      <c r="J32" s="418"/>
      <c r="K32" s="418"/>
      <c r="L32" s="418"/>
      <c r="M32" s="418" t="s">
        <v>4</v>
      </c>
      <c r="N32" s="418"/>
      <c r="O32" s="418"/>
      <c r="P32" s="418"/>
      <c r="Q32" s="418"/>
      <c r="R32" s="476">
        <v>1010309</v>
      </c>
      <c r="S32" s="479"/>
      <c r="T32" s="480" t="s">
        <v>4</v>
      </c>
      <c r="U32" s="197" t="s">
        <v>60</v>
      </c>
      <c r="V32" s="499"/>
      <c r="W32" s="499"/>
      <c r="X32" s="499"/>
      <c r="Y32" s="499"/>
      <c r="Z32" s="499"/>
      <c r="AA32" s="499"/>
      <c r="AB32" s="499"/>
      <c r="AC32" s="288"/>
      <c r="AD32" s="288"/>
      <c r="AE32" s="288"/>
      <c r="AF32" s="288"/>
      <c r="AG32" s="288"/>
      <c r="AH32" s="288"/>
      <c r="AI32" s="288"/>
      <c r="AJ32" s="486">
        <v>20111</v>
      </c>
      <c r="AK32" s="539"/>
      <c r="AL32" s="543" t="s">
        <v>4</v>
      </c>
      <c r="AM32" s="540"/>
      <c r="AN32" s="150"/>
    </row>
    <row r="33" ht="15.75" customHeight="1" spans="1:40">
      <c r="A33" s="417" t="s">
        <v>61</v>
      </c>
      <c r="B33" s="418"/>
      <c r="C33" s="418"/>
      <c r="D33" s="418"/>
      <c r="E33" s="418"/>
      <c r="F33" s="418"/>
      <c r="G33" s="418"/>
      <c r="H33" s="418"/>
      <c r="I33" s="418"/>
      <c r="J33" s="418"/>
      <c r="K33" s="418"/>
      <c r="L33" s="418"/>
      <c r="M33" s="418"/>
      <c r="N33" s="418"/>
      <c r="O33" s="418"/>
      <c r="P33" s="418"/>
      <c r="Q33" s="418"/>
      <c r="R33" s="476">
        <v>1010310</v>
      </c>
      <c r="S33" s="479"/>
      <c r="T33" s="480" t="s">
        <v>4</v>
      </c>
      <c r="U33" s="197" t="s">
        <v>62</v>
      </c>
      <c r="V33" s="499"/>
      <c r="W33" s="499"/>
      <c r="X33" s="499"/>
      <c r="Y33" s="499"/>
      <c r="Z33" s="499"/>
      <c r="AA33" s="499"/>
      <c r="AB33" s="499"/>
      <c r="AC33" s="288"/>
      <c r="AD33" s="288"/>
      <c r="AE33" s="288"/>
      <c r="AF33" s="288"/>
      <c r="AG33" s="288"/>
      <c r="AH33" s="288"/>
      <c r="AI33" s="288"/>
      <c r="AJ33" s="486">
        <v>20112</v>
      </c>
      <c r="AK33" s="544">
        <f>+SUM(AK34:AK35)</f>
        <v>0</v>
      </c>
      <c r="AL33" s="537"/>
      <c r="AM33" s="540"/>
      <c r="AN33" s="150"/>
    </row>
    <row r="34" ht="15.75" customHeight="1" spans="1:40">
      <c r="A34" s="417" t="s">
        <v>63</v>
      </c>
      <c r="B34" s="418"/>
      <c r="C34" s="418"/>
      <c r="D34" s="418"/>
      <c r="E34" s="418"/>
      <c r="F34" s="418"/>
      <c r="G34" s="418"/>
      <c r="H34" s="418"/>
      <c r="I34" s="418"/>
      <c r="J34" s="418"/>
      <c r="K34" s="418"/>
      <c r="L34" s="418"/>
      <c r="M34" s="418"/>
      <c r="N34" s="418"/>
      <c r="O34" s="418"/>
      <c r="P34" s="418"/>
      <c r="Q34" s="418"/>
      <c r="R34" s="476">
        <v>1010311</v>
      </c>
      <c r="S34" s="479"/>
      <c r="T34" s="484" t="s">
        <v>8</v>
      </c>
      <c r="U34" s="430" t="s">
        <v>64</v>
      </c>
      <c r="V34" s="499"/>
      <c r="W34" s="499"/>
      <c r="X34" s="499"/>
      <c r="Y34" s="499"/>
      <c r="Z34" s="499"/>
      <c r="AA34" s="499"/>
      <c r="AB34" s="499"/>
      <c r="AC34" s="288"/>
      <c r="AD34" s="288"/>
      <c r="AE34" s="288"/>
      <c r="AF34" s="288"/>
      <c r="AG34" s="288"/>
      <c r="AH34" s="288"/>
      <c r="AI34" s="288"/>
      <c r="AJ34" s="486">
        <v>2011201</v>
      </c>
      <c r="AK34" s="545"/>
      <c r="AL34" s="542" t="s">
        <v>4</v>
      </c>
      <c r="AM34" s="540"/>
      <c r="AN34" s="150"/>
    </row>
    <row r="35" ht="15.75" customHeight="1" spans="1:40">
      <c r="A35" s="417" t="s">
        <v>65</v>
      </c>
      <c r="B35" s="198"/>
      <c r="C35" s="423"/>
      <c r="D35" s="423"/>
      <c r="E35" s="423"/>
      <c r="F35" s="423"/>
      <c r="G35" s="423"/>
      <c r="H35" s="423"/>
      <c r="I35" s="418"/>
      <c r="J35" s="418"/>
      <c r="K35" s="418"/>
      <c r="L35" s="418"/>
      <c r="M35" s="418"/>
      <c r="N35" s="418"/>
      <c r="O35" s="418"/>
      <c r="P35" s="418"/>
      <c r="Q35" s="418"/>
      <c r="R35" s="476">
        <v>1010312</v>
      </c>
      <c r="S35" s="479"/>
      <c r="T35" s="484" t="s">
        <v>4</v>
      </c>
      <c r="U35" s="430" t="s">
        <v>66</v>
      </c>
      <c r="V35" s="499"/>
      <c r="W35" s="499"/>
      <c r="X35" s="499"/>
      <c r="Y35" s="499"/>
      <c r="Z35" s="499"/>
      <c r="AA35" s="499"/>
      <c r="AB35" s="499"/>
      <c r="AC35" s="288"/>
      <c r="AD35" s="288"/>
      <c r="AE35" s="288"/>
      <c r="AF35" s="288"/>
      <c r="AG35" s="288"/>
      <c r="AH35" s="288"/>
      <c r="AI35" s="288"/>
      <c r="AJ35" s="486">
        <v>2011202</v>
      </c>
      <c r="AK35" s="545"/>
      <c r="AL35" s="542" t="s">
        <v>4</v>
      </c>
      <c r="AM35" s="540"/>
      <c r="AN35" s="525"/>
    </row>
    <row r="36" ht="15.75" customHeight="1" spans="1:40">
      <c r="A36" s="417" t="s">
        <v>67</v>
      </c>
      <c r="B36" s="418"/>
      <c r="C36" s="423"/>
      <c r="D36" s="423"/>
      <c r="E36" s="423"/>
      <c r="F36" s="431"/>
      <c r="G36" s="423"/>
      <c r="H36" s="423"/>
      <c r="I36" s="418"/>
      <c r="J36" s="418"/>
      <c r="K36" s="418"/>
      <c r="L36" s="418"/>
      <c r="M36" s="418"/>
      <c r="N36" s="418"/>
      <c r="O36" s="418"/>
      <c r="P36" s="418"/>
      <c r="Q36" s="418"/>
      <c r="R36" s="476">
        <v>1010313</v>
      </c>
      <c r="S36" s="485"/>
      <c r="T36" s="480" t="s">
        <v>8</v>
      </c>
      <c r="U36" s="197" t="s">
        <v>68</v>
      </c>
      <c r="V36" s="499"/>
      <c r="W36" s="499"/>
      <c r="X36" s="499"/>
      <c r="Y36" s="499"/>
      <c r="Z36" s="499"/>
      <c r="AA36" s="499"/>
      <c r="AB36" s="499"/>
      <c r="AC36" s="288"/>
      <c r="AD36" s="288"/>
      <c r="AE36" s="288"/>
      <c r="AF36" s="288"/>
      <c r="AG36" s="288"/>
      <c r="AH36" s="288"/>
      <c r="AI36" s="288"/>
      <c r="AJ36" s="486">
        <v>20113</v>
      </c>
      <c r="AK36" s="539"/>
      <c r="AL36" s="542" t="s">
        <v>4</v>
      </c>
      <c r="AM36" s="540"/>
      <c r="AN36" s="525"/>
    </row>
    <row r="37" ht="15.75" customHeight="1" spans="1:40">
      <c r="A37" s="327" t="s">
        <v>69</v>
      </c>
      <c r="B37" s="418"/>
      <c r="C37" s="418"/>
      <c r="D37" s="418"/>
      <c r="E37" s="418"/>
      <c r="F37" s="432"/>
      <c r="G37" s="418"/>
      <c r="H37" s="418"/>
      <c r="I37" s="418"/>
      <c r="J37" s="418"/>
      <c r="K37" s="418"/>
      <c r="L37" s="418"/>
      <c r="M37" s="418"/>
      <c r="N37" s="418"/>
      <c r="O37" s="418"/>
      <c r="P37" s="418"/>
      <c r="Q37" s="418"/>
      <c r="R37" s="486">
        <v>10104</v>
      </c>
      <c r="S37" s="487">
        <f>+SUM(S38:S41)</f>
        <v>0</v>
      </c>
      <c r="T37" s="301"/>
      <c r="U37" s="197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486"/>
      <c r="AK37" s="546"/>
      <c r="AL37" s="542"/>
      <c r="AM37" s="524"/>
      <c r="AN37" s="525"/>
    </row>
    <row r="38" ht="15.75" customHeight="1" spans="1:40">
      <c r="A38" s="417" t="s">
        <v>70</v>
      </c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8"/>
      <c r="N38" s="198"/>
      <c r="O38" s="198"/>
      <c r="P38" s="198"/>
      <c r="Q38" s="198"/>
      <c r="R38" s="486">
        <v>1010401</v>
      </c>
      <c r="S38" s="479"/>
      <c r="T38" s="480" t="s">
        <v>4</v>
      </c>
      <c r="U38" s="294" t="s">
        <v>71</v>
      </c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486">
        <v>202</v>
      </c>
      <c r="AK38" s="532">
        <f>(AK40+AK41+AK44+AK47+SUM(AK50:AK52)+AK55+AK56+AK59)</f>
        <v>0</v>
      </c>
      <c r="AL38" s="537"/>
      <c r="AN38" s="525"/>
    </row>
    <row r="39" ht="15.75" customHeight="1" spans="1:40">
      <c r="A39" s="417" t="s">
        <v>72</v>
      </c>
      <c r="B39" s="272"/>
      <c r="C39" s="272"/>
      <c r="D39" s="272"/>
      <c r="E39" s="272"/>
      <c r="F39" s="198"/>
      <c r="G39" s="198"/>
      <c r="H39" s="198"/>
      <c r="I39" s="198"/>
      <c r="J39" s="198"/>
      <c r="K39" s="198"/>
      <c r="L39" s="198"/>
      <c r="M39" s="198"/>
      <c r="N39" s="198"/>
      <c r="O39" s="198"/>
      <c r="P39" s="198"/>
      <c r="Q39" s="198"/>
      <c r="R39" s="486">
        <v>1010402</v>
      </c>
      <c r="S39" s="479"/>
      <c r="T39" s="480" t="s">
        <v>4</v>
      </c>
      <c r="U39" s="197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486"/>
      <c r="AK39" s="541"/>
      <c r="AL39" s="542"/>
      <c r="AM39" s="524"/>
      <c r="AN39" s="525"/>
    </row>
    <row r="40" ht="15.75" customHeight="1" spans="1:40">
      <c r="A40" s="417" t="s">
        <v>73</v>
      </c>
      <c r="B40" s="272"/>
      <c r="C40" s="272"/>
      <c r="D40" s="272"/>
      <c r="E40" s="272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486">
        <v>1010403</v>
      </c>
      <c r="S40" s="479"/>
      <c r="T40" s="480" t="s">
        <v>4</v>
      </c>
      <c r="U40" s="197" t="s">
        <v>74</v>
      </c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486">
        <v>20201</v>
      </c>
      <c r="AK40" s="547"/>
      <c r="AL40" s="543" t="s">
        <v>4</v>
      </c>
      <c r="AM40" s="540"/>
      <c r="AN40" s="525"/>
    </row>
    <row r="41" ht="15.75" customHeight="1" spans="1:40">
      <c r="A41" s="417" t="s">
        <v>75</v>
      </c>
      <c r="B41" s="272"/>
      <c r="C41" s="272"/>
      <c r="D41" s="272"/>
      <c r="E41" s="272"/>
      <c r="F41" s="198"/>
      <c r="G41" s="198"/>
      <c r="H41" s="198"/>
      <c r="I41" s="198"/>
      <c r="J41" s="198"/>
      <c r="K41" s="198"/>
      <c r="L41" s="198"/>
      <c r="M41" s="198"/>
      <c r="N41" s="198"/>
      <c r="O41" s="198"/>
      <c r="P41" s="198"/>
      <c r="Q41" s="198"/>
      <c r="R41" s="486">
        <v>1010404</v>
      </c>
      <c r="S41" s="479"/>
      <c r="T41" s="480" t="s">
        <v>4</v>
      </c>
      <c r="U41" s="197" t="s">
        <v>24</v>
      </c>
      <c r="V41" s="198"/>
      <c r="W41" s="198"/>
      <c r="X41" s="198"/>
      <c r="Y41" s="198"/>
      <c r="Z41" s="198"/>
      <c r="AA41" s="198"/>
      <c r="AB41" s="198"/>
      <c r="AC41" s="198"/>
      <c r="AD41" s="198"/>
      <c r="AE41" s="198"/>
      <c r="AF41" s="198"/>
      <c r="AG41" s="198"/>
      <c r="AH41" s="198"/>
      <c r="AI41" s="198"/>
      <c r="AJ41" s="486">
        <v>20202</v>
      </c>
      <c r="AK41" s="544">
        <f>+SUM(AK42:AK43)</f>
        <v>0</v>
      </c>
      <c r="AL41" s="537"/>
      <c r="AN41" s="525"/>
    </row>
    <row r="42" ht="15.75" customHeight="1" spans="1:40">
      <c r="A42" s="327" t="s">
        <v>76</v>
      </c>
      <c r="B42" s="198"/>
      <c r="C42" s="198"/>
      <c r="D42" s="198"/>
      <c r="E42" s="198"/>
      <c r="F42" s="272"/>
      <c r="G42" s="198"/>
      <c r="H42" s="198"/>
      <c r="I42" s="272"/>
      <c r="J42" s="198"/>
      <c r="K42" s="198"/>
      <c r="L42" s="272"/>
      <c r="M42" s="198"/>
      <c r="N42" s="198"/>
      <c r="O42" s="272"/>
      <c r="P42" s="198"/>
      <c r="Q42" s="198"/>
      <c r="R42" s="486">
        <v>10105</v>
      </c>
      <c r="S42" s="487">
        <f>+SUM(S43:S45)</f>
        <v>0</v>
      </c>
      <c r="T42" s="301"/>
      <c r="U42" s="327" t="s">
        <v>26</v>
      </c>
      <c r="V42" s="503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98"/>
      <c r="AH42" s="198"/>
      <c r="AI42" s="198"/>
      <c r="AJ42" s="486">
        <v>2020201</v>
      </c>
      <c r="AK42" s="541"/>
      <c r="AL42" s="542" t="s">
        <v>4</v>
      </c>
      <c r="AM42" s="540"/>
      <c r="AN42" s="525"/>
    </row>
    <row r="43" s="281" customFormat="1" ht="15.75" customHeight="1" spans="1:50">
      <c r="A43" s="417" t="s">
        <v>77</v>
      </c>
      <c r="B43" s="198"/>
      <c r="C43" s="198"/>
      <c r="D43" s="198"/>
      <c r="E43" s="198"/>
      <c r="F43" s="272"/>
      <c r="G43" s="198"/>
      <c r="H43" s="198"/>
      <c r="I43" s="272"/>
      <c r="J43" s="198"/>
      <c r="K43" s="198"/>
      <c r="L43" s="272"/>
      <c r="M43" s="198"/>
      <c r="N43" s="198"/>
      <c r="O43" s="272"/>
      <c r="P43" s="198"/>
      <c r="Q43" s="198"/>
      <c r="R43" s="486">
        <v>1010501</v>
      </c>
      <c r="S43" s="479"/>
      <c r="T43" s="480" t="s">
        <v>4</v>
      </c>
      <c r="U43" s="424" t="s">
        <v>28</v>
      </c>
      <c r="V43" s="504"/>
      <c r="W43" s="505"/>
      <c r="X43" s="505"/>
      <c r="Y43" s="505"/>
      <c r="Z43" s="505"/>
      <c r="AA43" s="505"/>
      <c r="AB43" s="505"/>
      <c r="AC43" s="505"/>
      <c r="AD43" s="505"/>
      <c r="AE43" s="505"/>
      <c r="AF43" s="505"/>
      <c r="AG43" s="505"/>
      <c r="AH43" s="505"/>
      <c r="AI43" s="505"/>
      <c r="AJ43" s="486">
        <v>2020202</v>
      </c>
      <c r="AK43" s="539"/>
      <c r="AL43" s="543" t="s">
        <v>4</v>
      </c>
      <c r="AM43" s="524"/>
      <c r="AN43" s="525"/>
      <c r="AO43" s="553"/>
      <c r="AP43" s="553"/>
      <c r="AQ43" s="553"/>
      <c r="AR43" s="553"/>
      <c r="AS43" s="553"/>
      <c r="AT43" s="553"/>
      <c r="AU43" s="553"/>
      <c r="AV43" s="553"/>
      <c r="AW43" s="553"/>
      <c r="AX43" s="553"/>
    </row>
    <row r="44" ht="15.75" customHeight="1" spans="1:40">
      <c r="A44" s="417" t="s">
        <v>78</v>
      </c>
      <c r="B44" s="198"/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8"/>
      <c r="N44" s="198"/>
      <c r="O44" s="198"/>
      <c r="P44" s="198"/>
      <c r="Q44" s="198"/>
      <c r="R44" s="486">
        <v>1010502</v>
      </c>
      <c r="S44" s="479"/>
      <c r="T44" s="484" t="s">
        <v>4</v>
      </c>
      <c r="U44" s="197" t="s">
        <v>79</v>
      </c>
      <c r="V44" s="288"/>
      <c r="W44" s="288"/>
      <c r="X44" s="288"/>
      <c r="Y44" s="288"/>
      <c r="Z44" s="288"/>
      <c r="AA44" s="288"/>
      <c r="AB44" s="288"/>
      <c r="AC44" s="288"/>
      <c r="AD44" s="288"/>
      <c r="AE44" s="288"/>
      <c r="AF44" s="288"/>
      <c r="AG44" s="288"/>
      <c r="AH44" s="199"/>
      <c r="AI44" s="199"/>
      <c r="AJ44" s="486">
        <v>20203</v>
      </c>
      <c r="AK44" s="532">
        <f>+SUM(AK45:AK46)</f>
        <v>0</v>
      </c>
      <c r="AL44" s="537"/>
      <c r="AN44" s="525"/>
    </row>
    <row r="45" ht="15.75" customHeight="1" spans="1:40">
      <c r="A45" s="417" t="s">
        <v>80</v>
      </c>
      <c r="B45" s="198"/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8"/>
      <c r="N45" s="198"/>
      <c r="O45" s="198"/>
      <c r="P45" s="198"/>
      <c r="Q45" s="198"/>
      <c r="R45" s="486">
        <v>1010503</v>
      </c>
      <c r="S45" s="479"/>
      <c r="T45" s="484" t="s">
        <v>4</v>
      </c>
      <c r="U45" s="430" t="s">
        <v>26</v>
      </c>
      <c r="V45" s="198"/>
      <c r="W45" s="198"/>
      <c r="X45" s="198"/>
      <c r="Y45" s="198"/>
      <c r="Z45" s="198"/>
      <c r="AA45" s="198"/>
      <c r="AB45" s="198"/>
      <c r="AC45" s="198"/>
      <c r="AD45" s="198"/>
      <c r="AE45" s="198"/>
      <c r="AF45" s="198"/>
      <c r="AG45" s="198"/>
      <c r="AH45" s="198"/>
      <c r="AI45" s="198"/>
      <c r="AJ45" s="486">
        <v>2020301</v>
      </c>
      <c r="AK45" s="541"/>
      <c r="AL45" s="542" t="s">
        <v>4</v>
      </c>
      <c r="AM45" s="540"/>
      <c r="AN45" s="525"/>
    </row>
    <row r="46" ht="15.75" customHeight="1" spans="1:40">
      <c r="A46" s="424" t="s">
        <v>81</v>
      </c>
      <c r="B46" s="425"/>
      <c r="C46" s="426"/>
      <c r="D46" s="426"/>
      <c r="E46" s="433"/>
      <c r="F46" s="434"/>
      <c r="G46" s="434"/>
      <c r="H46" s="425"/>
      <c r="I46" s="425"/>
      <c r="J46" s="425"/>
      <c r="K46" s="426"/>
      <c r="L46" s="426"/>
      <c r="M46" s="426"/>
      <c r="N46" s="426"/>
      <c r="O46" s="426"/>
      <c r="P46" s="426"/>
      <c r="Q46" s="426"/>
      <c r="R46" s="486">
        <v>10106</v>
      </c>
      <c r="S46" s="485"/>
      <c r="T46" s="480" t="s">
        <v>4</v>
      </c>
      <c r="U46" s="430" t="s">
        <v>28</v>
      </c>
      <c r="V46" s="198"/>
      <c r="W46" s="198"/>
      <c r="X46" s="198"/>
      <c r="Y46" s="198"/>
      <c r="Z46" s="198"/>
      <c r="AA46" s="198"/>
      <c r="AB46" s="198"/>
      <c r="AC46" s="198"/>
      <c r="AD46" s="198"/>
      <c r="AE46" s="198"/>
      <c r="AF46" s="198"/>
      <c r="AG46" s="198"/>
      <c r="AH46" s="198"/>
      <c r="AI46" s="198"/>
      <c r="AJ46" s="486">
        <v>2020302</v>
      </c>
      <c r="AK46" s="539"/>
      <c r="AL46" s="543" t="s">
        <v>4</v>
      </c>
      <c r="AM46" s="524"/>
      <c r="AN46" s="525"/>
    </row>
    <row r="47" ht="15.75" customHeight="1" spans="1:40">
      <c r="A47" s="427" t="s">
        <v>82</v>
      </c>
      <c r="B47" s="428"/>
      <c r="C47" s="428"/>
      <c r="D47" s="428"/>
      <c r="E47" s="428"/>
      <c r="F47" s="428"/>
      <c r="G47" s="428"/>
      <c r="H47" s="428"/>
      <c r="I47" s="428"/>
      <c r="J47" s="428"/>
      <c r="K47" s="428"/>
      <c r="L47" s="428"/>
      <c r="M47" s="454"/>
      <c r="N47" s="454"/>
      <c r="O47" s="454"/>
      <c r="P47" s="454"/>
      <c r="Q47" s="488"/>
      <c r="R47" s="486">
        <v>10107</v>
      </c>
      <c r="S47" s="485"/>
      <c r="T47" s="489" t="s">
        <v>4</v>
      </c>
      <c r="U47" s="293" t="s">
        <v>54</v>
      </c>
      <c r="V47" s="288"/>
      <c r="W47" s="288"/>
      <c r="X47" s="288"/>
      <c r="Y47" s="288"/>
      <c r="Z47" s="288"/>
      <c r="AA47" s="288"/>
      <c r="AB47" s="288"/>
      <c r="AC47" s="288"/>
      <c r="AD47" s="288"/>
      <c r="AE47" s="288"/>
      <c r="AF47" s="288"/>
      <c r="AG47" s="288"/>
      <c r="AH47" s="288"/>
      <c r="AI47" s="199"/>
      <c r="AJ47" s="486">
        <v>20204</v>
      </c>
      <c r="AK47" s="532">
        <f>+SUM(AK48:AK49)</f>
        <v>0</v>
      </c>
      <c r="AL47" s="537"/>
      <c r="AN47" s="525"/>
    </row>
    <row r="48" ht="15.75" customHeight="1" spans="1:40">
      <c r="A48" s="327" t="s">
        <v>83</v>
      </c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198"/>
      <c r="O48" s="198"/>
      <c r="P48" s="198"/>
      <c r="Q48" s="198"/>
      <c r="R48" s="486">
        <v>10108</v>
      </c>
      <c r="S48" s="479"/>
      <c r="T48" s="489" t="s">
        <v>4</v>
      </c>
      <c r="U48" s="430" t="s">
        <v>26</v>
      </c>
      <c r="V48" s="198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486">
        <v>2020401</v>
      </c>
      <c r="AK48" s="541"/>
      <c r="AL48" s="542" t="s">
        <v>4</v>
      </c>
      <c r="AM48" s="540"/>
      <c r="AN48" s="525"/>
    </row>
    <row r="49" ht="15.75" customHeight="1" spans="1:40">
      <c r="A49" s="197"/>
      <c r="B49" s="272"/>
      <c r="C49" s="429"/>
      <c r="D49" s="429"/>
      <c r="E49" s="435"/>
      <c r="F49" s="436"/>
      <c r="G49" s="436"/>
      <c r="H49" s="272"/>
      <c r="I49" s="272"/>
      <c r="J49" s="272"/>
      <c r="K49" s="429"/>
      <c r="L49" s="429"/>
      <c r="M49" s="429"/>
      <c r="N49" s="429"/>
      <c r="O49" s="429"/>
      <c r="P49" s="429"/>
      <c r="Q49" s="429"/>
      <c r="R49" s="486"/>
      <c r="S49" s="490"/>
      <c r="T49" s="489"/>
      <c r="U49" s="430" t="s">
        <v>28</v>
      </c>
      <c r="V49" s="198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486">
        <v>2020402</v>
      </c>
      <c r="AK49" s="539"/>
      <c r="AL49" s="542" t="s">
        <v>4</v>
      </c>
      <c r="AM49" s="540"/>
      <c r="AN49" s="525"/>
    </row>
    <row r="50" ht="15.75" customHeight="1" spans="1:40">
      <c r="A50" s="197" t="s">
        <v>84</v>
      </c>
      <c r="B50" s="272"/>
      <c r="C50" s="429"/>
      <c r="D50" s="429"/>
      <c r="E50" s="435"/>
      <c r="F50" s="436"/>
      <c r="G50" s="436"/>
      <c r="H50" s="272"/>
      <c r="I50" s="272"/>
      <c r="J50" s="272"/>
      <c r="K50" s="429"/>
      <c r="L50" s="429"/>
      <c r="M50" s="429"/>
      <c r="N50" s="429"/>
      <c r="O50" s="429"/>
      <c r="P50" s="429"/>
      <c r="Q50" s="429"/>
      <c r="R50" s="486">
        <v>102</v>
      </c>
      <c r="S50" s="487">
        <f>+S52+S71+S77+S85+S92+S94+S99</f>
        <v>0</v>
      </c>
      <c r="T50" s="301"/>
      <c r="U50" s="197" t="s">
        <v>85</v>
      </c>
      <c r="V50" s="199"/>
      <c r="W50" s="199"/>
      <c r="X50" s="199"/>
      <c r="Y50" s="199"/>
      <c r="Z50" s="199"/>
      <c r="AA50" s="199"/>
      <c r="AB50" s="199"/>
      <c r="AC50" s="199"/>
      <c r="AD50" s="199"/>
      <c r="AE50" s="199"/>
      <c r="AF50" s="199"/>
      <c r="AG50" s="199"/>
      <c r="AH50" s="262"/>
      <c r="AI50" s="262"/>
      <c r="AJ50" s="486">
        <v>20205</v>
      </c>
      <c r="AK50" s="539"/>
      <c r="AL50" s="542" t="s">
        <v>4</v>
      </c>
      <c r="AM50" s="540"/>
      <c r="AN50" s="525"/>
    </row>
    <row r="51" ht="15.75" customHeight="1" spans="1:40">
      <c r="A51" s="197"/>
      <c r="B51" s="272"/>
      <c r="C51" s="429"/>
      <c r="D51" s="429"/>
      <c r="E51" s="435"/>
      <c r="F51" s="436"/>
      <c r="G51" s="436"/>
      <c r="H51" s="272"/>
      <c r="I51" s="272"/>
      <c r="J51" s="272"/>
      <c r="K51" s="429"/>
      <c r="L51" s="429"/>
      <c r="M51" s="429"/>
      <c r="N51" s="429"/>
      <c r="O51" s="429"/>
      <c r="P51" s="429"/>
      <c r="Q51" s="429"/>
      <c r="R51" s="486"/>
      <c r="S51" s="490"/>
      <c r="T51" s="480"/>
      <c r="U51" s="197" t="s">
        <v>58</v>
      </c>
      <c r="V51" s="198"/>
      <c r="W51" s="198"/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486">
        <v>20206</v>
      </c>
      <c r="AK51" s="539"/>
      <c r="AL51" s="543" t="s">
        <v>4</v>
      </c>
      <c r="AM51" s="540"/>
      <c r="AN51" s="525"/>
    </row>
    <row r="52" ht="15.75" customHeight="1" spans="1:40">
      <c r="A52" s="197" t="s">
        <v>86</v>
      </c>
      <c r="B52" s="289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8"/>
      <c r="N52" s="198"/>
      <c r="O52" s="198"/>
      <c r="P52" s="198"/>
      <c r="Q52" s="198"/>
      <c r="R52" s="486">
        <v>10201</v>
      </c>
      <c r="S52" s="487">
        <f>+SUM(S53:S66)</f>
        <v>0</v>
      </c>
      <c r="T52" s="301"/>
      <c r="U52" s="197" t="s">
        <v>87</v>
      </c>
      <c r="V52" s="198"/>
      <c r="W52" s="198"/>
      <c r="X52" s="198"/>
      <c r="Y52" s="198"/>
      <c r="Z52" s="198"/>
      <c r="AA52" s="198"/>
      <c r="AB52" s="198"/>
      <c r="AC52" s="198"/>
      <c r="AD52" s="198"/>
      <c r="AE52" s="198"/>
      <c r="AF52" s="198"/>
      <c r="AG52" s="198"/>
      <c r="AH52" s="198"/>
      <c r="AI52" s="198"/>
      <c r="AJ52" s="486">
        <v>20207</v>
      </c>
      <c r="AK52" s="544">
        <f>+SUM(AK53:AK54)</f>
        <v>0</v>
      </c>
      <c r="AL52" s="537"/>
      <c r="AN52" s="525"/>
    </row>
    <row r="53" ht="15.75" customHeight="1" spans="1:40">
      <c r="A53" s="430" t="s">
        <v>88</v>
      </c>
      <c r="B53" s="289"/>
      <c r="C53" s="198"/>
      <c r="D53" s="198"/>
      <c r="E53" s="198"/>
      <c r="F53" s="198"/>
      <c r="G53" s="198"/>
      <c r="H53" s="198"/>
      <c r="I53" s="198"/>
      <c r="J53" s="198"/>
      <c r="K53" s="198"/>
      <c r="L53" s="198"/>
      <c r="M53" s="198"/>
      <c r="N53" s="198"/>
      <c r="O53" s="198"/>
      <c r="P53" s="198"/>
      <c r="Q53" s="198"/>
      <c r="R53" s="486">
        <v>1020101</v>
      </c>
      <c r="S53" s="479"/>
      <c r="T53" s="480" t="s">
        <v>4</v>
      </c>
      <c r="U53" s="327" t="s">
        <v>64</v>
      </c>
      <c r="V53" s="506"/>
      <c r="W53" s="198"/>
      <c r="X53" s="198"/>
      <c r="Y53" s="198"/>
      <c r="Z53" s="198"/>
      <c r="AA53" s="198"/>
      <c r="AB53" s="198"/>
      <c r="AC53" s="198"/>
      <c r="AD53" s="198"/>
      <c r="AE53" s="198"/>
      <c r="AF53" s="198"/>
      <c r="AG53" s="198"/>
      <c r="AH53" s="198"/>
      <c r="AI53" s="198"/>
      <c r="AJ53" s="486">
        <v>2020701</v>
      </c>
      <c r="AK53" s="541"/>
      <c r="AL53" s="542" t="s">
        <v>4</v>
      </c>
      <c r="AM53" s="540"/>
      <c r="AN53" s="525"/>
    </row>
    <row r="54" ht="15.75" customHeight="1" spans="1:40">
      <c r="A54" s="430" t="s">
        <v>89</v>
      </c>
      <c r="B54" s="368"/>
      <c r="C54" s="368"/>
      <c r="D54" s="368"/>
      <c r="E54" s="198"/>
      <c r="F54" s="198"/>
      <c r="G54" s="198"/>
      <c r="H54" s="198"/>
      <c r="I54" s="198"/>
      <c r="J54" s="198"/>
      <c r="K54" s="198"/>
      <c r="L54" s="198"/>
      <c r="M54" s="198"/>
      <c r="N54" s="198"/>
      <c r="O54" s="198"/>
      <c r="P54" s="198"/>
      <c r="Q54" s="198"/>
      <c r="R54" s="486">
        <v>1020102</v>
      </c>
      <c r="S54" s="479"/>
      <c r="T54" s="480" t="s">
        <v>4</v>
      </c>
      <c r="U54" s="327" t="s">
        <v>90</v>
      </c>
      <c r="W54" s="198"/>
      <c r="X54" s="198"/>
      <c r="Y54" s="198"/>
      <c r="Z54" s="198"/>
      <c r="AA54" s="198"/>
      <c r="AB54" s="198"/>
      <c r="AC54" s="198"/>
      <c r="AD54" s="198"/>
      <c r="AE54" s="198"/>
      <c r="AF54" s="198"/>
      <c r="AG54" s="198"/>
      <c r="AH54" s="198"/>
      <c r="AI54" s="198"/>
      <c r="AJ54" s="486">
        <v>2020702</v>
      </c>
      <c r="AK54" s="539"/>
      <c r="AL54" s="542" t="s">
        <v>4</v>
      </c>
      <c r="AM54" s="540"/>
      <c r="AN54" s="525"/>
    </row>
    <row r="55" ht="15.75" customHeight="1" spans="1:40">
      <c r="A55" s="430" t="s">
        <v>91</v>
      </c>
      <c r="B55" s="288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8"/>
      <c r="N55" s="288"/>
      <c r="O55" s="288"/>
      <c r="P55" s="288"/>
      <c r="Q55" s="288"/>
      <c r="R55" s="486">
        <v>1020103</v>
      </c>
      <c r="S55" s="479"/>
      <c r="T55" s="480" t="s">
        <v>4</v>
      </c>
      <c r="U55" s="197" t="s">
        <v>92</v>
      </c>
      <c r="V55" s="198"/>
      <c r="W55" s="198"/>
      <c r="X55" s="198"/>
      <c r="Y55" s="198"/>
      <c r="Z55" s="198"/>
      <c r="AA55" s="198"/>
      <c r="AB55" s="198"/>
      <c r="AC55" s="198"/>
      <c r="AD55" s="198"/>
      <c r="AE55" s="198"/>
      <c r="AF55" s="198"/>
      <c r="AG55" s="198"/>
      <c r="AH55" s="198"/>
      <c r="AI55" s="198"/>
      <c r="AJ55" s="486">
        <v>20208</v>
      </c>
      <c r="AK55" s="539"/>
      <c r="AL55" s="543" t="s">
        <v>4</v>
      </c>
      <c r="AM55" s="524"/>
      <c r="AN55" s="525"/>
    </row>
    <row r="56" ht="15.75" customHeight="1" spans="1:40">
      <c r="A56" s="430" t="s">
        <v>93</v>
      </c>
      <c r="B56" s="288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  <c r="O56" s="288"/>
      <c r="P56" s="288"/>
      <c r="Q56" s="288"/>
      <c r="R56" s="486">
        <v>1020104</v>
      </c>
      <c r="S56" s="479"/>
      <c r="T56" s="480" t="s">
        <v>4</v>
      </c>
      <c r="U56" s="197" t="s">
        <v>94</v>
      </c>
      <c r="V56" s="198"/>
      <c r="W56" s="198"/>
      <c r="X56" s="198"/>
      <c r="Y56" s="198"/>
      <c r="Z56" s="198"/>
      <c r="AA56" s="198"/>
      <c r="AB56" s="198"/>
      <c r="AC56" s="198"/>
      <c r="AD56" s="198"/>
      <c r="AE56" s="198"/>
      <c r="AF56" s="198"/>
      <c r="AG56" s="198"/>
      <c r="AH56" s="198"/>
      <c r="AI56" s="198"/>
      <c r="AJ56" s="486">
        <v>20209</v>
      </c>
      <c r="AK56" s="532">
        <f>+SUM(AK57:AK58)</f>
        <v>0</v>
      </c>
      <c r="AL56" s="537"/>
      <c r="AN56" s="525"/>
    </row>
    <row r="57" s="167" customFormat="1" ht="15.75" customHeight="1" spans="1:50">
      <c r="A57" s="430" t="s">
        <v>95</v>
      </c>
      <c r="B57" s="288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8"/>
      <c r="N57" s="288"/>
      <c r="O57" s="288"/>
      <c r="P57" s="288"/>
      <c r="Q57" s="288"/>
      <c r="R57" s="486">
        <v>1020105</v>
      </c>
      <c r="S57" s="479"/>
      <c r="T57" s="480" t="s">
        <v>4</v>
      </c>
      <c r="U57" s="327" t="s">
        <v>96</v>
      </c>
      <c r="V57" s="198"/>
      <c r="W57" s="198"/>
      <c r="X57" s="198"/>
      <c r="Y57" s="198"/>
      <c r="Z57" s="198"/>
      <c r="AA57" s="198"/>
      <c r="AB57" s="198"/>
      <c r="AC57" s="198"/>
      <c r="AD57" s="198"/>
      <c r="AE57" s="198"/>
      <c r="AF57" s="198"/>
      <c r="AG57" s="198"/>
      <c r="AH57" s="198"/>
      <c r="AI57" s="198"/>
      <c r="AJ57" s="486">
        <v>2020901</v>
      </c>
      <c r="AK57" s="541"/>
      <c r="AL57" s="542" t="s">
        <v>4</v>
      </c>
      <c r="AM57" s="540"/>
      <c r="AN57" s="285"/>
      <c r="AO57" s="554"/>
      <c r="AP57" s="554"/>
      <c r="AQ57" s="554"/>
      <c r="AR57" s="554"/>
      <c r="AS57" s="554"/>
      <c r="AT57" s="554"/>
      <c r="AU57" s="554"/>
      <c r="AV57" s="554"/>
      <c r="AW57" s="554"/>
      <c r="AX57" s="554"/>
    </row>
    <row r="58" s="167" customFormat="1" ht="15.75" customHeight="1" spans="1:50">
      <c r="A58" s="430" t="s">
        <v>97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86">
        <v>1020106</v>
      </c>
      <c r="S58" s="479"/>
      <c r="T58" s="480" t="s">
        <v>4</v>
      </c>
      <c r="U58" s="327" t="s">
        <v>98</v>
      </c>
      <c r="V58" s="28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  <c r="AI58" s="198"/>
      <c r="AJ58" s="486">
        <v>2020902</v>
      </c>
      <c r="AK58" s="539"/>
      <c r="AL58" s="548" t="s">
        <v>4</v>
      </c>
      <c r="AM58" s="540"/>
      <c r="AN58" s="285"/>
      <c r="AO58" s="554"/>
      <c r="AP58" s="554"/>
      <c r="AQ58" s="554"/>
      <c r="AR58" s="554"/>
      <c r="AS58" s="554"/>
      <c r="AT58" s="554"/>
      <c r="AU58" s="554"/>
      <c r="AV58" s="554"/>
      <c r="AW58" s="554"/>
      <c r="AX58" s="554"/>
    </row>
    <row r="59" s="167" customFormat="1" ht="15.75" customHeight="1" spans="1:50">
      <c r="A59" s="430" t="s">
        <v>99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486">
        <v>1020107</v>
      </c>
      <c r="S59" s="479"/>
      <c r="T59" s="480" t="s">
        <v>4</v>
      </c>
      <c r="U59" s="197" t="s">
        <v>100</v>
      </c>
      <c r="V59" s="198"/>
      <c r="W59" s="198"/>
      <c r="X59" s="198"/>
      <c r="Y59" s="198"/>
      <c r="Z59" s="198"/>
      <c r="AA59" s="198"/>
      <c r="AB59" s="198"/>
      <c r="AC59" s="198"/>
      <c r="AD59" s="198"/>
      <c r="AE59" s="198"/>
      <c r="AF59" s="198"/>
      <c r="AG59" s="198"/>
      <c r="AH59" s="198"/>
      <c r="AI59" s="198"/>
      <c r="AJ59" s="486">
        <v>20210</v>
      </c>
      <c r="AK59" s="539"/>
      <c r="AL59" s="543" t="s">
        <v>4</v>
      </c>
      <c r="AM59" s="524"/>
      <c r="AN59" s="285"/>
      <c r="AO59" s="554"/>
      <c r="AP59" s="554"/>
      <c r="AQ59" s="554"/>
      <c r="AR59" s="554"/>
      <c r="AS59" s="554"/>
      <c r="AT59" s="554"/>
      <c r="AU59" s="554"/>
      <c r="AV59" s="554"/>
      <c r="AW59" s="554"/>
      <c r="AX59" s="554"/>
    </row>
    <row r="60" s="167" customFormat="1" ht="15.75" customHeight="1" spans="1:50">
      <c r="A60" s="430" t="s">
        <v>101</v>
      </c>
      <c r="B60" s="289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486">
        <v>1020108</v>
      </c>
      <c r="S60" s="479"/>
      <c r="T60" s="480" t="s">
        <v>4</v>
      </c>
      <c r="U60" s="197"/>
      <c r="V60" s="272"/>
      <c r="W60" s="272"/>
      <c r="X60" s="272"/>
      <c r="Y60" s="272"/>
      <c r="Z60" s="272"/>
      <c r="AA60" s="272"/>
      <c r="AB60" s="272"/>
      <c r="AC60" s="272"/>
      <c r="AD60" s="272"/>
      <c r="AE60" s="272"/>
      <c r="AF60" s="272"/>
      <c r="AG60" s="272"/>
      <c r="AH60" s="272"/>
      <c r="AI60" s="272"/>
      <c r="AJ60" s="486"/>
      <c r="AK60" s="549"/>
      <c r="AL60" s="550"/>
      <c r="AM60" s="524"/>
      <c r="AN60" s="285"/>
      <c r="AO60" s="554"/>
      <c r="AP60" s="554"/>
      <c r="AQ60" s="554"/>
      <c r="AR60" s="554"/>
      <c r="AS60" s="554"/>
      <c r="AT60" s="554"/>
      <c r="AU60" s="554"/>
      <c r="AV60" s="554"/>
      <c r="AW60" s="554"/>
      <c r="AX60" s="554"/>
    </row>
    <row r="61" ht="15.75" customHeight="1" spans="1:40">
      <c r="A61" s="430" t="s">
        <v>102</v>
      </c>
      <c r="B61" s="289"/>
      <c r="C61" s="198"/>
      <c r="D61" s="198"/>
      <c r="E61" s="198"/>
      <c r="F61" s="198"/>
      <c r="G61" s="198"/>
      <c r="H61" s="198"/>
      <c r="I61" s="198"/>
      <c r="J61" s="198"/>
      <c r="K61" s="198"/>
      <c r="L61" s="198"/>
      <c r="M61" s="198"/>
      <c r="N61" s="198"/>
      <c r="O61" s="198"/>
      <c r="P61" s="198"/>
      <c r="Q61" s="198"/>
      <c r="R61" s="486">
        <v>1020109</v>
      </c>
      <c r="S61" s="479"/>
      <c r="T61" s="480" t="s">
        <v>4</v>
      </c>
      <c r="U61" s="197"/>
      <c r="V61" s="272"/>
      <c r="W61" s="272"/>
      <c r="X61" s="272"/>
      <c r="Y61" s="272"/>
      <c r="Z61" s="272"/>
      <c r="AA61" s="272"/>
      <c r="AB61" s="272"/>
      <c r="AC61" s="272"/>
      <c r="AD61" s="272"/>
      <c r="AE61" s="272"/>
      <c r="AF61" s="272"/>
      <c r="AG61" s="272"/>
      <c r="AH61" s="272"/>
      <c r="AI61" s="272"/>
      <c r="AJ61" s="518"/>
      <c r="AK61" s="549"/>
      <c r="AL61" s="542"/>
      <c r="AM61" s="524"/>
      <c r="AN61" s="525"/>
    </row>
    <row r="62" ht="15.75" customHeight="1" spans="1:40">
      <c r="A62" s="430" t="s">
        <v>103</v>
      </c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486">
        <v>1020110</v>
      </c>
      <c r="S62" s="479"/>
      <c r="T62" s="489" t="s">
        <v>4</v>
      </c>
      <c r="U62" s="507" t="s">
        <v>104</v>
      </c>
      <c r="V62" s="508"/>
      <c r="W62" s="508"/>
      <c r="X62" s="508"/>
      <c r="Y62" s="508"/>
      <c r="Z62" s="508"/>
      <c r="AA62" s="508"/>
      <c r="AB62" s="508"/>
      <c r="AC62" s="508"/>
      <c r="AD62" s="508"/>
      <c r="AE62" s="508"/>
      <c r="AF62" s="508"/>
      <c r="AG62" s="508"/>
      <c r="AH62" s="508"/>
      <c r="AI62" s="508"/>
      <c r="AJ62" s="519">
        <v>3</v>
      </c>
      <c r="AK62" s="551">
        <f>+AK63+AK66+AK67+AK68+AK71+AK76+AK84</f>
        <v>0</v>
      </c>
      <c r="AL62" s="552"/>
      <c r="AM62" s="540"/>
      <c r="AN62" s="525"/>
    </row>
    <row r="63" ht="15.75" customHeight="1" spans="1:40">
      <c r="A63" s="430" t="s">
        <v>105</v>
      </c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486">
        <v>1020111</v>
      </c>
      <c r="S63" s="479"/>
      <c r="T63" s="489" t="s">
        <v>4</v>
      </c>
      <c r="U63" s="197" t="s">
        <v>106</v>
      </c>
      <c r="V63" s="272"/>
      <c r="W63" s="272"/>
      <c r="X63" s="272"/>
      <c r="Y63" s="272"/>
      <c r="Z63" s="272"/>
      <c r="AA63" s="272"/>
      <c r="AB63" s="272"/>
      <c r="AC63" s="272"/>
      <c r="AD63" s="272"/>
      <c r="AE63" s="272"/>
      <c r="AF63" s="272"/>
      <c r="AG63" s="272"/>
      <c r="AH63" s="272"/>
      <c r="AI63" s="272"/>
      <c r="AJ63" s="486">
        <v>301</v>
      </c>
      <c r="AK63" s="544">
        <f>+SUM(AK64:AK65)</f>
        <v>0</v>
      </c>
      <c r="AL63" s="537"/>
      <c r="AM63" s="540"/>
      <c r="AN63" s="525"/>
    </row>
    <row r="64" ht="15.75" customHeight="1" spans="1:40">
      <c r="A64" s="430" t="s">
        <v>107</v>
      </c>
      <c r="B64" s="198"/>
      <c r="C64" s="198"/>
      <c r="D64" s="198"/>
      <c r="E64" s="198"/>
      <c r="F64" s="198"/>
      <c r="G64" s="272"/>
      <c r="H64" s="198"/>
      <c r="I64" s="272"/>
      <c r="J64" s="272"/>
      <c r="K64" s="447"/>
      <c r="L64" s="272"/>
      <c r="M64" s="198"/>
      <c r="N64" s="198"/>
      <c r="O64" s="272"/>
      <c r="P64" s="272"/>
      <c r="Q64" s="198"/>
      <c r="R64" s="486">
        <v>1020112</v>
      </c>
      <c r="S64" s="490"/>
      <c r="T64" s="489" t="s">
        <v>8</v>
      </c>
      <c r="U64" s="430" t="s">
        <v>108</v>
      </c>
      <c r="V64" s="199"/>
      <c r="W64" s="199"/>
      <c r="X64" s="199"/>
      <c r="Y64" s="199"/>
      <c r="Z64" s="199"/>
      <c r="AA64" s="199"/>
      <c r="AB64" s="199"/>
      <c r="AC64" s="199"/>
      <c r="AD64" s="199"/>
      <c r="AE64" s="199"/>
      <c r="AF64" s="272"/>
      <c r="AG64" s="272"/>
      <c r="AH64" s="272"/>
      <c r="AI64" s="272"/>
      <c r="AJ64" s="486">
        <v>30101</v>
      </c>
      <c r="AK64" s="539"/>
      <c r="AL64" s="542" t="s">
        <v>4</v>
      </c>
      <c r="AM64" s="540"/>
      <c r="AN64" s="525"/>
    </row>
    <row r="65" ht="15.75" customHeight="1" spans="1:40">
      <c r="A65" s="430" t="s">
        <v>109</v>
      </c>
      <c r="B65" s="198"/>
      <c r="C65" s="198"/>
      <c r="D65" s="198"/>
      <c r="E65" s="198"/>
      <c r="F65" s="198"/>
      <c r="G65" s="272"/>
      <c r="H65" s="198"/>
      <c r="I65" s="272"/>
      <c r="J65" s="272"/>
      <c r="K65" s="198"/>
      <c r="L65" s="272"/>
      <c r="M65" s="198"/>
      <c r="N65" s="198"/>
      <c r="O65" s="272"/>
      <c r="P65" s="272"/>
      <c r="Q65" s="198"/>
      <c r="R65" s="486">
        <v>1020113</v>
      </c>
      <c r="S65" s="490"/>
      <c r="T65" s="480" t="s">
        <v>8</v>
      </c>
      <c r="U65" s="430" t="s">
        <v>110</v>
      </c>
      <c r="V65" s="288"/>
      <c r="W65" s="288"/>
      <c r="X65" s="288"/>
      <c r="Y65" s="288"/>
      <c r="Z65" s="288"/>
      <c r="AA65" s="288"/>
      <c r="AB65" s="288"/>
      <c r="AC65" s="288"/>
      <c r="AD65" s="288"/>
      <c r="AE65" s="288"/>
      <c r="AF65" s="288"/>
      <c r="AG65" s="272"/>
      <c r="AH65" s="272"/>
      <c r="AI65" s="272"/>
      <c r="AJ65" s="486">
        <v>30102</v>
      </c>
      <c r="AK65" s="539"/>
      <c r="AL65" s="542" t="s">
        <v>8</v>
      </c>
      <c r="AM65" s="540"/>
      <c r="AN65" s="525"/>
    </row>
    <row r="66" ht="15.75" customHeight="1" spans="1:40">
      <c r="A66" s="430" t="s">
        <v>111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486">
        <v>1020114</v>
      </c>
      <c r="S66" s="487">
        <f>+SUM(S67:S69)</f>
        <v>0</v>
      </c>
      <c r="T66" s="301"/>
      <c r="U66" s="197" t="s">
        <v>112</v>
      </c>
      <c r="V66" s="288"/>
      <c r="W66" s="288"/>
      <c r="X66" s="288"/>
      <c r="Y66" s="288"/>
      <c r="Z66" s="288"/>
      <c r="AA66" s="288"/>
      <c r="AB66" s="288"/>
      <c r="AC66" s="288"/>
      <c r="AD66" s="288"/>
      <c r="AE66" s="288"/>
      <c r="AF66" s="288"/>
      <c r="AG66" s="272"/>
      <c r="AH66" s="272"/>
      <c r="AI66" s="272"/>
      <c r="AJ66" s="486">
        <v>302</v>
      </c>
      <c r="AK66" s="539"/>
      <c r="AL66" s="542" t="s">
        <v>4</v>
      </c>
      <c r="AM66" s="540"/>
      <c r="AN66" s="525"/>
    </row>
    <row r="67" ht="15.75" customHeight="1" spans="1:40">
      <c r="A67" s="417" t="s">
        <v>111</v>
      </c>
      <c r="B67" s="198"/>
      <c r="C67" s="198"/>
      <c r="D67" s="198"/>
      <c r="E67" s="198"/>
      <c r="F67" s="198"/>
      <c r="G67" s="198"/>
      <c r="H67" s="198"/>
      <c r="I67" s="198"/>
      <c r="J67" s="198"/>
      <c r="K67" s="198"/>
      <c r="L67" s="198"/>
      <c r="M67" s="198"/>
      <c r="N67" s="198"/>
      <c r="O67" s="198"/>
      <c r="P67" s="198"/>
      <c r="Q67" s="198"/>
      <c r="R67" s="486">
        <v>102011401</v>
      </c>
      <c r="S67" s="479"/>
      <c r="T67" s="489" t="s">
        <v>4</v>
      </c>
      <c r="U67" s="293" t="s">
        <v>113</v>
      </c>
      <c r="V67" s="272"/>
      <c r="W67" s="272"/>
      <c r="X67" s="272"/>
      <c r="Y67" s="272"/>
      <c r="Z67" s="272"/>
      <c r="AA67" s="272"/>
      <c r="AB67" s="272"/>
      <c r="AC67" s="272"/>
      <c r="AD67" s="272"/>
      <c r="AE67" s="272"/>
      <c r="AF67" s="272"/>
      <c r="AG67" s="272"/>
      <c r="AH67" s="272"/>
      <c r="AI67" s="272"/>
      <c r="AJ67" s="486">
        <v>303</v>
      </c>
      <c r="AK67" s="539"/>
      <c r="AL67" s="543" t="s">
        <v>4</v>
      </c>
      <c r="AM67" s="540"/>
      <c r="AN67" s="525"/>
    </row>
    <row r="68" ht="15.75" customHeight="1" spans="1:40">
      <c r="A68" s="417" t="s">
        <v>114</v>
      </c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198"/>
      <c r="O68" s="198"/>
      <c r="P68" s="198"/>
      <c r="Q68" s="198"/>
      <c r="R68" s="486">
        <v>102011402</v>
      </c>
      <c r="S68" s="490"/>
      <c r="T68" s="489" t="s">
        <v>8</v>
      </c>
      <c r="U68" s="293" t="s">
        <v>115</v>
      </c>
      <c r="V68" s="272"/>
      <c r="W68" s="272"/>
      <c r="X68" s="272"/>
      <c r="Y68" s="272"/>
      <c r="Z68" s="272"/>
      <c r="AA68" s="272"/>
      <c r="AB68" s="272"/>
      <c r="AC68" s="272"/>
      <c r="AD68" s="272"/>
      <c r="AE68" s="272"/>
      <c r="AF68" s="272"/>
      <c r="AG68" s="272"/>
      <c r="AH68" s="272"/>
      <c r="AI68" s="272"/>
      <c r="AJ68" s="486">
        <v>304</v>
      </c>
      <c r="AK68" s="620">
        <f>+SUM(AK69:AK70)</f>
        <v>0</v>
      </c>
      <c r="AL68" s="537"/>
      <c r="AM68" s="621"/>
      <c r="AN68" s="525"/>
    </row>
    <row r="69" ht="15.75" customHeight="1" spans="1:40">
      <c r="A69" s="417" t="s">
        <v>116</v>
      </c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198"/>
      <c r="O69" s="198"/>
      <c r="P69" s="198"/>
      <c r="Q69" s="198"/>
      <c r="R69" s="486">
        <v>102011403</v>
      </c>
      <c r="S69" s="490"/>
      <c r="T69" s="489" t="s">
        <v>8</v>
      </c>
      <c r="U69" s="430" t="s">
        <v>117</v>
      </c>
      <c r="V69" s="288"/>
      <c r="W69" s="288"/>
      <c r="X69" s="288"/>
      <c r="Y69" s="288"/>
      <c r="Z69" s="288"/>
      <c r="AA69" s="288"/>
      <c r="AB69" s="288"/>
      <c r="AC69" s="288"/>
      <c r="AD69" s="288"/>
      <c r="AE69" s="288"/>
      <c r="AF69" s="288"/>
      <c r="AG69" s="272"/>
      <c r="AH69" s="272"/>
      <c r="AI69" s="272"/>
      <c r="AJ69" s="486">
        <v>30401</v>
      </c>
      <c r="AK69" s="539"/>
      <c r="AL69" s="542" t="s">
        <v>4</v>
      </c>
      <c r="AM69" s="540"/>
      <c r="AN69" s="525"/>
    </row>
    <row r="70" ht="15.75" customHeight="1" spans="1:40">
      <c r="A70" s="430"/>
      <c r="B70" s="198"/>
      <c r="C70" s="198"/>
      <c r="D70" s="198"/>
      <c r="E70" s="198"/>
      <c r="F70" s="198"/>
      <c r="G70" s="272"/>
      <c r="H70" s="198"/>
      <c r="I70" s="272"/>
      <c r="J70" s="272"/>
      <c r="K70" s="198"/>
      <c r="L70" s="272"/>
      <c r="M70" s="198"/>
      <c r="N70" s="198"/>
      <c r="O70" s="272"/>
      <c r="P70" s="272"/>
      <c r="Q70" s="198"/>
      <c r="R70" s="486"/>
      <c r="S70" s="490"/>
      <c r="T70" s="489"/>
      <c r="U70" s="430" t="s">
        <v>118</v>
      </c>
      <c r="V70" s="288"/>
      <c r="W70" s="288"/>
      <c r="X70" s="288"/>
      <c r="Y70" s="288"/>
      <c r="Z70" s="288"/>
      <c r="AA70" s="288"/>
      <c r="AB70" s="288"/>
      <c r="AC70" s="288"/>
      <c r="AD70" s="288"/>
      <c r="AE70" s="288"/>
      <c r="AF70" s="288"/>
      <c r="AG70" s="272"/>
      <c r="AH70" s="272"/>
      <c r="AI70" s="272"/>
      <c r="AJ70" s="486">
        <v>30402</v>
      </c>
      <c r="AK70" s="539"/>
      <c r="AL70" s="542" t="s">
        <v>4</v>
      </c>
      <c r="AM70" s="540"/>
      <c r="AN70" s="525"/>
    </row>
    <row r="71" ht="15.75" customHeight="1" spans="1:40">
      <c r="A71" s="197" t="s">
        <v>119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486">
        <v>10202</v>
      </c>
      <c r="S71" s="487">
        <f>+SUM(S72:S75)</f>
        <v>0</v>
      </c>
      <c r="T71" s="301"/>
      <c r="U71" s="197" t="s">
        <v>120</v>
      </c>
      <c r="V71" s="288"/>
      <c r="W71" s="288"/>
      <c r="X71" s="288"/>
      <c r="Y71" s="288"/>
      <c r="Z71" s="288"/>
      <c r="AA71" s="288"/>
      <c r="AB71" s="288"/>
      <c r="AC71" s="288"/>
      <c r="AD71" s="288"/>
      <c r="AE71" s="288"/>
      <c r="AF71" s="288"/>
      <c r="AG71" s="272"/>
      <c r="AH71" s="272"/>
      <c r="AI71" s="272"/>
      <c r="AJ71" s="486">
        <v>305</v>
      </c>
      <c r="AK71" s="622">
        <f>+SUM(AK72:AK75)</f>
        <v>0</v>
      </c>
      <c r="AL71" s="537"/>
      <c r="AM71" s="540"/>
      <c r="AN71" s="525"/>
    </row>
    <row r="72" ht="15.75" customHeight="1" spans="1:40">
      <c r="A72" s="327" t="s">
        <v>88</v>
      </c>
      <c r="B72" s="198"/>
      <c r="C72" s="198"/>
      <c r="D72" s="198"/>
      <c r="E72" s="198"/>
      <c r="F72" s="198"/>
      <c r="G72" s="198"/>
      <c r="H72" s="198"/>
      <c r="I72" s="198"/>
      <c r="J72" s="198"/>
      <c r="K72" s="198"/>
      <c r="L72" s="198"/>
      <c r="M72" s="198"/>
      <c r="N72" s="198"/>
      <c r="O72" s="198"/>
      <c r="P72" s="198"/>
      <c r="Q72" s="198"/>
      <c r="R72" s="486">
        <v>1020201</v>
      </c>
      <c r="S72" s="490"/>
      <c r="T72" s="489" t="s">
        <v>4</v>
      </c>
      <c r="U72" s="430" t="s">
        <v>121</v>
      </c>
      <c r="V72" s="288"/>
      <c r="W72" s="288"/>
      <c r="X72" s="288"/>
      <c r="Y72" s="288"/>
      <c r="Z72" s="288"/>
      <c r="AA72" s="288"/>
      <c r="AB72" s="288"/>
      <c r="AC72" s="288"/>
      <c r="AD72" s="288"/>
      <c r="AE72" s="288"/>
      <c r="AF72" s="288"/>
      <c r="AG72" s="272"/>
      <c r="AH72" s="272"/>
      <c r="AI72" s="272"/>
      <c r="AJ72" s="486">
        <v>30501</v>
      </c>
      <c r="AK72" s="539"/>
      <c r="AL72" s="542" t="s">
        <v>4</v>
      </c>
      <c r="AM72" s="540"/>
      <c r="AN72" s="525"/>
    </row>
    <row r="73" ht="15.75" customHeight="1" spans="1:40">
      <c r="A73" s="327" t="s">
        <v>89</v>
      </c>
      <c r="B73" s="198"/>
      <c r="C73" s="198"/>
      <c r="D73" s="198"/>
      <c r="E73" s="198"/>
      <c r="F73" s="198"/>
      <c r="G73" s="198"/>
      <c r="H73" s="198"/>
      <c r="I73" s="198"/>
      <c r="J73" s="198"/>
      <c r="K73" s="198"/>
      <c r="L73" s="198"/>
      <c r="M73" s="198"/>
      <c r="N73" s="198"/>
      <c r="O73" s="198"/>
      <c r="P73" s="198"/>
      <c r="Q73" s="198"/>
      <c r="R73" s="486">
        <v>1020202</v>
      </c>
      <c r="S73" s="479"/>
      <c r="T73" s="489" t="s">
        <v>4</v>
      </c>
      <c r="U73" s="430" t="s">
        <v>122</v>
      </c>
      <c r="V73" s="288"/>
      <c r="W73" s="288"/>
      <c r="X73" s="288"/>
      <c r="Y73" s="288"/>
      <c r="Z73" s="288"/>
      <c r="AA73" s="288"/>
      <c r="AB73" s="288"/>
      <c r="AC73" s="288"/>
      <c r="AD73" s="288"/>
      <c r="AE73" s="288"/>
      <c r="AF73" s="288"/>
      <c r="AG73" s="272"/>
      <c r="AH73" s="272"/>
      <c r="AI73" s="272"/>
      <c r="AJ73" s="486">
        <v>30502</v>
      </c>
      <c r="AK73" s="539"/>
      <c r="AL73" s="542" t="s">
        <v>4</v>
      </c>
      <c r="AM73" s="621"/>
      <c r="AN73" s="525"/>
    </row>
    <row r="74" ht="15.75" customHeight="1" spans="1:40">
      <c r="A74" s="327" t="s">
        <v>123</v>
      </c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198"/>
      <c r="O74" s="198"/>
      <c r="P74" s="198"/>
      <c r="Q74" s="198"/>
      <c r="R74" s="486">
        <v>1020203</v>
      </c>
      <c r="S74" s="490"/>
      <c r="T74" s="489" t="s">
        <v>8</v>
      </c>
      <c r="U74" s="430" t="s">
        <v>124</v>
      </c>
      <c r="V74" s="603"/>
      <c r="W74" s="603"/>
      <c r="X74" s="603"/>
      <c r="Y74" s="603"/>
      <c r="Z74" s="603"/>
      <c r="AA74" s="603"/>
      <c r="AB74" s="603"/>
      <c r="AC74" s="603"/>
      <c r="AD74" s="603"/>
      <c r="AE74" s="603"/>
      <c r="AF74" s="603"/>
      <c r="AG74" s="603"/>
      <c r="AH74" s="603"/>
      <c r="AI74" s="603"/>
      <c r="AJ74" s="486">
        <v>30503</v>
      </c>
      <c r="AK74" s="539"/>
      <c r="AL74" s="542" t="s">
        <v>4</v>
      </c>
      <c r="AM74" s="540"/>
      <c r="AN74" s="525"/>
    </row>
    <row r="75" ht="15.75" customHeight="1" spans="1:40">
      <c r="A75" s="327" t="s">
        <v>125</v>
      </c>
      <c r="B75" s="150"/>
      <c r="C75" s="150"/>
      <c r="D75" s="150"/>
      <c r="E75" s="150"/>
      <c r="F75" s="150"/>
      <c r="G75" s="272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486">
        <v>1020204</v>
      </c>
      <c r="S75" s="490"/>
      <c r="T75" s="489" t="s">
        <v>8</v>
      </c>
      <c r="U75" s="604" t="s">
        <v>126</v>
      </c>
      <c r="V75" s="272"/>
      <c r="W75" s="603"/>
      <c r="X75" s="603"/>
      <c r="Y75" s="603"/>
      <c r="Z75" s="603"/>
      <c r="AA75" s="603"/>
      <c r="AB75" s="603"/>
      <c r="AC75" s="603"/>
      <c r="AD75" s="603"/>
      <c r="AE75" s="603"/>
      <c r="AF75" s="603"/>
      <c r="AG75" s="603"/>
      <c r="AH75" s="603"/>
      <c r="AI75" s="603"/>
      <c r="AJ75" s="486">
        <v>30504</v>
      </c>
      <c r="AK75" s="539"/>
      <c r="AL75" s="543" t="s">
        <v>4</v>
      </c>
      <c r="AM75" s="540"/>
      <c r="AN75" s="525"/>
    </row>
    <row r="76" ht="15.75" customHeight="1" spans="1:40">
      <c r="A76" s="430"/>
      <c r="B76" s="198"/>
      <c r="C76" s="198"/>
      <c r="D76" s="198"/>
      <c r="E76" s="198"/>
      <c r="F76" s="198"/>
      <c r="G76" s="272"/>
      <c r="H76" s="198"/>
      <c r="I76" s="272"/>
      <c r="J76" s="272"/>
      <c r="K76" s="198"/>
      <c r="L76" s="272"/>
      <c r="M76" s="198"/>
      <c r="N76" s="198"/>
      <c r="O76" s="272"/>
      <c r="P76" s="272"/>
      <c r="Q76" s="577"/>
      <c r="R76" s="486"/>
      <c r="S76" s="490"/>
      <c r="T76" s="480"/>
      <c r="U76" s="197" t="s">
        <v>127</v>
      </c>
      <c r="V76" s="603"/>
      <c r="W76" s="603"/>
      <c r="X76" s="603"/>
      <c r="Y76" s="603"/>
      <c r="Z76" s="603"/>
      <c r="AA76" s="603"/>
      <c r="AB76" s="603"/>
      <c r="AC76" s="603"/>
      <c r="AD76" s="603"/>
      <c r="AE76" s="603"/>
      <c r="AF76" s="603"/>
      <c r="AG76" s="603"/>
      <c r="AH76" s="603"/>
      <c r="AI76" s="603"/>
      <c r="AJ76" s="486">
        <v>306</v>
      </c>
      <c r="AK76" s="544">
        <f>+SUM(AK77:AK83)</f>
        <v>0</v>
      </c>
      <c r="AL76" s="537"/>
      <c r="AM76" s="540"/>
      <c r="AN76" s="525"/>
    </row>
    <row r="77" ht="15.75" customHeight="1" spans="1:40">
      <c r="A77" s="197" t="s">
        <v>128</v>
      </c>
      <c r="B77" s="272"/>
      <c r="C77" s="272"/>
      <c r="D77" s="272"/>
      <c r="E77" s="272"/>
      <c r="F77" s="272"/>
      <c r="G77" s="272"/>
      <c r="H77" s="272"/>
      <c r="I77" s="272"/>
      <c r="J77" s="272"/>
      <c r="K77" s="272"/>
      <c r="L77" s="272"/>
      <c r="M77" s="272"/>
      <c r="N77" s="272"/>
      <c r="O77" s="272"/>
      <c r="P77" s="272"/>
      <c r="Q77" s="269"/>
      <c r="R77" s="486">
        <v>10203</v>
      </c>
      <c r="S77" s="487">
        <f>+SUM(S78:S83)</f>
        <v>0</v>
      </c>
      <c r="T77" s="578"/>
      <c r="U77" s="430" t="s">
        <v>129</v>
      </c>
      <c r="V77" s="416"/>
      <c r="W77" s="416"/>
      <c r="X77" s="416"/>
      <c r="Y77" s="416"/>
      <c r="Z77" s="416"/>
      <c r="AA77" s="416"/>
      <c r="AB77" s="416"/>
      <c r="AC77" s="416"/>
      <c r="AD77" s="416"/>
      <c r="AE77" s="416"/>
      <c r="AF77" s="416"/>
      <c r="AG77" s="603"/>
      <c r="AH77" s="603"/>
      <c r="AI77" s="603"/>
      <c r="AJ77" s="486">
        <v>30601</v>
      </c>
      <c r="AK77" s="539"/>
      <c r="AL77" s="542" t="s">
        <v>4</v>
      </c>
      <c r="AM77" s="540"/>
      <c r="AN77" s="525"/>
    </row>
    <row r="78" ht="15.75" customHeight="1" spans="1:40">
      <c r="A78" s="327" t="s">
        <v>130</v>
      </c>
      <c r="B78" s="272"/>
      <c r="C78" s="272"/>
      <c r="D78" s="272"/>
      <c r="E78" s="272"/>
      <c r="F78" s="272"/>
      <c r="G78" s="288"/>
      <c r="H78" s="272"/>
      <c r="I78" s="288"/>
      <c r="J78" s="198"/>
      <c r="K78" s="272"/>
      <c r="L78" s="288"/>
      <c r="M78" s="272"/>
      <c r="N78" s="272"/>
      <c r="O78" s="288"/>
      <c r="P78" s="198"/>
      <c r="Q78" s="272"/>
      <c r="R78" s="486">
        <v>1020301</v>
      </c>
      <c r="S78" s="479"/>
      <c r="T78" s="480" t="s">
        <v>4</v>
      </c>
      <c r="U78" s="430" t="s">
        <v>131</v>
      </c>
      <c r="V78" s="603"/>
      <c r="W78" s="603"/>
      <c r="X78" s="603"/>
      <c r="Y78" s="603"/>
      <c r="Z78" s="603"/>
      <c r="AA78" s="603"/>
      <c r="AB78" s="603"/>
      <c r="AC78" s="603"/>
      <c r="AD78" s="603"/>
      <c r="AE78" s="603"/>
      <c r="AF78" s="603"/>
      <c r="AG78" s="603"/>
      <c r="AH78" s="603"/>
      <c r="AI78" s="603"/>
      <c r="AJ78" s="486">
        <v>30602</v>
      </c>
      <c r="AK78" s="539"/>
      <c r="AL78" s="542" t="s">
        <v>8</v>
      </c>
      <c r="AM78" s="540"/>
      <c r="AN78" s="525"/>
    </row>
    <row r="79" ht="19.5" customHeight="1" spans="1:40">
      <c r="A79" s="327" t="s">
        <v>132</v>
      </c>
      <c r="B79" s="150"/>
      <c r="C79" s="150"/>
      <c r="D79" s="150"/>
      <c r="E79" s="150"/>
      <c r="F79" s="150"/>
      <c r="G79" s="150"/>
      <c r="H79" s="150"/>
      <c r="I79" s="150"/>
      <c r="J79" s="150"/>
      <c r="K79" s="150"/>
      <c r="L79" s="150"/>
      <c r="M79" s="150"/>
      <c r="N79" s="150"/>
      <c r="O79" s="150"/>
      <c r="P79" s="150"/>
      <c r="Q79" s="150"/>
      <c r="R79" s="486">
        <v>1020302</v>
      </c>
      <c r="S79" s="479"/>
      <c r="T79" s="480" t="s">
        <v>4</v>
      </c>
      <c r="U79" s="430" t="s">
        <v>133</v>
      </c>
      <c r="V79" s="416"/>
      <c r="W79" s="416"/>
      <c r="X79" s="416"/>
      <c r="Y79" s="416"/>
      <c r="Z79" s="416"/>
      <c r="AA79" s="416"/>
      <c r="AB79" s="416"/>
      <c r="AC79" s="416"/>
      <c r="AD79" s="416"/>
      <c r="AE79" s="416"/>
      <c r="AF79" s="416"/>
      <c r="AG79" s="416"/>
      <c r="AH79" s="416"/>
      <c r="AI79" s="603"/>
      <c r="AJ79" s="486">
        <v>30603</v>
      </c>
      <c r="AK79" s="539"/>
      <c r="AL79" s="542" t="s">
        <v>11</v>
      </c>
      <c r="AM79" s="540"/>
      <c r="AN79" s="525"/>
    </row>
    <row r="80" ht="19.5" customHeight="1" spans="1:40">
      <c r="A80" s="327" t="s">
        <v>134</v>
      </c>
      <c r="B80" s="272"/>
      <c r="C80" s="272"/>
      <c r="D80" s="272"/>
      <c r="E80" s="272"/>
      <c r="F80" s="272"/>
      <c r="G80" s="288"/>
      <c r="H80" s="272"/>
      <c r="I80" s="288"/>
      <c r="J80" s="198"/>
      <c r="K80" s="272"/>
      <c r="L80" s="288"/>
      <c r="M80" s="272"/>
      <c r="N80" s="272"/>
      <c r="O80" s="288"/>
      <c r="P80" s="198"/>
      <c r="Q80" s="272"/>
      <c r="R80" s="486">
        <v>1020303</v>
      </c>
      <c r="S80" s="479"/>
      <c r="T80" s="489" t="s">
        <v>4</v>
      </c>
      <c r="U80" s="430" t="s">
        <v>135</v>
      </c>
      <c r="V80" s="416"/>
      <c r="W80" s="416"/>
      <c r="X80" s="416"/>
      <c r="Y80" s="416"/>
      <c r="Z80" s="416"/>
      <c r="AA80" s="416"/>
      <c r="AB80" s="416"/>
      <c r="AC80" s="416"/>
      <c r="AD80" s="416"/>
      <c r="AE80" s="416"/>
      <c r="AF80" s="416"/>
      <c r="AG80" s="416"/>
      <c r="AH80" s="416"/>
      <c r="AI80" s="603"/>
      <c r="AJ80" s="486">
        <v>30604</v>
      </c>
      <c r="AK80" s="539"/>
      <c r="AL80" s="542" t="s">
        <v>11</v>
      </c>
      <c r="AM80" s="540"/>
      <c r="AN80" s="525"/>
    </row>
    <row r="81" ht="16.5" customHeight="1" spans="1:40">
      <c r="A81" s="327" t="s">
        <v>136</v>
      </c>
      <c r="B81" s="272"/>
      <c r="C81" s="272"/>
      <c r="D81" s="272"/>
      <c r="E81" s="272"/>
      <c r="F81" s="272"/>
      <c r="G81" s="573"/>
      <c r="H81" s="574"/>
      <c r="I81" s="152"/>
      <c r="J81" s="151"/>
      <c r="K81" s="574"/>
      <c r="L81" s="573"/>
      <c r="M81" s="574"/>
      <c r="N81" s="574"/>
      <c r="O81" s="152"/>
      <c r="P81" s="151"/>
      <c r="Q81" s="574"/>
      <c r="R81" s="486">
        <v>1020304</v>
      </c>
      <c r="S81" s="479"/>
      <c r="T81" s="489" t="s">
        <v>4</v>
      </c>
      <c r="U81" s="430" t="s">
        <v>137</v>
      </c>
      <c r="V81" s="416"/>
      <c r="W81" s="416"/>
      <c r="X81" s="416"/>
      <c r="Y81" s="416"/>
      <c r="Z81" s="416"/>
      <c r="AA81" s="416"/>
      <c r="AB81" s="416"/>
      <c r="AC81" s="416"/>
      <c r="AD81" s="416"/>
      <c r="AE81" s="416"/>
      <c r="AF81" s="416"/>
      <c r="AG81" s="416"/>
      <c r="AH81" s="416"/>
      <c r="AI81" s="603"/>
      <c r="AJ81" s="486">
        <v>30605</v>
      </c>
      <c r="AK81" s="539"/>
      <c r="AL81" s="542" t="s">
        <v>4</v>
      </c>
      <c r="AM81" s="540"/>
      <c r="AN81" s="525"/>
    </row>
    <row r="82" ht="16.5" customHeight="1" spans="1:40">
      <c r="A82" s="327" t="s">
        <v>138</v>
      </c>
      <c r="B82" s="272"/>
      <c r="C82" s="272"/>
      <c r="D82" s="272"/>
      <c r="E82" s="272"/>
      <c r="F82" s="272"/>
      <c r="G82" s="573"/>
      <c r="H82" s="574"/>
      <c r="I82" s="288"/>
      <c r="J82" s="198"/>
      <c r="K82" s="574"/>
      <c r="L82" s="573"/>
      <c r="M82" s="574"/>
      <c r="N82" s="574"/>
      <c r="O82" s="288"/>
      <c r="P82" s="198"/>
      <c r="Q82" s="574"/>
      <c r="R82" s="486">
        <v>1020305</v>
      </c>
      <c r="S82" s="490"/>
      <c r="T82" s="489" t="s">
        <v>8</v>
      </c>
      <c r="U82" s="430" t="s">
        <v>139</v>
      </c>
      <c r="V82" s="416"/>
      <c r="W82" s="416"/>
      <c r="X82" s="416"/>
      <c r="Y82" s="416"/>
      <c r="Z82" s="416"/>
      <c r="AA82" s="416"/>
      <c r="AB82" s="416"/>
      <c r="AC82" s="416"/>
      <c r="AD82" s="416"/>
      <c r="AE82" s="416"/>
      <c r="AF82" s="416"/>
      <c r="AG82" s="416"/>
      <c r="AH82" s="416"/>
      <c r="AI82" s="603"/>
      <c r="AJ82" s="486">
        <v>30606</v>
      </c>
      <c r="AK82" s="539"/>
      <c r="AL82" s="542" t="s">
        <v>11</v>
      </c>
      <c r="AM82" s="540"/>
      <c r="AN82" s="525"/>
    </row>
    <row r="83" s="391" customFormat="1" ht="15.75" customHeight="1" spans="1:50">
      <c r="A83" s="327" t="s">
        <v>140</v>
      </c>
      <c r="B83" s="272"/>
      <c r="C83" s="272"/>
      <c r="D83" s="272"/>
      <c r="E83" s="272"/>
      <c r="F83" s="272"/>
      <c r="G83" s="573"/>
      <c r="H83" s="574"/>
      <c r="I83" s="288"/>
      <c r="J83" s="198"/>
      <c r="K83" s="574"/>
      <c r="L83" s="573"/>
      <c r="M83" s="574"/>
      <c r="N83" s="574"/>
      <c r="O83" s="288"/>
      <c r="P83" s="198"/>
      <c r="Q83" s="574"/>
      <c r="R83" s="486">
        <v>1020306</v>
      </c>
      <c r="S83" s="490"/>
      <c r="T83" s="489" t="s">
        <v>8</v>
      </c>
      <c r="U83" s="430" t="s">
        <v>141</v>
      </c>
      <c r="V83" s="416"/>
      <c r="W83" s="416"/>
      <c r="X83" s="416"/>
      <c r="Y83" s="416"/>
      <c r="Z83" s="416"/>
      <c r="AA83" s="416"/>
      <c r="AB83" s="416"/>
      <c r="AC83" s="416"/>
      <c r="AD83" s="416"/>
      <c r="AE83" s="416"/>
      <c r="AF83" s="416"/>
      <c r="AG83" s="416"/>
      <c r="AH83" s="416"/>
      <c r="AI83" s="603"/>
      <c r="AJ83" s="486">
        <v>30607</v>
      </c>
      <c r="AK83" s="539"/>
      <c r="AL83" s="542" t="s">
        <v>11</v>
      </c>
      <c r="AM83" s="540"/>
      <c r="AN83" s="623"/>
      <c r="AO83" s="627"/>
      <c r="AP83" s="627"/>
      <c r="AQ83" s="627"/>
      <c r="AR83" s="627"/>
      <c r="AS83" s="627"/>
      <c r="AT83" s="627"/>
      <c r="AU83" s="627"/>
      <c r="AV83" s="627"/>
      <c r="AW83" s="627"/>
      <c r="AX83" s="627"/>
    </row>
    <row r="84" s="391" customFormat="1" ht="15.75" customHeight="1" spans="1:50">
      <c r="A84" s="327"/>
      <c r="B84" s="272"/>
      <c r="C84" s="272"/>
      <c r="D84" s="272"/>
      <c r="E84" s="272"/>
      <c r="F84" s="272"/>
      <c r="G84" s="573"/>
      <c r="H84" s="574"/>
      <c r="I84" s="152"/>
      <c r="J84" s="151"/>
      <c r="K84" s="574"/>
      <c r="L84" s="573"/>
      <c r="M84" s="574"/>
      <c r="N84" s="574"/>
      <c r="O84" s="152"/>
      <c r="P84" s="151"/>
      <c r="Q84" s="574"/>
      <c r="R84" s="486"/>
      <c r="S84" s="579"/>
      <c r="T84" s="489"/>
      <c r="U84" s="197" t="s">
        <v>142</v>
      </c>
      <c r="V84" s="416"/>
      <c r="W84" s="416"/>
      <c r="X84" s="416"/>
      <c r="Y84" s="416"/>
      <c r="Z84" s="416"/>
      <c r="AA84" s="416"/>
      <c r="AB84" s="416"/>
      <c r="AC84" s="416"/>
      <c r="AD84" s="416"/>
      <c r="AE84" s="288"/>
      <c r="AF84" s="288"/>
      <c r="AG84" s="198"/>
      <c r="AH84" s="272"/>
      <c r="AI84" s="272"/>
      <c r="AJ84" s="486">
        <v>307</v>
      </c>
      <c r="AK84" s="544">
        <f>+SUM(AK85:AK86)</f>
        <v>0</v>
      </c>
      <c r="AL84" s="544"/>
      <c r="AM84" s="624"/>
      <c r="AN84" s="623"/>
      <c r="AO84" s="627"/>
      <c r="AP84" s="627"/>
      <c r="AQ84" s="627"/>
      <c r="AR84" s="627"/>
      <c r="AS84" s="627"/>
      <c r="AT84" s="627"/>
      <c r="AU84" s="627"/>
      <c r="AV84" s="627"/>
      <c r="AW84" s="627"/>
      <c r="AX84" s="627"/>
    </row>
    <row r="85" s="391" customFormat="1" ht="15.75" customHeight="1" spans="1:50">
      <c r="A85" s="197" t="s">
        <v>143</v>
      </c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198"/>
      <c r="O85" s="198"/>
      <c r="P85" s="198"/>
      <c r="Q85" s="198"/>
      <c r="R85" s="486">
        <v>10204</v>
      </c>
      <c r="S85" s="271">
        <f>+SUM(S86:S91)</f>
        <v>0</v>
      </c>
      <c r="T85" s="578"/>
      <c r="U85" s="430" t="s">
        <v>144</v>
      </c>
      <c r="V85" s="288"/>
      <c r="W85" s="288"/>
      <c r="X85" s="288"/>
      <c r="Y85" s="288"/>
      <c r="Z85" s="288"/>
      <c r="AA85" s="288"/>
      <c r="AB85" s="288"/>
      <c r="AC85" s="288"/>
      <c r="AD85" s="288"/>
      <c r="AE85" s="288"/>
      <c r="AF85" s="288"/>
      <c r="AG85" s="198"/>
      <c r="AH85" s="272"/>
      <c r="AI85" s="272"/>
      <c r="AJ85" s="486">
        <v>30701</v>
      </c>
      <c r="AK85" s="539"/>
      <c r="AL85" s="548" t="s">
        <v>4</v>
      </c>
      <c r="AM85" s="621"/>
      <c r="AN85" s="623"/>
      <c r="AO85" s="627"/>
      <c r="AP85" s="627"/>
      <c r="AQ85" s="627"/>
      <c r="AR85" s="627"/>
      <c r="AS85" s="627"/>
      <c r="AT85" s="627"/>
      <c r="AU85" s="627"/>
      <c r="AV85" s="627"/>
      <c r="AW85" s="627"/>
      <c r="AX85" s="627"/>
    </row>
    <row r="86" s="391" customFormat="1" ht="15.75" customHeight="1" spans="1:50">
      <c r="A86" s="430" t="s">
        <v>145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486">
        <v>1020401</v>
      </c>
      <c r="S86" s="277"/>
      <c r="T86" s="489" t="s">
        <v>4</v>
      </c>
      <c r="U86" s="430" t="s">
        <v>146</v>
      </c>
      <c r="V86" s="288"/>
      <c r="W86" s="288"/>
      <c r="X86" s="288"/>
      <c r="Y86" s="288"/>
      <c r="Z86" s="288"/>
      <c r="AA86" s="288"/>
      <c r="AB86" s="288"/>
      <c r="AC86" s="288"/>
      <c r="AD86" s="288"/>
      <c r="AE86" s="609"/>
      <c r="AF86" s="609"/>
      <c r="AG86" s="610"/>
      <c r="AH86" s="611"/>
      <c r="AI86" s="611"/>
      <c r="AJ86" s="612">
        <v>30702</v>
      </c>
      <c r="AK86" s="625"/>
      <c r="AL86" s="626" t="s">
        <v>8</v>
      </c>
      <c r="AM86" s="524"/>
      <c r="AN86" s="627"/>
      <c r="AO86" s="627"/>
      <c r="AP86" s="627"/>
      <c r="AQ86" s="627"/>
      <c r="AR86" s="627"/>
      <c r="AS86" s="627"/>
      <c r="AT86" s="627"/>
      <c r="AU86" s="627"/>
      <c r="AV86" s="627"/>
      <c r="AW86" s="627"/>
      <c r="AX86" s="627"/>
    </row>
    <row r="87" ht="15.75" customHeight="1" spans="1:39">
      <c r="A87" s="430" t="s">
        <v>147</v>
      </c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8"/>
      <c r="Q87" s="198"/>
      <c r="R87" s="486">
        <v>1020402</v>
      </c>
      <c r="S87" s="479"/>
      <c r="T87" s="580" t="s">
        <v>4</v>
      </c>
      <c r="U87" s="342"/>
      <c r="V87" s="150"/>
      <c r="W87" s="152"/>
      <c r="X87" s="152"/>
      <c r="Y87" s="152"/>
      <c r="Z87" s="152"/>
      <c r="AA87" s="152"/>
      <c r="AB87" s="152"/>
      <c r="AC87" s="152"/>
      <c r="AD87" s="152"/>
      <c r="AE87" s="152"/>
      <c r="AF87" s="152"/>
      <c r="AG87" s="152"/>
      <c r="AH87" s="152"/>
      <c r="AI87" s="152"/>
      <c r="AJ87" s="613"/>
      <c r="AK87" s="613"/>
      <c r="AL87" s="523"/>
      <c r="AM87" s="524"/>
    </row>
    <row r="88" ht="15.75" customHeight="1" spans="1:39">
      <c r="A88" s="430" t="s">
        <v>111</v>
      </c>
      <c r="B88" s="198"/>
      <c r="C88" s="198"/>
      <c r="D88" s="198"/>
      <c r="E88" s="198"/>
      <c r="F88" s="198"/>
      <c r="G88" s="198"/>
      <c r="H88" s="198"/>
      <c r="I88" s="198"/>
      <c r="J88" s="198"/>
      <c r="K88" s="198"/>
      <c r="L88" s="198"/>
      <c r="M88" s="198"/>
      <c r="N88" s="198"/>
      <c r="O88" s="198"/>
      <c r="P88" s="198"/>
      <c r="Q88" s="198"/>
      <c r="R88" s="486">
        <v>1020403</v>
      </c>
      <c r="S88" s="490"/>
      <c r="T88" s="580" t="s">
        <v>4</v>
      </c>
      <c r="U88" s="342"/>
      <c r="V88" s="150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613"/>
      <c r="AK88" s="613"/>
      <c r="AL88" s="523"/>
      <c r="AM88" s="524"/>
    </row>
    <row r="89" ht="15.75" customHeight="1" spans="1:39">
      <c r="A89" s="430" t="s">
        <v>148</v>
      </c>
      <c r="B89" s="198"/>
      <c r="C89" s="198"/>
      <c r="D89" s="198"/>
      <c r="E89" s="198"/>
      <c r="F89" s="198"/>
      <c r="G89" s="198"/>
      <c r="H89" s="198"/>
      <c r="I89" s="198"/>
      <c r="J89" s="198"/>
      <c r="K89" s="198"/>
      <c r="L89" s="198"/>
      <c r="M89" s="198"/>
      <c r="N89" s="198"/>
      <c r="O89" s="198"/>
      <c r="P89" s="198"/>
      <c r="Q89" s="198"/>
      <c r="R89" s="486">
        <v>1020404</v>
      </c>
      <c r="S89" s="277"/>
      <c r="T89" s="580" t="s">
        <v>8</v>
      </c>
      <c r="U89" s="342"/>
      <c r="V89" s="150"/>
      <c r="W89" s="152"/>
      <c r="X89" s="152"/>
      <c r="Y89" s="152"/>
      <c r="Z89" s="152"/>
      <c r="AA89" s="152"/>
      <c r="AB89" s="152"/>
      <c r="AC89" s="152"/>
      <c r="AD89" s="152"/>
      <c r="AE89" s="152"/>
      <c r="AF89" s="152"/>
      <c r="AG89" s="152"/>
      <c r="AH89" s="152"/>
      <c r="AI89" s="152"/>
      <c r="AJ89" s="613"/>
      <c r="AK89" s="613"/>
      <c r="AL89" s="523"/>
      <c r="AM89" s="524"/>
    </row>
    <row r="90" ht="15.75" customHeight="1" spans="1:39">
      <c r="A90" s="430" t="s">
        <v>149</v>
      </c>
      <c r="B90" s="198"/>
      <c r="C90" s="198"/>
      <c r="D90" s="198"/>
      <c r="E90" s="198"/>
      <c r="F90" s="198"/>
      <c r="G90" s="198"/>
      <c r="H90" s="198"/>
      <c r="I90" s="198"/>
      <c r="J90" s="198"/>
      <c r="K90" s="198"/>
      <c r="L90" s="198"/>
      <c r="M90" s="198"/>
      <c r="N90" s="198"/>
      <c r="O90" s="198"/>
      <c r="P90" s="198"/>
      <c r="Q90" s="198"/>
      <c r="R90" s="486">
        <v>1020405</v>
      </c>
      <c r="S90" s="277"/>
      <c r="T90" s="580" t="s">
        <v>8</v>
      </c>
      <c r="U90" s="342"/>
      <c r="V90" s="150"/>
      <c r="W90" s="152"/>
      <c r="X90" s="152"/>
      <c r="Y90" s="152"/>
      <c r="Z90" s="152"/>
      <c r="AA90" s="152"/>
      <c r="AB90" s="152"/>
      <c r="AC90" s="152"/>
      <c r="AD90" s="152"/>
      <c r="AE90" s="152"/>
      <c r="AF90" s="152"/>
      <c r="AG90" s="152"/>
      <c r="AH90" s="152"/>
      <c r="AI90" s="152"/>
      <c r="AJ90" s="613"/>
      <c r="AK90" s="613"/>
      <c r="AL90" s="523"/>
      <c r="AM90" s="524"/>
    </row>
    <row r="91" ht="15.75" customHeight="1" spans="1:39">
      <c r="A91" s="555" t="s">
        <v>150</v>
      </c>
      <c r="B91" s="150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486">
        <v>1020406</v>
      </c>
      <c r="S91" s="277"/>
      <c r="T91" s="581" t="s">
        <v>4</v>
      </c>
      <c r="U91" s="342"/>
      <c r="V91" s="150"/>
      <c r="W91" s="152"/>
      <c r="X91" s="152"/>
      <c r="Y91" s="152"/>
      <c r="Z91" s="152"/>
      <c r="AA91" s="152"/>
      <c r="AB91" s="152"/>
      <c r="AC91" s="152"/>
      <c r="AD91" s="152"/>
      <c r="AE91" s="150"/>
      <c r="AF91" s="150"/>
      <c r="AG91" s="150"/>
      <c r="AH91" s="150"/>
      <c r="AI91" s="150"/>
      <c r="AJ91" s="614"/>
      <c r="AK91" s="614"/>
      <c r="AL91" s="628"/>
      <c r="AM91" s="540"/>
    </row>
    <row r="92" ht="15.75" customHeight="1" spans="1:39">
      <c r="A92" s="197" t="s">
        <v>151</v>
      </c>
      <c r="B92" s="288"/>
      <c r="C92" s="288"/>
      <c r="D92" s="288"/>
      <c r="E92" s="288"/>
      <c r="F92" s="288"/>
      <c r="G92" s="272"/>
      <c r="H92" s="288"/>
      <c r="I92" s="272"/>
      <c r="J92" s="288"/>
      <c r="K92" s="288"/>
      <c r="L92" s="272"/>
      <c r="M92" s="288"/>
      <c r="N92" s="288"/>
      <c r="O92" s="272"/>
      <c r="P92" s="288"/>
      <c r="Q92" s="288"/>
      <c r="R92" s="486">
        <v>10205</v>
      </c>
      <c r="S92" s="582"/>
      <c r="T92" s="581" t="s">
        <v>4</v>
      </c>
      <c r="U92" s="342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614"/>
      <c r="AK92" s="614"/>
      <c r="AL92" s="628"/>
      <c r="AM92" s="540"/>
    </row>
    <row r="93" ht="15.75" customHeight="1" spans="1:39">
      <c r="A93" s="430"/>
      <c r="B93" s="331"/>
      <c r="C93" s="331"/>
      <c r="D93" s="331"/>
      <c r="E93" s="331"/>
      <c r="F93" s="331"/>
      <c r="G93" s="331"/>
      <c r="H93" s="331"/>
      <c r="I93" s="331"/>
      <c r="J93" s="331"/>
      <c r="K93" s="331"/>
      <c r="L93" s="331"/>
      <c r="M93" s="331"/>
      <c r="N93" s="331"/>
      <c r="O93" s="331"/>
      <c r="P93" s="331"/>
      <c r="Q93" s="331"/>
      <c r="R93" s="486"/>
      <c r="S93" s="582"/>
      <c r="T93" s="581"/>
      <c r="U93" s="342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614"/>
      <c r="AK93" s="614"/>
      <c r="AL93" s="628"/>
      <c r="AM93" s="540"/>
    </row>
    <row r="94" ht="15.75" customHeight="1" spans="1:39">
      <c r="A94" s="197" t="s">
        <v>152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486">
        <v>10206</v>
      </c>
      <c r="S94" s="271">
        <f>+SUM(S95:S98)</f>
        <v>0</v>
      </c>
      <c r="T94" s="578"/>
      <c r="U94" s="342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614"/>
      <c r="AK94" s="614"/>
      <c r="AL94" s="628"/>
      <c r="AM94" s="540"/>
    </row>
    <row r="95" ht="15.75" customHeight="1" spans="1:39">
      <c r="A95" s="556" t="s">
        <v>153</v>
      </c>
      <c r="B95" s="557"/>
      <c r="C95" s="557"/>
      <c r="D95" s="557"/>
      <c r="E95" s="557"/>
      <c r="F95" s="557"/>
      <c r="G95" s="557"/>
      <c r="H95" s="557"/>
      <c r="I95" s="557"/>
      <c r="J95" s="575"/>
      <c r="K95" s="575"/>
      <c r="L95" s="575"/>
      <c r="M95" s="575"/>
      <c r="N95" s="575"/>
      <c r="O95" s="575"/>
      <c r="P95" s="575"/>
      <c r="Q95" s="575"/>
      <c r="R95" s="486">
        <v>1020601</v>
      </c>
      <c r="S95" s="479"/>
      <c r="T95" s="581" t="s">
        <v>4</v>
      </c>
      <c r="U95" s="342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614"/>
      <c r="AK95" s="614"/>
      <c r="AL95" s="628"/>
      <c r="AM95" s="540"/>
    </row>
    <row r="96" ht="15.75" customHeight="1" spans="1:39">
      <c r="A96" s="556" t="s">
        <v>154</v>
      </c>
      <c r="B96" s="557"/>
      <c r="C96" s="557"/>
      <c r="D96" s="557"/>
      <c r="E96" s="557"/>
      <c r="F96" s="557"/>
      <c r="G96" s="557"/>
      <c r="H96" s="557"/>
      <c r="I96" s="557"/>
      <c r="J96" s="576"/>
      <c r="K96" s="576"/>
      <c r="L96" s="576"/>
      <c r="M96" s="576"/>
      <c r="N96" s="576"/>
      <c r="O96" s="576"/>
      <c r="P96" s="576"/>
      <c r="Q96" s="576"/>
      <c r="R96" s="486">
        <v>1020602</v>
      </c>
      <c r="S96" s="479"/>
      <c r="T96" s="581" t="s">
        <v>8</v>
      </c>
      <c r="U96" s="342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614"/>
      <c r="AK96" s="614"/>
      <c r="AL96" s="628"/>
      <c r="AM96" s="540"/>
    </row>
    <row r="97" s="392" customFormat="1" ht="15.75" customHeight="1" spans="1:131">
      <c r="A97" s="327" t="s">
        <v>155</v>
      </c>
      <c r="B97" s="557"/>
      <c r="C97" s="557"/>
      <c r="D97" s="557"/>
      <c r="E97" s="557"/>
      <c r="F97" s="557"/>
      <c r="G97" s="557"/>
      <c r="H97" s="557"/>
      <c r="I97" s="557"/>
      <c r="J97" s="576"/>
      <c r="K97" s="576"/>
      <c r="L97" s="576"/>
      <c r="M97" s="576"/>
      <c r="N97" s="576"/>
      <c r="O97" s="576"/>
      <c r="P97" s="576"/>
      <c r="Q97" s="576"/>
      <c r="R97" s="486">
        <v>1020603</v>
      </c>
      <c r="S97" s="479"/>
      <c r="T97" s="581" t="s">
        <v>4</v>
      </c>
      <c r="U97" s="342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614"/>
      <c r="AK97" s="614"/>
      <c r="AL97" s="628"/>
      <c r="AM97" s="540"/>
      <c r="AN97" s="553"/>
      <c r="AO97" s="553"/>
      <c r="AP97" s="553"/>
      <c r="AQ97" s="553"/>
      <c r="AR97" s="553"/>
      <c r="AS97" s="553"/>
      <c r="AT97" s="553"/>
      <c r="AU97" s="553"/>
      <c r="AV97" s="553"/>
      <c r="AW97" s="553"/>
      <c r="AX97" s="553"/>
      <c r="AY97" s="281"/>
      <c r="AZ97" s="281"/>
      <c r="BA97" s="281"/>
      <c r="BB97" s="281"/>
      <c r="BC97" s="281"/>
      <c r="BD97" s="281"/>
      <c r="BE97" s="281"/>
      <c r="BF97" s="281"/>
      <c r="BG97" s="281"/>
      <c r="BH97" s="281"/>
      <c r="BI97" s="281"/>
      <c r="BJ97" s="281"/>
      <c r="BK97" s="281"/>
      <c r="BL97" s="281"/>
      <c r="BM97" s="281"/>
      <c r="BN97" s="281"/>
      <c r="BO97" s="281"/>
      <c r="BP97" s="281"/>
      <c r="BQ97" s="281"/>
      <c r="BR97" s="281"/>
      <c r="BS97" s="281"/>
      <c r="BT97" s="281"/>
      <c r="BU97" s="281"/>
      <c r="BV97" s="281"/>
      <c r="BW97" s="281"/>
      <c r="BX97" s="281"/>
      <c r="BY97" s="281"/>
      <c r="BZ97" s="281"/>
      <c r="CA97" s="281"/>
      <c r="CB97" s="281"/>
      <c r="CC97" s="281"/>
      <c r="CD97" s="281"/>
      <c r="CE97" s="281"/>
      <c r="CF97" s="281"/>
      <c r="CG97" s="281"/>
      <c r="CH97" s="281"/>
      <c r="CI97" s="281"/>
      <c r="CJ97" s="281"/>
      <c r="CK97" s="281"/>
      <c r="CL97" s="281"/>
      <c r="CM97" s="281"/>
      <c r="CN97" s="281"/>
      <c r="CO97" s="281"/>
      <c r="CP97" s="281"/>
      <c r="CQ97" s="281"/>
      <c r="CR97" s="281"/>
      <c r="CS97" s="281"/>
      <c r="CT97" s="281"/>
      <c r="CU97" s="281"/>
      <c r="CV97" s="281"/>
      <c r="CW97" s="281"/>
      <c r="CX97" s="281"/>
      <c r="CY97" s="281"/>
      <c r="CZ97" s="281"/>
      <c r="DA97" s="281"/>
      <c r="DB97" s="281"/>
      <c r="DC97" s="281"/>
      <c r="DD97" s="281"/>
      <c r="DE97" s="281"/>
      <c r="DF97" s="281"/>
      <c r="DG97" s="281"/>
      <c r="DH97" s="281"/>
      <c r="DI97" s="281"/>
      <c r="DJ97" s="281"/>
      <c r="DK97" s="281"/>
      <c r="DL97" s="281"/>
      <c r="DM97" s="281"/>
      <c r="DN97" s="281"/>
      <c r="DO97" s="281"/>
      <c r="DP97" s="281"/>
      <c r="DQ97" s="281"/>
      <c r="DR97" s="281"/>
      <c r="DS97" s="281"/>
      <c r="DT97" s="281"/>
      <c r="DU97" s="281"/>
      <c r="DV97" s="281"/>
      <c r="DW97" s="281"/>
      <c r="DX97" s="281"/>
      <c r="DY97" s="281"/>
      <c r="DZ97" s="281"/>
      <c r="EA97" s="281"/>
    </row>
    <row r="98" ht="18" customHeight="1" spans="1:39">
      <c r="A98" s="327" t="s">
        <v>156</v>
      </c>
      <c r="B98" s="199"/>
      <c r="C98" s="199"/>
      <c r="D98" s="199"/>
      <c r="E98" s="199"/>
      <c r="F98" s="199"/>
      <c r="G98" s="199"/>
      <c r="H98" s="199"/>
      <c r="I98" s="557"/>
      <c r="J98" s="576"/>
      <c r="K98" s="576"/>
      <c r="L98" s="576"/>
      <c r="M98" s="576"/>
      <c r="N98" s="576"/>
      <c r="O98" s="576"/>
      <c r="P98" s="576"/>
      <c r="Q98" s="576"/>
      <c r="R98" s="486">
        <v>1020604</v>
      </c>
      <c r="S98" s="479"/>
      <c r="T98" s="581" t="s">
        <v>8</v>
      </c>
      <c r="U98" s="342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614"/>
      <c r="AK98" s="614"/>
      <c r="AL98" s="628"/>
      <c r="AM98" s="540"/>
    </row>
    <row r="99" ht="15.75" customHeight="1" spans="1:39">
      <c r="A99" s="197" t="s">
        <v>157</v>
      </c>
      <c r="H99" s="574"/>
      <c r="I99" s="198"/>
      <c r="J99" s="576"/>
      <c r="K99" s="576"/>
      <c r="L99" s="576"/>
      <c r="M99" s="576"/>
      <c r="N99" s="576"/>
      <c r="O99" s="576"/>
      <c r="P99" s="576"/>
      <c r="Q99" s="576"/>
      <c r="R99" s="486">
        <v>10207</v>
      </c>
      <c r="S99" s="271">
        <f>+SUM(S100:S105)</f>
        <v>0</v>
      </c>
      <c r="T99" s="578"/>
      <c r="U99" s="342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614"/>
      <c r="AK99" s="614"/>
      <c r="AL99" s="628"/>
      <c r="AM99" s="540"/>
    </row>
    <row r="100" ht="15.75" customHeight="1" spans="1:39">
      <c r="A100" s="558" t="s">
        <v>158</v>
      </c>
      <c r="B100" s="198"/>
      <c r="C100" s="198"/>
      <c r="D100" s="198"/>
      <c r="E100" s="272"/>
      <c r="F100" s="198"/>
      <c r="G100" s="272"/>
      <c r="H100" s="150"/>
      <c r="I100" s="151"/>
      <c r="J100" s="272"/>
      <c r="K100" s="289"/>
      <c r="L100" s="289"/>
      <c r="M100" s="289"/>
      <c r="N100" s="289"/>
      <c r="O100" s="272"/>
      <c r="P100" s="272"/>
      <c r="Q100" s="198"/>
      <c r="R100" s="486">
        <v>1020701</v>
      </c>
      <c r="S100" s="479"/>
      <c r="T100" s="581" t="s">
        <v>4</v>
      </c>
      <c r="U100" s="342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614"/>
      <c r="AK100" s="614"/>
      <c r="AL100" s="628"/>
      <c r="AM100" s="540"/>
    </row>
    <row r="101" s="393" customFormat="1" ht="15.75" customHeight="1" spans="1:50">
      <c r="A101" s="559" t="s">
        <v>159</v>
      </c>
      <c r="B101" s="415"/>
      <c r="C101" s="151"/>
      <c r="D101" s="151"/>
      <c r="E101" s="150"/>
      <c r="F101" s="151"/>
      <c r="G101" s="150"/>
      <c r="H101" s="272"/>
      <c r="I101" s="198"/>
      <c r="J101" s="150"/>
      <c r="K101" s="194"/>
      <c r="L101" s="194"/>
      <c r="M101" s="194"/>
      <c r="N101" s="194"/>
      <c r="O101" s="150"/>
      <c r="P101" s="150"/>
      <c r="Q101" s="151"/>
      <c r="R101" s="486">
        <v>1020702</v>
      </c>
      <c r="S101" s="583"/>
      <c r="T101" s="584" t="s">
        <v>4</v>
      </c>
      <c r="U101" s="342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572"/>
      <c r="AF101" s="572"/>
      <c r="AG101" s="227"/>
      <c r="AH101" s="572"/>
      <c r="AI101" s="572"/>
      <c r="AJ101" s="150"/>
      <c r="AK101" s="150"/>
      <c r="AL101" s="629"/>
      <c r="AM101" s="621"/>
      <c r="AN101" s="525"/>
      <c r="AO101" s="525"/>
      <c r="AP101" s="525"/>
      <c r="AQ101" s="525"/>
      <c r="AR101" s="525"/>
      <c r="AS101" s="525"/>
      <c r="AT101" s="525"/>
      <c r="AU101" s="525"/>
      <c r="AV101" s="525"/>
      <c r="AW101" s="525"/>
      <c r="AX101" s="525"/>
    </row>
    <row r="102" ht="15.75" customHeight="1" spans="1:39">
      <c r="A102" s="558" t="s">
        <v>160</v>
      </c>
      <c r="B102" s="198"/>
      <c r="C102" s="198"/>
      <c r="D102" s="198"/>
      <c r="E102" s="272"/>
      <c r="F102" s="198"/>
      <c r="G102" s="272"/>
      <c r="H102" s="289"/>
      <c r="I102" s="289"/>
      <c r="J102" s="272"/>
      <c r="K102" s="436"/>
      <c r="L102" s="436"/>
      <c r="M102" s="436"/>
      <c r="N102" s="436"/>
      <c r="O102" s="272"/>
      <c r="P102" s="272"/>
      <c r="Q102" s="198"/>
      <c r="R102" s="486">
        <v>1020703</v>
      </c>
      <c r="S102" s="479"/>
      <c r="T102" s="585" t="s">
        <v>8</v>
      </c>
      <c r="U102" s="571"/>
      <c r="V102" s="572"/>
      <c r="W102" s="572"/>
      <c r="X102" s="572"/>
      <c r="Y102" s="572"/>
      <c r="Z102" s="572"/>
      <c r="AA102" s="572"/>
      <c r="AB102" s="572"/>
      <c r="AC102" s="572"/>
      <c r="AD102" s="572"/>
      <c r="AE102" s="608"/>
      <c r="AF102" s="608"/>
      <c r="AG102" s="615"/>
      <c r="AH102" s="565"/>
      <c r="AI102" s="565"/>
      <c r="AJ102" s="572"/>
      <c r="AK102" s="572"/>
      <c r="AL102" s="630"/>
      <c r="AM102" s="524"/>
    </row>
    <row r="103" s="393" customFormat="1" ht="15.75" customHeight="1" spans="1:50">
      <c r="A103" s="327" t="s">
        <v>161</v>
      </c>
      <c r="B103" s="289"/>
      <c r="C103" s="289"/>
      <c r="D103" s="289"/>
      <c r="E103" s="289"/>
      <c r="F103" s="289"/>
      <c r="G103" s="289"/>
      <c r="H103" s="289"/>
      <c r="I103" s="289"/>
      <c r="J103" s="289"/>
      <c r="K103" s="289"/>
      <c r="L103" s="289"/>
      <c r="M103" s="289"/>
      <c r="N103" s="289"/>
      <c r="O103" s="289"/>
      <c r="P103" s="289"/>
      <c r="Q103" s="289"/>
      <c r="R103" s="486">
        <v>1020704</v>
      </c>
      <c r="S103" s="586"/>
      <c r="T103" s="587" t="s">
        <v>4</v>
      </c>
      <c r="U103" s="605"/>
      <c r="V103" s="605"/>
      <c r="W103" s="605"/>
      <c r="X103" s="605"/>
      <c r="Y103" s="605"/>
      <c r="Z103" s="605"/>
      <c r="AA103" s="605"/>
      <c r="AB103" s="605"/>
      <c r="AC103" s="605"/>
      <c r="AD103" s="605"/>
      <c r="AE103" s="605"/>
      <c r="AF103" s="605"/>
      <c r="AG103" s="605"/>
      <c r="AH103" s="605"/>
      <c r="AI103" s="605"/>
      <c r="AJ103" s="605"/>
      <c r="AK103" s="605"/>
      <c r="AL103" s="631"/>
      <c r="AM103" s="341"/>
      <c r="AN103" s="525"/>
      <c r="AO103" s="525"/>
      <c r="AP103" s="525"/>
      <c r="AQ103" s="525"/>
      <c r="AR103" s="525"/>
      <c r="AS103" s="525"/>
      <c r="AT103" s="525"/>
      <c r="AU103" s="525"/>
      <c r="AV103" s="525"/>
      <c r="AW103" s="525"/>
      <c r="AX103" s="525"/>
    </row>
    <row r="104" s="393" customFormat="1" ht="15.75" customHeight="1" spans="1:50">
      <c r="A104" s="327" t="s">
        <v>162</v>
      </c>
      <c r="B104" s="289"/>
      <c r="C104" s="289"/>
      <c r="D104" s="289"/>
      <c r="E104" s="289"/>
      <c r="F104" s="289"/>
      <c r="G104" s="289"/>
      <c r="H104" s="289"/>
      <c r="I104" s="289"/>
      <c r="J104" s="289"/>
      <c r="K104" s="289"/>
      <c r="L104" s="289"/>
      <c r="M104" s="289"/>
      <c r="N104" s="289"/>
      <c r="O104" s="289"/>
      <c r="P104" s="289"/>
      <c r="Q104" s="289"/>
      <c r="R104" s="486">
        <v>1020705</v>
      </c>
      <c r="S104" s="588"/>
      <c r="T104" s="589" t="s">
        <v>8</v>
      </c>
      <c r="U104" s="606"/>
      <c r="V104" s="606"/>
      <c r="W104" s="606"/>
      <c r="X104" s="606"/>
      <c r="Y104" s="606"/>
      <c r="Z104" s="606"/>
      <c r="AA104" s="606"/>
      <c r="AB104" s="606"/>
      <c r="AC104" s="606"/>
      <c r="AD104" s="606"/>
      <c r="AE104" s="382"/>
      <c r="AF104" s="382"/>
      <c r="AG104" s="382"/>
      <c r="AH104" s="382"/>
      <c r="AI104" s="382"/>
      <c r="AJ104" s="606"/>
      <c r="AK104" s="606"/>
      <c r="AL104" s="379"/>
      <c r="AM104" s="341"/>
      <c r="AN104" s="525"/>
      <c r="AO104" s="525"/>
      <c r="AP104" s="525"/>
      <c r="AQ104" s="525"/>
      <c r="AR104" s="525"/>
      <c r="AS104" s="525"/>
      <c r="AT104" s="525"/>
      <c r="AU104" s="525"/>
      <c r="AV104" s="525"/>
      <c r="AW104" s="525"/>
      <c r="AX104" s="525"/>
    </row>
    <row r="105" s="393" customFormat="1" ht="15.75" customHeight="1" spans="1:50">
      <c r="A105" s="560" t="s">
        <v>163</v>
      </c>
      <c r="B105" s="394"/>
      <c r="C105" s="394"/>
      <c r="D105" s="394"/>
      <c r="E105" s="394"/>
      <c r="F105" s="394"/>
      <c r="G105" s="394"/>
      <c r="H105" s="394"/>
      <c r="I105" s="394"/>
      <c r="J105" s="289"/>
      <c r="K105" s="289"/>
      <c r="L105" s="289"/>
      <c r="M105" s="289"/>
      <c r="N105" s="289"/>
      <c r="O105" s="289"/>
      <c r="P105" s="289"/>
      <c r="Q105" s="289"/>
      <c r="R105" s="486">
        <v>1020706</v>
      </c>
      <c r="S105" s="590"/>
      <c r="T105" s="591" t="s">
        <v>4</v>
      </c>
      <c r="U105" s="607" t="s">
        <v>164</v>
      </c>
      <c r="V105" s="608"/>
      <c r="W105" s="608"/>
      <c r="X105" s="608"/>
      <c r="Y105" s="608"/>
      <c r="Z105" s="608"/>
      <c r="AA105" s="608"/>
      <c r="AB105" s="608"/>
      <c r="AC105" s="608"/>
      <c r="AD105" s="608"/>
      <c r="AE105" s="341"/>
      <c r="AF105" s="341"/>
      <c r="AG105" s="341"/>
      <c r="AH105" s="341"/>
      <c r="AI105" s="341"/>
      <c r="AJ105" s="595"/>
      <c r="AK105" s="565"/>
      <c r="AL105" s="523"/>
      <c r="AM105" s="597"/>
      <c r="AN105" s="525"/>
      <c r="AO105" s="525"/>
      <c r="AP105" s="525"/>
      <c r="AQ105" s="525"/>
      <c r="AR105" s="525"/>
      <c r="AS105" s="525"/>
      <c r="AT105" s="525"/>
      <c r="AU105" s="525"/>
      <c r="AV105" s="525"/>
      <c r="AW105" s="525"/>
      <c r="AX105" s="525"/>
    </row>
    <row r="106" s="393" customFormat="1" ht="15.75" customHeight="1" spans="1:50">
      <c r="A106" s="561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198"/>
      <c r="O106" s="198"/>
      <c r="P106" s="198"/>
      <c r="Q106" s="198"/>
      <c r="R106" s="592"/>
      <c r="S106" s="592"/>
      <c r="T106" s="593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  <c r="AK106" s="150"/>
      <c r="AL106" s="523"/>
      <c r="AM106" s="524"/>
      <c r="AN106" s="525"/>
      <c r="AO106" s="525"/>
      <c r="AP106" s="525"/>
      <c r="AQ106" s="525"/>
      <c r="AR106" s="525"/>
      <c r="AS106" s="525"/>
      <c r="AT106" s="525"/>
      <c r="AU106" s="525"/>
      <c r="AV106" s="525"/>
      <c r="AW106" s="525"/>
      <c r="AX106" s="525"/>
    </row>
    <row r="107" s="393" customFormat="1" ht="15.95" customHeight="1" spans="1:50">
      <c r="A107" s="562"/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94"/>
      <c r="R107" s="570"/>
      <c r="S107" s="591"/>
      <c r="T107" s="591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  <c r="AK107" s="150"/>
      <c r="AL107" s="523"/>
      <c r="AM107" s="524"/>
      <c r="AN107" s="525"/>
      <c r="AO107" s="525"/>
      <c r="AP107" s="525"/>
      <c r="AQ107" s="525"/>
      <c r="AR107" s="525"/>
      <c r="AS107" s="525"/>
      <c r="AT107" s="525"/>
      <c r="AU107" s="525"/>
      <c r="AV107" s="525"/>
      <c r="AW107" s="525"/>
      <c r="AX107" s="525"/>
    </row>
    <row r="108" s="393" customFormat="1" ht="15.75" customHeight="1" spans="1:50">
      <c r="A108" s="564" t="s">
        <v>165</v>
      </c>
      <c r="B108" s="565"/>
      <c r="C108" s="565"/>
      <c r="D108" s="565"/>
      <c r="E108" s="565"/>
      <c r="F108" s="565"/>
      <c r="G108" s="565"/>
      <c r="H108" s="565"/>
      <c r="I108" s="565"/>
      <c r="J108" s="565"/>
      <c r="K108" s="565"/>
      <c r="L108" s="565"/>
      <c r="M108" s="565"/>
      <c r="N108" s="565"/>
      <c r="O108" s="565"/>
      <c r="P108" s="565"/>
      <c r="Q108" s="565"/>
      <c r="R108" s="595"/>
      <c r="S108" s="596"/>
      <c r="T108" s="341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J108" s="150"/>
      <c r="AK108" s="150"/>
      <c r="AL108" s="523"/>
      <c r="AM108" s="524"/>
      <c r="AN108" s="525"/>
      <c r="AO108" s="525"/>
      <c r="AP108" s="525"/>
      <c r="AQ108" s="525"/>
      <c r="AR108" s="525"/>
      <c r="AS108" s="525"/>
      <c r="AT108" s="525"/>
      <c r="AU108" s="525"/>
      <c r="AV108" s="525"/>
      <c r="AW108" s="525"/>
      <c r="AX108" s="525"/>
    </row>
    <row r="109" s="393" customFormat="1" ht="15.75" customHeight="1" spans="1:50">
      <c r="A109" s="566" t="s">
        <v>166</v>
      </c>
      <c r="B109" s="567"/>
      <c r="C109" s="567"/>
      <c r="D109" s="567"/>
      <c r="E109" s="567"/>
      <c r="F109" s="567"/>
      <c r="G109" s="567"/>
      <c r="H109" s="567"/>
      <c r="I109" s="567"/>
      <c r="J109" s="567"/>
      <c r="K109" s="567"/>
      <c r="L109" s="567"/>
      <c r="M109" s="567"/>
      <c r="N109" s="567"/>
      <c r="O109" s="567"/>
      <c r="P109" s="567"/>
      <c r="Q109" s="567"/>
      <c r="R109" s="570"/>
      <c r="S109" s="591"/>
      <c r="T109" s="597"/>
      <c r="U109" s="150"/>
      <c r="V109" s="150"/>
      <c r="W109" s="150"/>
      <c r="X109" s="149"/>
      <c r="Y109" s="149"/>
      <c r="Z109" s="150" t="s">
        <v>167</v>
      </c>
      <c r="AA109" s="150"/>
      <c r="AB109" s="150"/>
      <c r="AC109" s="150"/>
      <c r="AD109" s="150"/>
      <c r="AE109" s="149"/>
      <c r="AF109" s="150"/>
      <c r="AG109" s="150"/>
      <c r="AH109" s="150"/>
      <c r="AI109" s="150"/>
      <c r="AJ109" s="150"/>
      <c r="AK109" s="150"/>
      <c r="AL109" s="523"/>
      <c r="AM109" s="524"/>
      <c r="AN109" s="525"/>
      <c r="AO109" s="525"/>
      <c r="AP109" s="525"/>
      <c r="AQ109" s="525"/>
      <c r="AR109" s="525"/>
      <c r="AS109" s="525"/>
      <c r="AT109" s="525"/>
      <c r="AU109" s="525"/>
      <c r="AV109" s="525"/>
      <c r="AW109" s="525"/>
      <c r="AX109" s="525"/>
    </row>
    <row r="110" s="393" customFormat="1" ht="15.75" customHeight="1" spans="1:50">
      <c r="A110" s="568" t="s">
        <v>168</v>
      </c>
      <c r="B110" s="152"/>
      <c r="C110" s="152"/>
      <c r="D110" s="152"/>
      <c r="E110" s="152"/>
      <c r="F110" s="152"/>
      <c r="G110" s="15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597"/>
      <c r="U110" s="150"/>
      <c r="V110" s="150"/>
      <c r="W110" s="150"/>
      <c r="X110" s="570"/>
      <c r="Y110" s="570"/>
      <c r="Z110" s="149" t="s">
        <v>169</v>
      </c>
      <c r="AA110" s="149"/>
      <c r="AB110" s="149"/>
      <c r="AC110" s="149"/>
      <c r="AD110" s="149"/>
      <c r="AE110" s="150"/>
      <c r="AF110" s="150"/>
      <c r="AG110" s="150"/>
      <c r="AH110" s="150"/>
      <c r="AI110" s="150"/>
      <c r="AJ110" s="150"/>
      <c r="AK110" s="150"/>
      <c r="AL110" s="523"/>
      <c r="AM110" s="524"/>
      <c r="AN110" s="525"/>
      <c r="AO110" s="525"/>
      <c r="AP110" s="525"/>
      <c r="AQ110" s="525"/>
      <c r="AR110" s="525"/>
      <c r="AS110" s="525"/>
      <c r="AT110" s="525"/>
      <c r="AU110" s="525"/>
      <c r="AV110" s="525"/>
      <c r="AW110" s="525"/>
      <c r="AX110" s="525"/>
    </row>
    <row r="111" s="393" customFormat="1" ht="15.75" customHeight="1" spans="1:50">
      <c r="A111" s="569"/>
      <c r="B111" s="570"/>
      <c r="C111" s="570"/>
      <c r="D111" s="570"/>
      <c r="E111" s="570"/>
      <c r="F111" s="570"/>
      <c r="G111" s="570"/>
      <c r="H111" s="570"/>
      <c r="I111" s="570"/>
      <c r="J111" s="570"/>
      <c r="K111" s="570"/>
      <c r="L111" s="570"/>
      <c r="M111" s="570"/>
      <c r="N111" s="570"/>
      <c r="O111" s="570"/>
      <c r="P111" s="570"/>
      <c r="Q111" s="570"/>
      <c r="R111" s="150"/>
      <c r="S111" s="524"/>
      <c r="T111" s="597"/>
      <c r="U111" s="150"/>
      <c r="V111" s="150"/>
      <c r="W111" s="150"/>
      <c r="X111" s="350"/>
      <c r="Y111" s="350"/>
      <c r="Z111" s="149" t="s">
        <v>170</v>
      </c>
      <c r="AA111" s="149"/>
      <c r="AB111" s="149"/>
      <c r="AC111" s="150"/>
      <c r="AD111" s="150"/>
      <c r="AE111" s="150"/>
      <c r="AF111" s="150"/>
      <c r="AG111" s="150"/>
      <c r="AH111" s="150"/>
      <c r="AI111" s="150"/>
      <c r="AJ111" s="150"/>
      <c r="AK111" s="150"/>
      <c r="AL111" s="523"/>
      <c r="AM111" s="524"/>
      <c r="AN111" s="525"/>
      <c r="AO111" s="525"/>
      <c r="AP111" s="525"/>
      <c r="AQ111" s="525"/>
      <c r="AR111" s="525"/>
      <c r="AS111" s="525"/>
      <c r="AT111" s="525"/>
      <c r="AU111" s="525"/>
      <c r="AV111" s="525"/>
      <c r="AW111" s="525"/>
      <c r="AX111" s="525"/>
    </row>
    <row r="112" s="393" customFormat="1" ht="15.75" customHeight="1" spans="1:50">
      <c r="A112" s="342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0"/>
      <c r="S112" s="524"/>
      <c r="T112" s="597"/>
      <c r="U112" s="150"/>
      <c r="V112" s="150"/>
      <c r="W112" s="150"/>
      <c r="X112" s="150"/>
      <c r="Y112" s="150"/>
      <c r="Z112" s="150"/>
      <c r="AA112" s="150"/>
      <c r="AB112" s="150"/>
      <c r="AC112" s="150"/>
      <c r="AD112" s="150"/>
      <c r="AE112" s="382"/>
      <c r="AF112" s="382"/>
      <c r="AG112" s="382"/>
      <c r="AH112" s="382"/>
      <c r="AI112" s="382"/>
      <c r="AJ112" s="382"/>
      <c r="AK112" s="382"/>
      <c r="AL112" s="599"/>
      <c r="AM112" s="524"/>
      <c r="AN112" s="525"/>
      <c r="AO112" s="525"/>
      <c r="AP112" s="525"/>
      <c r="AQ112" s="525"/>
      <c r="AR112" s="525"/>
      <c r="AS112" s="525"/>
      <c r="AT112" s="525"/>
      <c r="AU112" s="525"/>
      <c r="AV112" s="525"/>
      <c r="AW112" s="525"/>
      <c r="AX112" s="525"/>
    </row>
    <row r="113" s="393" customFormat="1" ht="15.75" customHeight="1" spans="1:50">
      <c r="A113" s="342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0"/>
      <c r="S113" s="524"/>
      <c r="T113" s="597"/>
      <c r="U113" s="394"/>
      <c r="V113" s="394"/>
      <c r="W113" s="394"/>
      <c r="X113" s="394"/>
      <c r="Y113" s="394"/>
      <c r="Z113" s="394"/>
      <c r="AA113" s="394"/>
      <c r="AB113" s="394"/>
      <c r="AC113" s="394"/>
      <c r="AD113" s="394"/>
      <c r="AE113" s="394"/>
      <c r="AF113" s="394"/>
      <c r="AG113" s="529"/>
      <c r="AH113" s="616"/>
      <c r="AI113" s="616"/>
      <c r="AJ113" s="616"/>
      <c r="AK113" s="616"/>
      <c r="AL113" s="599"/>
      <c r="AM113" s="524"/>
      <c r="AN113" s="525"/>
      <c r="AO113" s="525"/>
      <c r="AP113" s="525"/>
      <c r="AQ113" s="525"/>
      <c r="AR113" s="525"/>
      <c r="AS113" s="525"/>
      <c r="AT113" s="525"/>
      <c r="AU113" s="525"/>
      <c r="AV113" s="525"/>
      <c r="AW113" s="525"/>
      <c r="AX113" s="525"/>
    </row>
    <row r="114" ht="15.75" customHeight="1" spans="1:39">
      <c r="A114" s="555"/>
      <c r="B114" s="150"/>
      <c r="C114" s="150"/>
      <c r="D114" s="150"/>
      <c r="E114" s="150" t="s">
        <v>167</v>
      </c>
      <c r="F114" s="150"/>
      <c r="G114" s="150"/>
      <c r="H114" s="150"/>
      <c r="I114" s="350"/>
      <c r="J114" s="350"/>
      <c r="K114" s="350"/>
      <c r="L114" s="350"/>
      <c r="M114" s="570"/>
      <c r="N114" s="570"/>
      <c r="O114" s="570"/>
      <c r="P114" s="570"/>
      <c r="Q114" s="570"/>
      <c r="R114" s="150"/>
      <c r="S114" s="524"/>
      <c r="T114" s="597"/>
      <c r="AG114" s="617"/>
      <c r="AH114" s="616"/>
      <c r="AI114" s="616"/>
      <c r="AJ114" s="616"/>
      <c r="AK114" s="616"/>
      <c r="AL114" s="599"/>
      <c r="AM114" s="524"/>
    </row>
    <row r="115" ht="15.75" customHeight="1" spans="1:39">
      <c r="A115" s="569" t="s">
        <v>171</v>
      </c>
      <c r="B115" s="150"/>
      <c r="C115" s="150"/>
      <c r="D115" s="150"/>
      <c r="E115" s="149" t="s">
        <v>172</v>
      </c>
      <c r="F115" s="149"/>
      <c r="G115" s="149"/>
      <c r="H115" s="149"/>
      <c r="I115" s="149"/>
      <c r="J115" s="149"/>
      <c r="K115" s="149"/>
      <c r="L115" s="570"/>
      <c r="M115" s="350"/>
      <c r="N115" s="350"/>
      <c r="O115" s="350"/>
      <c r="P115" s="350"/>
      <c r="Q115" s="350"/>
      <c r="R115" s="150"/>
      <c r="S115" s="524"/>
      <c r="T115" s="598"/>
      <c r="AG115" s="617"/>
      <c r="AH115" s="616"/>
      <c r="AI115" s="616"/>
      <c r="AJ115" s="616"/>
      <c r="AK115" s="616"/>
      <c r="AL115" s="599"/>
      <c r="AM115" s="524"/>
    </row>
    <row r="116" ht="15.75" customHeight="1" spans="1:39">
      <c r="A116" s="555"/>
      <c r="B116" s="150"/>
      <c r="C116" s="150"/>
      <c r="D116" s="150"/>
      <c r="E116" s="149" t="s">
        <v>170</v>
      </c>
      <c r="F116" s="149"/>
      <c r="G116" s="350"/>
      <c r="H116" s="350"/>
      <c r="I116" s="350"/>
      <c r="J116" s="350"/>
      <c r="K116" s="350"/>
      <c r="L116" s="150"/>
      <c r="M116" s="150"/>
      <c r="N116" s="150"/>
      <c r="O116" s="150"/>
      <c r="P116" s="150"/>
      <c r="Q116" s="150"/>
      <c r="R116" s="150"/>
      <c r="S116" s="524"/>
      <c r="T116" s="599"/>
      <c r="AG116" s="617"/>
      <c r="AH116" s="616"/>
      <c r="AI116" s="616"/>
      <c r="AJ116" s="616"/>
      <c r="AK116" s="616"/>
      <c r="AL116" s="599"/>
      <c r="AM116" s="524"/>
    </row>
    <row r="117" ht="15.75" customHeight="1" spans="1:39">
      <c r="A117" s="571"/>
      <c r="B117" s="572"/>
      <c r="C117" s="572"/>
      <c r="D117" s="572"/>
      <c r="E117" s="572" t="s">
        <v>173</v>
      </c>
      <c r="F117" s="572"/>
      <c r="G117" s="572"/>
      <c r="H117" s="572"/>
      <c r="I117" s="572"/>
      <c r="J117" s="572"/>
      <c r="K117" s="572"/>
      <c r="L117" s="572"/>
      <c r="M117" s="572"/>
      <c r="N117" s="572"/>
      <c r="O117" s="572"/>
      <c r="P117" s="572"/>
      <c r="Q117" s="572"/>
      <c r="R117" s="600"/>
      <c r="S117" s="601"/>
      <c r="T117" s="599"/>
      <c r="AG117" s="617"/>
      <c r="AH117" s="616"/>
      <c r="AI117" s="616"/>
      <c r="AJ117" s="616"/>
      <c r="AK117" s="616"/>
      <c r="AM117" s="524"/>
    </row>
    <row r="118" ht="15.75" customHeight="1" spans="1:37">
      <c r="A118" s="382"/>
      <c r="B118" s="382"/>
      <c r="C118" s="382"/>
      <c r="D118" s="382"/>
      <c r="E118" s="382"/>
      <c r="F118" s="382"/>
      <c r="G118" s="382"/>
      <c r="H118" s="382"/>
      <c r="I118" s="382"/>
      <c r="J118" s="382"/>
      <c r="K118" s="382"/>
      <c r="L118" s="382"/>
      <c r="M118" s="382"/>
      <c r="N118" s="382"/>
      <c r="O118" s="382"/>
      <c r="P118" s="382"/>
      <c r="Q118" s="382"/>
      <c r="R118" s="382"/>
      <c r="S118" s="602"/>
      <c r="T118" s="599"/>
      <c r="AG118" s="617"/>
      <c r="AH118" s="618"/>
      <c r="AI118" s="618"/>
      <c r="AJ118" s="618"/>
      <c r="AK118" s="618"/>
    </row>
    <row r="119" ht="15.75" customHeight="1" spans="1:37">
      <c r="A119" s="382"/>
      <c r="B119" s="382"/>
      <c r="C119" s="382"/>
      <c r="D119" s="382"/>
      <c r="E119" s="382"/>
      <c r="F119" s="382"/>
      <c r="G119" s="382"/>
      <c r="H119" s="382"/>
      <c r="I119" s="382"/>
      <c r="J119" s="382"/>
      <c r="K119" s="382"/>
      <c r="L119" s="382"/>
      <c r="M119" s="382"/>
      <c r="N119" s="382"/>
      <c r="O119" s="382"/>
      <c r="P119" s="382"/>
      <c r="Q119" s="382"/>
      <c r="R119" s="382"/>
      <c r="S119" s="602"/>
      <c r="T119" s="599"/>
      <c r="AG119" s="617"/>
      <c r="AH119" s="619"/>
      <c r="AI119" s="619"/>
      <c r="AJ119" s="619"/>
      <c r="AK119" s="619"/>
    </row>
    <row r="120" ht="15.75" customHeight="1" spans="1:37">
      <c r="A120" s="382"/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602"/>
      <c r="T120" s="599"/>
      <c r="AG120" s="617"/>
      <c r="AH120" s="616"/>
      <c r="AI120" s="616"/>
      <c r="AJ120" s="616"/>
      <c r="AK120" s="616"/>
    </row>
    <row r="121" ht="15.75" customHeight="1" spans="1:37">
      <c r="A121" s="382"/>
      <c r="B121" s="382"/>
      <c r="C121" s="382"/>
      <c r="D121" s="382"/>
      <c r="E121" s="382"/>
      <c r="F121" s="382"/>
      <c r="G121" s="382"/>
      <c r="H121" s="382"/>
      <c r="I121" s="382"/>
      <c r="J121" s="382"/>
      <c r="K121" s="382"/>
      <c r="L121" s="382"/>
      <c r="M121" s="382"/>
      <c r="N121" s="382"/>
      <c r="O121" s="382"/>
      <c r="P121" s="382"/>
      <c r="Q121" s="382"/>
      <c r="R121" s="382"/>
      <c r="S121" s="602"/>
      <c r="T121" s="599"/>
      <c r="AG121" s="617"/>
      <c r="AH121" s="529"/>
      <c r="AI121" s="529"/>
      <c r="AJ121" s="529"/>
      <c r="AK121" s="529"/>
    </row>
    <row r="122" ht="16.5" customHeight="1" spans="1:37">
      <c r="A122" s="382"/>
      <c r="B122" s="382"/>
      <c r="C122" s="382"/>
      <c r="D122" s="382"/>
      <c r="E122" s="382"/>
      <c r="F122" s="382"/>
      <c r="G122" s="382"/>
      <c r="H122" s="382"/>
      <c r="I122" s="382"/>
      <c r="J122" s="382"/>
      <c r="K122" s="382"/>
      <c r="L122" s="382"/>
      <c r="M122" s="382"/>
      <c r="N122" s="382"/>
      <c r="O122" s="382"/>
      <c r="P122" s="382"/>
      <c r="Q122" s="382"/>
      <c r="R122" s="382"/>
      <c r="S122" s="602"/>
      <c r="T122" s="599"/>
      <c r="AG122" s="617"/>
      <c r="AH122" s="619"/>
      <c r="AI122" s="619"/>
      <c r="AJ122" s="619"/>
      <c r="AK122" s="619"/>
    </row>
    <row r="123" ht="12" customHeight="1" spans="1:37">
      <c r="A123" s="382"/>
      <c r="B123" s="382"/>
      <c r="C123" s="382"/>
      <c r="D123" s="382"/>
      <c r="E123" s="382"/>
      <c r="F123" s="382"/>
      <c r="G123" s="382"/>
      <c r="H123" s="382"/>
      <c r="I123" s="382"/>
      <c r="J123" s="382"/>
      <c r="K123" s="382"/>
      <c r="L123" s="382"/>
      <c r="M123" s="382"/>
      <c r="N123" s="382"/>
      <c r="O123" s="382"/>
      <c r="P123" s="382"/>
      <c r="Q123" s="382"/>
      <c r="R123" s="382"/>
      <c r="S123" s="602"/>
      <c r="T123" s="599"/>
      <c r="AG123" s="617"/>
      <c r="AH123" s="616"/>
      <c r="AI123" s="616"/>
      <c r="AJ123" s="616"/>
      <c r="AK123" s="616"/>
    </row>
    <row r="124" ht="9.75" customHeight="1" spans="1:37">
      <c r="A124" s="382"/>
      <c r="B124" s="382"/>
      <c r="C124" s="382"/>
      <c r="D124" s="382"/>
      <c r="E124" s="382"/>
      <c r="F124" s="382"/>
      <c r="G124" s="382"/>
      <c r="H124" s="382"/>
      <c r="I124" s="382"/>
      <c r="J124" s="382"/>
      <c r="K124" s="382"/>
      <c r="L124" s="382"/>
      <c r="M124" s="382"/>
      <c r="N124" s="382"/>
      <c r="O124" s="382"/>
      <c r="P124" s="382"/>
      <c r="Q124" s="382"/>
      <c r="R124" s="382"/>
      <c r="S124" s="602"/>
      <c r="T124" s="599"/>
      <c r="AG124" s="617"/>
      <c r="AH124" s="616"/>
      <c r="AI124" s="616"/>
      <c r="AJ124" s="616"/>
      <c r="AK124" s="616"/>
    </row>
    <row r="125" ht="22.5" customHeight="1" spans="1:37">
      <c r="A125" s="382"/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602"/>
      <c r="T125" s="599"/>
      <c r="AG125" s="619"/>
      <c r="AH125" s="619"/>
      <c r="AI125" s="619"/>
      <c r="AJ125" s="616"/>
      <c r="AK125" s="616"/>
    </row>
    <row r="126" ht="14.25" customHeight="1" spans="1:37">
      <c r="A126" s="382"/>
      <c r="B126" s="382"/>
      <c r="C126" s="382"/>
      <c r="D126" s="382"/>
      <c r="E126" s="382"/>
      <c r="F126" s="382"/>
      <c r="G126" s="382"/>
      <c r="H126" s="382"/>
      <c r="I126" s="382"/>
      <c r="J126" s="382"/>
      <c r="K126" s="382"/>
      <c r="L126" s="382"/>
      <c r="M126" s="382"/>
      <c r="N126" s="382"/>
      <c r="O126" s="382"/>
      <c r="P126" s="382"/>
      <c r="Q126" s="382"/>
      <c r="R126" s="382"/>
      <c r="S126" s="602"/>
      <c r="T126" s="599"/>
      <c r="AG126" s="617"/>
      <c r="AH126" s="616"/>
      <c r="AI126" s="616"/>
      <c r="AJ126" s="616"/>
      <c r="AK126" s="616"/>
    </row>
    <row r="127" ht="14.25" customHeight="1" spans="1:37">
      <c r="A127" s="382"/>
      <c r="B127" s="382"/>
      <c r="C127" s="382"/>
      <c r="D127" s="382"/>
      <c r="E127" s="382"/>
      <c r="F127" s="382"/>
      <c r="G127" s="382"/>
      <c r="H127" s="382"/>
      <c r="I127" s="382"/>
      <c r="J127" s="382"/>
      <c r="K127" s="382"/>
      <c r="L127" s="382"/>
      <c r="M127" s="382"/>
      <c r="N127" s="382"/>
      <c r="O127" s="382"/>
      <c r="P127" s="382"/>
      <c r="Q127" s="382"/>
      <c r="R127" s="382"/>
      <c r="S127" s="602"/>
      <c r="T127" s="599"/>
      <c r="AG127" s="617"/>
      <c r="AH127" s="616"/>
      <c r="AI127" s="616"/>
      <c r="AJ127" s="616"/>
      <c r="AK127" s="616"/>
    </row>
    <row r="128" ht="14.25" customHeight="1" spans="1:37">
      <c r="A128" s="382"/>
      <c r="B128" s="382"/>
      <c r="C128" s="382"/>
      <c r="D128" s="382"/>
      <c r="E128" s="382"/>
      <c r="F128" s="382"/>
      <c r="G128" s="382"/>
      <c r="H128" s="382"/>
      <c r="I128" s="382"/>
      <c r="J128" s="382"/>
      <c r="K128" s="382"/>
      <c r="L128" s="382"/>
      <c r="M128" s="382"/>
      <c r="N128" s="382"/>
      <c r="O128" s="382"/>
      <c r="P128" s="382"/>
      <c r="Q128" s="382"/>
      <c r="R128" s="382"/>
      <c r="S128" s="602"/>
      <c r="T128" s="599"/>
      <c r="AG128" s="617"/>
      <c r="AH128" s="616"/>
      <c r="AI128" s="616"/>
      <c r="AJ128" s="616"/>
      <c r="AK128" s="616"/>
    </row>
    <row r="129" ht="14.25" customHeight="1" spans="1:37">
      <c r="A129" s="382"/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602"/>
      <c r="T129" s="599"/>
      <c r="AG129" s="617"/>
      <c r="AH129" s="616"/>
      <c r="AI129" s="616"/>
      <c r="AJ129" s="616"/>
      <c r="AK129" s="616"/>
    </row>
    <row r="130" ht="16.5" customHeight="1" spans="1:37">
      <c r="A130" s="382"/>
      <c r="B130" s="382"/>
      <c r="C130" s="382"/>
      <c r="D130" s="382"/>
      <c r="E130" s="382"/>
      <c r="F130" s="382"/>
      <c r="G130" s="382"/>
      <c r="H130" s="382"/>
      <c r="I130" s="382"/>
      <c r="J130" s="382"/>
      <c r="K130" s="382"/>
      <c r="L130" s="382"/>
      <c r="M130" s="382"/>
      <c r="N130" s="382"/>
      <c r="O130" s="382"/>
      <c r="P130" s="382"/>
      <c r="Q130" s="382"/>
      <c r="R130" s="382"/>
      <c r="S130" s="602"/>
      <c r="T130" s="599"/>
      <c r="AG130" s="617"/>
      <c r="AH130" s="616"/>
      <c r="AI130" s="616"/>
      <c r="AJ130" s="616"/>
      <c r="AK130" s="616"/>
    </row>
    <row r="131" ht="15.75" customHeight="1" spans="1:37">
      <c r="A131" s="382"/>
      <c r="B131" s="382"/>
      <c r="C131" s="382"/>
      <c r="D131" s="382"/>
      <c r="E131" s="382"/>
      <c r="F131" s="382"/>
      <c r="G131" s="382"/>
      <c r="H131" s="382"/>
      <c r="I131" s="382"/>
      <c r="J131" s="382"/>
      <c r="K131" s="382"/>
      <c r="L131" s="382"/>
      <c r="M131" s="382"/>
      <c r="N131" s="382"/>
      <c r="O131" s="382"/>
      <c r="P131" s="382"/>
      <c r="Q131" s="382"/>
      <c r="R131" s="382"/>
      <c r="S131" s="602"/>
      <c r="T131" s="599"/>
      <c r="AG131" s="617"/>
      <c r="AH131" s="616"/>
      <c r="AI131" s="616"/>
      <c r="AJ131" s="616"/>
      <c r="AK131" s="616"/>
    </row>
    <row r="132" ht="16.5" customHeight="1" spans="1:37">
      <c r="A132" s="382"/>
      <c r="B132" s="382"/>
      <c r="C132" s="382"/>
      <c r="D132" s="382"/>
      <c r="E132" s="382"/>
      <c r="F132" s="382"/>
      <c r="G132" s="382"/>
      <c r="H132" s="382"/>
      <c r="I132" s="382"/>
      <c r="J132" s="382"/>
      <c r="K132" s="382"/>
      <c r="L132" s="382"/>
      <c r="M132" s="382"/>
      <c r="N132" s="382"/>
      <c r="O132" s="382"/>
      <c r="P132" s="382"/>
      <c r="Q132" s="382"/>
      <c r="R132" s="382"/>
      <c r="S132" s="602"/>
      <c r="T132" s="599"/>
      <c r="AG132" s="617"/>
      <c r="AH132" s="616"/>
      <c r="AI132" s="616"/>
      <c r="AJ132" s="616"/>
      <c r="AK132" s="616"/>
    </row>
    <row r="133" ht="16.5" customHeight="1" spans="1:37">
      <c r="A133" s="382"/>
      <c r="B133" s="382"/>
      <c r="C133" s="382"/>
      <c r="D133" s="382"/>
      <c r="E133" s="382"/>
      <c r="F133" s="382"/>
      <c r="G133" s="382"/>
      <c r="H133" s="382"/>
      <c r="I133" s="382"/>
      <c r="J133" s="382"/>
      <c r="K133" s="382"/>
      <c r="L133" s="382"/>
      <c r="M133" s="382"/>
      <c r="N133" s="382"/>
      <c r="O133" s="382"/>
      <c r="P133" s="382"/>
      <c r="Q133" s="382"/>
      <c r="R133" s="382"/>
      <c r="S133" s="602"/>
      <c r="T133" s="599"/>
      <c r="AG133" s="617"/>
      <c r="AH133" s="616"/>
      <c r="AI133" s="616"/>
      <c r="AJ133" s="616"/>
      <c r="AK133" s="616"/>
    </row>
    <row r="134" spans="1:37">
      <c r="A134" s="382"/>
      <c r="B134" s="382"/>
      <c r="C134" s="382"/>
      <c r="D134" s="382"/>
      <c r="E134" s="382"/>
      <c r="F134" s="382"/>
      <c r="G134" s="382"/>
      <c r="H134" s="382"/>
      <c r="I134" s="382"/>
      <c r="J134" s="382"/>
      <c r="K134" s="382"/>
      <c r="L134" s="382"/>
      <c r="M134" s="382"/>
      <c r="N134" s="382"/>
      <c r="O134" s="382"/>
      <c r="P134" s="382"/>
      <c r="Q134" s="382"/>
      <c r="R134" s="382"/>
      <c r="S134" s="602"/>
      <c r="AG134" s="616"/>
      <c r="AH134" s="616"/>
      <c r="AI134" s="616"/>
      <c r="AJ134" s="616"/>
      <c r="AK134" s="616"/>
    </row>
    <row r="135" spans="1:37">
      <c r="A135" s="382"/>
      <c r="B135" s="382"/>
      <c r="C135" s="382"/>
      <c r="D135" s="382"/>
      <c r="E135" s="382"/>
      <c r="F135" s="382"/>
      <c r="G135" s="382"/>
      <c r="H135" s="382"/>
      <c r="I135" s="382"/>
      <c r="J135" s="382"/>
      <c r="K135" s="382"/>
      <c r="L135" s="382"/>
      <c r="M135" s="382"/>
      <c r="N135" s="382"/>
      <c r="O135" s="382"/>
      <c r="P135" s="382"/>
      <c r="Q135" s="382"/>
      <c r="R135" s="382"/>
      <c r="S135" s="602"/>
      <c r="AG135" s="632"/>
      <c r="AH135" s="616"/>
      <c r="AI135" s="616"/>
      <c r="AJ135" s="616"/>
      <c r="AK135" s="616"/>
    </row>
    <row r="136" spans="1:37">
      <c r="A136" s="382"/>
      <c r="B136" s="382"/>
      <c r="C136" s="382"/>
      <c r="D136" s="382"/>
      <c r="E136" s="382"/>
      <c r="F136" s="382"/>
      <c r="G136" s="382"/>
      <c r="H136" s="382"/>
      <c r="I136" s="382"/>
      <c r="J136" s="382"/>
      <c r="K136" s="382"/>
      <c r="L136" s="382"/>
      <c r="M136" s="382"/>
      <c r="N136" s="382"/>
      <c r="O136" s="382"/>
      <c r="P136" s="382"/>
      <c r="Q136" s="382"/>
      <c r="AG136" s="632"/>
      <c r="AH136" s="194"/>
      <c r="AI136" s="194"/>
      <c r="AJ136" s="194"/>
      <c r="AK136" s="194"/>
    </row>
    <row r="137" spans="1:37">
      <c r="A137" s="382"/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AG137" s="632"/>
      <c r="AH137" s="194"/>
      <c r="AI137" s="194"/>
      <c r="AJ137" s="194"/>
      <c r="AK137" s="194"/>
    </row>
    <row r="138" spans="1:17">
      <c r="A138" s="382"/>
      <c r="B138" s="382"/>
      <c r="C138" s="382"/>
      <c r="D138" s="382"/>
      <c r="E138" s="382"/>
      <c r="F138" s="382"/>
      <c r="G138" s="382"/>
      <c r="H138" s="382"/>
      <c r="I138" s="382"/>
      <c r="J138" s="382"/>
      <c r="K138" s="382"/>
      <c r="L138" s="382"/>
      <c r="M138" s="382"/>
      <c r="N138" s="382"/>
      <c r="O138" s="382"/>
      <c r="P138" s="382"/>
      <c r="Q138" s="382"/>
    </row>
    <row r="139" spans="1:17">
      <c r="A139" s="382"/>
      <c r="B139" s="382"/>
      <c r="C139" s="382"/>
      <c r="D139" s="382"/>
      <c r="E139" s="382"/>
      <c r="F139" s="382"/>
      <c r="G139" s="382"/>
      <c r="H139" s="382"/>
      <c r="I139" s="382"/>
      <c r="J139" s="382"/>
      <c r="K139" s="382"/>
      <c r="L139" s="382"/>
      <c r="M139" s="382"/>
      <c r="N139" s="382"/>
      <c r="O139" s="382"/>
      <c r="P139" s="382"/>
      <c r="Q139" s="382"/>
    </row>
  </sheetData>
  <mergeCells count="29">
    <mergeCell ref="K1:P1"/>
    <mergeCell ref="K2:P2"/>
    <mergeCell ref="U2:V2"/>
    <mergeCell ref="Z2:AA2"/>
    <mergeCell ref="A3:J3"/>
    <mergeCell ref="K3:P3"/>
    <mergeCell ref="U3:V3"/>
    <mergeCell ref="A4:J4"/>
    <mergeCell ref="U4:V4"/>
    <mergeCell ref="W5:AF5"/>
    <mergeCell ref="A7:AL7"/>
    <mergeCell ref="A47:L47"/>
    <mergeCell ref="X109:Y109"/>
    <mergeCell ref="Z111:AB111"/>
    <mergeCell ref="E115:K115"/>
    <mergeCell ref="E116:F116"/>
    <mergeCell ref="AH117:AJ117"/>
    <mergeCell ref="AH118:AJ118"/>
    <mergeCell ref="AH119:AJ119"/>
    <mergeCell ref="AH123:AJ123"/>
    <mergeCell ref="AH124:AJ124"/>
    <mergeCell ref="AH129:AJ129"/>
    <mergeCell ref="AH135:AJ135"/>
    <mergeCell ref="AH136:AJ136"/>
    <mergeCell ref="AH137:AJ137"/>
    <mergeCell ref="AG126:AG127"/>
    <mergeCell ref="AH126:AJ127"/>
    <mergeCell ref="A1:B2"/>
    <mergeCell ref="C1:J2"/>
  </mergeCells>
  <printOptions horizontalCentered="1"/>
  <pageMargins left="0.196527777777778" right="0.196527777777778" top="0.393055555555556" bottom="0.393055555555556" header="0" footer="0"/>
  <pageSetup paperSize="1" scale="65" fitToHeight="2" orientation="portrait"/>
  <headerFooter alignWithMargins="0">
    <oddFooter>&amp;RFORMULARIO ESTADO DE SITUACION FINANCIERA - INDIVIDUAL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AK180"/>
  <sheetViews>
    <sheetView zoomScale="110" zoomScaleNormal="110" topLeftCell="A59" workbookViewId="0">
      <selection activeCell="C58" sqref="C58"/>
    </sheetView>
  </sheetViews>
  <sheetFormatPr defaultColWidth="9" defaultRowHeight="11.25"/>
  <cols>
    <col min="1" max="1" width="10.1428571428571" style="167" customWidth="1"/>
    <col min="2" max="10" width="6.71428571428571" style="167" customWidth="1"/>
    <col min="11" max="11" width="9" style="167" customWidth="1"/>
    <col min="12" max="12" width="9.14285714285714" style="180" customWidth="1"/>
    <col min="13" max="13" width="2" style="167" hidden="1" customWidth="1"/>
    <col min="14" max="14" width="9.71428571428571" style="167" customWidth="1"/>
    <col min="15" max="15" width="14.2857142857143" style="180" customWidth="1"/>
    <col min="16" max="16" width="6.28571428571429" style="179" customWidth="1"/>
    <col min="17" max="17" width="11.1428571428571" style="179" customWidth="1"/>
    <col min="18" max="16384" width="11.4285714285714" style="167"/>
  </cols>
  <sheetData>
    <row r="1" s="173" customFormat="1" ht="20.25" customHeight="1" spans="1:36">
      <c r="A1" s="181"/>
      <c r="B1" s="182"/>
      <c r="C1" s="182"/>
      <c r="D1" s="182"/>
      <c r="E1" s="182"/>
      <c r="F1" s="182"/>
      <c r="G1" s="213" t="s">
        <v>0</v>
      </c>
      <c r="H1" s="214"/>
      <c r="I1" s="221"/>
      <c r="J1" s="222"/>
      <c r="K1" s="222"/>
      <c r="L1" s="222"/>
      <c r="M1" s="222"/>
      <c r="N1" s="222"/>
      <c r="O1" s="240"/>
      <c r="P1" s="241" t="s">
        <v>4</v>
      </c>
      <c r="Q1" s="149" t="s">
        <v>5</v>
      </c>
      <c r="R1" s="149"/>
      <c r="S1" s="281"/>
      <c r="T1" s="281"/>
      <c r="U1" s="281"/>
      <c r="V1" s="281"/>
      <c r="W1" s="281"/>
      <c r="X1" s="281"/>
      <c r="Y1" s="281"/>
      <c r="Z1" s="281"/>
      <c r="AA1" s="281"/>
      <c r="AB1" s="281"/>
      <c r="AC1" s="281"/>
      <c r="AD1" s="281"/>
      <c r="AE1" s="281"/>
      <c r="AF1" s="281"/>
      <c r="AG1" s="281"/>
      <c r="AH1" s="281"/>
      <c r="AI1" s="281"/>
      <c r="AJ1" s="281"/>
    </row>
    <row r="2" s="173" customFormat="1" ht="20.25" customHeight="1" spans="1:36">
      <c r="A2" s="183"/>
      <c r="B2" s="184"/>
      <c r="C2" s="184"/>
      <c r="D2" s="184"/>
      <c r="E2" s="184"/>
      <c r="F2" s="184"/>
      <c r="G2" s="215" t="s">
        <v>174</v>
      </c>
      <c r="H2" s="216"/>
      <c r="I2" s="223"/>
      <c r="J2" s="224"/>
      <c r="K2" s="224"/>
      <c r="L2" s="224"/>
      <c r="M2" s="224"/>
      <c r="N2" s="224"/>
      <c r="O2" s="242"/>
      <c r="P2" s="150" t="s">
        <v>8</v>
      </c>
      <c r="Q2" s="151" t="s">
        <v>9</v>
      </c>
      <c r="R2" s="151"/>
      <c r="S2" s="281"/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1"/>
      <c r="AE2" s="281"/>
      <c r="AF2" s="281"/>
      <c r="AG2" s="281"/>
      <c r="AH2" s="281"/>
      <c r="AI2" s="281"/>
      <c r="AJ2" s="281"/>
    </row>
    <row r="3" s="173" customFormat="1" ht="20.25" customHeight="1" spans="1:36">
      <c r="A3" s="185"/>
      <c r="B3" s="186"/>
      <c r="C3" s="186"/>
      <c r="D3" s="186"/>
      <c r="E3" s="186"/>
      <c r="F3" s="186"/>
      <c r="G3" s="215" t="s">
        <v>175</v>
      </c>
      <c r="H3" s="216"/>
      <c r="I3" s="223"/>
      <c r="J3" s="225"/>
      <c r="K3" s="225"/>
      <c r="L3" s="225"/>
      <c r="M3" s="243"/>
      <c r="N3" s="243"/>
      <c r="O3" s="244"/>
      <c r="P3" s="150" t="s">
        <v>11</v>
      </c>
      <c r="Q3" s="152" t="s">
        <v>12</v>
      </c>
      <c r="R3" s="152"/>
      <c r="S3" s="281"/>
      <c r="T3" s="281"/>
      <c r="U3" s="281"/>
      <c r="V3" s="281"/>
      <c r="W3" s="281"/>
      <c r="X3" s="281"/>
      <c r="Y3" s="281"/>
      <c r="Z3" s="281"/>
      <c r="AA3" s="281"/>
      <c r="AB3" s="281"/>
      <c r="AC3" s="281"/>
      <c r="AD3" s="281"/>
      <c r="AE3" s="281"/>
      <c r="AF3" s="281"/>
      <c r="AG3" s="281"/>
      <c r="AH3" s="281"/>
      <c r="AI3" s="281"/>
      <c r="AJ3" s="281"/>
    </row>
    <row r="4" s="173" customFormat="1" ht="15.95" customHeight="1" spans="1:36">
      <c r="A4" s="187" t="s">
        <v>176</v>
      </c>
      <c r="B4" s="188"/>
      <c r="C4" s="188"/>
      <c r="D4" s="188"/>
      <c r="E4" s="188"/>
      <c r="F4" s="188"/>
      <c r="G4" s="217"/>
      <c r="H4" s="217"/>
      <c r="I4" s="226"/>
      <c r="J4" s="227"/>
      <c r="K4" s="228"/>
      <c r="L4" s="229"/>
      <c r="M4" s="228"/>
      <c r="N4" s="228"/>
      <c r="O4" s="245"/>
      <c r="P4" s="246"/>
      <c r="Q4" s="282"/>
      <c r="R4" s="281"/>
      <c r="S4" s="281"/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1"/>
      <c r="AH4" s="281"/>
      <c r="AI4" s="281"/>
      <c r="AJ4" s="281"/>
    </row>
    <row r="5" ht="12" spans="1:15">
      <c r="A5" s="189"/>
      <c r="B5" s="190"/>
      <c r="C5" s="190"/>
      <c r="D5" s="190"/>
      <c r="E5" s="190"/>
      <c r="F5" s="190"/>
      <c r="G5" s="190"/>
      <c r="H5" s="190"/>
      <c r="I5" s="190"/>
      <c r="J5" s="190"/>
      <c r="K5" s="190"/>
      <c r="L5" s="230"/>
      <c r="M5" s="247"/>
      <c r="N5" s="247"/>
      <c r="O5" s="248"/>
    </row>
    <row r="6" s="174" customFormat="1" ht="19.5" spans="1:17">
      <c r="A6" s="191" t="s">
        <v>177</v>
      </c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92"/>
      <c r="N6" s="192"/>
      <c r="O6" s="249"/>
      <c r="P6" s="250"/>
      <c r="Q6" s="250"/>
    </row>
    <row r="7" ht="6.75" customHeight="1" spans="1:15">
      <c r="A7" s="193"/>
      <c r="B7" s="194"/>
      <c r="C7" s="194"/>
      <c r="D7" s="194"/>
      <c r="E7" s="194"/>
      <c r="F7" s="194"/>
      <c r="G7" s="194"/>
      <c r="H7" s="194"/>
      <c r="I7" s="194"/>
      <c r="J7" s="194"/>
      <c r="K7" s="194"/>
      <c r="L7" s="194"/>
      <c r="M7" s="194"/>
      <c r="N7" s="194"/>
      <c r="O7" s="251"/>
    </row>
    <row r="8" ht="12" spans="1:15">
      <c r="A8" s="193"/>
      <c r="B8" s="194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252" t="s">
        <v>178</v>
      </c>
      <c r="O8" s="253" t="s">
        <v>179</v>
      </c>
    </row>
    <row r="9" spans="1:15">
      <c r="A9" s="195" t="s">
        <v>180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231"/>
      <c r="M9" s="196"/>
      <c r="N9" s="254"/>
      <c r="O9" s="255"/>
    </row>
    <row r="10" ht="12.75" customHeight="1" spans="1:16">
      <c r="A10" s="197" t="s">
        <v>181</v>
      </c>
      <c r="B10" s="198"/>
      <c r="C10" s="198"/>
      <c r="D10" s="199"/>
      <c r="E10" s="199"/>
      <c r="F10" s="199"/>
      <c r="G10" s="199"/>
      <c r="H10" s="199"/>
      <c r="I10" s="199"/>
      <c r="J10" s="199"/>
      <c r="K10" s="199"/>
      <c r="L10" s="232"/>
      <c r="M10" s="199"/>
      <c r="N10" s="256">
        <v>41</v>
      </c>
      <c r="O10" s="257">
        <f>+SUM(O11:O16)+SUM(O19:O25)</f>
        <v>0</v>
      </c>
      <c r="P10" s="258"/>
    </row>
    <row r="11" s="175" customFormat="1" ht="12.75" customHeight="1" spans="1:17">
      <c r="A11" s="200" t="s">
        <v>182</v>
      </c>
      <c r="B11" s="201"/>
      <c r="C11" s="201"/>
      <c r="D11" s="201"/>
      <c r="E11" s="201"/>
      <c r="F11" s="201"/>
      <c r="G11" s="201"/>
      <c r="H11" s="201"/>
      <c r="I11" s="201"/>
      <c r="J11" s="201"/>
      <c r="K11" s="201"/>
      <c r="L11" s="233"/>
      <c r="M11" s="259"/>
      <c r="N11" s="260">
        <v>4101</v>
      </c>
      <c r="O11" s="261"/>
      <c r="P11" s="258" t="s">
        <v>4</v>
      </c>
      <c r="Q11" s="283"/>
    </row>
    <row r="12" s="175" customFormat="1" ht="12.75" customHeight="1" spans="1:17">
      <c r="A12" s="200" t="s">
        <v>183</v>
      </c>
      <c r="B12" s="201"/>
      <c r="C12" s="201"/>
      <c r="D12" s="201"/>
      <c r="E12" s="201"/>
      <c r="F12" s="201"/>
      <c r="G12" s="201"/>
      <c r="H12" s="201"/>
      <c r="I12" s="201"/>
      <c r="J12" s="201"/>
      <c r="K12" s="201"/>
      <c r="L12" s="233"/>
      <c r="M12" s="259"/>
      <c r="N12" s="260">
        <v>4102</v>
      </c>
      <c r="O12" s="261"/>
      <c r="P12" s="258" t="s">
        <v>4</v>
      </c>
      <c r="Q12" s="283"/>
    </row>
    <row r="13" s="175" customFormat="1" ht="12.75" customHeight="1" spans="1:17">
      <c r="A13" s="200" t="s">
        <v>184</v>
      </c>
      <c r="B13" s="201"/>
      <c r="C13" s="201"/>
      <c r="D13" s="201"/>
      <c r="E13" s="201"/>
      <c r="F13" s="201"/>
      <c r="G13" s="201"/>
      <c r="H13" s="201"/>
      <c r="I13" s="201"/>
      <c r="J13" s="201"/>
      <c r="K13" s="201"/>
      <c r="L13" s="233"/>
      <c r="M13" s="259"/>
      <c r="N13" s="260">
        <v>4103</v>
      </c>
      <c r="O13" s="261"/>
      <c r="P13" s="258" t="s">
        <v>4</v>
      </c>
      <c r="Q13" s="283"/>
    </row>
    <row r="14" s="175" customFormat="1" ht="12.75" customHeight="1" spans="1:17">
      <c r="A14" s="200" t="s">
        <v>185</v>
      </c>
      <c r="B14" s="201"/>
      <c r="C14" s="201"/>
      <c r="D14" s="201"/>
      <c r="E14" s="201"/>
      <c r="F14" s="201"/>
      <c r="G14" s="201"/>
      <c r="H14" s="201"/>
      <c r="I14" s="201"/>
      <c r="J14" s="201"/>
      <c r="K14" s="201"/>
      <c r="L14" s="233"/>
      <c r="M14" s="259"/>
      <c r="N14" s="260">
        <v>4104</v>
      </c>
      <c r="O14" s="261"/>
      <c r="P14" s="258" t="s">
        <v>4</v>
      </c>
      <c r="Q14" s="283"/>
    </row>
    <row r="15" ht="12.75" customHeight="1" spans="1:16">
      <c r="A15" s="200" t="s">
        <v>186</v>
      </c>
      <c r="B15" s="202"/>
      <c r="C15" s="202"/>
      <c r="D15" s="202"/>
      <c r="E15" s="202"/>
      <c r="F15" s="202"/>
      <c r="G15" s="202"/>
      <c r="H15" s="202"/>
      <c r="I15" s="202"/>
      <c r="J15" s="202"/>
      <c r="K15" s="202"/>
      <c r="L15" s="234"/>
      <c r="M15" s="262"/>
      <c r="N15" s="260">
        <v>4105</v>
      </c>
      <c r="O15" s="263"/>
      <c r="P15" s="258" t="s">
        <v>4</v>
      </c>
    </row>
    <row r="16" ht="12.75" customHeight="1" spans="1:16">
      <c r="A16" s="200" t="s">
        <v>187</v>
      </c>
      <c r="B16" s="202"/>
      <c r="C16" s="202"/>
      <c r="D16" s="202"/>
      <c r="E16" s="202"/>
      <c r="F16" s="202"/>
      <c r="G16" s="202"/>
      <c r="H16" s="202"/>
      <c r="I16" s="202"/>
      <c r="J16" s="202"/>
      <c r="K16" s="202"/>
      <c r="L16" s="234"/>
      <c r="M16" s="262"/>
      <c r="N16" s="260">
        <v>4106</v>
      </c>
      <c r="O16" s="263">
        <f>+SUM(O17:O18)</f>
        <v>0</v>
      </c>
      <c r="P16" s="258" t="s">
        <v>4</v>
      </c>
    </row>
    <row r="17" ht="12.75" customHeight="1" spans="1:16">
      <c r="A17" s="203" t="s">
        <v>188</v>
      </c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35"/>
      <c r="M17" s="264"/>
      <c r="N17" s="265">
        <v>410601</v>
      </c>
      <c r="O17" s="266"/>
      <c r="P17" s="267" t="s">
        <v>4</v>
      </c>
    </row>
    <row r="18" ht="12.75" customHeight="1" spans="1:16">
      <c r="A18" s="203" t="s">
        <v>189</v>
      </c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35"/>
      <c r="M18" s="264"/>
      <c r="N18" s="265">
        <v>410602</v>
      </c>
      <c r="O18" s="266"/>
      <c r="P18" s="267" t="s">
        <v>4</v>
      </c>
    </row>
    <row r="19" ht="12.75" customHeight="1" spans="1:16">
      <c r="A19" s="200" t="s">
        <v>190</v>
      </c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34"/>
      <c r="M19" s="262"/>
      <c r="N19" s="260">
        <v>4107</v>
      </c>
      <c r="O19" s="263"/>
      <c r="P19" s="258" t="s">
        <v>4</v>
      </c>
    </row>
    <row r="20" ht="12.75" customHeight="1" spans="1:16">
      <c r="A20" s="200" t="s">
        <v>191</v>
      </c>
      <c r="B20" s="202"/>
      <c r="C20" s="202"/>
      <c r="D20" s="202"/>
      <c r="E20" s="202"/>
      <c r="F20" s="202"/>
      <c r="G20" s="202"/>
      <c r="H20" s="202"/>
      <c r="I20" s="202"/>
      <c r="J20" s="202"/>
      <c r="K20" s="202"/>
      <c r="L20" s="234"/>
      <c r="M20" s="262"/>
      <c r="N20" s="260">
        <v>4108</v>
      </c>
      <c r="O20" s="263"/>
      <c r="P20" s="258" t="s">
        <v>4</v>
      </c>
    </row>
    <row r="21" ht="12.75" customHeight="1" spans="1:16">
      <c r="A21" s="200" t="s">
        <v>192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34"/>
      <c r="M21" s="262"/>
      <c r="N21" s="260">
        <v>4109</v>
      </c>
      <c r="O21" s="263"/>
      <c r="P21" s="258" t="s">
        <v>4</v>
      </c>
    </row>
    <row r="22" ht="12.75" customHeight="1" spans="1:16">
      <c r="A22" s="205" t="s">
        <v>193</v>
      </c>
      <c r="B22" s="202"/>
      <c r="C22" s="202"/>
      <c r="D22" s="202"/>
      <c r="E22" s="202"/>
      <c r="F22" s="202"/>
      <c r="G22" s="202"/>
      <c r="H22" s="202"/>
      <c r="I22" s="202"/>
      <c r="J22" s="202"/>
      <c r="K22" s="202"/>
      <c r="L22" s="234"/>
      <c r="M22" s="262"/>
      <c r="N22" s="260">
        <v>4110</v>
      </c>
      <c r="O22" s="263"/>
      <c r="P22" s="258" t="s">
        <v>8</v>
      </c>
    </row>
    <row r="23" ht="12.75" customHeight="1" spans="1:16">
      <c r="A23" s="205" t="s">
        <v>194</v>
      </c>
      <c r="B23" s="202"/>
      <c r="C23" s="202"/>
      <c r="D23" s="202"/>
      <c r="E23" s="202"/>
      <c r="F23" s="202"/>
      <c r="G23" s="202"/>
      <c r="H23" s="202"/>
      <c r="I23" s="202"/>
      <c r="J23" s="202"/>
      <c r="K23" s="202"/>
      <c r="L23" s="234"/>
      <c r="M23" s="262"/>
      <c r="N23" s="260">
        <v>4111</v>
      </c>
      <c r="O23" s="263"/>
      <c r="P23" s="258" t="s">
        <v>8</v>
      </c>
    </row>
    <row r="24" ht="12.75" customHeight="1" spans="1:16">
      <c r="A24" s="205" t="s">
        <v>195</v>
      </c>
      <c r="B24" s="202"/>
      <c r="C24" s="202"/>
      <c r="D24" s="202"/>
      <c r="E24" s="202"/>
      <c r="F24" s="202"/>
      <c r="G24" s="202"/>
      <c r="H24" s="202"/>
      <c r="I24" s="202"/>
      <c r="J24" s="202"/>
      <c r="K24" s="202"/>
      <c r="L24" s="234"/>
      <c r="M24" s="262"/>
      <c r="N24" s="260">
        <v>4112</v>
      </c>
      <c r="O24" s="263"/>
      <c r="P24" s="258" t="s">
        <v>8</v>
      </c>
    </row>
    <row r="25" spans="1:16">
      <c r="A25" s="205" t="s">
        <v>196</v>
      </c>
      <c r="B25" s="206"/>
      <c r="C25" s="206"/>
      <c r="D25" s="206"/>
      <c r="E25" s="206"/>
      <c r="F25" s="206"/>
      <c r="G25" s="206"/>
      <c r="H25" s="206"/>
      <c r="I25" s="206"/>
      <c r="J25" s="206"/>
      <c r="K25" s="206"/>
      <c r="L25" s="236"/>
      <c r="M25" s="206"/>
      <c r="N25" s="260">
        <v>4113</v>
      </c>
      <c r="O25" s="263"/>
      <c r="P25" s="258" t="s">
        <v>8</v>
      </c>
    </row>
    <row r="26" ht="12.75" customHeight="1" spans="1:16">
      <c r="A26" s="200"/>
      <c r="B26" s="202"/>
      <c r="C26" s="202"/>
      <c r="D26" s="202"/>
      <c r="E26" s="202"/>
      <c r="F26" s="202"/>
      <c r="G26" s="202"/>
      <c r="H26" s="202"/>
      <c r="I26" s="202"/>
      <c r="J26" s="202"/>
      <c r="K26" s="202"/>
      <c r="L26" s="234"/>
      <c r="M26" s="262"/>
      <c r="N26" s="260"/>
      <c r="O26" s="268"/>
      <c r="P26" s="258"/>
    </row>
    <row r="27" spans="1:16">
      <c r="A27" s="207" t="s">
        <v>197</v>
      </c>
      <c r="B27" s="208"/>
      <c r="C27" s="208"/>
      <c r="D27" s="208"/>
      <c r="E27" s="218"/>
      <c r="F27" s="218"/>
      <c r="G27" s="218"/>
      <c r="H27" s="218"/>
      <c r="I27" s="218"/>
      <c r="J27" s="218"/>
      <c r="K27" s="218"/>
      <c r="L27" s="237"/>
      <c r="M27" s="269"/>
      <c r="N27" s="270">
        <v>51</v>
      </c>
      <c r="O27" s="271">
        <f>+O29+O42+O45+O48</f>
        <v>0</v>
      </c>
      <c r="P27" s="258"/>
    </row>
    <row r="28" spans="1:16">
      <c r="A28" s="207"/>
      <c r="B28" s="208"/>
      <c r="C28" s="208"/>
      <c r="D28" s="208"/>
      <c r="E28" s="218"/>
      <c r="F28" s="218"/>
      <c r="G28" s="218"/>
      <c r="H28" s="218"/>
      <c r="I28" s="218"/>
      <c r="J28" s="218"/>
      <c r="K28" s="218"/>
      <c r="L28" s="237"/>
      <c r="M28" s="269"/>
      <c r="N28" s="270"/>
      <c r="O28" s="268"/>
      <c r="P28" s="258"/>
    </row>
    <row r="29" spans="1:16">
      <c r="A29" s="207" t="s">
        <v>198</v>
      </c>
      <c r="B29" s="208"/>
      <c r="C29" s="208"/>
      <c r="D29" s="208"/>
      <c r="E29" s="218"/>
      <c r="F29" s="218"/>
      <c r="G29" s="218"/>
      <c r="H29" s="218"/>
      <c r="I29" s="218"/>
      <c r="J29" s="218"/>
      <c r="K29" s="218"/>
      <c r="L29" s="237"/>
      <c r="M29" s="269"/>
      <c r="N29" s="270">
        <v>5101</v>
      </c>
      <c r="O29" s="271">
        <f>+SUM(O30:O41)</f>
        <v>0</v>
      </c>
      <c r="P29" s="258"/>
    </row>
    <row r="30" spans="1:16">
      <c r="A30" s="209" t="s">
        <v>199</v>
      </c>
      <c r="B30" s="208"/>
      <c r="C30" s="208"/>
      <c r="D30" s="208"/>
      <c r="E30" s="218"/>
      <c r="F30" s="218"/>
      <c r="G30" s="218"/>
      <c r="H30" s="218"/>
      <c r="I30" s="218"/>
      <c r="J30" s="218"/>
      <c r="K30" s="218"/>
      <c r="L30" s="237"/>
      <c r="M30" s="272"/>
      <c r="N30" s="260">
        <v>510101</v>
      </c>
      <c r="O30" s="263"/>
      <c r="P30" s="258" t="s">
        <v>4</v>
      </c>
    </row>
    <row r="31" spans="1:16">
      <c r="A31" s="209" t="s">
        <v>200</v>
      </c>
      <c r="B31" s="208"/>
      <c r="C31" s="208"/>
      <c r="D31" s="208"/>
      <c r="E31" s="218"/>
      <c r="F31" s="218"/>
      <c r="G31" s="218"/>
      <c r="H31" s="218"/>
      <c r="I31" s="218"/>
      <c r="J31" s="218"/>
      <c r="K31" s="218"/>
      <c r="L31" s="237"/>
      <c r="M31" s="272"/>
      <c r="N31" s="260">
        <v>510102</v>
      </c>
      <c r="O31" s="263"/>
      <c r="P31" s="258" t="s">
        <v>4</v>
      </c>
    </row>
    <row r="32" spans="1:16">
      <c r="A32" s="209" t="s">
        <v>201</v>
      </c>
      <c r="B32" s="208"/>
      <c r="C32" s="208"/>
      <c r="D32" s="208"/>
      <c r="E32" s="218"/>
      <c r="F32" s="218"/>
      <c r="G32" s="218"/>
      <c r="H32" s="218"/>
      <c r="I32" s="218"/>
      <c r="J32" s="218"/>
      <c r="K32" s="218"/>
      <c r="L32" s="237"/>
      <c r="M32" s="272"/>
      <c r="N32" s="260">
        <v>510103</v>
      </c>
      <c r="O32" s="263"/>
      <c r="P32" s="258" t="s">
        <v>4</v>
      </c>
    </row>
    <row r="33" spans="1:16">
      <c r="A33" s="209" t="s">
        <v>202</v>
      </c>
      <c r="B33" s="208"/>
      <c r="C33" s="208"/>
      <c r="D33" s="208"/>
      <c r="E33" s="218"/>
      <c r="F33" s="218"/>
      <c r="G33" s="218"/>
      <c r="H33" s="218"/>
      <c r="I33" s="218"/>
      <c r="J33" s="218"/>
      <c r="K33" s="218"/>
      <c r="L33" s="237"/>
      <c r="M33" s="272"/>
      <c r="N33" s="260">
        <v>510104</v>
      </c>
      <c r="O33" s="263"/>
      <c r="P33" s="258" t="s">
        <v>8</v>
      </c>
    </row>
    <row r="34" spans="1:16">
      <c r="A34" s="209" t="s">
        <v>203</v>
      </c>
      <c r="B34" s="208"/>
      <c r="C34" s="208"/>
      <c r="D34" s="208"/>
      <c r="E34" s="218"/>
      <c r="F34" s="218"/>
      <c r="G34" s="218"/>
      <c r="H34" s="218"/>
      <c r="I34" s="218"/>
      <c r="J34" s="218"/>
      <c r="K34" s="218"/>
      <c r="L34" s="237"/>
      <c r="M34" s="272"/>
      <c r="N34" s="260">
        <v>510105</v>
      </c>
      <c r="O34" s="263"/>
      <c r="P34" s="258" t="s">
        <v>4</v>
      </c>
    </row>
    <row r="35" spans="1:16">
      <c r="A35" s="209" t="s">
        <v>204</v>
      </c>
      <c r="B35" s="208"/>
      <c r="C35" s="208"/>
      <c r="D35" s="208"/>
      <c r="E35" s="218"/>
      <c r="F35" s="218"/>
      <c r="G35" s="218"/>
      <c r="H35" s="218"/>
      <c r="I35" s="218"/>
      <c r="J35" s="218"/>
      <c r="K35" s="218"/>
      <c r="L35" s="237"/>
      <c r="M35" s="272"/>
      <c r="N35" s="260">
        <v>510106</v>
      </c>
      <c r="O35" s="263"/>
      <c r="P35" s="258" t="s">
        <v>4</v>
      </c>
    </row>
    <row r="36" spans="1:16">
      <c r="A36" s="209" t="s">
        <v>205</v>
      </c>
      <c r="B36" s="208"/>
      <c r="C36" s="208"/>
      <c r="D36" s="208"/>
      <c r="E36" s="218"/>
      <c r="F36" s="218"/>
      <c r="G36" s="218"/>
      <c r="H36" s="218"/>
      <c r="I36" s="218"/>
      <c r="J36" s="218"/>
      <c r="K36" s="218"/>
      <c r="L36" s="237"/>
      <c r="M36" s="272"/>
      <c r="N36" s="260">
        <v>510107</v>
      </c>
      <c r="O36" s="263"/>
      <c r="P36" s="258" t="s">
        <v>4</v>
      </c>
    </row>
    <row r="37" spans="1:16">
      <c r="A37" s="209" t="s">
        <v>206</v>
      </c>
      <c r="B37" s="208"/>
      <c r="C37" s="208"/>
      <c r="D37" s="208"/>
      <c r="E37" s="218"/>
      <c r="F37" s="218"/>
      <c r="G37" s="218"/>
      <c r="H37" s="218"/>
      <c r="I37" s="218"/>
      <c r="J37" s="218"/>
      <c r="K37" s="218"/>
      <c r="L37" s="237"/>
      <c r="M37" s="272"/>
      <c r="N37" s="260">
        <v>510108</v>
      </c>
      <c r="O37" s="263"/>
      <c r="P37" s="258" t="s">
        <v>8</v>
      </c>
    </row>
    <row r="38" spans="1:16">
      <c r="A38" s="209" t="s">
        <v>207</v>
      </c>
      <c r="B38" s="208"/>
      <c r="C38" s="208"/>
      <c r="D38" s="208"/>
      <c r="E38" s="218"/>
      <c r="F38" s="218"/>
      <c r="G38" s="218"/>
      <c r="H38" s="218"/>
      <c r="I38" s="218"/>
      <c r="J38" s="218"/>
      <c r="K38" s="218"/>
      <c r="L38" s="237"/>
      <c r="M38" s="272"/>
      <c r="N38" s="260">
        <v>510109</v>
      </c>
      <c r="O38" s="263"/>
      <c r="P38" s="258" t="s">
        <v>4</v>
      </c>
    </row>
    <row r="39" spans="1:16">
      <c r="A39" s="209" t="s">
        <v>208</v>
      </c>
      <c r="B39" s="208"/>
      <c r="C39" s="208"/>
      <c r="D39" s="208"/>
      <c r="E39" s="218"/>
      <c r="F39" s="218"/>
      <c r="G39" s="218"/>
      <c r="H39" s="218"/>
      <c r="I39" s="218"/>
      <c r="J39" s="218"/>
      <c r="K39" s="218"/>
      <c r="L39" s="237"/>
      <c r="M39" s="272"/>
      <c r="N39" s="260">
        <v>510110</v>
      </c>
      <c r="O39" s="263"/>
      <c r="P39" s="258" t="s">
        <v>8</v>
      </c>
    </row>
    <row r="40" spans="1:16">
      <c r="A40" s="209" t="s">
        <v>209</v>
      </c>
      <c r="B40" s="208"/>
      <c r="C40" s="208"/>
      <c r="D40" s="208"/>
      <c r="E40" s="218"/>
      <c r="F40" s="218"/>
      <c r="G40" s="218"/>
      <c r="H40" s="218"/>
      <c r="I40" s="218"/>
      <c r="J40" s="218"/>
      <c r="K40" s="218"/>
      <c r="L40" s="237"/>
      <c r="M40" s="272"/>
      <c r="N40" s="260">
        <v>510111</v>
      </c>
      <c r="O40" s="263"/>
      <c r="P40" s="258" t="s">
        <v>4</v>
      </c>
    </row>
    <row r="41" spans="1:16">
      <c r="A41" s="209" t="s">
        <v>210</v>
      </c>
      <c r="B41" s="208"/>
      <c r="C41" s="208"/>
      <c r="D41" s="208"/>
      <c r="E41" s="218"/>
      <c r="F41" s="218"/>
      <c r="G41" s="218"/>
      <c r="H41" s="218"/>
      <c r="I41" s="218"/>
      <c r="J41" s="218"/>
      <c r="K41" s="218"/>
      <c r="L41" s="237"/>
      <c r="M41" s="272"/>
      <c r="N41" s="260">
        <v>510112</v>
      </c>
      <c r="O41" s="263"/>
      <c r="P41" s="258" t="s">
        <v>8</v>
      </c>
    </row>
    <row r="42" spans="1:16">
      <c r="A42" s="210" t="s">
        <v>211</v>
      </c>
      <c r="B42" s="211"/>
      <c r="C42" s="211"/>
      <c r="D42" s="211"/>
      <c r="E42" s="211"/>
      <c r="F42" s="211"/>
      <c r="G42" s="211"/>
      <c r="H42" s="211"/>
      <c r="I42" s="211"/>
      <c r="J42" s="211"/>
      <c r="K42" s="219"/>
      <c r="L42" s="238"/>
      <c r="M42" s="273"/>
      <c r="N42" s="270">
        <v>5102</v>
      </c>
      <c r="O42" s="271">
        <f>+O43+O44</f>
        <v>0</v>
      </c>
      <c r="P42" s="258"/>
    </row>
    <row r="43" spans="1:16">
      <c r="A43" s="205" t="s">
        <v>212</v>
      </c>
      <c r="B43" s="211"/>
      <c r="C43" s="211"/>
      <c r="D43" s="211"/>
      <c r="E43" s="211"/>
      <c r="F43" s="211"/>
      <c r="G43" s="211"/>
      <c r="H43" s="211"/>
      <c r="I43" s="219"/>
      <c r="J43" s="219"/>
      <c r="K43" s="219"/>
      <c r="L43" s="238"/>
      <c r="M43" s="273"/>
      <c r="N43" s="260">
        <v>510201</v>
      </c>
      <c r="O43" s="263"/>
      <c r="P43" s="258" t="s">
        <v>4</v>
      </c>
    </row>
    <row r="44" spans="1:16">
      <c r="A44" s="205" t="s">
        <v>213</v>
      </c>
      <c r="B44" s="211"/>
      <c r="C44" s="211"/>
      <c r="D44" s="211"/>
      <c r="E44" s="211"/>
      <c r="F44" s="211"/>
      <c r="G44" s="211"/>
      <c r="H44" s="219"/>
      <c r="I44" s="219"/>
      <c r="J44" s="219"/>
      <c r="K44" s="219"/>
      <c r="L44" s="238"/>
      <c r="M44" s="273"/>
      <c r="N44" s="260">
        <v>510202</v>
      </c>
      <c r="O44" s="263"/>
      <c r="P44" s="258" t="s">
        <v>4</v>
      </c>
    </row>
    <row r="45" spans="1:16">
      <c r="A45" s="210" t="s">
        <v>214</v>
      </c>
      <c r="B45" s="211"/>
      <c r="C45" s="211"/>
      <c r="D45" s="211"/>
      <c r="E45" s="211"/>
      <c r="F45" s="211"/>
      <c r="G45" s="211"/>
      <c r="H45" s="219"/>
      <c r="I45" s="219"/>
      <c r="J45" s="219"/>
      <c r="K45" s="219"/>
      <c r="L45" s="238"/>
      <c r="M45" s="273"/>
      <c r="N45" s="270">
        <v>5103</v>
      </c>
      <c r="O45" s="271">
        <f>+O46+O47</f>
        <v>0</v>
      </c>
      <c r="P45" s="258"/>
    </row>
    <row r="46" spans="1:16">
      <c r="A46" s="205" t="s">
        <v>212</v>
      </c>
      <c r="B46" s="211"/>
      <c r="C46" s="211"/>
      <c r="D46" s="211"/>
      <c r="E46" s="211"/>
      <c r="F46" s="211"/>
      <c r="G46" s="211"/>
      <c r="H46" s="211"/>
      <c r="I46" s="211"/>
      <c r="J46" s="219"/>
      <c r="K46" s="219"/>
      <c r="L46" s="238"/>
      <c r="M46" s="273"/>
      <c r="N46" s="260">
        <v>510301</v>
      </c>
      <c r="O46" s="263"/>
      <c r="P46" s="258" t="s">
        <v>4</v>
      </c>
    </row>
    <row r="47" spans="1:16">
      <c r="A47" s="205" t="s">
        <v>213</v>
      </c>
      <c r="B47" s="211"/>
      <c r="C47" s="211"/>
      <c r="D47" s="211"/>
      <c r="E47" s="211"/>
      <c r="F47" s="211"/>
      <c r="G47" s="211"/>
      <c r="H47" s="219"/>
      <c r="I47" s="219"/>
      <c r="J47" s="219"/>
      <c r="K47" s="219"/>
      <c r="L47" s="238"/>
      <c r="M47" s="273"/>
      <c r="N47" s="260">
        <v>510302</v>
      </c>
      <c r="O47" s="263"/>
      <c r="P47" s="258" t="s">
        <v>4</v>
      </c>
    </row>
    <row r="48" spans="1:16">
      <c r="A48" s="210" t="s">
        <v>215</v>
      </c>
      <c r="B48" s="211"/>
      <c r="C48" s="211"/>
      <c r="D48" s="211"/>
      <c r="E48" s="211"/>
      <c r="F48" s="211"/>
      <c r="G48" s="211"/>
      <c r="H48" s="211"/>
      <c r="I48" s="219"/>
      <c r="J48" s="219"/>
      <c r="K48" s="219"/>
      <c r="L48" s="238"/>
      <c r="M48" s="273"/>
      <c r="N48" s="270">
        <v>5104</v>
      </c>
      <c r="O48" s="271">
        <f>+SUM(O49:O56)</f>
        <v>0</v>
      </c>
      <c r="P48" s="258"/>
    </row>
    <row r="49" spans="1:16">
      <c r="A49" s="205" t="s">
        <v>216</v>
      </c>
      <c r="B49" s="211"/>
      <c r="C49" s="211"/>
      <c r="D49" s="211"/>
      <c r="E49" s="211"/>
      <c r="F49" s="211"/>
      <c r="G49" s="211"/>
      <c r="H49" s="219"/>
      <c r="I49" s="219"/>
      <c r="J49" s="219"/>
      <c r="K49" s="219"/>
      <c r="L49" s="238"/>
      <c r="M49" s="273"/>
      <c r="N49" s="260">
        <v>510401</v>
      </c>
      <c r="O49" s="263"/>
      <c r="P49" s="258" t="s">
        <v>4</v>
      </c>
    </row>
    <row r="50" spans="1:16">
      <c r="A50" s="205" t="s">
        <v>217</v>
      </c>
      <c r="B50" s="211"/>
      <c r="C50" s="211"/>
      <c r="D50" s="211"/>
      <c r="E50" s="211"/>
      <c r="F50" s="211"/>
      <c r="G50" s="211"/>
      <c r="H50" s="219"/>
      <c r="I50" s="219"/>
      <c r="J50" s="219"/>
      <c r="K50" s="219"/>
      <c r="L50" s="238"/>
      <c r="M50" s="273"/>
      <c r="N50" s="260">
        <v>510402</v>
      </c>
      <c r="O50" s="263"/>
      <c r="P50" s="258" t="s">
        <v>4</v>
      </c>
    </row>
    <row r="51" spans="1:16">
      <c r="A51" s="205" t="s">
        <v>218</v>
      </c>
      <c r="B51" s="211"/>
      <c r="C51" s="211"/>
      <c r="D51" s="211"/>
      <c r="E51" s="211"/>
      <c r="F51" s="211"/>
      <c r="G51" s="211"/>
      <c r="H51" s="219"/>
      <c r="I51" s="219"/>
      <c r="J51" s="219"/>
      <c r="K51" s="219"/>
      <c r="L51" s="238"/>
      <c r="M51" s="273"/>
      <c r="N51" s="260">
        <v>510403</v>
      </c>
      <c r="O51" s="263"/>
      <c r="P51" s="258" t="s">
        <v>4</v>
      </c>
    </row>
    <row r="52" spans="1:16">
      <c r="A52" s="205" t="s">
        <v>219</v>
      </c>
      <c r="B52" s="211"/>
      <c r="C52" s="211"/>
      <c r="D52" s="211"/>
      <c r="E52" s="211"/>
      <c r="F52" s="211"/>
      <c r="G52" s="211"/>
      <c r="H52" s="211"/>
      <c r="I52" s="219"/>
      <c r="J52" s="219"/>
      <c r="K52" s="219"/>
      <c r="L52" s="238"/>
      <c r="M52" s="273"/>
      <c r="N52" s="260">
        <v>510404</v>
      </c>
      <c r="O52" s="274"/>
      <c r="P52" s="258" t="s">
        <v>4</v>
      </c>
    </row>
    <row r="53" spans="1:16">
      <c r="A53" s="205" t="s">
        <v>220</v>
      </c>
      <c r="B53" s="211"/>
      <c r="C53" s="211"/>
      <c r="D53" s="211"/>
      <c r="E53" s="211"/>
      <c r="F53" s="211"/>
      <c r="G53" s="211"/>
      <c r="H53" s="219"/>
      <c r="I53" s="219"/>
      <c r="J53" s="219"/>
      <c r="K53" s="219"/>
      <c r="L53" s="238"/>
      <c r="M53" s="273"/>
      <c r="N53" s="260">
        <v>510405</v>
      </c>
      <c r="O53" s="263"/>
      <c r="P53" s="258" t="s">
        <v>4</v>
      </c>
    </row>
    <row r="54" spans="1:16">
      <c r="A54" s="205" t="s">
        <v>221</v>
      </c>
      <c r="B54" s="211"/>
      <c r="C54" s="211"/>
      <c r="D54" s="211"/>
      <c r="E54" s="211"/>
      <c r="F54" s="211"/>
      <c r="G54" s="211"/>
      <c r="H54" s="219"/>
      <c r="I54" s="219"/>
      <c r="J54" s="219"/>
      <c r="K54" s="219"/>
      <c r="L54" s="238"/>
      <c r="M54" s="273"/>
      <c r="N54" s="260">
        <v>510406</v>
      </c>
      <c r="O54" s="263"/>
      <c r="P54" s="258" t="s">
        <v>4</v>
      </c>
    </row>
    <row r="55" spans="1:16">
      <c r="A55" s="205" t="s">
        <v>222</v>
      </c>
      <c r="B55" s="211"/>
      <c r="C55" s="211"/>
      <c r="D55" s="211"/>
      <c r="E55" s="211"/>
      <c r="F55" s="211"/>
      <c r="G55" s="211"/>
      <c r="H55" s="211"/>
      <c r="I55" s="219"/>
      <c r="J55" s="219"/>
      <c r="K55" s="219"/>
      <c r="L55" s="238"/>
      <c r="M55" s="273"/>
      <c r="N55" s="260">
        <v>510407</v>
      </c>
      <c r="O55" s="263"/>
      <c r="P55" s="258" t="s">
        <v>4</v>
      </c>
    </row>
    <row r="56" spans="1:16">
      <c r="A56" s="205" t="s">
        <v>223</v>
      </c>
      <c r="B56" s="211"/>
      <c r="C56" s="211"/>
      <c r="D56" s="211"/>
      <c r="E56" s="211"/>
      <c r="F56" s="211"/>
      <c r="G56" s="211"/>
      <c r="H56" s="211"/>
      <c r="I56" s="219"/>
      <c r="J56" s="219"/>
      <c r="K56" s="219"/>
      <c r="L56" s="238"/>
      <c r="M56" s="273"/>
      <c r="N56" s="260">
        <v>510408</v>
      </c>
      <c r="O56" s="263"/>
      <c r="P56" s="258" t="s">
        <v>4</v>
      </c>
    </row>
    <row r="57" spans="1:16">
      <c r="A57" s="205"/>
      <c r="B57" s="211"/>
      <c r="C57" s="211"/>
      <c r="D57" s="211"/>
      <c r="E57" s="211"/>
      <c r="F57" s="211"/>
      <c r="G57" s="211"/>
      <c r="H57" s="211"/>
      <c r="I57" s="219"/>
      <c r="J57" s="219"/>
      <c r="K57" s="219"/>
      <c r="L57" s="238"/>
      <c r="M57" s="273"/>
      <c r="N57" s="260"/>
      <c r="O57" s="268"/>
      <c r="P57" s="258"/>
    </row>
    <row r="58" spans="1:17">
      <c r="A58" s="210" t="s">
        <v>224</v>
      </c>
      <c r="B58" s="211"/>
      <c r="C58" s="211"/>
      <c r="D58" s="211"/>
      <c r="E58" s="211"/>
      <c r="F58" s="211"/>
      <c r="G58" s="211"/>
      <c r="H58" s="211"/>
      <c r="I58" s="219"/>
      <c r="J58" s="219"/>
      <c r="K58" s="219"/>
      <c r="L58" s="238"/>
      <c r="M58" s="273"/>
      <c r="N58" s="275">
        <v>42</v>
      </c>
      <c r="O58" s="271">
        <f>+O10-O27</f>
        <v>0</v>
      </c>
      <c r="P58" s="276"/>
      <c r="Q58" s="284" t="s">
        <v>225</v>
      </c>
    </row>
    <row r="59" spans="1:16">
      <c r="A59" s="210"/>
      <c r="B59" s="211"/>
      <c r="C59" s="211"/>
      <c r="D59" s="211"/>
      <c r="E59" s="211"/>
      <c r="F59" s="211"/>
      <c r="G59" s="211"/>
      <c r="H59" s="211"/>
      <c r="I59" s="219"/>
      <c r="J59" s="219"/>
      <c r="K59" s="219"/>
      <c r="L59" s="238"/>
      <c r="M59" s="273"/>
      <c r="N59" s="260"/>
      <c r="O59" s="268"/>
      <c r="P59" s="276"/>
    </row>
    <row r="60" ht="14.25" customHeight="1" spans="1:17">
      <c r="A60" s="210" t="s">
        <v>226</v>
      </c>
      <c r="B60" s="208"/>
      <c r="C60" s="208"/>
      <c r="D60" s="208"/>
      <c r="E60" s="206"/>
      <c r="F60" s="208"/>
      <c r="G60" s="208"/>
      <c r="H60" s="206"/>
      <c r="I60" s="208"/>
      <c r="J60" s="219"/>
      <c r="K60" s="208"/>
      <c r="L60" s="238"/>
      <c r="M60" s="273"/>
      <c r="N60" s="270">
        <v>43</v>
      </c>
      <c r="O60" s="271">
        <f>+SUM(O61:O65)</f>
        <v>0</v>
      </c>
      <c r="P60" s="258"/>
      <c r="Q60" s="285"/>
    </row>
    <row r="61" spans="1:16">
      <c r="A61" s="212" t="s">
        <v>227</v>
      </c>
      <c r="B61" s="208"/>
      <c r="C61" s="208"/>
      <c r="D61" s="208"/>
      <c r="E61" s="208"/>
      <c r="F61" s="208"/>
      <c r="G61" s="208"/>
      <c r="H61" s="220"/>
      <c r="I61" s="220"/>
      <c r="J61" s="220"/>
      <c r="K61" s="220"/>
      <c r="L61" s="239"/>
      <c r="M61" s="273"/>
      <c r="N61" s="260">
        <v>4301</v>
      </c>
      <c r="O61" s="277"/>
      <c r="P61" s="258" t="s">
        <v>4</v>
      </c>
    </row>
    <row r="62" ht="12.75" customHeight="1" spans="1:16">
      <c r="A62" s="200" t="s">
        <v>228</v>
      </c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34"/>
      <c r="M62" s="278"/>
      <c r="N62" s="260">
        <v>4302</v>
      </c>
      <c r="O62" s="277"/>
      <c r="P62" s="258" t="s">
        <v>4</v>
      </c>
    </row>
    <row r="63" spans="1:16">
      <c r="A63" s="200" t="s">
        <v>229</v>
      </c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38"/>
      <c r="M63" s="279"/>
      <c r="N63" s="260">
        <v>4303</v>
      </c>
      <c r="O63" s="277"/>
      <c r="P63" s="258" t="s">
        <v>4</v>
      </c>
    </row>
    <row r="64" spans="1:16">
      <c r="A64" s="200" t="s">
        <v>230</v>
      </c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38"/>
      <c r="M64" s="280"/>
      <c r="N64" s="260">
        <v>4304</v>
      </c>
      <c r="O64" s="277"/>
      <c r="P64" s="258" t="s">
        <v>4</v>
      </c>
    </row>
    <row r="65" spans="1:16">
      <c r="A65" s="212" t="s">
        <v>231</v>
      </c>
      <c r="B65" s="219"/>
      <c r="C65" s="219"/>
      <c r="D65" s="219"/>
      <c r="E65" s="219"/>
      <c r="F65" s="219"/>
      <c r="G65" s="219"/>
      <c r="H65" s="219"/>
      <c r="I65" s="220"/>
      <c r="J65" s="220"/>
      <c r="K65" s="220"/>
      <c r="L65" s="239"/>
      <c r="M65" s="218"/>
      <c r="N65" s="260">
        <v>4305</v>
      </c>
      <c r="O65" s="277"/>
      <c r="P65" s="258" t="s">
        <v>4</v>
      </c>
    </row>
    <row r="66" spans="1:16">
      <c r="A66" s="286"/>
      <c r="B66" s="219"/>
      <c r="C66" s="219"/>
      <c r="D66" s="219"/>
      <c r="E66" s="219"/>
      <c r="F66" s="219"/>
      <c r="G66" s="219"/>
      <c r="H66" s="219"/>
      <c r="I66" s="220"/>
      <c r="J66" s="220"/>
      <c r="K66" s="220"/>
      <c r="L66" s="239"/>
      <c r="M66" s="218"/>
      <c r="N66" s="260"/>
      <c r="O66" s="311"/>
      <c r="P66" s="258"/>
    </row>
    <row r="67" spans="1:16">
      <c r="A67" s="210" t="s">
        <v>232</v>
      </c>
      <c r="B67" s="211"/>
      <c r="C67" s="211"/>
      <c r="D67" s="211"/>
      <c r="E67" s="211"/>
      <c r="F67" s="211"/>
      <c r="G67" s="211"/>
      <c r="H67" s="211"/>
      <c r="I67" s="219"/>
      <c r="J67" s="219"/>
      <c r="K67" s="219"/>
      <c r="L67" s="238"/>
      <c r="M67" s="273"/>
      <c r="N67" s="270">
        <v>52</v>
      </c>
      <c r="O67" s="271">
        <f>+O70+L70+O113+O120</f>
        <v>0</v>
      </c>
      <c r="P67" s="276"/>
    </row>
    <row r="68" ht="12.75" customHeight="1" spans="1:16">
      <c r="A68" s="210"/>
      <c r="B68" s="287"/>
      <c r="C68" s="287"/>
      <c r="D68" s="287"/>
      <c r="E68" s="287"/>
      <c r="F68" s="287"/>
      <c r="G68" s="287"/>
      <c r="H68" s="287"/>
      <c r="I68" s="287"/>
      <c r="J68" s="287"/>
      <c r="K68" s="287"/>
      <c r="L68" s="298"/>
      <c r="M68" s="287"/>
      <c r="N68" s="270"/>
      <c r="O68" s="312"/>
      <c r="P68" s="258"/>
    </row>
    <row r="69" ht="12.75" customHeight="1" spans="1:16">
      <c r="A69" s="210"/>
      <c r="B69" s="287"/>
      <c r="C69" s="287"/>
      <c r="D69" s="287"/>
      <c r="E69" s="287"/>
      <c r="F69" s="287"/>
      <c r="G69" s="287"/>
      <c r="H69" s="287"/>
      <c r="I69" s="287"/>
      <c r="J69" s="287"/>
      <c r="K69" s="299"/>
      <c r="L69" s="300" t="s">
        <v>233</v>
      </c>
      <c r="M69" s="313"/>
      <c r="N69" s="270"/>
      <c r="O69" s="314" t="s">
        <v>234</v>
      </c>
      <c r="P69" s="258"/>
    </row>
    <row r="70" spans="1:16">
      <c r="A70" s="210" t="s">
        <v>232</v>
      </c>
      <c r="B70" s="211"/>
      <c r="C70" s="211"/>
      <c r="D70" s="211"/>
      <c r="E70" s="211"/>
      <c r="F70" s="211"/>
      <c r="G70" s="211"/>
      <c r="H70" s="211"/>
      <c r="I70" s="219"/>
      <c r="J70" s="219"/>
      <c r="K70" s="270">
        <v>5201</v>
      </c>
      <c r="L70" s="301">
        <f>+SUM(L71:L90)+L91+L94+L97+L104+SUM(L108:L111)</f>
        <v>0</v>
      </c>
      <c r="M70" s="315"/>
      <c r="N70" s="270">
        <v>5202</v>
      </c>
      <c r="O70" s="314">
        <f>+SUM(O71:O91)+O94+O97+O104+SUM(O108:O111)</f>
        <v>0</v>
      </c>
      <c r="P70" s="258"/>
    </row>
    <row r="71" spans="1:16">
      <c r="A71" s="212" t="s">
        <v>235</v>
      </c>
      <c r="B71" s="211"/>
      <c r="C71" s="211"/>
      <c r="D71" s="211"/>
      <c r="E71" s="211"/>
      <c r="F71" s="211"/>
      <c r="G71" s="211"/>
      <c r="H71" s="211"/>
      <c r="I71" s="211"/>
      <c r="J71" s="219"/>
      <c r="K71" s="260">
        <v>520101</v>
      </c>
      <c r="L71" s="302"/>
      <c r="M71" s="273" t="s">
        <v>236</v>
      </c>
      <c r="N71" s="260">
        <v>520201</v>
      </c>
      <c r="O71" s="263"/>
      <c r="P71" s="258" t="s">
        <v>4</v>
      </c>
    </row>
    <row r="72" spans="1:16">
      <c r="A72" s="212" t="s">
        <v>237</v>
      </c>
      <c r="B72" s="211"/>
      <c r="C72" s="211"/>
      <c r="D72" s="211"/>
      <c r="E72" s="211"/>
      <c r="F72" s="211"/>
      <c r="G72" s="211"/>
      <c r="H72" s="211"/>
      <c r="I72" s="211"/>
      <c r="J72" s="211"/>
      <c r="K72" s="260">
        <v>520102</v>
      </c>
      <c r="L72" s="302"/>
      <c r="M72" s="280"/>
      <c r="N72" s="260">
        <v>520202</v>
      </c>
      <c r="O72" s="263"/>
      <c r="P72" s="258" t="s">
        <v>4</v>
      </c>
    </row>
    <row r="73" spans="1:16">
      <c r="A73" s="212" t="s">
        <v>238</v>
      </c>
      <c r="B73" s="211"/>
      <c r="C73" s="211"/>
      <c r="D73" s="211"/>
      <c r="E73" s="211"/>
      <c r="F73" s="211"/>
      <c r="G73" s="211"/>
      <c r="H73" s="211"/>
      <c r="I73" s="211"/>
      <c r="J73" s="211"/>
      <c r="K73" s="260">
        <v>520103</v>
      </c>
      <c r="L73" s="302"/>
      <c r="M73" s="273"/>
      <c r="N73" s="260">
        <v>520203</v>
      </c>
      <c r="O73" s="263"/>
      <c r="P73" s="258" t="s">
        <v>4</v>
      </c>
    </row>
    <row r="74" spans="1:16">
      <c r="A74" s="212" t="s">
        <v>213</v>
      </c>
      <c r="B74" s="198"/>
      <c r="C74" s="198"/>
      <c r="D74" s="198"/>
      <c r="E74" s="198"/>
      <c r="F74" s="198"/>
      <c r="G74" s="198"/>
      <c r="H74" s="198"/>
      <c r="I74" s="288"/>
      <c r="J74" s="288"/>
      <c r="K74" s="260">
        <v>520104</v>
      </c>
      <c r="L74" s="303"/>
      <c r="M74" s="273"/>
      <c r="N74" s="260">
        <v>520204</v>
      </c>
      <c r="O74" s="263"/>
      <c r="P74" s="258" t="s">
        <v>4</v>
      </c>
    </row>
    <row r="75" spans="1:16">
      <c r="A75" s="212" t="s">
        <v>239</v>
      </c>
      <c r="B75" s="198"/>
      <c r="C75" s="198"/>
      <c r="D75" s="198"/>
      <c r="E75" s="198"/>
      <c r="F75" s="198"/>
      <c r="G75" s="198"/>
      <c r="H75" s="198"/>
      <c r="I75" s="198"/>
      <c r="J75" s="198"/>
      <c r="K75" s="260">
        <v>520105</v>
      </c>
      <c r="L75" s="303"/>
      <c r="M75" s="273"/>
      <c r="N75" s="260">
        <v>520205</v>
      </c>
      <c r="O75" s="263"/>
      <c r="P75" s="258" t="s">
        <v>4</v>
      </c>
    </row>
    <row r="76" s="176" customFormat="1" spans="1:17">
      <c r="A76" s="212" t="s">
        <v>240</v>
      </c>
      <c r="B76" s="288"/>
      <c r="C76" s="288"/>
      <c r="D76" s="288"/>
      <c r="E76" s="288"/>
      <c r="F76" s="288"/>
      <c r="G76" s="288"/>
      <c r="H76" s="288"/>
      <c r="I76" s="288"/>
      <c r="J76" s="288"/>
      <c r="K76" s="260">
        <v>520106</v>
      </c>
      <c r="L76" s="303"/>
      <c r="M76" s="199"/>
      <c r="N76" s="260">
        <v>520206</v>
      </c>
      <c r="O76" s="263"/>
      <c r="P76" s="258" t="s">
        <v>4</v>
      </c>
      <c r="Q76" s="324"/>
    </row>
    <row r="77" spans="1:16">
      <c r="A77" s="212" t="s">
        <v>241</v>
      </c>
      <c r="B77" s="289"/>
      <c r="C77" s="289"/>
      <c r="D77" s="289"/>
      <c r="E77" s="211"/>
      <c r="F77" s="289"/>
      <c r="G77" s="289"/>
      <c r="H77" s="289"/>
      <c r="I77" s="289"/>
      <c r="J77" s="289"/>
      <c r="K77" s="260">
        <v>520107</v>
      </c>
      <c r="L77" s="304"/>
      <c r="M77" s="280"/>
      <c r="N77" s="260">
        <v>520207</v>
      </c>
      <c r="O77" s="263"/>
      <c r="P77" s="258" t="s">
        <v>4</v>
      </c>
    </row>
    <row r="78" spans="1:16">
      <c r="A78" s="212" t="s">
        <v>221</v>
      </c>
      <c r="B78" s="211"/>
      <c r="C78" s="211"/>
      <c r="D78" s="211"/>
      <c r="E78" s="211"/>
      <c r="F78" s="211"/>
      <c r="G78" s="211"/>
      <c r="H78" s="211"/>
      <c r="I78" s="211"/>
      <c r="J78" s="211"/>
      <c r="K78" s="260">
        <v>520108</v>
      </c>
      <c r="L78" s="305"/>
      <c r="M78" s="273"/>
      <c r="N78" s="260">
        <v>520208</v>
      </c>
      <c r="O78" s="263"/>
      <c r="P78" s="258" t="s">
        <v>4</v>
      </c>
    </row>
    <row r="79" spans="1:16">
      <c r="A79" s="212" t="s">
        <v>242</v>
      </c>
      <c r="B79" s="211"/>
      <c r="C79" s="211"/>
      <c r="D79" s="211"/>
      <c r="E79" s="211"/>
      <c r="F79" s="211"/>
      <c r="G79" s="211"/>
      <c r="H79" s="211"/>
      <c r="I79" s="211"/>
      <c r="J79" s="211"/>
      <c r="K79" s="260">
        <v>520109</v>
      </c>
      <c r="L79" s="305"/>
      <c r="M79" s="273"/>
      <c r="N79" s="260">
        <v>520209</v>
      </c>
      <c r="O79" s="263"/>
      <c r="P79" s="258" t="s">
        <v>4</v>
      </c>
    </row>
    <row r="80" spans="1:16">
      <c r="A80" s="212" t="s">
        <v>243</v>
      </c>
      <c r="B80" s="211"/>
      <c r="C80" s="211"/>
      <c r="D80" s="211"/>
      <c r="E80" s="211"/>
      <c r="F80" s="211"/>
      <c r="G80" s="211"/>
      <c r="H80" s="211"/>
      <c r="I80" s="211"/>
      <c r="J80" s="211"/>
      <c r="K80" s="260">
        <v>520110</v>
      </c>
      <c r="L80" s="305"/>
      <c r="M80" s="273"/>
      <c r="N80" s="260">
        <v>520210</v>
      </c>
      <c r="O80" s="263"/>
      <c r="P80" s="258" t="s">
        <v>4</v>
      </c>
    </row>
    <row r="81" spans="1:17">
      <c r="A81" s="212" t="s">
        <v>244</v>
      </c>
      <c r="B81" s="211"/>
      <c r="C81" s="211"/>
      <c r="D81" s="211"/>
      <c r="E81" s="211"/>
      <c r="F81" s="211"/>
      <c r="G81" s="211"/>
      <c r="H81" s="211"/>
      <c r="I81" s="211"/>
      <c r="J81" s="211"/>
      <c r="K81" s="260">
        <v>520111</v>
      </c>
      <c r="L81" s="305"/>
      <c r="M81" s="273"/>
      <c r="N81" s="260"/>
      <c r="O81" s="307"/>
      <c r="P81" s="258" t="s">
        <v>4</v>
      </c>
      <c r="Q81" s="179" t="s">
        <v>245</v>
      </c>
    </row>
    <row r="82" spans="1:16">
      <c r="A82" s="212" t="s">
        <v>246</v>
      </c>
      <c r="B82" s="211"/>
      <c r="C82" s="211"/>
      <c r="D82" s="211"/>
      <c r="E82" s="211"/>
      <c r="F82" s="211"/>
      <c r="G82" s="211"/>
      <c r="H82" s="211"/>
      <c r="I82" s="211"/>
      <c r="J82" s="211"/>
      <c r="K82" s="260">
        <v>520112</v>
      </c>
      <c r="L82" s="305"/>
      <c r="M82" s="273"/>
      <c r="N82" s="260">
        <v>520212</v>
      </c>
      <c r="O82" s="263"/>
      <c r="P82" s="258" t="s">
        <v>4</v>
      </c>
    </row>
    <row r="83" spans="1:16">
      <c r="A83" s="212" t="s">
        <v>247</v>
      </c>
      <c r="B83" s="211"/>
      <c r="C83" s="211"/>
      <c r="D83" s="211"/>
      <c r="E83" s="211"/>
      <c r="F83" s="211"/>
      <c r="G83" s="211"/>
      <c r="H83" s="211"/>
      <c r="I83" s="211"/>
      <c r="J83" s="211"/>
      <c r="K83" s="260">
        <v>520113</v>
      </c>
      <c r="L83" s="305"/>
      <c r="M83" s="273"/>
      <c r="N83" s="260">
        <v>520213</v>
      </c>
      <c r="O83" s="263"/>
      <c r="P83" s="258" t="s">
        <v>4</v>
      </c>
    </row>
    <row r="84" spans="1:16">
      <c r="A84" s="212" t="s">
        <v>248</v>
      </c>
      <c r="B84" s="211"/>
      <c r="C84" s="211"/>
      <c r="D84" s="211"/>
      <c r="E84" s="211"/>
      <c r="F84" s="211"/>
      <c r="G84" s="211"/>
      <c r="H84" s="211"/>
      <c r="I84" s="211"/>
      <c r="J84" s="211"/>
      <c r="K84" s="260">
        <v>520114</v>
      </c>
      <c r="L84" s="305"/>
      <c r="M84" s="273"/>
      <c r="N84" s="260">
        <v>520214</v>
      </c>
      <c r="O84" s="263"/>
      <c r="P84" s="258" t="s">
        <v>4</v>
      </c>
    </row>
    <row r="85" spans="1:16">
      <c r="A85" s="212" t="s">
        <v>249</v>
      </c>
      <c r="B85" s="211"/>
      <c r="C85" s="211"/>
      <c r="D85" s="211"/>
      <c r="E85" s="211"/>
      <c r="F85" s="211"/>
      <c r="G85" s="211"/>
      <c r="H85" s="211"/>
      <c r="I85" s="211"/>
      <c r="J85" s="211"/>
      <c r="K85" s="260">
        <v>520115</v>
      </c>
      <c r="L85" s="305"/>
      <c r="M85" s="273"/>
      <c r="N85" s="260">
        <v>520215</v>
      </c>
      <c r="O85" s="263"/>
      <c r="P85" s="258" t="s">
        <v>4</v>
      </c>
    </row>
    <row r="86" spans="1:16">
      <c r="A86" s="212" t="s">
        <v>250</v>
      </c>
      <c r="B86" s="211"/>
      <c r="C86" s="211"/>
      <c r="D86" s="211"/>
      <c r="E86" s="211"/>
      <c r="F86" s="211"/>
      <c r="G86" s="211"/>
      <c r="H86" s="211"/>
      <c r="I86" s="211"/>
      <c r="J86" s="211"/>
      <c r="K86" s="260">
        <v>520116</v>
      </c>
      <c r="L86" s="305"/>
      <c r="M86" s="273"/>
      <c r="N86" s="260">
        <v>520216</v>
      </c>
      <c r="O86" s="263"/>
      <c r="P86" s="258" t="s">
        <v>4</v>
      </c>
    </row>
    <row r="87" spans="1:16">
      <c r="A87" s="212" t="s">
        <v>251</v>
      </c>
      <c r="B87" s="211"/>
      <c r="C87" s="211"/>
      <c r="D87" s="211"/>
      <c r="E87" s="211"/>
      <c r="F87" s="211"/>
      <c r="G87" s="211"/>
      <c r="H87" s="211"/>
      <c r="I87" s="211"/>
      <c r="J87" s="211"/>
      <c r="K87" s="260">
        <v>520117</v>
      </c>
      <c r="L87" s="305"/>
      <c r="M87" s="273"/>
      <c r="N87" s="260">
        <v>520217</v>
      </c>
      <c r="O87" s="263"/>
      <c r="P87" s="258" t="s">
        <v>4</v>
      </c>
    </row>
    <row r="88" spans="1:16">
      <c r="A88" s="212" t="s">
        <v>252</v>
      </c>
      <c r="B88" s="211"/>
      <c r="C88" s="211"/>
      <c r="D88" s="211"/>
      <c r="E88" s="211"/>
      <c r="F88" s="211"/>
      <c r="G88" s="211"/>
      <c r="H88" s="211"/>
      <c r="I88" s="211"/>
      <c r="J88" s="211"/>
      <c r="K88" s="260">
        <v>520118</v>
      </c>
      <c r="L88" s="305"/>
      <c r="M88" s="273"/>
      <c r="N88" s="260">
        <v>520218</v>
      </c>
      <c r="O88" s="263"/>
      <c r="P88" s="258" t="s">
        <v>4</v>
      </c>
    </row>
    <row r="89" spans="1:16">
      <c r="A89" s="212" t="s">
        <v>253</v>
      </c>
      <c r="B89" s="211"/>
      <c r="C89" s="211"/>
      <c r="D89" s="211"/>
      <c r="E89" s="211"/>
      <c r="F89" s="211"/>
      <c r="G89" s="211"/>
      <c r="H89" s="211"/>
      <c r="I89" s="211"/>
      <c r="J89" s="211"/>
      <c r="K89" s="260">
        <v>520119</v>
      </c>
      <c r="L89" s="305"/>
      <c r="M89" s="273"/>
      <c r="N89" s="260">
        <v>520219</v>
      </c>
      <c r="O89" s="263"/>
      <c r="P89" s="258" t="s">
        <v>4</v>
      </c>
    </row>
    <row r="90" spans="1:17">
      <c r="A90" s="212" t="s">
        <v>254</v>
      </c>
      <c r="B90" s="211"/>
      <c r="C90" s="211"/>
      <c r="D90" s="211"/>
      <c r="E90" s="211"/>
      <c r="F90" s="211"/>
      <c r="G90" s="211"/>
      <c r="H90" s="211"/>
      <c r="I90" s="211"/>
      <c r="J90" s="211"/>
      <c r="K90" s="306"/>
      <c r="L90" s="307"/>
      <c r="M90" s="306"/>
      <c r="N90" s="260">
        <v>520220</v>
      </c>
      <c r="O90" s="263"/>
      <c r="P90" s="258" t="s">
        <v>4</v>
      </c>
      <c r="Q90" s="179" t="s">
        <v>255</v>
      </c>
    </row>
    <row r="91" spans="1:16">
      <c r="A91" s="212" t="s">
        <v>256</v>
      </c>
      <c r="B91" s="198"/>
      <c r="C91" s="198"/>
      <c r="D91" s="198"/>
      <c r="E91" s="211"/>
      <c r="F91" s="211"/>
      <c r="G91" s="211"/>
      <c r="H91" s="211"/>
      <c r="I91" s="211"/>
      <c r="J91" s="211"/>
      <c r="K91" s="260">
        <v>520121</v>
      </c>
      <c r="L91" s="308">
        <f>+SUM(L92:L93)</f>
        <v>0</v>
      </c>
      <c r="M91" s="316"/>
      <c r="N91" s="260">
        <v>520221</v>
      </c>
      <c r="O91" s="271">
        <f>+SUM(O92:O93)</f>
        <v>0</v>
      </c>
      <c r="P91" s="258"/>
    </row>
    <row r="92" spans="1:16">
      <c r="A92" s="286" t="s">
        <v>86</v>
      </c>
      <c r="B92" s="198"/>
      <c r="C92" s="198"/>
      <c r="D92" s="198"/>
      <c r="E92" s="211"/>
      <c r="F92" s="211"/>
      <c r="G92" s="211"/>
      <c r="H92" s="211"/>
      <c r="I92" s="211"/>
      <c r="J92" s="211"/>
      <c r="K92" s="260">
        <v>52012101</v>
      </c>
      <c r="L92" s="305"/>
      <c r="M92" s="211"/>
      <c r="N92" s="260">
        <v>52022101</v>
      </c>
      <c r="O92" s="263"/>
      <c r="P92" s="258" t="s">
        <v>4</v>
      </c>
    </row>
    <row r="93" spans="1:16">
      <c r="A93" s="286" t="s">
        <v>119</v>
      </c>
      <c r="B93" s="198"/>
      <c r="C93" s="198"/>
      <c r="D93" s="198"/>
      <c r="E93" s="211"/>
      <c r="F93" s="211"/>
      <c r="G93" s="211"/>
      <c r="H93" s="211"/>
      <c r="I93" s="211"/>
      <c r="J93" s="211"/>
      <c r="K93" s="260">
        <v>52012102</v>
      </c>
      <c r="L93" s="305"/>
      <c r="M93" s="211"/>
      <c r="N93" s="260">
        <v>52022102</v>
      </c>
      <c r="O93" s="263"/>
      <c r="P93" s="258" t="s">
        <v>4</v>
      </c>
    </row>
    <row r="94" spans="1:16">
      <c r="A94" s="212" t="s">
        <v>257</v>
      </c>
      <c r="B94" s="211"/>
      <c r="C94" s="211"/>
      <c r="D94" s="211"/>
      <c r="E94" s="211"/>
      <c r="F94" s="211"/>
      <c r="G94" s="211"/>
      <c r="H94" s="211"/>
      <c r="I94" s="211"/>
      <c r="J94" s="211"/>
      <c r="K94" s="260">
        <v>520122</v>
      </c>
      <c r="L94" s="308">
        <f>+SUM(L95:L96)</f>
        <v>0</v>
      </c>
      <c r="M94" s="317"/>
      <c r="N94" s="260">
        <v>520222</v>
      </c>
      <c r="O94" s="271">
        <f>+SUM(O95:O96)</f>
        <v>0</v>
      </c>
      <c r="P94" s="258"/>
    </row>
    <row r="95" spans="1:16">
      <c r="A95" s="286" t="s">
        <v>258</v>
      </c>
      <c r="B95" s="211"/>
      <c r="C95" s="211"/>
      <c r="D95" s="211"/>
      <c r="E95" s="211"/>
      <c r="F95" s="211"/>
      <c r="G95" s="211"/>
      <c r="H95" s="211"/>
      <c r="I95" s="211"/>
      <c r="J95" s="211"/>
      <c r="K95" s="260">
        <v>52012201</v>
      </c>
      <c r="L95" s="305"/>
      <c r="M95" s="273"/>
      <c r="N95" s="260">
        <v>52022201</v>
      </c>
      <c r="O95" s="263"/>
      <c r="P95" s="258" t="s">
        <v>4</v>
      </c>
    </row>
    <row r="96" spans="1:16">
      <c r="A96" s="286" t="s">
        <v>259</v>
      </c>
      <c r="B96" s="211"/>
      <c r="C96" s="211"/>
      <c r="D96" s="211"/>
      <c r="E96" s="211"/>
      <c r="F96" s="211"/>
      <c r="G96" s="211"/>
      <c r="H96" s="211"/>
      <c r="I96" s="211"/>
      <c r="J96" s="211"/>
      <c r="K96" s="260">
        <v>52012202</v>
      </c>
      <c r="L96" s="305"/>
      <c r="M96" s="273"/>
      <c r="N96" s="260">
        <v>52022202</v>
      </c>
      <c r="O96" s="263"/>
      <c r="P96" s="258" t="s">
        <v>4</v>
      </c>
    </row>
    <row r="97" spans="1:16">
      <c r="A97" s="212" t="s">
        <v>260</v>
      </c>
      <c r="B97" s="198"/>
      <c r="C97" s="198"/>
      <c r="D97" s="198"/>
      <c r="E97" s="211"/>
      <c r="F97" s="211"/>
      <c r="G97" s="211"/>
      <c r="H97" s="211"/>
      <c r="I97" s="211"/>
      <c r="J97" s="211"/>
      <c r="K97" s="260">
        <v>520123</v>
      </c>
      <c r="L97" s="309">
        <f>+SUM(L98:L103)</f>
        <v>0</v>
      </c>
      <c r="M97" s="316"/>
      <c r="N97" s="260">
        <v>520223</v>
      </c>
      <c r="O97" s="271">
        <f>+SUM(O98:O103)</f>
        <v>0</v>
      </c>
      <c r="P97" s="258"/>
    </row>
    <row r="98" spans="1:16">
      <c r="A98" s="290" t="s">
        <v>86</v>
      </c>
      <c r="B98" s="211"/>
      <c r="C98" s="211"/>
      <c r="D98" s="211"/>
      <c r="E98" s="211"/>
      <c r="F98" s="211"/>
      <c r="G98" s="211"/>
      <c r="H98" s="219"/>
      <c r="I98" s="219"/>
      <c r="J98" s="219"/>
      <c r="K98" s="260">
        <v>52012301</v>
      </c>
      <c r="L98" s="305"/>
      <c r="M98" s="273"/>
      <c r="N98" s="260">
        <v>52022301</v>
      </c>
      <c r="O98" s="263"/>
      <c r="P98" s="258" t="s">
        <v>4</v>
      </c>
    </row>
    <row r="99" spans="1:17">
      <c r="A99" s="290" t="s">
        <v>41</v>
      </c>
      <c r="B99" s="211"/>
      <c r="C99" s="211"/>
      <c r="D99" s="211"/>
      <c r="E99" s="211"/>
      <c r="F99" s="211"/>
      <c r="G99" s="211"/>
      <c r="H99" s="219"/>
      <c r="I99" s="219"/>
      <c r="J99" s="219"/>
      <c r="K99" s="260"/>
      <c r="L99" s="260"/>
      <c r="M99" s="318"/>
      <c r="N99" s="260">
        <v>52022302</v>
      </c>
      <c r="O99" s="263"/>
      <c r="P99" s="258" t="s">
        <v>4</v>
      </c>
      <c r="Q99" s="179" t="s">
        <v>261</v>
      </c>
    </row>
    <row r="100" spans="1:16">
      <c r="A100" s="290" t="s">
        <v>262</v>
      </c>
      <c r="B100" s="211"/>
      <c r="C100" s="211"/>
      <c r="D100" s="211"/>
      <c r="E100" s="211"/>
      <c r="F100" s="211"/>
      <c r="G100" s="211"/>
      <c r="H100" s="219"/>
      <c r="I100" s="219"/>
      <c r="J100" s="219"/>
      <c r="K100" s="260"/>
      <c r="L100" s="260"/>
      <c r="M100" s="318"/>
      <c r="N100" s="260">
        <v>52022303</v>
      </c>
      <c r="O100" s="263"/>
      <c r="P100" s="258" t="s">
        <v>4</v>
      </c>
    </row>
    <row r="101" spans="1:16">
      <c r="A101" s="290" t="s">
        <v>258</v>
      </c>
      <c r="B101" s="211"/>
      <c r="C101" s="211"/>
      <c r="D101" s="211"/>
      <c r="E101" s="211"/>
      <c r="F101" s="211"/>
      <c r="G101" s="211"/>
      <c r="H101" s="219"/>
      <c r="I101" s="219"/>
      <c r="J101" s="219"/>
      <c r="K101" s="260"/>
      <c r="L101" s="260"/>
      <c r="M101" s="318"/>
      <c r="N101" s="260">
        <v>52022304</v>
      </c>
      <c r="O101" s="263"/>
      <c r="P101" s="258" t="s">
        <v>4</v>
      </c>
    </row>
    <row r="102" spans="1:16">
      <c r="A102" s="290" t="s">
        <v>263</v>
      </c>
      <c r="B102" s="211"/>
      <c r="C102" s="211"/>
      <c r="D102" s="211"/>
      <c r="E102" s="211"/>
      <c r="F102" s="211"/>
      <c r="G102" s="211"/>
      <c r="H102" s="219"/>
      <c r="I102" s="219"/>
      <c r="J102" s="219"/>
      <c r="K102" s="260"/>
      <c r="L102" s="260"/>
      <c r="M102" s="318"/>
      <c r="N102" s="260">
        <v>52022305</v>
      </c>
      <c r="O102" s="263"/>
      <c r="P102" s="258" t="s">
        <v>4</v>
      </c>
    </row>
    <row r="103" spans="1:16">
      <c r="A103" s="290" t="s">
        <v>259</v>
      </c>
      <c r="B103" s="211"/>
      <c r="C103" s="211"/>
      <c r="D103" s="211"/>
      <c r="E103" s="211"/>
      <c r="F103" s="211"/>
      <c r="G103" s="211"/>
      <c r="H103" s="219"/>
      <c r="I103" s="219"/>
      <c r="J103" s="219"/>
      <c r="K103" s="260">
        <v>52012306</v>
      </c>
      <c r="L103" s="302"/>
      <c r="M103" s="273"/>
      <c r="N103" s="260">
        <v>52022306</v>
      </c>
      <c r="O103" s="263"/>
      <c r="P103" s="258" t="s">
        <v>4</v>
      </c>
    </row>
    <row r="104" spans="1:16">
      <c r="A104" s="200" t="s">
        <v>264</v>
      </c>
      <c r="B104" s="211"/>
      <c r="C104" s="211"/>
      <c r="D104" s="211"/>
      <c r="E104" s="211"/>
      <c r="F104" s="211"/>
      <c r="G104" s="211"/>
      <c r="H104" s="219"/>
      <c r="I104" s="219"/>
      <c r="J104" s="219"/>
      <c r="K104" s="260">
        <v>520124</v>
      </c>
      <c r="L104" s="309">
        <f>+SUM(L105:L107)</f>
        <v>0</v>
      </c>
      <c r="M104" s="317"/>
      <c r="N104" s="260">
        <v>520224</v>
      </c>
      <c r="O104" s="319">
        <f>+SUM(O105:O107)</f>
        <v>0</v>
      </c>
      <c r="P104" s="258"/>
    </row>
    <row r="105" spans="1:16">
      <c r="A105" s="290" t="s">
        <v>265</v>
      </c>
      <c r="B105" s="211"/>
      <c r="C105" s="211"/>
      <c r="D105" s="211"/>
      <c r="E105" s="211"/>
      <c r="F105" s="211"/>
      <c r="G105" s="211"/>
      <c r="H105" s="219"/>
      <c r="I105" s="219"/>
      <c r="J105" s="219"/>
      <c r="K105" s="260">
        <v>52012401</v>
      </c>
      <c r="L105" s="302"/>
      <c r="M105" s="273"/>
      <c r="N105" s="260">
        <v>52022401</v>
      </c>
      <c r="O105" s="263"/>
      <c r="P105" s="258" t="s">
        <v>4</v>
      </c>
    </row>
    <row r="106" spans="1:16">
      <c r="A106" s="290" t="s">
        <v>266</v>
      </c>
      <c r="B106" s="211"/>
      <c r="C106" s="211"/>
      <c r="D106" s="211"/>
      <c r="E106" s="211"/>
      <c r="F106" s="211"/>
      <c r="G106" s="211"/>
      <c r="H106" s="219"/>
      <c r="I106" s="219"/>
      <c r="J106" s="219"/>
      <c r="K106" s="260">
        <v>52012402</v>
      </c>
      <c r="L106" s="302"/>
      <c r="M106" s="273"/>
      <c r="N106" s="260">
        <v>52022402</v>
      </c>
      <c r="O106" s="263"/>
      <c r="P106" s="258" t="s">
        <v>4</v>
      </c>
    </row>
    <row r="107" spans="1:16">
      <c r="A107" s="290" t="s">
        <v>267</v>
      </c>
      <c r="B107" s="211"/>
      <c r="C107" s="211"/>
      <c r="D107" s="211"/>
      <c r="E107" s="211"/>
      <c r="F107" s="211"/>
      <c r="G107" s="211"/>
      <c r="H107" s="219"/>
      <c r="I107" s="219"/>
      <c r="J107" s="219"/>
      <c r="K107" s="260">
        <v>52012403</v>
      </c>
      <c r="L107" s="302"/>
      <c r="M107" s="273"/>
      <c r="N107" s="260">
        <v>52022403</v>
      </c>
      <c r="O107" s="263"/>
      <c r="P107" s="258" t="s">
        <v>4</v>
      </c>
    </row>
    <row r="108" spans="1:16">
      <c r="A108" s="212" t="s">
        <v>268</v>
      </c>
      <c r="B108" s="211"/>
      <c r="C108" s="211"/>
      <c r="D108" s="211"/>
      <c r="E108" s="211"/>
      <c r="F108" s="211"/>
      <c r="G108" s="211"/>
      <c r="H108" s="219"/>
      <c r="I108" s="219"/>
      <c r="J108" s="219"/>
      <c r="K108" s="260">
        <v>520125</v>
      </c>
      <c r="L108" s="302"/>
      <c r="M108" s="273"/>
      <c r="N108" s="260">
        <v>520225</v>
      </c>
      <c r="O108" s="263"/>
      <c r="P108" s="258" t="s">
        <v>4</v>
      </c>
    </row>
    <row r="109" spans="1:16">
      <c r="A109" s="212" t="s">
        <v>269</v>
      </c>
      <c r="B109" s="198"/>
      <c r="C109" s="198"/>
      <c r="D109" s="198"/>
      <c r="E109" s="211"/>
      <c r="F109" s="211"/>
      <c r="G109" s="211"/>
      <c r="H109" s="211"/>
      <c r="I109" s="211"/>
      <c r="J109" s="211"/>
      <c r="K109" s="260">
        <v>520126</v>
      </c>
      <c r="L109" s="305"/>
      <c r="M109" s="211"/>
      <c r="N109" s="260">
        <v>520226</v>
      </c>
      <c r="O109" s="263"/>
      <c r="P109" s="258" t="s">
        <v>4</v>
      </c>
    </row>
    <row r="110" spans="1:16">
      <c r="A110" s="212" t="s">
        <v>270</v>
      </c>
      <c r="B110" s="198"/>
      <c r="C110" s="198"/>
      <c r="D110" s="198"/>
      <c r="E110" s="211"/>
      <c r="F110" s="211"/>
      <c r="G110" s="211"/>
      <c r="H110" s="211"/>
      <c r="I110" s="211"/>
      <c r="J110" s="211"/>
      <c r="K110" s="260"/>
      <c r="L110" s="260"/>
      <c r="M110" s="318"/>
      <c r="N110" s="260">
        <v>520227</v>
      </c>
      <c r="O110" s="263"/>
      <c r="P110" s="258" t="s">
        <v>4</v>
      </c>
    </row>
    <row r="111" ht="13.5" customHeight="1" spans="1:16">
      <c r="A111" s="212" t="s">
        <v>271</v>
      </c>
      <c r="B111" s="211"/>
      <c r="C111" s="211"/>
      <c r="D111" s="211"/>
      <c r="E111" s="211"/>
      <c r="F111" s="211"/>
      <c r="G111" s="211"/>
      <c r="H111" s="211"/>
      <c r="I111" s="211"/>
      <c r="J111" s="211"/>
      <c r="K111" s="260">
        <v>520128</v>
      </c>
      <c r="L111" s="305"/>
      <c r="M111" s="273"/>
      <c r="N111" s="260">
        <v>520228</v>
      </c>
      <c r="O111" s="263"/>
      <c r="P111" s="258" t="s">
        <v>4</v>
      </c>
    </row>
    <row r="112" spans="1:16">
      <c r="A112" s="212"/>
      <c r="B112" s="198"/>
      <c r="C112" s="211"/>
      <c r="D112" s="211"/>
      <c r="E112" s="211"/>
      <c r="F112" s="211"/>
      <c r="G112" s="211"/>
      <c r="H112" s="211"/>
      <c r="I112" s="211"/>
      <c r="J112" s="211"/>
      <c r="K112" s="220"/>
      <c r="L112" s="310"/>
      <c r="M112" s="273"/>
      <c r="N112" s="260"/>
      <c r="O112" s="320"/>
      <c r="P112" s="258"/>
    </row>
    <row r="113" spans="1:16">
      <c r="A113" s="197" t="s">
        <v>272</v>
      </c>
      <c r="B113" s="198"/>
      <c r="C113" s="211"/>
      <c r="D113" s="211"/>
      <c r="E113" s="211"/>
      <c r="F113" s="211"/>
      <c r="G113" s="211"/>
      <c r="H113" s="211"/>
      <c r="I113" s="211"/>
      <c r="J113" s="211"/>
      <c r="K113" s="211"/>
      <c r="L113" s="310"/>
      <c r="M113" s="273"/>
      <c r="N113" s="270">
        <v>5203</v>
      </c>
      <c r="O113" s="314">
        <f>+SUM(O114:O118)</f>
        <v>0</v>
      </c>
      <c r="P113" s="258"/>
    </row>
    <row r="114" spans="1:16">
      <c r="A114" s="212" t="s">
        <v>187</v>
      </c>
      <c r="B114" s="291"/>
      <c r="C114" s="211"/>
      <c r="D114" s="211"/>
      <c r="E114" s="211"/>
      <c r="F114" s="211"/>
      <c r="G114" s="211"/>
      <c r="H114" s="211"/>
      <c r="I114" s="211"/>
      <c r="J114" s="211"/>
      <c r="K114" s="211"/>
      <c r="L114" s="310"/>
      <c r="M114" s="273"/>
      <c r="N114" s="260">
        <v>520301</v>
      </c>
      <c r="O114" s="263"/>
      <c r="P114" s="258" t="s">
        <v>4</v>
      </c>
    </row>
    <row r="115" spans="1:16">
      <c r="A115" s="212" t="s">
        <v>273</v>
      </c>
      <c r="B115" s="291"/>
      <c r="C115" s="211"/>
      <c r="D115" s="211"/>
      <c r="E115" s="211"/>
      <c r="F115" s="211"/>
      <c r="G115" s="211"/>
      <c r="H115" s="211"/>
      <c r="I115" s="211"/>
      <c r="J115" s="211"/>
      <c r="K115" s="211"/>
      <c r="L115" s="310"/>
      <c r="M115" s="273"/>
      <c r="N115" s="260">
        <v>520302</v>
      </c>
      <c r="O115" s="263"/>
      <c r="P115" s="258" t="s">
        <v>4</v>
      </c>
    </row>
    <row r="116" spans="1:16">
      <c r="A116" s="200" t="s">
        <v>274</v>
      </c>
      <c r="B116" s="292"/>
      <c r="C116" s="211"/>
      <c r="D116" s="211"/>
      <c r="E116" s="211"/>
      <c r="F116" s="211"/>
      <c r="G116" s="211"/>
      <c r="H116" s="211"/>
      <c r="I116" s="219"/>
      <c r="J116" s="219"/>
      <c r="K116" s="219"/>
      <c r="L116" s="238"/>
      <c r="M116" s="273"/>
      <c r="N116" s="260">
        <v>520303</v>
      </c>
      <c r="O116" s="263"/>
      <c r="P116" s="258" t="s">
        <v>4</v>
      </c>
    </row>
    <row r="117" ht="13.5" customHeight="1" spans="1:16">
      <c r="A117" s="200" t="s">
        <v>275</v>
      </c>
      <c r="B117" s="292"/>
      <c r="C117" s="211"/>
      <c r="D117" s="211"/>
      <c r="E117" s="211"/>
      <c r="F117" s="211"/>
      <c r="G117" s="211"/>
      <c r="H117" s="211"/>
      <c r="I117" s="219"/>
      <c r="J117" s="219"/>
      <c r="K117" s="219"/>
      <c r="L117" s="238"/>
      <c r="M117" s="273"/>
      <c r="N117" s="260">
        <v>520304</v>
      </c>
      <c r="O117" s="263"/>
      <c r="P117" s="258" t="s">
        <v>4</v>
      </c>
    </row>
    <row r="118" ht="13.5" customHeight="1" spans="1:16">
      <c r="A118" s="200" t="s">
        <v>276</v>
      </c>
      <c r="B118" s="292"/>
      <c r="C118" s="211"/>
      <c r="D118" s="211"/>
      <c r="E118" s="211"/>
      <c r="F118" s="211"/>
      <c r="G118" s="211"/>
      <c r="H118" s="211"/>
      <c r="I118" s="219"/>
      <c r="J118" s="219"/>
      <c r="K118" s="219"/>
      <c r="L118" s="238"/>
      <c r="M118" s="273"/>
      <c r="N118" s="260">
        <v>520305</v>
      </c>
      <c r="O118" s="263"/>
      <c r="P118" s="258" t="s">
        <v>4</v>
      </c>
    </row>
    <row r="119" ht="15" customHeight="1" spans="1:16">
      <c r="A119" s="200"/>
      <c r="B119" s="292"/>
      <c r="C119" s="211"/>
      <c r="D119" s="211"/>
      <c r="E119" s="211"/>
      <c r="F119" s="211"/>
      <c r="G119" s="211"/>
      <c r="H119" s="211"/>
      <c r="I119" s="219"/>
      <c r="J119" s="219"/>
      <c r="K119" s="219"/>
      <c r="L119" s="238"/>
      <c r="M119" s="273"/>
      <c r="N119" s="260"/>
      <c r="O119" s="268"/>
      <c r="P119" s="258"/>
    </row>
    <row r="120" spans="1:16">
      <c r="A120" s="293" t="s">
        <v>271</v>
      </c>
      <c r="B120" s="211"/>
      <c r="C120" s="211"/>
      <c r="D120" s="211"/>
      <c r="E120" s="211"/>
      <c r="F120" s="211"/>
      <c r="G120" s="211"/>
      <c r="H120" s="211"/>
      <c r="I120" s="211"/>
      <c r="J120" s="211"/>
      <c r="K120" s="211"/>
      <c r="L120" s="238"/>
      <c r="M120" s="273"/>
      <c r="N120" s="270">
        <v>5204</v>
      </c>
      <c r="O120" s="314">
        <f>+SUM(O121:O122)</f>
        <v>0</v>
      </c>
      <c r="P120" s="258"/>
    </row>
    <row r="121" spans="1:16">
      <c r="A121" s="212" t="s">
        <v>277</v>
      </c>
      <c r="B121" s="291"/>
      <c r="C121" s="211"/>
      <c r="D121" s="211"/>
      <c r="E121" s="211"/>
      <c r="F121" s="211"/>
      <c r="G121" s="211"/>
      <c r="H121" s="211"/>
      <c r="I121" s="211"/>
      <c r="J121" s="211"/>
      <c r="K121" s="211"/>
      <c r="L121" s="310"/>
      <c r="M121" s="273"/>
      <c r="N121" s="260">
        <v>520401</v>
      </c>
      <c r="O121" s="263"/>
      <c r="P121" s="258" t="s">
        <v>4</v>
      </c>
    </row>
    <row r="122" ht="15" customHeight="1" spans="1:16">
      <c r="A122" s="200" t="s">
        <v>278</v>
      </c>
      <c r="B122" s="292"/>
      <c r="C122" s="211"/>
      <c r="D122" s="211"/>
      <c r="E122" s="211"/>
      <c r="F122" s="211"/>
      <c r="G122" s="211"/>
      <c r="H122" s="211"/>
      <c r="I122" s="219"/>
      <c r="J122" s="219"/>
      <c r="K122" s="219"/>
      <c r="L122" s="238"/>
      <c r="M122" s="273"/>
      <c r="N122" s="260">
        <v>520402</v>
      </c>
      <c r="O122" s="263"/>
      <c r="P122" s="258" t="s">
        <v>4</v>
      </c>
    </row>
    <row r="123" ht="15" customHeight="1" spans="1:17">
      <c r="A123" s="293"/>
      <c r="B123" s="211"/>
      <c r="C123" s="211"/>
      <c r="D123" s="211"/>
      <c r="E123" s="211"/>
      <c r="F123" s="211"/>
      <c r="G123" s="211"/>
      <c r="H123" s="211"/>
      <c r="I123" s="211"/>
      <c r="J123" s="211"/>
      <c r="K123" s="211"/>
      <c r="L123" s="238"/>
      <c r="M123" s="273"/>
      <c r="N123" s="270"/>
      <c r="O123" s="321"/>
      <c r="P123" s="258"/>
      <c r="Q123" s="284" t="s">
        <v>279</v>
      </c>
    </row>
    <row r="124" ht="15" customHeight="1" spans="1:16">
      <c r="A124" s="294" t="s">
        <v>280</v>
      </c>
      <c r="B124" s="211"/>
      <c r="C124" s="211"/>
      <c r="D124" s="211"/>
      <c r="E124" s="211"/>
      <c r="F124" s="211"/>
      <c r="G124" s="211"/>
      <c r="H124" s="211"/>
      <c r="I124" s="211"/>
      <c r="J124" s="211"/>
      <c r="K124" s="211"/>
      <c r="L124" s="238"/>
      <c r="M124" s="273"/>
      <c r="N124" s="275">
        <v>60</v>
      </c>
      <c r="O124" s="322">
        <f>+O58+O60-O67</f>
        <v>0</v>
      </c>
      <c r="P124" s="258"/>
    </row>
    <row r="125" ht="15" customHeight="1" spans="1:17">
      <c r="A125" s="295" t="s">
        <v>281</v>
      </c>
      <c r="B125" s="211"/>
      <c r="C125" s="211"/>
      <c r="D125" s="211"/>
      <c r="E125" s="211"/>
      <c r="F125" s="211"/>
      <c r="G125" s="211"/>
      <c r="H125" s="211"/>
      <c r="I125" s="211"/>
      <c r="J125" s="211"/>
      <c r="K125" s="211"/>
      <c r="L125" s="238"/>
      <c r="M125" s="273"/>
      <c r="N125" s="270">
        <v>61</v>
      </c>
      <c r="O125" s="323"/>
      <c r="P125" s="258" t="s">
        <v>4</v>
      </c>
      <c r="Q125" s="284" t="s">
        <v>282</v>
      </c>
    </row>
    <row r="126" ht="15" customHeight="1" spans="1:16">
      <c r="A126" s="294" t="s">
        <v>283</v>
      </c>
      <c r="B126" s="211"/>
      <c r="C126" s="211"/>
      <c r="D126" s="211"/>
      <c r="E126" s="211"/>
      <c r="F126" s="211"/>
      <c r="G126" s="211"/>
      <c r="H126" s="211"/>
      <c r="I126" s="211"/>
      <c r="J126" s="211"/>
      <c r="K126" s="211"/>
      <c r="L126" s="238"/>
      <c r="M126" s="273"/>
      <c r="N126" s="275">
        <v>62</v>
      </c>
      <c r="O126" s="322">
        <f>+O124-O125</f>
        <v>0</v>
      </c>
      <c r="P126" s="258"/>
    </row>
    <row r="127" ht="15" customHeight="1" spans="1:17">
      <c r="A127" s="296" t="s">
        <v>284</v>
      </c>
      <c r="B127" s="211"/>
      <c r="C127" s="211"/>
      <c r="D127" s="211"/>
      <c r="E127" s="211"/>
      <c r="F127" s="211"/>
      <c r="G127" s="211"/>
      <c r="H127" s="211"/>
      <c r="I127" s="211"/>
      <c r="J127" s="211"/>
      <c r="K127" s="211"/>
      <c r="L127" s="238"/>
      <c r="M127" s="273"/>
      <c r="N127" s="270">
        <v>63</v>
      </c>
      <c r="O127" s="323"/>
      <c r="P127" s="258" t="s">
        <v>4</v>
      </c>
      <c r="Q127" s="284" t="s">
        <v>285</v>
      </c>
    </row>
    <row r="128" ht="16.5" customHeight="1" spans="1:16">
      <c r="A128" s="297" t="s">
        <v>286</v>
      </c>
      <c r="B128" s="211"/>
      <c r="C128" s="211"/>
      <c r="D128" s="211"/>
      <c r="E128" s="211"/>
      <c r="F128" s="211"/>
      <c r="G128" s="211"/>
      <c r="H128" s="211"/>
      <c r="I128" s="211"/>
      <c r="J128" s="211"/>
      <c r="K128" s="211"/>
      <c r="L128" s="238"/>
      <c r="M128" s="273"/>
      <c r="N128" s="275">
        <v>64</v>
      </c>
      <c r="O128" s="322">
        <f>+O126-O127</f>
        <v>0</v>
      </c>
      <c r="P128" s="258"/>
    </row>
    <row r="129" ht="16.5" customHeight="1" spans="1:16">
      <c r="A129" s="297" t="s">
        <v>287</v>
      </c>
      <c r="B129" s="211"/>
      <c r="C129" s="211"/>
      <c r="D129" s="211"/>
      <c r="E129" s="211"/>
      <c r="F129" s="211"/>
      <c r="G129" s="211"/>
      <c r="H129" s="211"/>
      <c r="I129" s="211"/>
      <c r="J129" s="211"/>
      <c r="K129" s="211"/>
      <c r="L129" s="238"/>
      <c r="M129" s="273"/>
      <c r="N129" s="275">
        <v>65</v>
      </c>
      <c r="O129" s="323"/>
      <c r="P129" s="258" t="s">
        <v>8</v>
      </c>
    </row>
    <row r="130" ht="16.5" customHeight="1" spans="1:16">
      <c r="A130" s="297" t="s">
        <v>288</v>
      </c>
      <c r="B130" s="211"/>
      <c r="C130" s="211"/>
      <c r="D130" s="211"/>
      <c r="E130" s="211"/>
      <c r="F130" s="211"/>
      <c r="G130" s="211"/>
      <c r="H130" s="211"/>
      <c r="I130" s="211"/>
      <c r="J130" s="211"/>
      <c r="K130" s="211"/>
      <c r="L130" s="238"/>
      <c r="M130" s="273"/>
      <c r="N130" s="275">
        <v>66</v>
      </c>
      <c r="O130" s="323"/>
      <c r="P130" s="258" t="s">
        <v>4</v>
      </c>
    </row>
    <row r="131" ht="16.5" customHeight="1" spans="1:16">
      <c r="A131" s="297" t="s">
        <v>289</v>
      </c>
      <c r="B131" s="211"/>
      <c r="C131" s="211"/>
      <c r="D131" s="211"/>
      <c r="E131" s="211"/>
      <c r="F131" s="211"/>
      <c r="G131" s="211"/>
      <c r="H131" s="211"/>
      <c r="I131" s="211"/>
      <c r="J131" s="211"/>
      <c r="K131" s="211"/>
      <c r="L131" s="238"/>
      <c r="M131" s="273"/>
      <c r="N131" s="275">
        <v>67</v>
      </c>
      <c r="O131" s="322">
        <f>+O128+O129+O130</f>
        <v>0</v>
      </c>
      <c r="P131" s="258"/>
    </row>
    <row r="132" ht="16.5" customHeight="1" spans="1:16">
      <c r="A132" s="297"/>
      <c r="B132" s="211"/>
      <c r="C132" s="211"/>
      <c r="D132" s="211"/>
      <c r="E132" s="211"/>
      <c r="F132" s="211"/>
      <c r="G132" s="211"/>
      <c r="H132" s="211"/>
      <c r="I132" s="211"/>
      <c r="J132" s="211"/>
      <c r="K132" s="211"/>
      <c r="L132" s="238"/>
      <c r="M132" s="273"/>
      <c r="N132" s="270"/>
      <c r="O132" s="321"/>
      <c r="P132" s="258"/>
    </row>
    <row r="133" ht="16.5" customHeight="1" spans="1:16">
      <c r="A133" s="296" t="s">
        <v>290</v>
      </c>
      <c r="B133" s="211"/>
      <c r="C133" s="211"/>
      <c r="D133" s="211"/>
      <c r="E133" s="211"/>
      <c r="F133" s="211"/>
      <c r="G133" s="211"/>
      <c r="H133" s="211"/>
      <c r="I133" s="211"/>
      <c r="J133" s="211"/>
      <c r="K133" s="211"/>
      <c r="L133" s="238"/>
      <c r="M133" s="273"/>
      <c r="N133" s="270">
        <v>71</v>
      </c>
      <c r="O133" s="323"/>
      <c r="P133" s="258" t="s">
        <v>4</v>
      </c>
    </row>
    <row r="134" ht="16.5" customHeight="1" spans="1:17">
      <c r="A134" s="296" t="s">
        <v>291</v>
      </c>
      <c r="B134" s="211"/>
      <c r="C134" s="211"/>
      <c r="D134" s="211"/>
      <c r="E134" s="211"/>
      <c r="F134" s="211"/>
      <c r="G134" s="211"/>
      <c r="H134" s="211"/>
      <c r="I134" s="211"/>
      <c r="J134" s="211"/>
      <c r="K134" s="211"/>
      <c r="L134" s="238"/>
      <c r="M134" s="273"/>
      <c r="N134" s="270">
        <v>72</v>
      </c>
      <c r="O134" s="323"/>
      <c r="P134" s="258" t="s">
        <v>4</v>
      </c>
      <c r="Q134" s="284" t="s">
        <v>292</v>
      </c>
    </row>
    <row r="135" ht="15" customHeight="1" spans="1:16">
      <c r="A135" s="294" t="s">
        <v>293</v>
      </c>
      <c r="B135" s="211"/>
      <c r="C135" s="211"/>
      <c r="D135" s="211"/>
      <c r="E135" s="211"/>
      <c r="F135" s="211"/>
      <c r="G135" s="211"/>
      <c r="H135" s="211"/>
      <c r="I135" s="211"/>
      <c r="J135" s="211"/>
      <c r="K135" s="211"/>
      <c r="L135" s="238"/>
      <c r="M135" s="273"/>
      <c r="N135" s="275">
        <v>73</v>
      </c>
      <c r="O135" s="322">
        <f t="shared" ref="O135:O139" si="0">+O133-O134</f>
        <v>0</v>
      </c>
      <c r="P135" s="258"/>
    </row>
    <row r="136" ht="15" customHeight="1" spans="1:17">
      <c r="A136" s="295" t="s">
        <v>294</v>
      </c>
      <c r="B136" s="211"/>
      <c r="C136" s="211"/>
      <c r="D136" s="211"/>
      <c r="E136" s="211"/>
      <c r="F136" s="211"/>
      <c r="G136" s="211"/>
      <c r="H136" s="211"/>
      <c r="I136" s="211"/>
      <c r="J136" s="211"/>
      <c r="K136" s="211"/>
      <c r="L136" s="238"/>
      <c r="M136" s="273"/>
      <c r="N136" s="275">
        <v>74</v>
      </c>
      <c r="O136" s="323"/>
      <c r="P136" s="258" t="s">
        <v>4</v>
      </c>
      <c r="Q136" s="284" t="s">
        <v>295</v>
      </c>
    </row>
    <row r="137" ht="15" customHeight="1" spans="1:17">
      <c r="A137" s="294" t="s">
        <v>296</v>
      </c>
      <c r="B137" s="211"/>
      <c r="C137" s="211"/>
      <c r="D137" s="211"/>
      <c r="E137" s="211"/>
      <c r="F137" s="211"/>
      <c r="G137" s="211"/>
      <c r="H137" s="211"/>
      <c r="I137" s="211"/>
      <c r="J137" s="211"/>
      <c r="K137" s="211"/>
      <c r="L137" s="238"/>
      <c r="M137" s="273"/>
      <c r="N137" s="275">
        <v>75</v>
      </c>
      <c r="O137" s="322">
        <f t="shared" si="0"/>
        <v>0</v>
      </c>
      <c r="P137" s="258"/>
      <c r="Q137" s="388"/>
    </row>
    <row r="138" ht="15" customHeight="1" spans="1:17">
      <c r="A138" s="296" t="s">
        <v>284</v>
      </c>
      <c r="B138" s="211"/>
      <c r="C138" s="211"/>
      <c r="D138" s="211"/>
      <c r="E138" s="211"/>
      <c r="F138" s="211"/>
      <c r="G138" s="211"/>
      <c r="H138" s="211"/>
      <c r="I138" s="211"/>
      <c r="J138" s="211"/>
      <c r="K138" s="211"/>
      <c r="L138" s="238"/>
      <c r="M138" s="273"/>
      <c r="N138" s="270">
        <v>76</v>
      </c>
      <c r="O138" s="323"/>
      <c r="P138" s="258" t="s">
        <v>4</v>
      </c>
      <c r="Q138" s="284" t="s">
        <v>297</v>
      </c>
    </row>
    <row r="139" ht="16.5" customHeight="1" spans="1:16">
      <c r="A139" s="297" t="s">
        <v>298</v>
      </c>
      <c r="B139" s="211"/>
      <c r="C139" s="211"/>
      <c r="D139" s="211"/>
      <c r="E139" s="211"/>
      <c r="F139" s="211"/>
      <c r="G139" s="211"/>
      <c r="H139" s="211"/>
      <c r="I139" s="211"/>
      <c r="J139" s="211"/>
      <c r="K139" s="211"/>
      <c r="L139" s="238"/>
      <c r="M139" s="273"/>
      <c r="N139" s="275">
        <v>77</v>
      </c>
      <c r="O139" s="322">
        <f t="shared" si="0"/>
        <v>0</v>
      </c>
      <c r="P139" s="258"/>
    </row>
    <row r="140" ht="15" customHeight="1" spans="1:17">
      <c r="A140" s="297"/>
      <c r="B140" s="211"/>
      <c r="C140" s="211"/>
      <c r="D140" s="211"/>
      <c r="E140" s="211"/>
      <c r="F140" s="211"/>
      <c r="G140" s="211"/>
      <c r="H140" s="211"/>
      <c r="I140" s="211"/>
      <c r="J140" s="211"/>
      <c r="K140" s="211"/>
      <c r="L140" s="238"/>
      <c r="M140" s="273"/>
      <c r="N140" s="270"/>
      <c r="O140" s="321"/>
      <c r="P140" s="258"/>
      <c r="Q140" s="284" t="s">
        <v>299</v>
      </c>
    </row>
    <row r="141" spans="1:16">
      <c r="A141" s="297" t="s">
        <v>300</v>
      </c>
      <c r="B141" s="211"/>
      <c r="C141" s="211"/>
      <c r="D141" s="211"/>
      <c r="E141" s="211"/>
      <c r="F141" s="211"/>
      <c r="G141" s="211"/>
      <c r="H141" s="211"/>
      <c r="I141" s="211"/>
      <c r="J141" s="211"/>
      <c r="K141" s="211"/>
      <c r="L141" s="238"/>
      <c r="M141" s="273"/>
      <c r="N141" s="275">
        <v>79</v>
      </c>
      <c r="O141" s="363">
        <f>+O131+O139</f>
        <v>0</v>
      </c>
      <c r="P141" s="258"/>
    </row>
    <row r="142" s="177" customFormat="1" spans="1:16">
      <c r="A142" s="293"/>
      <c r="B142" s="211"/>
      <c r="C142" s="211"/>
      <c r="D142" s="211"/>
      <c r="E142" s="211"/>
      <c r="F142" s="211"/>
      <c r="G142" s="211"/>
      <c r="H142" s="211"/>
      <c r="I142" s="211"/>
      <c r="J142" s="211"/>
      <c r="K142" s="211"/>
      <c r="L142" s="238"/>
      <c r="M142" s="273"/>
      <c r="N142" s="270"/>
      <c r="O142" s="321"/>
      <c r="P142" s="258"/>
    </row>
    <row r="143" spans="1:16">
      <c r="A143" s="325" t="s">
        <v>301</v>
      </c>
      <c r="B143" s="326"/>
      <c r="C143" s="326"/>
      <c r="D143" s="326"/>
      <c r="E143" s="326"/>
      <c r="F143" s="326"/>
      <c r="G143" s="326"/>
      <c r="H143" s="326"/>
      <c r="I143" s="326"/>
      <c r="J143" s="351"/>
      <c r="K143" s="351"/>
      <c r="L143" s="352"/>
      <c r="M143" s="364"/>
      <c r="N143" s="365"/>
      <c r="O143" s="366"/>
      <c r="P143" s="367"/>
    </row>
    <row r="144" spans="1:16">
      <c r="A144" s="327" t="s">
        <v>302</v>
      </c>
      <c r="B144" s="198"/>
      <c r="C144" s="198"/>
      <c r="D144" s="198"/>
      <c r="E144" s="198"/>
      <c r="F144" s="198"/>
      <c r="G144" s="198"/>
      <c r="H144" s="198"/>
      <c r="I144" s="219"/>
      <c r="J144" s="219"/>
      <c r="K144" s="219"/>
      <c r="L144" s="353"/>
      <c r="M144" s="368"/>
      <c r="N144" s="270">
        <v>81</v>
      </c>
      <c r="O144" s="363">
        <f>+SUM(O145:O152)</f>
        <v>0</v>
      </c>
      <c r="P144" s="258"/>
    </row>
    <row r="145" spans="1:16">
      <c r="A145" s="328" t="s">
        <v>303</v>
      </c>
      <c r="B145" s="288"/>
      <c r="C145" s="288"/>
      <c r="D145" s="288"/>
      <c r="E145" s="288"/>
      <c r="F145" s="288"/>
      <c r="G145" s="219"/>
      <c r="H145" s="219"/>
      <c r="I145" s="219"/>
      <c r="J145" s="219"/>
      <c r="K145" s="219"/>
      <c r="L145" s="354"/>
      <c r="M145" s="273"/>
      <c r="N145" s="260">
        <v>8101</v>
      </c>
      <c r="O145" s="263"/>
      <c r="P145" s="258" t="s">
        <v>11</v>
      </c>
    </row>
    <row r="146" spans="1:16">
      <c r="A146" s="328" t="s">
        <v>304</v>
      </c>
      <c r="B146" s="219"/>
      <c r="C146" s="219"/>
      <c r="D146" s="219"/>
      <c r="E146" s="219"/>
      <c r="F146" s="219"/>
      <c r="G146" s="219"/>
      <c r="H146" s="219"/>
      <c r="I146" s="219"/>
      <c r="J146" s="219"/>
      <c r="K146" s="219"/>
      <c r="L146" s="238"/>
      <c r="M146" s="273"/>
      <c r="N146" s="260">
        <v>8102</v>
      </c>
      <c r="O146" s="263"/>
      <c r="P146" s="258" t="s">
        <v>4</v>
      </c>
    </row>
    <row r="147" spans="1:16">
      <c r="A147" s="328" t="s">
        <v>305</v>
      </c>
      <c r="B147" s="329"/>
      <c r="C147" s="329"/>
      <c r="D147" s="329"/>
      <c r="E147" s="329"/>
      <c r="F147" s="329"/>
      <c r="G147" s="211"/>
      <c r="H147" s="211"/>
      <c r="I147" s="211"/>
      <c r="J147" s="211"/>
      <c r="K147" s="211"/>
      <c r="L147" s="353"/>
      <c r="M147" s="273"/>
      <c r="N147" s="260">
        <v>8103</v>
      </c>
      <c r="O147" s="263"/>
      <c r="P147" s="258" t="s">
        <v>4</v>
      </c>
    </row>
    <row r="148" spans="1:16">
      <c r="A148" s="330" t="s">
        <v>306</v>
      </c>
      <c r="B148" s="331"/>
      <c r="C148" s="331"/>
      <c r="D148" s="331"/>
      <c r="E148" s="331"/>
      <c r="F148" s="331"/>
      <c r="G148" s="331"/>
      <c r="H148" s="331"/>
      <c r="I148" s="331"/>
      <c r="J148" s="331"/>
      <c r="K148" s="331"/>
      <c r="L148" s="355"/>
      <c r="M148" s="280"/>
      <c r="N148" s="260">
        <v>8104</v>
      </c>
      <c r="O148" s="263"/>
      <c r="P148" s="258" t="s">
        <v>4</v>
      </c>
    </row>
    <row r="149" spans="1:16">
      <c r="A149" s="328" t="s">
        <v>307</v>
      </c>
      <c r="B149" s="331"/>
      <c r="C149" s="331"/>
      <c r="D149" s="331"/>
      <c r="E149" s="331"/>
      <c r="F149" s="331"/>
      <c r="G149" s="331"/>
      <c r="H149" s="331"/>
      <c r="I149" s="331"/>
      <c r="J149" s="331"/>
      <c r="K149" s="331"/>
      <c r="L149" s="355"/>
      <c r="M149" s="280"/>
      <c r="N149" s="260">
        <v>8105</v>
      </c>
      <c r="O149" s="263"/>
      <c r="P149" s="258" t="s">
        <v>8</v>
      </c>
    </row>
    <row r="150" spans="1:16">
      <c r="A150" s="328" t="s">
        <v>308</v>
      </c>
      <c r="B150" s="331"/>
      <c r="C150" s="331"/>
      <c r="D150" s="331"/>
      <c r="E150" s="331"/>
      <c r="F150" s="331"/>
      <c r="G150" s="331"/>
      <c r="H150" s="331"/>
      <c r="I150" s="331"/>
      <c r="J150" s="331"/>
      <c r="K150" s="331"/>
      <c r="L150" s="355"/>
      <c r="M150" s="280"/>
      <c r="N150" s="260">
        <v>8106</v>
      </c>
      <c r="O150" s="263"/>
      <c r="P150" s="258" t="s">
        <v>11</v>
      </c>
    </row>
    <row r="151" spans="1:16">
      <c r="A151" s="328" t="s">
        <v>309</v>
      </c>
      <c r="B151" s="331"/>
      <c r="C151" s="331"/>
      <c r="D151" s="331"/>
      <c r="E151" s="331"/>
      <c r="F151" s="331"/>
      <c r="G151" s="331"/>
      <c r="H151" s="331"/>
      <c r="I151" s="331"/>
      <c r="J151" s="331"/>
      <c r="K151" s="331"/>
      <c r="L151" s="355"/>
      <c r="M151" s="279"/>
      <c r="N151" s="260">
        <v>8107</v>
      </c>
      <c r="O151" s="263"/>
      <c r="P151" s="258" t="s">
        <v>4</v>
      </c>
    </row>
    <row r="152" spans="1:16">
      <c r="A152" s="328" t="s">
        <v>310</v>
      </c>
      <c r="B152" s="288"/>
      <c r="C152" s="288"/>
      <c r="D152" s="288"/>
      <c r="E152" s="288"/>
      <c r="F152" s="288"/>
      <c r="G152" s="219"/>
      <c r="H152" s="219"/>
      <c r="I152" s="219"/>
      <c r="J152" s="219"/>
      <c r="K152" s="219"/>
      <c r="L152" s="354"/>
      <c r="M152" s="273"/>
      <c r="N152" s="260">
        <v>8108</v>
      </c>
      <c r="O152" s="274"/>
      <c r="P152" s="258" t="s">
        <v>11</v>
      </c>
    </row>
    <row r="153" s="178" customFormat="1" ht="12.75" spans="1:17">
      <c r="A153" s="332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232"/>
      <c r="M153" s="273"/>
      <c r="N153" s="260"/>
      <c r="O153" s="321"/>
      <c r="P153" s="258"/>
      <c r="Q153" s="389" t="s">
        <v>311</v>
      </c>
    </row>
    <row r="154" ht="12.75" spans="1:16">
      <c r="A154" s="333" t="s">
        <v>312</v>
      </c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56"/>
      <c r="M154" s="369"/>
      <c r="N154" s="370">
        <v>82</v>
      </c>
      <c r="O154" s="371">
        <f>+O141+O144</f>
        <v>0</v>
      </c>
      <c r="P154" s="258">
        <v>82</v>
      </c>
    </row>
    <row r="155" spans="1:17">
      <c r="A155" s="297"/>
      <c r="B155" s="220"/>
      <c r="C155" s="220"/>
      <c r="D155" s="220"/>
      <c r="E155" s="220"/>
      <c r="F155" s="220"/>
      <c r="G155" s="220"/>
      <c r="H155" s="220"/>
      <c r="I155" s="220"/>
      <c r="J155" s="220"/>
      <c r="K155" s="220"/>
      <c r="L155" s="357"/>
      <c r="M155" s="278"/>
      <c r="N155" s="260"/>
      <c r="O155" s="372"/>
      <c r="P155" s="258"/>
      <c r="Q155" s="285"/>
    </row>
    <row r="156" spans="1:16">
      <c r="A156" s="297" t="s">
        <v>313</v>
      </c>
      <c r="B156" s="220"/>
      <c r="C156" s="220"/>
      <c r="D156" s="220"/>
      <c r="E156" s="220"/>
      <c r="F156" s="220"/>
      <c r="G156" s="220"/>
      <c r="H156" s="220"/>
      <c r="I156" s="220"/>
      <c r="J156" s="220"/>
      <c r="K156" s="220"/>
      <c r="L156" s="357"/>
      <c r="M156" s="278"/>
      <c r="N156" s="270">
        <v>90</v>
      </c>
      <c r="O156" s="373">
        <f>+O157+O160</f>
        <v>0</v>
      </c>
      <c r="P156" s="258"/>
    </row>
    <row r="157" spans="1:16">
      <c r="A157" s="200" t="s">
        <v>314</v>
      </c>
      <c r="B157" s="220"/>
      <c r="C157" s="220"/>
      <c r="D157" s="220"/>
      <c r="E157" s="220"/>
      <c r="F157" s="220"/>
      <c r="G157" s="220"/>
      <c r="H157" s="220"/>
      <c r="I157" s="220"/>
      <c r="J157" s="220"/>
      <c r="K157" s="220"/>
      <c r="L157" s="357"/>
      <c r="M157" s="278"/>
      <c r="N157" s="260">
        <v>9001</v>
      </c>
      <c r="O157" s="373">
        <f>+SUM(O158:O159)</f>
        <v>0</v>
      </c>
      <c r="P157" s="258"/>
    </row>
    <row r="158" spans="1:16">
      <c r="A158" s="335" t="s">
        <v>315</v>
      </c>
      <c r="B158" s="220"/>
      <c r="C158" s="220"/>
      <c r="D158" s="220"/>
      <c r="E158" s="220"/>
      <c r="F158" s="220"/>
      <c r="G158" s="220"/>
      <c r="H158" s="220"/>
      <c r="I158" s="220"/>
      <c r="J158" s="220"/>
      <c r="K158" s="220"/>
      <c r="L158" s="357"/>
      <c r="M158" s="278"/>
      <c r="N158" s="260">
        <v>900101</v>
      </c>
      <c r="O158" s="374"/>
      <c r="P158" s="258" t="s">
        <v>4</v>
      </c>
    </row>
    <row r="159" spans="1:16">
      <c r="A159" s="335" t="s">
        <v>316</v>
      </c>
      <c r="B159" s="220"/>
      <c r="C159" s="220"/>
      <c r="D159" s="220"/>
      <c r="E159" s="220"/>
      <c r="F159" s="220"/>
      <c r="G159" s="220"/>
      <c r="H159" s="220"/>
      <c r="I159" s="220"/>
      <c r="J159" s="220"/>
      <c r="K159" s="220"/>
      <c r="L159" s="357"/>
      <c r="M159" s="278"/>
      <c r="N159" s="260">
        <v>900102</v>
      </c>
      <c r="O159" s="374"/>
      <c r="P159" s="258" t="s">
        <v>4</v>
      </c>
    </row>
    <row r="160" spans="1:16">
      <c r="A160" s="200" t="s">
        <v>317</v>
      </c>
      <c r="B160" s="220"/>
      <c r="C160" s="220"/>
      <c r="D160" s="220"/>
      <c r="E160" s="220"/>
      <c r="F160" s="220"/>
      <c r="G160" s="220"/>
      <c r="H160" s="220"/>
      <c r="I160" s="220"/>
      <c r="J160" s="220"/>
      <c r="K160" s="220"/>
      <c r="L160" s="357"/>
      <c r="M160" s="278"/>
      <c r="N160" s="260">
        <v>9002</v>
      </c>
      <c r="O160" s="373">
        <f>+SUM(O161:O162)</f>
        <v>0</v>
      </c>
      <c r="P160" s="258"/>
    </row>
    <row r="161" spans="1:16">
      <c r="A161" s="335" t="s">
        <v>318</v>
      </c>
      <c r="B161" s="220"/>
      <c r="C161" s="220"/>
      <c r="D161" s="220"/>
      <c r="E161" s="220"/>
      <c r="F161" s="220"/>
      <c r="G161" s="220"/>
      <c r="H161" s="220"/>
      <c r="I161" s="220"/>
      <c r="J161" s="220"/>
      <c r="K161" s="220"/>
      <c r="L161" s="357"/>
      <c r="M161" s="278"/>
      <c r="N161" s="260">
        <v>900201</v>
      </c>
      <c r="O161" s="374"/>
      <c r="P161" s="258" t="s">
        <v>4</v>
      </c>
    </row>
    <row r="162" spans="1:16">
      <c r="A162" s="335" t="s">
        <v>319</v>
      </c>
      <c r="B162" s="220"/>
      <c r="C162" s="220"/>
      <c r="D162" s="220"/>
      <c r="E162" s="220"/>
      <c r="F162" s="220"/>
      <c r="G162" s="220"/>
      <c r="H162" s="220"/>
      <c r="I162" s="220"/>
      <c r="J162" s="220"/>
      <c r="K162" s="220"/>
      <c r="L162" s="357"/>
      <c r="M162" s="278"/>
      <c r="N162" s="260">
        <v>900202</v>
      </c>
      <c r="O162" s="374"/>
      <c r="P162" s="258" t="s">
        <v>4</v>
      </c>
    </row>
    <row r="163" ht="12.75" customHeight="1" spans="1:16">
      <c r="A163" s="200"/>
      <c r="B163" s="220"/>
      <c r="C163" s="220"/>
      <c r="D163" s="220"/>
      <c r="E163" s="220"/>
      <c r="F163" s="220"/>
      <c r="G163" s="220"/>
      <c r="H163" s="220"/>
      <c r="I163" s="220"/>
      <c r="J163" s="220"/>
      <c r="K163" s="220"/>
      <c r="L163" s="357"/>
      <c r="M163" s="278"/>
      <c r="N163" s="260"/>
      <c r="O163" s="372"/>
      <c r="P163" s="258"/>
    </row>
    <row r="164" s="179" customFormat="1" ht="12.75" customHeight="1" spans="1:16">
      <c r="A164" s="336" t="s">
        <v>320</v>
      </c>
      <c r="B164" s="337"/>
      <c r="C164" s="337"/>
      <c r="D164" s="337"/>
      <c r="E164" s="337"/>
      <c r="F164" s="337"/>
      <c r="G164" s="337"/>
      <c r="H164" s="337"/>
      <c r="I164" s="337"/>
      <c r="J164" s="337"/>
      <c r="K164" s="337"/>
      <c r="L164" s="358"/>
      <c r="M164" s="375"/>
      <c r="N164" s="376">
        <v>91</v>
      </c>
      <c r="O164" s="374"/>
      <c r="P164" s="258"/>
    </row>
    <row r="165" s="179" customFormat="1" ht="12.75" customHeight="1" spans="1:37">
      <c r="A165" s="338"/>
      <c r="B165" s="339"/>
      <c r="C165" s="339"/>
      <c r="D165" s="339"/>
      <c r="E165" s="339"/>
      <c r="F165" s="339"/>
      <c r="G165" s="339"/>
      <c r="H165" s="339"/>
      <c r="I165" s="339"/>
      <c r="J165" s="339"/>
      <c r="K165" s="339"/>
      <c r="L165" s="359"/>
      <c r="M165" s="377"/>
      <c r="N165" s="339"/>
      <c r="O165" s="378"/>
      <c r="R165" s="151"/>
      <c r="S165" s="151"/>
      <c r="T165" s="151"/>
      <c r="U165" s="151"/>
      <c r="V165" s="390"/>
      <c r="W165" s="390"/>
      <c r="X165" s="390"/>
      <c r="Y165" s="390"/>
      <c r="Z165" s="390"/>
      <c r="AA165" s="390"/>
      <c r="AB165" s="390"/>
      <c r="AC165" s="390"/>
      <c r="AD165" s="390"/>
      <c r="AE165" s="390"/>
      <c r="AF165" s="390"/>
      <c r="AG165" s="390"/>
      <c r="AH165" s="390"/>
      <c r="AI165" s="390"/>
      <c r="AJ165" s="390"/>
      <c r="AK165" s="390"/>
    </row>
    <row r="166" s="179" customFormat="1" ht="12.75" customHeight="1" spans="1:37">
      <c r="A166" s="340" t="s">
        <v>166</v>
      </c>
      <c r="B166" s="341"/>
      <c r="C166" s="341"/>
      <c r="D166" s="341"/>
      <c r="E166" s="341"/>
      <c r="F166" s="341"/>
      <c r="G166" s="341"/>
      <c r="H166" s="341"/>
      <c r="I166" s="341"/>
      <c r="J166" s="341"/>
      <c r="K166" s="341"/>
      <c r="L166" s="341"/>
      <c r="M166" s="341"/>
      <c r="N166" s="341"/>
      <c r="O166" s="379"/>
      <c r="P166" s="151"/>
      <c r="R166" s="151"/>
      <c r="S166" s="151"/>
      <c r="T166" s="151"/>
      <c r="U166" s="151"/>
      <c r="V166" s="390"/>
      <c r="W166" s="390"/>
      <c r="X166" s="390"/>
      <c r="Y166" s="390"/>
      <c r="Z166" s="390"/>
      <c r="AA166" s="390"/>
      <c r="AB166" s="390"/>
      <c r="AC166" s="390"/>
      <c r="AD166" s="390"/>
      <c r="AE166" s="390"/>
      <c r="AF166" s="390"/>
      <c r="AG166" s="390"/>
      <c r="AH166" s="390"/>
      <c r="AI166" s="390"/>
      <c r="AJ166" s="390"/>
      <c r="AK166" s="390"/>
    </row>
    <row r="167" ht="12.75" customHeight="1" spans="1:16">
      <c r="A167" s="340" t="s">
        <v>321</v>
      </c>
      <c r="B167" s="341"/>
      <c r="C167" s="341"/>
      <c r="D167" s="341"/>
      <c r="E167" s="341"/>
      <c r="F167" s="341"/>
      <c r="G167" s="341"/>
      <c r="H167" s="341"/>
      <c r="I167" s="341"/>
      <c r="J167" s="341"/>
      <c r="K167" s="341"/>
      <c r="L167" s="341"/>
      <c r="M167" s="341"/>
      <c r="N167" s="341"/>
      <c r="O167" s="379"/>
      <c r="P167" s="151"/>
    </row>
    <row r="168" ht="12.75" customHeight="1" spans="1:15">
      <c r="A168" s="342"/>
      <c r="B168" s="343"/>
      <c r="C168" s="343"/>
      <c r="D168" s="343"/>
      <c r="E168" s="343"/>
      <c r="F168" s="343"/>
      <c r="G168" s="343"/>
      <c r="H168" s="343"/>
      <c r="I168" s="343"/>
      <c r="J168" s="343"/>
      <c r="K168" s="343"/>
      <c r="L168" s="360"/>
      <c r="M168" s="282"/>
      <c r="N168" s="343"/>
      <c r="O168" s="380"/>
    </row>
    <row r="169" ht="12.75" customHeight="1" spans="1:15">
      <c r="A169" s="342"/>
      <c r="B169" s="343"/>
      <c r="C169" s="343"/>
      <c r="D169" s="343"/>
      <c r="E169" s="343"/>
      <c r="F169" s="343"/>
      <c r="G169" s="343"/>
      <c r="H169" s="343"/>
      <c r="I169" s="343"/>
      <c r="J169" s="343"/>
      <c r="K169" s="343"/>
      <c r="L169" s="360"/>
      <c r="M169" s="282"/>
      <c r="N169" s="343"/>
      <c r="O169" s="380"/>
    </row>
    <row r="170" ht="12.75" customHeight="1" spans="1:15">
      <c r="A170" s="342"/>
      <c r="B170" s="343"/>
      <c r="C170" s="343"/>
      <c r="D170" s="343"/>
      <c r="E170" s="343"/>
      <c r="F170" s="343"/>
      <c r="G170" s="343"/>
      <c r="H170" s="343"/>
      <c r="I170" s="343"/>
      <c r="J170" s="343"/>
      <c r="K170" s="343"/>
      <c r="L170" s="360"/>
      <c r="M170" s="282"/>
      <c r="N170" s="343"/>
      <c r="O170" s="380"/>
    </row>
    <row r="171" ht="12.75" customHeight="1" spans="1:15">
      <c r="A171" s="342"/>
      <c r="B171" s="343"/>
      <c r="C171" s="343"/>
      <c r="D171" s="343"/>
      <c r="E171" s="343"/>
      <c r="F171" s="343"/>
      <c r="G171" s="343"/>
      <c r="H171" s="343"/>
      <c r="I171" s="343"/>
      <c r="J171" s="343"/>
      <c r="K171" s="343"/>
      <c r="L171" s="360"/>
      <c r="M171" s="282"/>
      <c r="N171" s="343"/>
      <c r="O171" s="380"/>
    </row>
    <row r="172" ht="12.75" customHeight="1" spans="1:15">
      <c r="A172" s="342"/>
      <c r="B172" s="343"/>
      <c r="C172" s="343"/>
      <c r="D172" s="343"/>
      <c r="E172" s="343"/>
      <c r="F172" s="343"/>
      <c r="G172" s="343"/>
      <c r="H172" s="343"/>
      <c r="I172" s="343"/>
      <c r="J172" s="343"/>
      <c r="K172" s="343"/>
      <c r="L172" s="360"/>
      <c r="M172" s="282"/>
      <c r="N172" s="343"/>
      <c r="O172" s="380"/>
    </row>
    <row r="173" ht="12.75" customHeight="1" spans="1:16">
      <c r="A173" s="342"/>
      <c r="B173" s="343"/>
      <c r="C173" s="344" t="s">
        <v>167</v>
      </c>
      <c r="D173" s="344"/>
      <c r="E173" s="344"/>
      <c r="F173" s="344"/>
      <c r="G173" s="350"/>
      <c r="H173" s="350"/>
      <c r="I173" s="350"/>
      <c r="J173" s="343"/>
      <c r="K173" s="344" t="s">
        <v>167</v>
      </c>
      <c r="L173" s="344"/>
      <c r="M173" s="344"/>
      <c r="N173" s="344"/>
      <c r="O173" s="380"/>
      <c r="P173" s="381"/>
    </row>
    <row r="174" ht="12.75" customHeight="1" spans="1:16">
      <c r="A174" s="342"/>
      <c r="B174" s="343"/>
      <c r="C174" s="149" t="s">
        <v>172</v>
      </c>
      <c r="D174" s="149"/>
      <c r="E174" s="149"/>
      <c r="F174" s="149"/>
      <c r="G174" s="149"/>
      <c r="H174" s="149"/>
      <c r="I174" s="149"/>
      <c r="J174" s="343"/>
      <c r="K174" s="150" t="s">
        <v>169</v>
      </c>
      <c r="L174" s="150"/>
      <c r="M174" s="150"/>
      <c r="N174" s="150"/>
      <c r="O174" s="380"/>
      <c r="P174" s="382"/>
    </row>
    <row r="175" ht="12.75" customHeight="1" spans="1:16">
      <c r="A175" s="342"/>
      <c r="B175" s="343"/>
      <c r="C175" s="149" t="s">
        <v>170</v>
      </c>
      <c r="D175" s="149"/>
      <c r="E175" s="350"/>
      <c r="F175" s="350"/>
      <c r="G175" s="350"/>
      <c r="H175" s="350"/>
      <c r="I175" s="350"/>
      <c r="J175" s="343"/>
      <c r="K175" s="150" t="s">
        <v>170</v>
      </c>
      <c r="L175" s="150"/>
      <c r="M175" s="150"/>
      <c r="N175" s="150"/>
      <c r="O175" s="380"/>
      <c r="P175" s="382"/>
    </row>
    <row r="176" ht="12.75" customHeight="1" spans="1:16">
      <c r="A176" s="342"/>
      <c r="B176" s="343"/>
      <c r="C176" s="150" t="s">
        <v>173</v>
      </c>
      <c r="D176" s="344"/>
      <c r="E176" s="344"/>
      <c r="F176" s="344"/>
      <c r="G176" s="344"/>
      <c r="H176" s="344"/>
      <c r="I176" s="344"/>
      <c r="J176" s="343"/>
      <c r="K176" s="150" t="s">
        <v>10</v>
      </c>
      <c r="L176" s="344"/>
      <c r="M176" s="350"/>
      <c r="N176" s="344"/>
      <c r="O176" s="380"/>
      <c r="P176" s="381"/>
    </row>
    <row r="177" spans="1:15">
      <c r="A177" s="342"/>
      <c r="B177" s="343"/>
      <c r="C177" s="343"/>
      <c r="D177" s="343"/>
      <c r="E177" s="343"/>
      <c r="F177" s="343"/>
      <c r="G177" s="343"/>
      <c r="H177" s="343"/>
      <c r="I177" s="343"/>
      <c r="J177" s="343"/>
      <c r="K177" s="343"/>
      <c r="L177" s="360"/>
      <c r="M177" s="282"/>
      <c r="N177" s="343"/>
      <c r="O177" s="380"/>
    </row>
    <row r="178" ht="12" spans="1:15">
      <c r="A178" s="345"/>
      <c r="B178" s="346"/>
      <c r="C178" s="346"/>
      <c r="D178" s="346"/>
      <c r="E178" s="346"/>
      <c r="F178" s="346"/>
      <c r="G178" s="346"/>
      <c r="H178" s="346"/>
      <c r="I178" s="346"/>
      <c r="J178" s="346"/>
      <c r="K178" s="346"/>
      <c r="L178" s="361"/>
      <c r="M178" s="383"/>
      <c r="N178" s="346"/>
      <c r="O178" s="384"/>
    </row>
    <row r="179" ht="12" spans="1:15">
      <c r="A179" s="347"/>
      <c r="B179" s="348"/>
      <c r="C179" s="348"/>
      <c r="D179" s="348"/>
      <c r="E179" s="348"/>
      <c r="F179" s="348"/>
      <c r="G179" s="348"/>
      <c r="H179" s="348"/>
      <c r="I179" s="348"/>
      <c r="J179" s="348"/>
      <c r="K179" s="348"/>
      <c r="L179" s="362"/>
      <c r="M179" s="385"/>
      <c r="N179" s="386"/>
      <c r="O179" s="387"/>
    </row>
    <row r="180" spans="1:15">
      <c r="A180" s="116"/>
      <c r="B180" s="349"/>
      <c r="C180" s="349"/>
      <c r="D180" s="349"/>
      <c r="E180" s="349"/>
      <c r="F180" s="349"/>
      <c r="G180" s="349"/>
      <c r="H180" s="349"/>
      <c r="I180" s="349"/>
      <c r="J180" s="349"/>
      <c r="K180" s="349"/>
      <c r="L180" s="362"/>
      <c r="M180" s="385"/>
      <c r="N180" s="386"/>
      <c r="O180" s="387"/>
    </row>
  </sheetData>
  <mergeCells count="13">
    <mergeCell ref="G1:I1"/>
    <mergeCell ref="J1:O1"/>
    <mergeCell ref="Q1:R1"/>
    <mergeCell ref="G2:I2"/>
    <mergeCell ref="G3:I3"/>
    <mergeCell ref="J3:L3"/>
    <mergeCell ref="A4:I4"/>
    <mergeCell ref="A6:O6"/>
    <mergeCell ref="A7:O7"/>
    <mergeCell ref="A166:O166"/>
    <mergeCell ref="A167:O167"/>
    <mergeCell ref="C174:I174"/>
    <mergeCell ref="C175:D175"/>
  </mergeCells>
  <printOptions horizontalCentered="1"/>
  <pageMargins left="0.196527777777778" right="0.196527777777778" top="0.393055555555556" bottom="0.393055555555556" header="0" footer="0"/>
  <pageSetup paperSize="1" scale="61" fitToHeight="2" orientation="portrait"/>
  <headerFooter alignWithMargins="0">
    <oddFooter>&amp;R&amp;P DE &amp;N
FORMULARIO ESTADO DEL RESULTADO INTEGRAL  - INDIVIDUAL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V42"/>
  <sheetViews>
    <sheetView workbookViewId="0">
      <selection activeCell="B22" sqref="B22"/>
    </sheetView>
  </sheetViews>
  <sheetFormatPr defaultColWidth="9" defaultRowHeight="11.25"/>
  <cols>
    <col min="1" max="1" width="43.5714285714286" customWidth="1"/>
    <col min="14" max="18" width="9.42857142857143" customWidth="1"/>
    <col min="19" max="19" width="10.4285714285714" customWidth="1"/>
    <col min="21" max="21" width="9.42857142857143" customWidth="1"/>
  </cols>
  <sheetData>
    <row r="1" spans="1:22">
      <c r="A1" s="104"/>
      <c r="B1" s="105"/>
      <c r="C1" s="105"/>
      <c r="D1" s="105"/>
      <c r="E1" s="138"/>
      <c r="F1" s="138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55"/>
      <c r="U1" s="167"/>
      <c r="V1" s="137"/>
    </row>
    <row r="2" spans="1:22">
      <c r="A2" s="106"/>
      <c r="B2" s="107"/>
      <c r="C2" s="107"/>
      <c r="D2" s="107"/>
      <c r="E2" s="140"/>
      <c r="F2" s="140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56"/>
      <c r="U2" s="167"/>
      <c r="V2" s="137"/>
    </row>
    <row r="3" spans="1:22">
      <c r="A3" s="106"/>
      <c r="B3" s="107"/>
      <c r="C3" s="107"/>
      <c r="D3" s="107"/>
      <c r="E3" s="140"/>
      <c r="F3" s="140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56"/>
      <c r="U3" s="167"/>
      <c r="V3" s="137"/>
    </row>
    <row r="4" spans="1:22">
      <c r="A4" s="106"/>
      <c r="B4" s="107"/>
      <c r="C4" s="107"/>
      <c r="D4" s="107"/>
      <c r="E4" s="140"/>
      <c r="F4" s="140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56"/>
      <c r="U4" s="167"/>
      <c r="V4" s="137"/>
    </row>
    <row r="5" spans="1:22">
      <c r="A5" s="106"/>
      <c r="B5" s="107"/>
      <c r="C5" s="107"/>
      <c r="D5" s="107"/>
      <c r="E5" s="140"/>
      <c r="F5" s="140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56"/>
      <c r="U5" s="167"/>
      <c r="V5" s="137"/>
    </row>
    <row r="6" spans="1:22">
      <c r="A6" s="108" t="s">
        <v>0</v>
      </c>
      <c r="B6" s="109"/>
      <c r="C6" s="110"/>
      <c r="D6" s="110"/>
      <c r="E6" s="110"/>
      <c r="F6" s="110"/>
      <c r="G6" s="142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57"/>
      <c r="U6" s="167"/>
      <c r="V6" s="137"/>
    </row>
    <row r="7" spans="1:22">
      <c r="A7" s="108" t="s">
        <v>2</v>
      </c>
      <c r="B7" s="109"/>
      <c r="C7" s="110"/>
      <c r="D7" s="110"/>
      <c r="E7" s="110"/>
      <c r="F7" s="110"/>
      <c r="G7" s="142"/>
      <c r="H7" s="116"/>
      <c r="I7" s="149" t="s">
        <v>4</v>
      </c>
      <c r="J7" s="149" t="s">
        <v>5</v>
      </c>
      <c r="K7" s="149"/>
      <c r="L7" s="116"/>
      <c r="M7" s="116"/>
      <c r="N7" s="116"/>
      <c r="O7" s="116"/>
      <c r="P7" s="116"/>
      <c r="Q7" s="116"/>
      <c r="R7" s="116"/>
      <c r="S7" s="116"/>
      <c r="T7" s="157"/>
      <c r="U7" s="167"/>
      <c r="V7" s="137"/>
    </row>
    <row r="8" spans="1:22">
      <c r="A8" s="108" t="s">
        <v>6</v>
      </c>
      <c r="B8" s="109"/>
      <c r="C8" s="110"/>
      <c r="D8" s="110"/>
      <c r="E8" s="110"/>
      <c r="F8" s="110"/>
      <c r="G8" s="142"/>
      <c r="H8" s="116"/>
      <c r="I8" s="150" t="s">
        <v>8</v>
      </c>
      <c r="J8" s="151" t="s">
        <v>9</v>
      </c>
      <c r="K8" s="151"/>
      <c r="L8" s="116"/>
      <c r="M8" s="116"/>
      <c r="N8" s="116"/>
      <c r="O8" s="116"/>
      <c r="P8" s="116"/>
      <c r="Q8" s="116"/>
      <c r="R8" s="116"/>
      <c r="S8" s="116"/>
      <c r="T8" s="157"/>
      <c r="U8" s="167"/>
      <c r="V8" s="137"/>
    </row>
    <row r="9" spans="1:22">
      <c r="A9" s="108" t="s">
        <v>10</v>
      </c>
      <c r="B9" s="109"/>
      <c r="C9" s="110"/>
      <c r="D9" s="110"/>
      <c r="E9" s="110"/>
      <c r="F9" s="110"/>
      <c r="G9" s="142"/>
      <c r="H9" s="116"/>
      <c r="I9" s="150" t="s">
        <v>11</v>
      </c>
      <c r="J9" s="152" t="s">
        <v>12</v>
      </c>
      <c r="K9" s="152"/>
      <c r="L9" s="116"/>
      <c r="M9" s="116"/>
      <c r="N9" s="116"/>
      <c r="O9" s="116"/>
      <c r="P9" s="116"/>
      <c r="Q9" s="116"/>
      <c r="R9" s="116"/>
      <c r="S9" s="116"/>
      <c r="T9" s="157"/>
      <c r="U9" s="167"/>
      <c r="V9" s="137"/>
    </row>
    <row r="10" spans="1:22">
      <c r="A10" s="108" t="s">
        <v>7</v>
      </c>
      <c r="B10" s="109"/>
      <c r="C10" s="110"/>
      <c r="D10" s="110"/>
      <c r="E10" s="110"/>
      <c r="F10" s="110"/>
      <c r="G10" s="142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57"/>
      <c r="U10" s="167"/>
      <c r="V10" s="137"/>
    </row>
    <row r="11" ht="12" spans="1:22">
      <c r="A11" s="111"/>
      <c r="B11" s="112"/>
      <c r="C11" s="112"/>
      <c r="D11" s="112"/>
      <c r="E11" s="143"/>
      <c r="F11" s="143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58"/>
      <c r="U11" s="167"/>
      <c r="V11" s="137"/>
    </row>
    <row r="12" ht="16.5" spans="1:22">
      <c r="A12" s="113" t="s">
        <v>322</v>
      </c>
      <c r="B12" s="114"/>
      <c r="C12" s="114"/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59"/>
      <c r="U12" s="167"/>
      <c r="V12" s="137"/>
    </row>
    <row r="13" spans="1:22">
      <c r="A13" s="115"/>
      <c r="B13" s="116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57"/>
      <c r="U13" s="167"/>
      <c r="V13" s="137"/>
    </row>
    <row r="14" ht="12" spans="1:22">
      <c r="A14" s="115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60"/>
      <c r="U14" s="167"/>
      <c r="V14" s="137"/>
    </row>
    <row r="15" ht="34.5" customHeight="1" spans="1:22">
      <c r="A15" s="118"/>
      <c r="B15" s="119" t="s">
        <v>323</v>
      </c>
      <c r="C15" s="119" t="s">
        <v>112</v>
      </c>
      <c r="D15" s="119" t="s">
        <v>324</v>
      </c>
      <c r="E15" s="144" t="s">
        <v>115</v>
      </c>
      <c r="F15" s="145"/>
      <c r="G15" s="146" t="s">
        <v>120</v>
      </c>
      <c r="H15" s="147"/>
      <c r="I15" s="147"/>
      <c r="J15" s="153"/>
      <c r="K15" s="146" t="s">
        <v>127</v>
      </c>
      <c r="L15" s="147"/>
      <c r="M15" s="147"/>
      <c r="N15" s="147"/>
      <c r="O15" s="147"/>
      <c r="P15" s="147"/>
      <c r="Q15" s="147"/>
      <c r="R15" s="147"/>
      <c r="S15" s="153"/>
      <c r="T15" s="119" t="s">
        <v>325</v>
      </c>
      <c r="U15" s="167"/>
      <c r="V15" s="137"/>
    </row>
    <row r="16" ht="94.5" customHeight="1" spans="1:22">
      <c r="A16" s="120" t="s">
        <v>326</v>
      </c>
      <c r="B16" s="121"/>
      <c r="C16" s="121"/>
      <c r="D16" s="121"/>
      <c r="E16" s="121" t="s">
        <v>117</v>
      </c>
      <c r="F16" s="121" t="s">
        <v>118</v>
      </c>
      <c r="G16" s="148" t="s">
        <v>25</v>
      </c>
      <c r="H16" s="148" t="s">
        <v>327</v>
      </c>
      <c r="I16" s="148" t="s">
        <v>328</v>
      </c>
      <c r="J16" s="148" t="s">
        <v>126</v>
      </c>
      <c r="K16" s="148" t="s">
        <v>129</v>
      </c>
      <c r="L16" s="148" t="s">
        <v>131</v>
      </c>
      <c r="M16" s="148" t="s">
        <v>329</v>
      </c>
      <c r="N16" s="148" t="s">
        <v>135</v>
      </c>
      <c r="O16" s="148" t="s">
        <v>137</v>
      </c>
      <c r="P16" s="148" t="s">
        <v>139</v>
      </c>
      <c r="Q16" s="148" t="s">
        <v>330</v>
      </c>
      <c r="R16" s="148" t="s">
        <v>144</v>
      </c>
      <c r="S16" s="148" t="s">
        <v>146</v>
      </c>
      <c r="T16" s="161"/>
      <c r="U16" s="167"/>
      <c r="V16" s="137"/>
    </row>
    <row r="17" ht="18" customHeight="1" spans="1:22">
      <c r="A17" s="118"/>
      <c r="B17" s="122">
        <v>301</v>
      </c>
      <c r="C17" s="121">
        <v>302</v>
      </c>
      <c r="D17" s="121">
        <v>303</v>
      </c>
      <c r="E17" s="121">
        <v>30401</v>
      </c>
      <c r="F17" s="121">
        <v>30402</v>
      </c>
      <c r="G17" s="148">
        <v>30501</v>
      </c>
      <c r="H17" s="148">
        <v>30502</v>
      </c>
      <c r="I17" s="148">
        <v>30503</v>
      </c>
      <c r="J17" s="148">
        <v>30504</v>
      </c>
      <c r="K17" s="148">
        <v>30601</v>
      </c>
      <c r="L17" s="148">
        <v>30602</v>
      </c>
      <c r="M17" s="148">
        <v>30603</v>
      </c>
      <c r="N17" s="148">
        <v>30604</v>
      </c>
      <c r="O17" s="148">
        <v>30605</v>
      </c>
      <c r="P17" s="148">
        <v>30606</v>
      </c>
      <c r="Q17" s="148">
        <v>30607</v>
      </c>
      <c r="R17" s="148">
        <v>30701</v>
      </c>
      <c r="S17" s="148">
        <v>30702</v>
      </c>
      <c r="T17" s="121"/>
      <c r="U17" s="168" t="s">
        <v>331</v>
      </c>
      <c r="V17" s="137"/>
    </row>
    <row r="18" ht="18" customHeight="1" spans="1:22">
      <c r="A18" s="118"/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62"/>
      <c r="U18" s="169"/>
      <c r="V18" s="137"/>
    </row>
    <row r="19" ht="18" customHeight="1" spans="1:22">
      <c r="A19" s="124" t="s">
        <v>332</v>
      </c>
      <c r="B19" s="125">
        <f>B21+B29</f>
        <v>0</v>
      </c>
      <c r="C19" s="125">
        <f t="shared" ref="C19:M19" si="0">C21+C29</f>
        <v>0</v>
      </c>
      <c r="D19" s="125">
        <f t="shared" si="0"/>
        <v>0</v>
      </c>
      <c r="E19" s="125">
        <f t="shared" si="0"/>
        <v>0</v>
      </c>
      <c r="F19" s="125">
        <f t="shared" si="0"/>
        <v>0</v>
      </c>
      <c r="G19" s="125">
        <f t="shared" si="0"/>
        <v>0</v>
      </c>
      <c r="H19" s="125">
        <f t="shared" si="0"/>
        <v>0</v>
      </c>
      <c r="I19" s="125">
        <f t="shared" si="0"/>
        <v>0</v>
      </c>
      <c r="J19" s="125">
        <f t="shared" si="0"/>
        <v>0</v>
      </c>
      <c r="K19" s="125">
        <f t="shared" si="0"/>
        <v>0</v>
      </c>
      <c r="L19" s="125">
        <f t="shared" si="0"/>
        <v>0</v>
      </c>
      <c r="M19" s="125">
        <f t="shared" si="0"/>
        <v>0</v>
      </c>
      <c r="N19" s="125">
        <f t="shared" ref="N19:S19" si="1">N21+N29</f>
        <v>0</v>
      </c>
      <c r="O19" s="125">
        <f t="shared" si="1"/>
        <v>0</v>
      </c>
      <c r="P19" s="125">
        <f t="shared" si="1"/>
        <v>0</v>
      </c>
      <c r="Q19" s="125">
        <f t="shared" si="1"/>
        <v>0</v>
      </c>
      <c r="R19" s="125">
        <f t="shared" si="1"/>
        <v>0</v>
      </c>
      <c r="S19" s="125">
        <f t="shared" si="1"/>
        <v>0</v>
      </c>
      <c r="T19" s="125">
        <f t="shared" ref="T19:T23" si="2">SUM(B19:S19)</f>
        <v>0</v>
      </c>
      <c r="U19" s="170">
        <v>99</v>
      </c>
      <c r="V19" s="137"/>
    </row>
    <row r="20" ht="18" customHeight="1" spans="1:22">
      <c r="A20" s="115"/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6"/>
      <c r="N20" s="126"/>
      <c r="O20" s="126"/>
      <c r="P20" s="126"/>
      <c r="Q20" s="126"/>
      <c r="R20" s="126"/>
      <c r="S20" s="126"/>
      <c r="T20" s="157"/>
      <c r="U20" s="171"/>
      <c r="V20" s="137"/>
    </row>
    <row r="21" ht="25.5" customHeight="1" spans="1:22">
      <c r="A21" s="127" t="s">
        <v>333</v>
      </c>
      <c r="B21" s="128">
        <f>SUM(B23:B27)</f>
        <v>0</v>
      </c>
      <c r="C21" s="128">
        <f t="shared" ref="C21:S21" si="3">SUM(C23:C27)</f>
        <v>0</v>
      </c>
      <c r="D21" s="128">
        <f t="shared" si="3"/>
        <v>0</v>
      </c>
      <c r="E21" s="128">
        <f t="shared" si="3"/>
        <v>0</v>
      </c>
      <c r="F21" s="128">
        <f t="shared" si="3"/>
        <v>0</v>
      </c>
      <c r="G21" s="128">
        <f t="shared" si="3"/>
        <v>0</v>
      </c>
      <c r="H21" s="128">
        <f t="shared" si="3"/>
        <v>0</v>
      </c>
      <c r="I21" s="128">
        <f t="shared" si="3"/>
        <v>0</v>
      </c>
      <c r="J21" s="128">
        <f t="shared" si="3"/>
        <v>0</v>
      </c>
      <c r="K21" s="128">
        <f t="shared" si="3"/>
        <v>0</v>
      </c>
      <c r="L21" s="128">
        <f t="shared" si="3"/>
        <v>0</v>
      </c>
      <c r="M21" s="128">
        <f t="shared" si="3"/>
        <v>0</v>
      </c>
      <c r="N21" s="128">
        <f t="shared" si="3"/>
        <v>0</v>
      </c>
      <c r="O21" s="128">
        <f t="shared" si="3"/>
        <v>0</v>
      </c>
      <c r="P21" s="128">
        <f t="shared" si="3"/>
        <v>0</v>
      </c>
      <c r="Q21" s="128">
        <f t="shared" si="3"/>
        <v>0</v>
      </c>
      <c r="R21" s="128">
        <f t="shared" ref="R21" si="4">SUM(R23:R27)</f>
        <v>0</v>
      </c>
      <c r="S21" s="128">
        <f t="shared" si="3"/>
        <v>0</v>
      </c>
      <c r="T21" s="163">
        <f t="shared" si="2"/>
        <v>0</v>
      </c>
      <c r="U21" s="172">
        <v>9901</v>
      </c>
      <c r="V21" s="137"/>
    </row>
    <row r="22" ht="18" customHeight="1" spans="1:22">
      <c r="A22" s="115"/>
      <c r="B22" s="126"/>
      <c r="C22" s="126"/>
      <c r="D22" s="126"/>
      <c r="E22" s="126"/>
      <c r="F22" s="126"/>
      <c r="G22" s="126"/>
      <c r="H22" s="126"/>
      <c r="I22" s="126"/>
      <c r="J22" s="126"/>
      <c r="K22" s="126"/>
      <c r="L22" s="126"/>
      <c r="M22" s="126"/>
      <c r="N22" s="126"/>
      <c r="O22" s="126"/>
      <c r="P22" s="126"/>
      <c r="Q22" s="126"/>
      <c r="R22" s="126"/>
      <c r="S22" s="126"/>
      <c r="T22" s="157"/>
      <c r="U22" s="171"/>
      <c r="V22" s="137"/>
    </row>
    <row r="23" ht="18" customHeight="1" spans="1:22">
      <c r="A23" s="129" t="s">
        <v>334</v>
      </c>
      <c r="B23" s="130" t="s">
        <v>4</v>
      </c>
      <c r="C23" s="130" t="s">
        <v>4</v>
      </c>
      <c r="D23" s="130" t="s">
        <v>4</v>
      </c>
      <c r="E23" s="130" t="s">
        <v>4</v>
      </c>
      <c r="F23" s="130" t="s">
        <v>4</v>
      </c>
      <c r="G23" s="130" t="s">
        <v>4</v>
      </c>
      <c r="H23" s="130" t="s">
        <v>4</v>
      </c>
      <c r="I23" s="130" t="s">
        <v>4</v>
      </c>
      <c r="J23" s="130" t="s">
        <v>4</v>
      </c>
      <c r="K23" s="130" t="s">
        <v>4</v>
      </c>
      <c r="L23" s="130" t="s">
        <v>8</v>
      </c>
      <c r="M23" s="130" t="s">
        <v>11</v>
      </c>
      <c r="N23" s="130" t="s">
        <v>11</v>
      </c>
      <c r="O23" s="130" t="s">
        <v>4</v>
      </c>
      <c r="P23" s="130" t="s">
        <v>11</v>
      </c>
      <c r="Q23" s="130" t="s">
        <v>11</v>
      </c>
      <c r="R23" s="130" t="s">
        <v>4</v>
      </c>
      <c r="S23" s="130" t="s">
        <v>8</v>
      </c>
      <c r="T23" s="163">
        <f t="shared" si="2"/>
        <v>0</v>
      </c>
      <c r="U23" s="172">
        <v>990101</v>
      </c>
      <c r="V23" s="137"/>
    </row>
    <row r="24" ht="18" customHeight="1" spans="1:22">
      <c r="A24" s="131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63"/>
      <c r="U24" s="169"/>
      <c r="V24" s="137"/>
    </row>
    <row r="25" ht="18" customHeight="1" spans="1:22">
      <c r="A25" s="129" t="s">
        <v>335</v>
      </c>
      <c r="B25" s="123"/>
      <c r="C25" s="123"/>
      <c r="D25" s="123"/>
      <c r="E25" s="123"/>
      <c r="F25" s="123"/>
      <c r="G25" s="130" t="s">
        <v>4</v>
      </c>
      <c r="H25" s="130" t="s">
        <v>4</v>
      </c>
      <c r="I25" s="130" t="s">
        <v>4</v>
      </c>
      <c r="J25" s="130" t="s">
        <v>4</v>
      </c>
      <c r="K25" s="133"/>
      <c r="L25" s="133"/>
      <c r="M25" s="130" t="s">
        <v>11</v>
      </c>
      <c r="N25" s="123"/>
      <c r="O25" s="123"/>
      <c r="P25" s="123"/>
      <c r="Q25" s="123"/>
      <c r="R25" s="123"/>
      <c r="S25" s="123"/>
      <c r="T25" s="163">
        <f t="shared" ref="T25:T30" si="5">SUM(B25:S25)</f>
        <v>0</v>
      </c>
      <c r="U25" s="172">
        <v>990102</v>
      </c>
      <c r="V25" s="137"/>
    </row>
    <row r="26" ht="18" customHeight="1" spans="1:22">
      <c r="A26" s="131"/>
      <c r="B26" s="123"/>
      <c r="C26" s="123"/>
      <c r="D26" s="123"/>
      <c r="E26" s="123"/>
      <c r="F26" s="123"/>
      <c r="G26" s="133"/>
      <c r="H26" s="133"/>
      <c r="I26" s="133"/>
      <c r="J26" s="133"/>
      <c r="K26" s="133"/>
      <c r="L26" s="133"/>
      <c r="M26" s="133"/>
      <c r="N26" s="123"/>
      <c r="O26" s="123"/>
      <c r="P26" s="123"/>
      <c r="Q26" s="123"/>
      <c r="R26" s="123"/>
      <c r="S26" s="123"/>
      <c r="T26" s="163"/>
      <c r="U26" s="172"/>
      <c r="V26" s="137"/>
    </row>
    <row r="27" ht="18" customHeight="1" spans="1:22">
      <c r="A27" s="129" t="s">
        <v>336</v>
      </c>
      <c r="B27" s="123"/>
      <c r="C27" s="123"/>
      <c r="D27" s="123"/>
      <c r="E27" s="123"/>
      <c r="F27" s="123"/>
      <c r="G27" s="130" t="s">
        <v>4</v>
      </c>
      <c r="H27" s="130" t="s">
        <v>4</v>
      </c>
      <c r="I27" s="130" t="s">
        <v>4</v>
      </c>
      <c r="J27" s="130" t="s">
        <v>4</v>
      </c>
      <c r="K27" s="133"/>
      <c r="L27" s="133"/>
      <c r="M27" s="130" t="s">
        <v>11</v>
      </c>
      <c r="N27" s="123"/>
      <c r="O27" s="123"/>
      <c r="P27" s="123"/>
      <c r="Q27" s="123"/>
      <c r="R27" s="123"/>
      <c r="S27" s="123"/>
      <c r="T27" s="163">
        <f t="shared" si="5"/>
        <v>0</v>
      </c>
      <c r="U27" s="172">
        <v>990103</v>
      </c>
      <c r="V27" s="137"/>
    </row>
    <row r="28" ht="18" customHeight="1" spans="1:22">
      <c r="A28" s="131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63"/>
      <c r="U28" s="169"/>
      <c r="V28" s="137"/>
    </row>
    <row r="29" ht="18" customHeight="1" spans="1:22">
      <c r="A29" s="132" t="s">
        <v>337</v>
      </c>
      <c r="B29" s="128">
        <f>SUM(B30:B39)</f>
        <v>0</v>
      </c>
      <c r="C29" s="128">
        <f t="shared" ref="C29:R29" si="6">SUM(C30:C39)</f>
        <v>0</v>
      </c>
      <c r="D29" s="128">
        <f t="shared" si="6"/>
        <v>0</v>
      </c>
      <c r="E29" s="128">
        <f t="shared" si="6"/>
        <v>0</v>
      </c>
      <c r="F29" s="128">
        <f t="shared" si="6"/>
        <v>0</v>
      </c>
      <c r="G29" s="128">
        <f t="shared" si="6"/>
        <v>0</v>
      </c>
      <c r="H29" s="128">
        <f t="shared" si="6"/>
        <v>0</v>
      </c>
      <c r="I29" s="128">
        <f t="shared" si="6"/>
        <v>0</v>
      </c>
      <c r="J29" s="128">
        <f t="shared" si="6"/>
        <v>0</v>
      </c>
      <c r="K29" s="128">
        <f t="shared" si="6"/>
        <v>0</v>
      </c>
      <c r="L29" s="128">
        <f t="shared" si="6"/>
        <v>0</v>
      </c>
      <c r="M29" s="128">
        <f t="shared" si="6"/>
        <v>0</v>
      </c>
      <c r="N29" s="128">
        <f t="shared" si="6"/>
        <v>0</v>
      </c>
      <c r="O29" s="128">
        <f t="shared" si="6"/>
        <v>0</v>
      </c>
      <c r="P29" s="128">
        <f t="shared" si="6"/>
        <v>0</v>
      </c>
      <c r="Q29" s="128">
        <f t="shared" si="6"/>
        <v>0</v>
      </c>
      <c r="R29" s="128">
        <f t="shared" si="6"/>
        <v>0</v>
      </c>
      <c r="S29" s="128">
        <f t="shared" ref="S29" si="7">SUM(S30:S39)</f>
        <v>0</v>
      </c>
      <c r="T29" s="163">
        <f t="shared" si="5"/>
        <v>0</v>
      </c>
      <c r="U29" s="172">
        <v>9902</v>
      </c>
      <c r="V29" s="137"/>
    </row>
    <row r="30" ht="18" customHeight="1" spans="1:22">
      <c r="A30" s="131" t="s">
        <v>338</v>
      </c>
      <c r="B30" s="130" t="s">
        <v>11</v>
      </c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63">
        <f t="shared" si="5"/>
        <v>0</v>
      </c>
      <c r="U30" s="172">
        <v>990201</v>
      </c>
      <c r="V30" s="137"/>
    </row>
    <row r="31" ht="18" customHeight="1" spans="1:22">
      <c r="A31" s="131" t="s">
        <v>339</v>
      </c>
      <c r="B31" s="133"/>
      <c r="C31" s="130" t="s">
        <v>11</v>
      </c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63">
        <v>0</v>
      </c>
      <c r="U31" s="172">
        <v>990202</v>
      </c>
      <c r="V31" s="137"/>
    </row>
    <row r="32" ht="18" customHeight="1" spans="1:22">
      <c r="A32" s="131" t="s">
        <v>340</v>
      </c>
      <c r="B32" s="133"/>
      <c r="C32" s="133"/>
      <c r="D32" s="130" t="s">
        <v>4</v>
      </c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63">
        <f t="shared" ref="T32:T39" si="8">SUM(B32:S32)</f>
        <v>0</v>
      </c>
      <c r="U32" s="172">
        <v>990203</v>
      </c>
      <c r="V32" s="137"/>
    </row>
    <row r="33" ht="18" customHeight="1" spans="1:22">
      <c r="A33" s="134" t="s">
        <v>341</v>
      </c>
      <c r="B33" s="133"/>
      <c r="C33" s="133"/>
      <c r="D33" s="133"/>
      <c r="E33" s="133"/>
      <c r="F33" s="133"/>
      <c r="G33" s="133"/>
      <c r="H33" s="133"/>
      <c r="I33" s="133"/>
      <c r="J33" s="133"/>
      <c r="K33" s="130" t="s">
        <v>8</v>
      </c>
      <c r="L33" s="133"/>
      <c r="M33" s="133"/>
      <c r="N33" s="133"/>
      <c r="O33" s="133"/>
      <c r="P33" s="133"/>
      <c r="Q33" s="133"/>
      <c r="R33" s="130" t="s">
        <v>8</v>
      </c>
      <c r="S33" s="133"/>
      <c r="T33" s="163">
        <f t="shared" si="8"/>
        <v>0</v>
      </c>
      <c r="U33" s="172">
        <v>990204</v>
      </c>
      <c r="V33" s="137"/>
    </row>
    <row r="34" ht="22.5" customHeight="1" spans="1:22">
      <c r="A34" s="134" t="s">
        <v>342</v>
      </c>
      <c r="B34" s="133"/>
      <c r="C34" s="133"/>
      <c r="D34" s="133"/>
      <c r="E34" s="130" t="s">
        <v>4</v>
      </c>
      <c r="F34" s="130" t="s">
        <v>4</v>
      </c>
      <c r="G34" s="133"/>
      <c r="H34" s="133"/>
      <c r="I34" s="133"/>
      <c r="J34" s="133"/>
      <c r="K34" s="130" t="s">
        <v>8</v>
      </c>
      <c r="L34" s="133"/>
      <c r="M34" s="133"/>
      <c r="N34" s="133"/>
      <c r="O34" s="133"/>
      <c r="P34" s="133"/>
      <c r="Q34" s="133"/>
      <c r="R34" s="130" t="s">
        <v>8</v>
      </c>
      <c r="S34" s="133"/>
      <c r="T34" s="163">
        <f t="shared" si="8"/>
        <v>0</v>
      </c>
      <c r="U34" s="172">
        <v>990205</v>
      </c>
      <c r="V34" s="137"/>
    </row>
    <row r="35" ht="22.5" customHeight="1" spans="1:22">
      <c r="A35" s="134" t="s">
        <v>343</v>
      </c>
      <c r="B35" s="135"/>
      <c r="C35" s="135"/>
      <c r="D35" s="135"/>
      <c r="E35" s="135"/>
      <c r="F35" s="135"/>
      <c r="G35" s="130" t="s">
        <v>8</v>
      </c>
      <c r="H35" s="135"/>
      <c r="I35" s="135"/>
      <c r="J35" s="135"/>
      <c r="K35" s="154" t="s">
        <v>4</v>
      </c>
      <c r="L35" s="135"/>
      <c r="M35" s="135"/>
      <c r="N35" s="135"/>
      <c r="O35" s="135"/>
      <c r="P35" s="135"/>
      <c r="Q35" s="135"/>
      <c r="R35" s="135"/>
      <c r="S35" s="135"/>
      <c r="T35" s="164">
        <f t="shared" si="8"/>
        <v>0</v>
      </c>
      <c r="U35" s="172">
        <v>990206</v>
      </c>
      <c r="V35" s="137"/>
    </row>
    <row r="36" ht="23.25" customHeight="1" spans="1:22">
      <c r="A36" s="134" t="s">
        <v>344</v>
      </c>
      <c r="B36" s="133"/>
      <c r="C36" s="133"/>
      <c r="D36" s="133"/>
      <c r="E36" s="133"/>
      <c r="F36" s="133"/>
      <c r="G36" s="133"/>
      <c r="H36" s="130" t="s">
        <v>8</v>
      </c>
      <c r="I36" s="133"/>
      <c r="J36" s="133"/>
      <c r="K36" s="130" t="s">
        <v>4</v>
      </c>
      <c r="L36" s="133"/>
      <c r="M36" s="133"/>
      <c r="N36" s="133"/>
      <c r="O36" s="133"/>
      <c r="P36" s="133"/>
      <c r="Q36" s="133"/>
      <c r="R36" s="133"/>
      <c r="S36" s="133"/>
      <c r="T36" s="163">
        <f t="shared" si="8"/>
        <v>0</v>
      </c>
      <c r="U36" s="172">
        <v>990207</v>
      </c>
      <c r="V36" s="137"/>
    </row>
    <row r="37" ht="24" customHeight="1" spans="1:22">
      <c r="A37" s="134" t="s">
        <v>345</v>
      </c>
      <c r="B37" s="133"/>
      <c r="C37" s="133"/>
      <c r="D37" s="133"/>
      <c r="E37" s="133"/>
      <c r="F37" s="133"/>
      <c r="G37" s="133"/>
      <c r="H37" s="133"/>
      <c r="I37" s="130" t="s">
        <v>8</v>
      </c>
      <c r="J37" s="133"/>
      <c r="K37" s="130" t="s">
        <v>4</v>
      </c>
      <c r="L37" s="133"/>
      <c r="M37" s="133"/>
      <c r="N37" s="133"/>
      <c r="O37" s="133"/>
      <c r="P37" s="133"/>
      <c r="Q37" s="133"/>
      <c r="R37" s="133"/>
      <c r="S37" s="133"/>
      <c r="T37" s="163">
        <f t="shared" si="8"/>
        <v>0</v>
      </c>
      <c r="U37" s="172">
        <v>990208</v>
      </c>
      <c r="V37" s="137"/>
    </row>
    <row r="38" ht="18" customHeight="1" spans="1:22">
      <c r="A38" s="134" t="s">
        <v>346</v>
      </c>
      <c r="B38" s="133"/>
      <c r="C38" s="133"/>
      <c r="D38" s="133"/>
      <c r="E38" s="130" t="s">
        <v>11</v>
      </c>
      <c r="F38" s="130" t="s">
        <v>11</v>
      </c>
      <c r="G38" s="130" t="s">
        <v>11</v>
      </c>
      <c r="H38" s="130" t="s">
        <v>11</v>
      </c>
      <c r="I38" s="130" t="s">
        <v>11</v>
      </c>
      <c r="J38" s="130" t="s">
        <v>11</v>
      </c>
      <c r="K38" s="130" t="s">
        <v>11</v>
      </c>
      <c r="L38" s="130" t="s">
        <v>11</v>
      </c>
      <c r="M38" s="133"/>
      <c r="N38" s="133"/>
      <c r="O38" s="133"/>
      <c r="P38" s="133"/>
      <c r="Q38" s="133"/>
      <c r="R38" s="130" t="s">
        <v>11</v>
      </c>
      <c r="S38" s="130" t="s">
        <v>11</v>
      </c>
      <c r="T38" s="163">
        <f t="shared" si="8"/>
        <v>0</v>
      </c>
      <c r="U38" s="172">
        <v>990209</v>
      </c>
      <c r="V38" s="137"/>
    </row>
    <row r="39" ht="27.75" customHeight="1" spans="1:22">
      <c r="A39" s="134" t="s">
        <v>347</v>
      </c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0" t="s">
        <v>4</v>
      </c>
      <c r="S39" s="130" t="s">
        <v>8</v>
      </c>
      <c r="T39" s="163">
        <f t="shared" si="8"/>
        <v>0</v>
      </c>
      <c r="U39" s="172">
        <v>990210</v>
      </c>
      <c r="V39" s="137"/>
    </row>
    <row r="40" ht="12" spans="1:22">
      <c r="A40" s="111"/>
      <c r="B40" s="136"/>
      <c r="C40" s="136"/>
      <c r="D40" s="136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65"/>
      <c r="T40" s="166"/>
      <c r="U40" s="167"/>
      <c r="V40" s="137"/>
    </row>
    <row r="41" spans="1:22">
      <c r="A41" s="137"/>
      <c r="B41" s="137"/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</row>
    <row r="42" spans="1:22">
      <c r="A42" s="137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</row>
  </sheetData>
  <sheetProtection password="FCD2" sheet="1" objects="1" scenarios="1"/>
  <mergeCells count="16">
    <mergeCell ref="B6:F6"/>
    <mergeCell ref="B7:F7"/>
    <mergeCell ref="J7:K7"/>
    <mergeCell ref="B8:F8"/>
    <mergeCell ref="B9:F9"/>
    <mergeCell ref="B10:F10"/>
    <mergeCell ref="B14:T14"/>
    <mergeCell ref="E15:F15"/>
    <mergeCell ref="G15:J15"/>
    <mergeCell ref="K15:M15"/>
    <mergeCell ref="N15:S15"/>
    <mergeCell ref="S40:T40"/>
    <mergeCell ref="B15:B16"/>
    <mergeCell ref="C15:C16"/>
    <mergeCell ref="D15:D16"/>
    <mergeCell ref="T15:T17"/>
  </mergeCells>
  <printOptions horizontalCentered="1" verticalCentered="1"/>
  <pageMargins left="0.196527777777778" right="0.196527777777778" top="0.984027777777778" bottom="0.984027777777778" header="0" footer="0"/>
  <pageSetup paperSize="256" scale="55" orientation="landscape"/>
  <headerFooter alignWithMargins="0">
    <oddFooter>&amp;RESTADO DE CAMBIOS EN EL PATRIMONIO - INDIVIDUAL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B1:J182"/>
  <sheetViews>
    <sheetView zoomScale="110" zoomScaleNormal="110" topLeftCell="B9" workbookViewId="0">
      <selection activeCell="F19" sqref="F19"/>
    </sheetView>
  </sheetViews>
  <sheetFormatPr defaultColWidth="9" defaultRowHeight="11.25"/>
  <cols>
    <col min="1" max="1" width="1.28571428571429" customWidth="1"/>
    <col min="2" max="2" width="1.85714285714286" customWidth="1"/>
    <col min="3" max="3" width="9" customWidth="1"/>
    <col min="4" max="4" width="69" customWidth="1"/>
    <col min="5" max="5" width="13" customWidth="1"/>
    <col min="6" max="6" width="13.4285714285714" customWidth="1"/>
    <col min="7" max="7" width="5.85714285714286" style="3" customWidth="1"/>
  </cols>
  <sheetData>
    <row r="1" ht="12" spans="2:7">
      <c r="B1" s="4"/>
      <c r="C1" s="5"/>
      <c r="D1" s="5"/>
      <c r="E1" s="5"/>
      <c r="F1" s="26"/>
      <c r="G1" s="27"/>
    </row>
    <row r="2" spans="2:7">
      <c r="B2" s="6"/>
      <c r="C2" s="7"/>
      <c r="D2" s="7"/>
      <c r="E2" s="7"/>
      <c r="F2" s="28"/>
      <c r="G2" s="29"/>
    </row>
    <row r="3" spans="2:7">
      <c r="B3" s="6"/>
      <c r="C3" s="7"/>
      <c r="D3" s="7"/>
      <c r="E3" s="7"/>
      <c r="F3" s="28"/>
      <c r="G3" s="29"/>
    </row>
    <row r="4" spans="2:7">
      <c r="B4" s="6"/>
      <c r="C4" s="7"/>
      <c r="D4" s="7"/>
      <c r="E4" s="7"/>
      <c r="F4" s="28"/>
      <c r="G4" s="29"/>
    </row>
    <row r="5" ht="12" spans="2:7">
      <c r="B5" s="6"/>
      <c r="C5" s="7"/>
      <c r="D5" s="7"/>
      <c r="E5" s="7"/>
      <c r="F5" s="28"/>
      <c r="G5" s="29"/>
    </row>
    <row r="6" spans="2:10">
      <c r="B6" s="6"/>
      <c r="C6" s="8" t="s">
        <v>0</v>
      </c>
      <c r="D6" s="9"/>
      <c r="E6" s="30" t="s">
        <v>4</v>
      </c>
      <c r="F6" s="31" t="s">
        <v>5</v>
      </c>
      <c r="G6" s="32"/>
      <c r="H6" s="10"/>
      <c r="I6" s="10"/>
      <c r="J6" s="10"/>
    </row>
    <row r="7" spans="2:10">
      <c r="B7" s="6"/>
      <c r="C7" s="8" t="s">
        <v>2</v>
      </c>
      <c r="D7" s="9"/>
      <c r="E7" s="33" t="s">
        <v>8</v>
      </c>
      <c r="F7" s="34" t="s">
        <v>9</v>
      </c>
      <c r="G7" s="35"/>
      <c r="H7" s="10"/>
      <c r="I7" s="10"/>
      <c r="J7" s="10"/>
    </row>
    <row r="8" spans="2:10">
      <c r="B8" s="6"/>
      <c r="C8" s="8" t="s">
        <v>6</v>
      </c>
      <c r="D8" s="9"/>
      <c r="E8" s="33" t="s">
        <v>11</v>
      </c>
      <c r="F8" s="36" t="s">
        <v>12</v>
      </c>
      <c r="G8" s="36"/>
      <c r="H8" s="10"/>
      <c r="I8" s="10"/>
      <c r="J8" s="10"/>
    </row>
    <row r="9" spans="2:10">
      <c r="B9" s="6"/>
      <c r="C9" s="8" t="s">
        <v>10</v>
      </c>
      <c r="D9" s="9"/>
      <c r="E9" s="10"/>
      <c r="F9" s="10"/>
      <c r="G9" s="37"/>
      <c r="H9" s="10"/>
      <c r="I9" s="10"/>
      <c r="J9" s="10"/>
    </row>
    <row r="10" spans="2:10">
      <c r="B10" s="6"/>
      <c r="C10" s="8" t="s">
        <v>7</v>
      </c>
      <c r="D10" s="9"/>
      <c r="E10" s="10"/>
      <c r="F10" s="10"/>
      <c r="G10" s="37"/>
      <c r="H10" s="10"/>
      <c r="I10" s="10"/>
      <c r="J10" s="10"/>
    </row>
    <row r="11" spans="2:7">
      <c r="B11" s="6"/>
      <c r="C11" s="10"/>
      <c r="D11" s="10"/>
      <c r="E11" s="10"/>
      <c r="F11" s="38"/>
      <c r="G11" s="37"/>
    </row>
    <row r="12" s="1" customFormat="1" ht="15" spans="2:7">
      <c r="B12" s="11"/>
      <c r="C12" s="12" t="s">
        <v>348</v>
      </c>
      <c r="D12" s="12"/>
      <c r="E12" s="12"/>
      <c r="F12" s="39"/>
      <c r="G12" s="40"/>
    </row>
    <row r="13" spans="2:7">
      <c r="B13" s="6"/>
      <c r="C13" s="10"/>
      <c r="D13" s="10"/>
      <c r="E13" s="10"/>
      <c r="F13" s="41" t="s">
        <v>349</v>
      </c>
      <c r="G13" s="29"/>
    </row>
    <row r="14" spans="2:7">
      <c r="B14" s="6"/>
      <c r="C14" s="10"/>
      <c r="D14" s="10"/>
      <c r="E14" s="10"/>
      <c r="F14" s="42" t="s">
        <v>350</v>
      </c>
      <c r="G14" s="29"/>
    </row>
    <row r="15" spans="2:7">
      <c r="B15" s="13"/>
      <c r="C15" s="10"/>
      <c r="D15" s="10"/>
      <c r="E15" s="43" t="s">
        <v>178</v>
      </c>
      <c r="F15" s="44" t="s">
        <v>351</v>
      </c>
      <c r="G15" s="29"/>
    </row>
    <row r="16" ht="23.25" customHeight="1" spans="2:7">
      <c r="B16" s="6"/>
      <c r="C16" s="14" t="s">
        <v>352</v>
      </c>
      <c r="D16" s="14"/>
      <c r="E16" s="45">
        <v>95</v>
      </c>
      <c r="F16" s="46">
        <f>F17+F37+F60</f>
        <v>0</v>
      </c>
      <c r="G16" s="47"/>
    </row>
    <row r="17" spans="2:7">
      <c r="B17" s="13"/>
      <c r="C17" s="15" t="s">
        <v>353</v>
      </c>
      <c r="D17" s="16"/>
      <c r="E17" s="48">
        <v>9501</v>
      </c>
      <c r="F17" s="49">
        <f>F18+F24+SUM(F30:F35)</f>
        <v>0</v>
      </c>
      <c r="G17" s="37"/>
    </row>
    <row r="18" spans="2:7">
      <c r="B18" s="13"/>
      <c r="C18" s="17" t="s">
        <v>354</v>
      </c>
      <c r="D18" s="18"/>
      <c r="E18" s="48">
        <v>950101</v>
      </c>
      <c r="F18" s="50">
        <f>SUM(F19:F23)</f>
        <v>0</v>
      </c>
      <c r="G18" s="47"/>
    </row>
    <row r="19" spans="2:7">
      <c r="B19" s="13"/>
      <c r="C19" s="19" t="s">
        <v>355</v>
      </c>
      <c r="D19" s="20"/>
      <c r="E19" s="51">
        <v>95010101</v>
      </c>
      <c r="F19" s="52"/>
      <c r="G19" s="47" t="s">
        <v>4</v>
      </c>
    </row>
    <row r="20" spans="2:7">
      <c r="B20" s="13"/>
      <c r="C20" s="19" t="s">
        <v>356</v>
      </c>
      <c r="D20" s="20"/>
      <c r="E20" s="51">
        <v>95010102</v>
      </c>
      <c r="F20" s="52"/>
      <c r="G20" s="47" t="s">
        <v>4</v>
      </c>
    </row>
    <row r="21" spans="2:7">
      <c r="B21" s="13"/>
      <c r="C21" s="19" t="s">
        <v>357</v>
      </c>
      <c r="D21" s="20"/>
      <c r="E21" s="51">
        <v>95010103</v>
      </c>
      <c r="F21" s="52"/>
      <c r="G21" s="47" t="s">
        <v>4</v>
      </c>
    </row>
    <row r="22" spans="2:7">
      <c r="B22" s="13"/>
      <c r="C22" s="19" t="s">
        <v>358</v>
      </c>
      <c r="D22" s="20"/>
      <c r="E22" s="51">
        <v>95010104</v>
      </c>
      <c r="F22" s="52"/>
      <c r="G22" s="47" t="s">
        <v>4</v>
      </c>
    </row>
    <row r="23" spans="2:7">
      <c r="B23" s="13"/>
      <c r="C23" s="19" t="s">
        <v>359</v>
      </c>
      <c r="D23" s="20"/>
      <c r="E23" s="51">
        <v>95010105</v>
      </c>
      <c r="F23" s="52"/>
      <c r="G23" s="47" t="s">
        <v>4</v>
      </c>
    </row>
    <row r="24" spans="2:7">
      <c r="B24" s="13"/>
      <c r="C24" s="17" t="s">
        <v>360</v>
      </c>
      <c r="D24" s="18"/>
      <c r="E24" s="53">
        <v>950102</v>
      </c>
      <c r="F24" s="54">
        <f>SUM(F25:F29)</f>
        <v>0</v>
      </c>
      <c r="G24" s="47"/>
    </row>
    <row r="25" spans="2:7">
      <c r="B25" s="13"/>
      <c r="C25" s="19" t="s">
        <v>361</v>
      </c>
      <c r="D25" s="20"/>
      <c r="E25" s="51">
        <v>95010201</v>
      </c>
      <c r="F25" s="52"/>
      <c r="G25" s="47" t="s">
        <v>8</v>
      </c>
    </row>
    <row r="26" spans="2:7">
      <c r="B26" s="13"/>
      <c r="C26" s="19" t="s">
        <v>362</v>
      </c>
      <c r="D26" s="20"/>
      <c r="E26" s="51">
        <v>95010202</v>
      </c>
      <c r="F26" s="52"/>
      <c r="G26" s="47" t="s">
        <v>8</v>
      </c>
    </row>
    <row r="27" spans="2:7">
      <c r="B27" s="13"/>
      <c r="C27" s="19" t="s">
        <v>363</v>
      </c>
      <c r="D27" s="20"/>
      <c r="E27" s="51">
        <v>95010203</v>
      </c>
      <c r="F27" s="52"/>
      <c r="G27" s="47" t="s">
        <v>8</v>
      </c>
    </row>
    <row r="28" spans="2:7">
      <c r="B28" s="13"/>
      <c r="C28" s="19" t="s">
        <v>364</v>
      </c>
      <c r="D28" s="20"/>
      <c r="E28" s="51">
        <v>95010204</v>
      </c>
      <c r="F28" s="52"/>
      <c r="G28" s="47" t="s">
        <v>8</v>
      </c>
    </row>
    <row r="29" spans="2:7">
      <c r="B29" s="13"/>
      <c r="C29" s="19" t="s">
        <v>365</v>
      </c>
      <c r="D29" s="20"/>
      <c r="E29" s="51">
        <v>95010205</v>
      </c>
      <c r="F29" s="52"/>
      <c r="G29" s="47" t="s">
        <v>8</v>
      </c>
    </row>
    <row r="30" spans="2:7">
      <c r="B30" s="13"/>
      <c r="C30" s="21" t="s">
        <v>366</v>
      </c>
      <c r="D30" s="22"/>
      <c r="E30" s="53">
        <v>950103</v>
      </c>
      <c r="F30" s="52"/>
      <c r="G30" s="47" t="s">
        <v>8</v>
      </c>
    </row>
    <row r="31" spans="2:7">
      <c r="B31" s="13"/>
      <c r="C31" s="21" t="s">
        <v>367</v>
      </c>
      <c r="D31" s="22"/>
      <c r="E31" s="53">
        <v>950104</v>
      </c>
      <c r="F31" s="52"/>
      <c r="G31" s="47" t="s">
        <v>4</v>
      </c>
    </row>
    <row r="32" spans="2:7">
      <c r="B32" s="13"/>
      <c r="C32" s="21" t="s">
        <v>368</v>
      </c>
      <c r="D32" s="22"/>
      <c r="E32" s="53">
        <v>950105</v>
      </c>
      <c r="F32" s="52"/>
      <c r="G32" s="47" t="s">
        <v>8</v>
      </c>
    </row>
    <row r="33" spans="2:7">
      <c r="B33" s="13"/>
      <c r="C33" s="21" t="s">
        <v>369</v>
      </c>
      <c r="D33" s="22"/>
      <c r="E33" s="53">
        <v>950106</v>
      </c>
      <c r="F33" s="52"/>
      <c r="G33" s="47" t="s">
        <v>4</v>
      </c>
    </row>
    <row r="34" spans="2:7">
      <c r="B34" s="13"/>
      <c r="C34" s="21" t="s">
        <v>370</v>
      </c>
      <c r="D34" s="22"/>
      <c r="E34" s="53">
        <v>950107</v>
      </c>
      <c r="F34" s="52"/>
      <c r="G34" s="47" t="s">
        <v>8</v>
      </c>
    </row>
    <row r="35" spans="2:7">
      <c r="B35" s="13"/>
      <c r="C35" s="21" t="s">
        <v>371</v>
      </c>
      <c r="D35" s="22"/>
      <c r="E35" s="53">
        <v>950108</v>
      </c>
      <c r="F35" s="52"/>
      <c r="G35" s="47" t="s">
        <v>11</v>
      </c>
    </row>
    <row r="36" spans="2:7">
      <c r="B36" s="13"/>
      <c r="C36" s="23"/>
      <c r="D36" s="23"/>
      <c r="E36" s="23"/>
      <c r="F36" s="38"/>
      <c r="G36" s="47"/>
    </row>
    <row r="37" spans="2:7">
      <c r="B37" s="13"/>
      <c r="C37" s="15" t="s">
        <v>372</v>
      </c>
      <c r="D37" s="16"/>
      <c r="E37" s="48">
        <v>9502</v>
      </c>
      <c r="F37" s="55">
        <f>SUM(F38:F58)</f>
        <v>0</v>
      </c>
      <c r="G37" s="47"/>
    </row>
    <row r="38" spans="2:7">
      <c r="B38" s="13"/>
      <c r="C38" s="24" t="s">
        <v>373</v>
      </c>
      <c r="D38" s="25"/>
      <c r="E38" s="53">
        <v>950201</v>
      </c>
      <c r="F38" s="52"/>
      <c r="G38" s="47" t="s">
        <v>4</v>
      </c>
    </row>
    <row r="39" spans="2:7">
      <c r="B39" s="13"/>
      <c r="C39" s="24" t="s">
        <v>374</v>
      </c>
      <c r="D39" s="25"/>
      <c r="E39" s="53">
        <v>950202</v>
      </c>
      <c r="F39" s="52"/>
      <c r="G39" s="47" t="s">
        <v>8</v>
      </c>
    </row>
    <row r="40" spans="2:7">
      <c r="B40" s="13"/>
      <c r="C40" s="24" t="s">
        <v>375</v>
      </c>
      <c r="D40" s="25"/>
      <c r="E40" s="53">
        <v>950203</v>
      </c>
      <c r="F40" s="52"/>
      <c r="G40" s="47" t="s">
        <v>8</v>
      </c>
    </row>
    <row r="41" spans="2:7">
      <c r="B41" s="13"/>
      <c r="C41" s="24" t="s">
        <v>376</v>
      </c>
      <c r="D41" s="25"/>
      <c r="E41" s="53">
        <v>950204</v>
      </c>
      <c r="F41" s="52"/>
      <c r="G41" s="47" t="s">
        <v>4</v>
      </c>
    </row>
    <row r="42" spans="2:7">
      <c r="B42" s="13"/>
      <c r="C42" s="24" t="s">
        <v>377</v>
      </c>
      <c r="D42" s="25"/>
      <c r="E42" s="53">
        <v>950205</v>
      </c>
      <c r="F42" s="52"/>
      <c r="G42" s="47" t="s">
        <v>8</v>
      </c>
    </row>
    <row r="43" spans="2:7">
      <c r="B43" s="13"/>
      <c r="C43" s="24" t="s">
        <v>378</v>
      </c>
      <c r="D43" s="25"/>
      <c r="E43" s="53">
        <v>950206</v>
      </c>
      <c r="F43" s="52"/>
      <c r="G43" s="47" t="s">
        <v>4</v>
      </c>
    </row>
    <row r="44" spans="2:7">
      <c r="B44" s="13"/>
      <c r="C44" s="24" t="s">
        <v>379</v>
      </c>
      <c r="D44" s="25"/>
      <c r="E44" s="53">
        <v>950207</v>
      </c>
      <c r="F44" s="52"/>
      <c r="G44" s="47" t="s">
        <v>8</v>
      </c>
    </row>
    <row r="45" spans="2:7">
      <c r="B45" s="13"/>
      <c r="C45" s="24" t="s">
        <v>380</v>
      </c>
      <c r="D45" s="25"/>
      <c r="E45" s="53">
        <v>950208</v>
      </c>
      <c r="F45" s="52"/>
      <c r="G45" s="47" t="s">
        <v>4</v>
      </c>
    </row>
    <row r="46" spans="2:7">
      <c r="B46" s="13"/>
      <c r="C46" s="24" t="s">
        <v>381</v>
      </c>
      <c r="D46" s="25"/>
      <c r="E46" s="53">
        <v>950209</v>
      </c>
      <c r="F46" s="52"/>
      <c r="G46" s="47" t="s">
        <v>8</v>
      </c>
    </row>
    <row r="47" spans="2:7">
      <c r="B47" s="13"/>
      <c r="C47" s="24" t="s">
        <v>382</v>
      </c>
      <c r="D47" s="25"/>
      <c r="E47" s="53">
        <v>950210</v>
      </c>
      <c r="F47" s="52"/>
      <c r="G47" s="47" t="s">
        <v>4</v>
      </c>
    </row>
    <row r="48" spans="2:7">
      <c r="B48" s="13"/>
      <c r="C48" s="24" t="s">
        <v>383</v>
      </c>
      <c r="D48" s="25"/>
      <c r="E48" s="53">
        <v>950211</v>
      </c>
      <c r="F48" s="52"/>
      <c r="G48" s="47" t="s">
        <v>8</v>
      </c>
    </row>
    <row r="49" spans="2:7">
      <c r="B49" s="13"/>
      <c r="C49" s="24" t="s">
        <v>384</v>
      </c>
      <c r="D49" s="25"/>
      <c r="E49" s="53">
        <v>950212</v>
      </c>
      <c r="F49" s="52"/>
      <c r="G49" s="47" t="s">
        <v>4</v>
      </c>
    </row>
    <row r="50" spans="2:7">
      <c r="B50" s="13"/>
      <c r="C50" s="24" t="s">
        <v>385</v>
      </c>
      <c r="D50" s="25"/>
      <c r="E50" s="53">
        <v>950213</v>
      </c>
      <c r="F50" s="52"/>
      <c r="G50" s="47" t="s">
        <v>8</v>
      </c>
    </row>
    <row r="51" spans="2:7">
      <c r="B51" s="13"/>
      <c r="C51" s="24" t="s">
        <v>386</v>
      </c>
      <c r="D51" s="25"/>
      <c r="E51" s="53">
        <v>950214</v>
      </c>
      <c r="F51" s="52"/>
      <c r="G51" s="47" t="s">
        <v>4</v>
      </c>
    </row>
    <row r="52" spans="2:7">
      <c r="B52" s="13"/>
      <c r="C52" s="24" t="s">
        <v>387</v>
      </c>
      <c r="D52" s="25"/>
      <c r="E52" s="53">
        <v>950215</v>
      </c>
      <c r="F52" s="52"/>
      <c r="G52" s="47" t="s">
        <v>8</v>
      </c>
    </row>
    <row r="53" spans="2:7">
      <c r="B53" s="13"/>
      <c r="C53" s="24" t="s">
        <v>388</v>
      </c>
      <c r="D53" s="25"/>
      <c r="E53" s="53">
        <v>950216</v>
      </c>
      <c r="F53" s="52"/>
      <c r="G53" s="47" t="s">
        <v>4</v>
      </c>
    </row>
    <row r="54" spans="2:7">
      <c r="B54" s="13"/>
      <c r="C54" s="24" t="s">
        <v>389</v>
      </c>
      <c r="D54" s="25"/>
      <c r="E54" s="53">
        <v>950217</v>
      </c>
      <c r="F54" s="52"/>
      <c r="G54" s="47" t="s">
        <v>8</v>
      </c>
    </row>
    <row r="55" spans="2:7">
      <c r="B55" s="13"/>
      <c r="C55" s="24" t="s">
        <v>390</v>
      </c>
      <c r="D55" s="25"/>
      <c r="E55" s="53">
        <v>950218</v>
      </c>
      <c r="F55" s="52"/>
      <c r="G55" s="47" t="s">
        <v>4</v>
      </c>
    </row>
    <row r="56" spans="2:7">
      <c r="B56" s="13"/>
      <c r="C56" s="24" t="s">
        <v>367</v>
      </c>
      <c r="D56" s="25"/>
      <c r="E56" s="53">
        <v>950219</v>
      </c>
      <c r="F56" s="52"/>
      <c r="G56" s="47" t="s">
        <v>4</v>
      </c>
    </row>
    <row r="57" spans="2:7">
      <c r="B57" s="13"/>
      <c r="C57" s="24" t="s">
        <v>369</v>
      </c>
      <c r="D57" s="25"/>
      <c r="E57" s="53">
        <v>950220</v>
      </c>
      <c r="F57" s="52"/>
      <c r="G57" s="47" t="s">
        <v>4</v>
      </c>
    </row>
    <row r="58" spans="2:7">
      <c r="B58" s="13"/>
      <c r="C58" s="24" t="s">
        <v>391</v>
      </c>
      <c r="D58" s="25"/>
      <c r="E58" s="53">
        <v>950221</v>
      </c>
      <c r="F58" s="52"/>
      <c r="G58" s="47" t="s">
        <v>11</v>
      </c>
    </row>
    <row r="59" spans="2:7">
      <c r="B59" s="13"/>
      <c r="C59" s="23"/>
      <c r="D59" s="23"/>
      <c r="E59" s="23"/>
      <c r="F59" s="38"/>
      <c r="G59" s="47"/>
    </row>
    <row r="60" spans="2:7">
      <c r="B60" s="13"/>
      <c r="C60" s="15" t="s">
        <v>392</v>
      </c>
      <c r="D60" s="16"/>
      <c r="E60" s="48">
        <v>9503</v>
      </c>
      <c r="F60" s="49">
        <f>SUM(F61:F70)</f>
        <v>0</v>
      </c>
      <c r="G60" s="47"/>
    </row>
    <row r="61" spans="2:7">
      <c r="B61" s="13"/>
      <c r="C61" s="24" t="s">
        <v>393</v>
      </c>
      <c r="D61" s="25"/>
      <c r="E61" s="53">
        <v>950301</v>
      </c>
      <c r="F61" s="52"/>
      <c r="G61" s="47" t="s">
        <v>4</v>
      </c>
    </row>
    <row r="62" spans="2:7">
      <c r="B62" s="13"/>
      <c r="C62" s="24" t="s">
        <v>394</v>
      </c>
      <c r="D62" s="25"/>
      <c r="E62" s="53">
        <v>950302</v>
      </c>
      <c r="F62" s="52"/>
      <c r="G62" s="47" t="s">
        <v>4</v>
      </c>
    </row>
    <row r="63" spans="2:7">
      <c r="B63" s="13"/>
      <c r="C63" s="24" t="s">
        <v>395</v>
      </c>
      <c r="D63" s="25"/>
      <c r="E63" s="53">
        <v>950303</v>
      </c>
      <c r="F63" s="52"/>
      <c r="G63" s="47" t="s">
        <v>8</v>
      </c>
    </row>
    <row r="64" spans="2:7">
      <c r="B64" s="13"/>
      <c r="C64" s="24" t="s">
        <v>396</v>
      </c>
      <c r="D64" s="25"/>
      <c r="E64" s="53">
        <v>950304</v>
      </c>
      <c r="F64" s="52"/>
      <c r="G64" s="47" t="s">
        <v>4</v>
      </c>
    </row>
    <row r="65" spans="2:7">
      <c r="B65" s="13"/>
      <c r="C65" s="24" t="s">
        <v>397</v>
      </c>
      <c r="D65" s="25"/>
      <c r="E65" s="53">
        <v>950305</v>
      </c>
      <c r="F65" s="52"/>
      <c r="G65" s="47" t="s">
        <v>8</v>
      </c>
    </row>
    <row r="66" spans="2:7">
      <c r="B66" s="13"/>
      <c r="C66" s="24" t="s">
        <v>398</v>
      </c>
      <c r="D66" s="25"/>
      <c r="E66" s="53">
        <v>950306</v>
      </c>
      <c r="F66" s="52"/>
      <c r="G66" s="47" t="s">
        <v>8</v>
      </c>
    </row>
    <row r="67" spans="2:7">
      <c r="B67" s="13"/>
      <c r="C67" s="24" t="s">
        <v>386</v>
      </c>
      <c r="D67" s="25"/>
      <c r="E67" s="53">
        <v>950307</v>
      </c>
      <c r="F67" s="52"/>
      <c r="G67" s="47" t="s">
        <v>4</v>
      </c>
    </row>
    <row r="68" spans="2:7">
      <c r="B68" s="13"/>
      <c r="C68" s="56" t="s">
        <v>399</v>
      </c>
      <c r="D68" s="57"/>
      <c r="E68" s="53">
        <v>950308</v>
      </c>
      <c r="F68" s="52"/>
      <c r="G68" s="47" t="s">
        <v>8</v>
      </c>
    </row>
    <row r="69" spans="2:7">
      <c r="B69" s="13"/>
      <c r="C69" s="56" t="s">
        <v>400</v>
      </c>
      <c r="D69" s="57"/>
      <c r="E69" s="53">
        <v>950309</v>
      </c>
      <c r="F69" s="52"/>
      <c r="G69" s="47" t="s">
        <v>4</v>
      </c>
    </row>
    <row r="70" spans="2:7">
      <c r="B70" s="13"/>
      <c r="C70" s="24" t="s">
        <v>371</v>
      </c>
      <c r="D70" s="25"/>
      <c r="E70" s="53">
        <v>950310</v>
      </c>
      <c r="F70" s="52"/>
      <c r="G70" s="47" t="s">
        <v>11</v>
      </c>
    </row>
    <row r="71" spans="2:7">
      <c r="B71" s="6"/>
      <c r="C71" s="23"/>
      <c r="D71" s="23"/>
      <c r="E71" s="23"/>
      <c r="F71" s="38"/>
      <c r="G71" s="79"/>
    </row>
    <row r="72" spans="2:7">
      <c r="B72" s="6"/>
      <c r="C72" s="23"/>
      <c r="D72" s="23"/>
      <c r="E72" s="23"/>
      <c r="F72" s="38"/>
      <c r="G72" s="80"/>
    </row>
    <row r="73" ht="25.5" customHeight="1" spans="2:7">
      <c r="B73" s="6"/>
      <c r="C73" s="58" t="s">
        <v>401</v>
      </c>
      <c r="D73" s="59"/>
      <c r="E73" s="48">
        <v>9504</v>
      </c>
      <c r="F73" s="81">
        <f>F74</f>
        <v>0</v>
      </c>
      <c r="G73" s="47"/>
    </row>
    <row r="74" spans="2:7">
      <c r="B74" s="6"/>
      <c r="C74" s="24" t="s">
        <v>402</v>
      </c>
      <c r="D74" s="25"/>
      <c r="E74" s="53">
        <v>950401</v>
      </c>
      <c r="F74" s="82"/>
      <c r="G74" s="47" t="s">
        <v>11</v>
      </c>
    </row>
    <row r="75" spans="2:8">
      <c r="B75" s="60"/>
      <c r="C75" s="61" t="s">
        <v>403</v>
      </c>
      <c r="D75" s="61"/>
      <c r="E75" s="48">
        <v>9505</v>
      </c>
      <c r="F75" s="83">
        <f>F16+F73</f>
        <v>0</v>
      </c>
      <c r="G75" s="47"/>
      <c r="H75" t="s">
        <v>404</v>
      </c>
    </row>
    <row r="76" ht="12" spans="2:7">
      <c r="B76" s="6"/>
      <c r="C76" s="62" t="s">
        <v>405</v>
      </c>
      <c r="D76" s="62"/>
      <c r="E76" s="84">
        <v>9506</v>
      </c>
      <c r="F76" s="85"/>
      <c r="G76" s="47" t="s">
        <v>4</v>
      </c>
    </row>
    <row r="77" ht="12" spans="2:8">
      <c r="B77" s="63"/>
      <c r="C77" s="64" t="s">
        <v>406</v>
      </c>
      <c r="D77" s="64"/>
      <c r="E77" s="86">
        <v>9507</v>
      </c>
      <c r="F77" s="87">
        <f>F75+F76</f>
        <v>0</v>
      </c>
      <c r="G77" s="88"/>
      <c r="H77" t="s">
        <v>407</v>
      </c>
    </row>
    <row r="78" ht="12" spans="2:7">
      <c r="B78" s="65"/>
      <c r="C78" s="62"/>
      <c r="D78" s="62"/>
      <c r="E78" s="62"/>
      <c r="F78" s="89"/>
      <c r="G78" s="90"/>
    </row>
    <row r="79" ht="12" spans="2:7">
      <c r="B79" s="65"/>
      <c r="C79" s="62"/>
      <c r="D79" s="62"/>
      <c r="E79" s="62"/>
      <c r="F79" s="89"/>
      <c r="G79" s="90"/>
    </row>
    <row r="80" s="2" customFormat="1" ht="14.25" spans="2:7">
      <c r="B80" s="66"/>
      <c r="C80" s="67" t="s">
        <v>408</v>
      </c>
      <c r="D80" s="68"/>
      <c r="E80" s="68"/>
      <c r="F80" s="91"/>
      <c r="G80" s="92"/>
    </row>
    <row r="81" spans="2:7">
      <c r="B81" s="6"/>
      <c r="C81" s="62"/>
      <c r="D81" s="62"/>
      <c r="E81" s="62"/>
      <c r="F81" s="89"/>
      <c r="G81" s="47"/>
    </row>
    <row r="82" spans="2:7">
      <c r="B82" s="6"/>
      <c r="C82" s="69" t="s">
        <v>409</v>
      </c>
      <c r="D82" s="62"/>
      <c r="E82" s="48">
        <v>96</v>
      </c>
      <c r="F82" s="93">
        <f>'ER-FUNCIÓN'!O124+'ER-FUNCIÓN'!O135</f>
        <v>0</v>
      </c>
      <c r="G82" s="47"/>
    </row>
    <row r="83" spans="2:7">
      <c r="B83" s="6"/>
      <c r="C83" s="62"/>
      <c r="D83" s="62"/>
      <c r="E83" s="94"/>
      <c r="F83" s="89"/>
      <c r="G83" s="47"/>
    </row>
    <row r="84" spans="2:7">
      <c r="B84" s="6"/>
      <c r="C84" s="70" t="s">
        <v>410</v>
      </c>
      <c r="D84" s="62"/>
      <c r="E84" s="48">
        <v>97</v>
      </c>
      <c r="F84" s="48">
        <f>SUM(F85:F95)</f>
        <v>0</v>
      </c>
      <c r="G84" s="47"/>
    </row>
    <row r="85" spans="2:7">
      <c r="B85" s="6"/>
      <c r="C85" s="71" t="s">
        <v>411</v>
      </c>
      <c r="D85" s="62"/>
      <c r="E85" s="95">
        <v>9701</v>
      </c>
      <c r="F85" s="96"/>
      <c r="G85" s="47" t="s">
        <v>11</v>
      </c>
    </row>
    <row r="86" spans="2:7">
      <c r="B86" s="6"/>
      <c r="C86" s="71" t="s">
        <v>412</v>
      </c>
      <c r="D86" s="62"/>
      <c r="E86" s="95">
        <v>9702</v>
      </c>
      <c r="F86" s="96"/>
      <c r="G86" s="47" t="s">
        <v>11</v>
      </c>
    </row>
    <row r="87" spans="2:7">
      <c r="B87" s="6"/>
      <c r="C87" s="71" t="s">
        <v>413</v>
      </c>
      <c r="D87" s="62"/>
      <c r="E87" s="95">
        <v>9703</v>
      </c>
      <c r="F87" s="96"/>
      <c r="G87" s="47" t="s">
        <v>11</v>
      </c>
    </row>
    <row r="88" spans="2:7">
      <c r="B88" s="6"/>
      <c r="C88" s="71" t="s">
        <v>414</v>
      </c>
      <c r="D88" s="62"/>
      <c r="E88" s="95">
        <v>9704</v>
      </c>
      <c r="F88" s="96"/>
      <c r="G88" s="47" t="s">
        <v>8</v>
      </c>
    </row>
    <row r="89" spans="2:7">
      <c r="B89" s="6"/>
      <c r="C89" s="71" t="s">
        <v>415</v>
      </c>
      <c r="D89" s="62"/>
      <c r="E89" s="95">
        <v>9705</v>
      </c>
      <c r="F89" s="96"/>
      <c r="G89" s="47" t="s">
        <v>11</v>
      </c>
    </row>
    <row r="90" spans="2:7">
      <c r="B90" s="6"/>
      <c r="C90" s="71" t="s">
        <v>416</v>
      </c>
      <c r="D90" s="62"/>
      <c r="E90" s="95">
        <v>9706</v>
      </c>
      <c r="F90" s="96"/>
      <c r="G90" s="47" t="s">
        <v>11</v>
      </c>
    </row>
    <row r="91" spans="2:7">
      <c r="B91" s="6"/>
      <c r="C91" s="71" t="s">
        <v>417</v>
      </c>
      <c r="D91" s="62"/>
      <c r="E91" s="95">
        <v>9707</v>
      </c>
      <c r="F91" s="96"/>
      <c r="G91" s="47" t="s">
        <v>11</v>
      </c>
    </row>
    <row r="92" spans="2:7">
      <c r="B92" s="6"/>
      <c r="C92" s="71" t="s">
        <v>418</v>
      </c>
      <c r="D92" s="62"/>
      <c r="E92" s="95">
        <v>9708</v>
      </c>
      <c r="F92" s="96"/>
      <c r="G92" s="47" t="s">
        <v>11</v>
      </c>
    </row>
    <row r="93" spans="2:7">
      <c r="B93" s="6"/>
      <c r="C93" s="71" t="s">
        <v>419</v>
      </c>
      <c r="D93" s="62"/>
      <c r="E93" s="95">
        <v>9709</v>
      </c>
      <c r="F93" s="96"/>
      <c r="G93" s="47" t="s">
        <v>11</v>
      </c>
    </row>
    <row r="94" spans="2:7">
      <c r="B94" s="6"/>
      <c r="C94" s="71" t="s">
        <v>420</v>
      </c>
      <c r="D94" s="62"/>
      <c r="E94" s="95">
        <v>9710</v>
      </c>
      <c r="F94" s="96"/>
      <c r="G94" s="47" t="s">
        <v>11</v>
      </c>
    </row>
    <row r="95" spans="2:7">
      <c r="B95" s="6"/>
      <c r="C95" s="71" t="s">
        <v>421</v>
      </c>
      <c r="D95" s="62"/>
      <c r="E95" s="95">
        <v>9711</v>
      </c>
      <c r="F95" s="96"/>
      <c r="G95" s="47" t="s">
        <v>11</v>
      </c>
    </row>
    <row r="96" spans="2:7">
      <c r="B96" s="6"/>
      <c r="C96" s="72"/>
      <c r="D96" s="62"/>
      <c r="E96" s="94"/>
      <c r="F96" s="89"/>
      <c r="G96" s="47"/>
    </row>
    <row r="97" spans="2:7">
      <c r="B97" s="6"/>
      <c r="C97" s="70" t="s">
        <v>422</v>
      </c>
      <c r="D97" s="62"/>
      <c r="E97" s="48">
        <v>98</v>
      </c>
      <c r="F97" s="48">
        <f>SUM(F98:F107)</f>
        <v>0</v>
      </c>
      <c r="G97" s="47"/>
    </row>
    <row r="98" spans="2:7">
      <c r="B98" s="6"/>
      <c r="C98" s="71" t="s">
        <v>423</v>
      </c>
      <c r="D98" s="62"/>
      <c r="E98" s="97">
        <v>9801</v>
      </c>
      <c r="F98" s="96"/>
      <c r="G98" s="47" t="s">
        <v>11</v>
      </c>
    </row>
    <row r="99" spans="2:7">
      <c r="B99" s="6"/>
      <c r="C99" s="71" t="s">
        <v>424</v>
      </c>
      <c r="D99" s="62"/>
      <c r="E99" s="97">
        <v>9802</v>
      </c>
      <c r="F99" s="96"/>
      <c r="G99" s="47" t="s">
        <v>11</v>
      </c>
    </row>
    <row r="100" spans="2:7">
      <c r="B100" s="6"/>
      <c r="C100" s="71" t="s">
        <v>425</v>
      </c>
      <c r="D100" s="62"/>
      <c r="E100" s="97">
        <v>9803</v>
      </c>
      <c r="F100" s="96"/>
      <c r="G100" s="47" t="s">
        <v>11</v>
      </c>
    </row>
    <row r="101" spans="2:7">
      <c r="B101" s="6"/>
      <c r="C101" s="71" t="s">
        <v>426</v>
      </c>
      <c r="D101" s="62"/>
      <c r="E101" s="97">
        <v>9804</v>
      </c>
      <c r="F101" s="96"/>
      <c r="G101" s="47" t="s">
        <v>11</v>
      </c>
    </row>
    <row r="102" spans="2:7">
      <c r="B102" s="6"/>
      <c r="C102" s="71" t="s">
        <v>427</v>
      </c>
      <c r="D102" s="62"/>
      <c r="E102" s="97">
        <v>9805</v>
      </c>
      <c r="F102" s="96"/>
      <c r="G102" s="47" t="s">
        <v>11</v>
      </c>
    </row>
    <row r="103" spans="2:7">
      <c r="B103" s="6"/>
      <c r="C103" s="71" t="s">
        <v>428</v>
      </c>
      <c r="D103" s="62"/>
      <c r="E103" s="97">
        <v>9806</v>
      </c>
      <c r="F103" s="96"/>
      <c r="G103" s="47" t="s">
        <v>11</v>
      </c>
    </row>
    <row r="104" spans="2:7">
      <c r="B104" s="6"/>
      <c r="C104" s="71" t="s">
        <v>429</v>
      </c>
      <c r="D104" s="62"/>
      <c r="E104" s="97">
        <v>9807</v>
      </c>
      <c r="F104" s="96"/>
      <c r="G104" s="47" t="s">
        <v>11</v>
      </c>
    </row>
    <row r="105" spans="2:7">
      <c r="B105" s="6"/>
      <c r="C105" s="71" t="s">
        <v>430</v>
      </c>
      <c r="D105" s="62"/>
      <c r="E105" s="97">
        <v>9808</v>
      </c>
      <c r="F105" s="96"/>
      <c r="G105" s="47" t="s">
        <v>11</v>
      </c>
    </row>
    <row r="106" spans="2:7">
      <c r="B106" s="6"/>
      <c r="C106" s="71" t="s">
        <v>431</v>
      </c>
      <c r="D106" s="62"/>
      <c r="E106" s="97">
        <v>9809</v>
      </c>
      <c r="F106" s="96"/>
      <c r="G106" s="47" t="s">
        <v>11</v>
      </c>
    </row>
    <row r="107" spans="2:7">
      <c r="B107" s="6"/>
      <c r="C107" s="71" t="s">
        <v>432</v>
      </c>
      <c r="D107" s="62"/>
      <c r="E107" s="97">
        <v>9810</v>
      </c>
      <c r="F107" s="96"/>
      <c r="G107" s="47" t="s">
        <v>11</v>
      </c>
    </row>
    <row r="108" spans="2:7">
      <c r="B108" s="6"/>
      <c r="C108" s="71"/>
      <c r="D108" s="62"/>
      <c r="E108" s="62"/>
      <c r="F108" s="89"/>
      <c r="G108" s="47"/>
    </row>
    <row r="109" spans="2:7">
      <c r="B109" s="6"/>
      <c r="C109" s="73" t="s">
        <v>433</v>
      </c>
      <c r="D109" s="73"/>
      <c r="E109" s="84">
        <v>9820</v>
      </c>
      <c r="F109" s="98">
        <f>F82+F84+F97</f>
        <v>0</v>
      </c>
      <c r="G109" s="47"/>
    </row>
    <row r="110" spans="2:7">
      <c r="B110" s="6"/>
      <c r="C110" s="71"/>
      <c r="D110" s="62"/>
      <c r="E110" s="62"/>
      <c r="F110" s="89"/>
      <c r="G110" s="37"/>
    </row>
    <row r="111" spans="2:7">
      <c r="B111" s="6"/>
      <c r="C111" s="71"/>
      <c r="D111" s="62"/>
      <c r="E111" s="62"/>
      <c r="F111" s="89"/>
      <c r="G111" s="29"/>
    </row>
    <row r="112" spans="2:7">
      <c r="B112" s="6"/>
      <c r="C112" s="72"/>
      <c r="D112" s="62"/>
      <c r="E112" s="62"/>
      <c r="F112" s="89"/>
      <c r="G112" s="29"/>
    </row>
    <row r="113" ht="12" spans="2:7">
      <c r="B113" s="6"/>
      <c r="C113" s="74"/>
      <c r="D113" s="74"/>
      <c r="E113" s="74"/>
      <c r="F113" s="99"/>
      <c r="G113" s="100"/>
    </row>
    <row r="114" spans="2:7">
      <c r="B114" s="6"/>
      <c r="C114" s="75" t="s">
        <v>434</v>
      </c>
      <c r="D114" s="75"/>
      <c r="E114" s="75"/>
      <c r="F114" s="75"/>
      <c r="G114" s="29"/>
    </row>
    <row r="115" spans="2:7">
      <c r="B115" s="6"/>
      <c r="C115" s="76" t="s">
        <v>321</v>
      </c>
      <c r="D115" s="76"/>
      <c r="E115" s="76"/>
      <c r="F115" s="76"/>
      <c r="G115" s="29"/>
    </row>
    <row r="116" spans="2:7">
      <c r="B116" s="6"/>
      <c r="C116" s="76"/>
      <c r="D116" s="76"/>
      <c r="E116" s="76"/>
      <c r="F116" s="76"/>
      <c r="G116" s="29"/>
    </row>
    <row r="117" spans="2:7">
      <c r="B117" s="6"/>
      <c r="C117" s="62"/>
      <c r="D117" s="62"/>
      <c r="E117" s="62"/>
      <c r="F117" s="89"/>
      <c r="G117" s="29"/>
    </row>
    <row r="118" spans="2:7">
      <c r="B118" s="6"/>
      <c r="C118" s="62"/>
      <c r="D118" s="62"/>
      <c r="E118" s="62"/>
      <c r="F118" s="89"/>
      <c r="G118" s="29"/>
    </row>
    <row r="119" spans="2:7">
      <c r="B119" s="6"/>
      <c r="C119" s="62"/>
      <c r="D119" s="62"/>
      <c r="E119" s="62"/>
      <c r="F119" s="89"/>
      <c r="G119" s="29"/>
    </row>
    <row r="120" spans="2:7">
      <c r="B120" s="6"/>
      <c r="C120" s="62"/>
      <c r="D120" s="62"/>
      <c r="E120" s="62"/>
      <c r="F120" s="89"/>
      <c r="G120" s="29"/>
    </row>
    <row r="121" spans="2:7">
      <c r="B121" s="6"/>
      <c r="C121" s="62"/>
      <c r="D121" s="62"/>
      <c r="E121" s="62"/>
      <c r="F121" s="89"/>
      <c r="G121" s="29"/>
    </row>
    <row r="122" spans="2:7">
      <c r="B122" s="6"/>
      <c r="C122" s="77" t="s">
        <v>435</v>
      </c>
      <c r="D122" s="62"/>
      <c r="E122" s="77" t="s">
        <v>435</v>
      </c>
      <c r="F122" s="89"/>
      <c r="G122" s="29"/>
    </row>
    <row r="123" spans="2:7">
      <c r="B123" s="6"/>
      <c r="C123" s="77" t="s">
        <v>436</v>
      </c>
      <c r="D123" s="62"/>
      <c r="E123" s="77" t="s">
        <v>437</v>
      </c>
      <c r="F123" s="89"/>
      <c r="G123" s="29"/>
    </row>
    <row r="124" spans="2:7">
      <c r="B124" s="6"/>
      <c r="C124" s="77" t="s">
        <v>170</v>
      </c>
      <c r="D124" s="77"/>
      <c r="E124" s="77" t="s">
        <v>170</v>
      </c>
      <c r="F124" s="89"/>
      <c r="G124" s="29"/>
    </row>
    <row r="125" spans="2:7">
      <c r="B125" s="6"/>
      <c r="C125" s="77" t="s">
        <v>173</v>
      </c>
      <c r="D125" s="77"/>
      <c r="E125" s="77" t="s">
        <v>173</v>
      </c>
      <c r="F125" s="89"/>
      <c r="G125" s="29"/>
    </row>
    <row r="126" spans="2:7">
      <c r="B126" s="6"/>
      <c r="C126" s="62"/>
      <c r="D126" s="62"/>
      <c r="E126" s="62"/>
      <c r="F126" s="89"/>
      <c r="G126" s="29"/>
    </row>
    <row r="127" ht="12" spans="2:7">
      <c r="B127" s="63"/>
      <c r="C127" s="78"/>
      <c r="D127" s="78"/>
      <c r="E127" s="78"/>
      <c r="F127" s="101"/>
      <c r="G127" s="102"/>
    </row>
    <row r="128" ht="12"/>
    <row r="133" ht="12" spans="3:5">
      <c r="C133" s="103"/>
      <c r="D133" s="103"/>
      <c r="E133" s="103"/>
    </row>
    <row r="134" ht="12" spans="3:5">
      <c r="C134" s="103"/>
      <c r="D134" s="103"/>
      <c r="E134" s="103"/>
    </row>
    <row r="135" ht="12" spans="3:5">
      <c r="C135" s="103"/>
      <c r="D135" s="103"/>
      <c r="E135" s="103"/>
    </row>
    <row r="136" ht="12" spans="3:5">
      <c r="C136" s="103"/>
      <c r="D136" s="103"/>
      <c r="E136" s="103"/>
    </row>
    <row r="137" ht="12" spans="3:5">
      <c r="C137" s="103"/>
      <c r="D137" s="103"/>
      <c r="E137" s="103"/>
    </row>
    <row r="138" ht="12" spans="3:5">
      <c r="C138" s="103"/>
      <c r="D138" s="103"/>
      <c r="E138" s="103"/>
    </row>
    <row r="139" ht="12" spans="3:5">
      <c r="C139" s="103"/>
      <c r="D139" s="103"/>
      <c r="E139" s="103"/>
    </row>
    <row r="140" ht="12" spans="3:5">
      <c r="C140" s="103"/>
      <c r="D140" s="103"/>
      <c r="E140" s="103"/>
    </row>
    <row r="141" ht="12" spans="3:5">
      <c r="C141" s="103"/>
      <c r="D141" s="103"/>
      <c r="E141" s="103"/>
    </row>
    <row r="142" ht="12" spans="3:5">
      <c r="C142" s="103"/>
      <c r="D142" s="103"/>
      <c r="E142" s="103"/>
    </row>
    <row r="143" ht="12" spans="3:5">
      <c r="C143" s="103"/>
      <c r="D143" s="103"/>
      <c r="E143" s="103"/>
    </row>
    <row r="144" ht="12" spans="3:5">
      <c r="C144" s="103"/>
      <c r="D144" s="103"/>
      <c r="E144" s="103"/>
    </row>
    <row r="145" ht="12" spans="3:5">
      <c r="C145" s="103"/>
      <c r="D145" s="103"/>
      <c r="E145" s="103"/>
    </row>
    <row r="146" ht="12" spans="3:5">
      <c r="C146" s="103"/>
      <c r="D146" s="103"/>
      <c r="E146" s="103"/>
    </row>
    <row r="147" ht="12" spans="3:5">
      <c r="C147" s="103"/>
      <c r="D147" s="103"/>
      <c r="E147" s="103"/>
    </row>
    <row r="148" ht="12" spans="3:5">
      <c r="C148" s="103"/>
      <c r="D148" s="103"/>
      <c r="E148" s="103"/>
    </row>
    <row r="149" ht="12" spans="3:5">
      <c r="C149" s="103"/>
      <c r="D149" s="103"/>
      <c r="E149" s="103"/>
    </row>
    <row r="150" ht="12" spans="3:5">
      <c r="C150" s="103"/>
      <c r="D150" s="103"/>
      <c r="E150" s="103"/>
    </row>
    <row r="151" ht="12" spans="3:5">
      <c r="C151" s="103"/>
      <c r="D151" s="103"/>
      <c r="E151" s="103"/>
    </row>
    <row r="152" ht="12" spans="3:5">
      <c r="C152" s="103"/>
      <c r="D152" s="103"/>
      <c r="E152" s="103"/>
    </row>
    <row r="153" ht="12" spans="3:5">
      <c r="C153" s="103"/>
      <c r="D153" s="103"/>
      <c r="E153" s="103"/>
    </row>
    <row r="154" ht="12" spans="3:5">
      <c r="C154" s="103"/>
      <c r="D154" s="103"/>
      <c r="E154" s="103"/>
    </row>
    <row r="155" ht="12" spans="3:5">
      <c r="C155" s="103"/>
      <c r="D155" s="103"/>
      <c r="E155" s="103"/>
    </row>
    <row r="156" ht="12" spans="3:5">
      <c r="C156" s="103"/>
      <c r="D156" s="103"/>
      <c r="E156" s="103"/>
    </row>
    <row r="157" ht="12" spans="3:5">
      <c r="C157" s="103"/>
      <c r="D157" s="103"/>
      <c r="E157" s="103"/>
    </row>
    <row r="158" ht="12" spans="3:5">
      <c r="C158" s="103"/>
      <c r="D158" s="103"/>
      <c r="E158" s="103"/>
    </row>
    <row r="159" ht="12" spans="3:5">
      <c r="C159" s="103"/>
      <c r="D159" s="103"/>
      <c r="E159" s="103"/>
    </row>
    <row r="160" ht="12" spans="3:5">
      <c r="C160" s="103"/>
      <c r="D160" s="103"/>
      <c r="E160" s="103"/>
    </row>
    <row r="161" ht="12" spans="3:5">
      <c r="C161" s="103"/>
      <c r="D161" s="103"/>
      <c r="E161" s="103"/>
    </row>
    <row r="162" ht="12" spans="3:5">
      <c r="C162" s="103"/>
      <c r="D162" s="103"/>
      <c r="E162" s="103"/>
    </row>
    <row r="163" ht="12" spans="3:5">
      <c r="C163" s="103"/>
      <c r="D163" s="103"/>
      <c r="E163" s="103"/>
    </row>
    <row r="164" ht="12" spans="3:5">
      <c r="C164" s="103"/>
      <c r="D164" s="103"/>
      <c r="E164" s="103"/>
    </row>
    <row r="165" ht="12" spans="3:5">
      <c r="C165" s="103"/>
      <c r="D165" s="103"/>
      <c r="E165" s="103"/>
    </row>
    <row r="166" ht="12" spans="3:5">
      <c r="C166" s="103"/>
      <c r="D166" s="103"/>
      <c r="E166" s="103"/>
    </row>
    <row r="167" ht="12" spans="3:5">
      <c r="C167" s="103"/>
      <c r="D167" s="103"/>
      <c r="E167" s="103"/>
    </row>
    <row r="168" ht="12" spans="3:5">
      <c r="C168" s="103"/>
      <c r="D168" s="103"/>
      <c r="E168" s="103"/>
    </row>
    <row r="169" ht="12" spans="3:5">
      <c r="C169" s="103"/>
      <c r="D169" s="103"/>
      <c r="E169" s="103"/>
    </row>
    <row r="170" ht="12" spans="3:5">
      <c r="C170" s="103"/>
      <c r="D170" s="103"/>
      <c r="E170" s="103"/>
    </row>
    <row r="171" ht="12" spans="3:5">
      <c r="C171" s="103"/>
      <c r="D171" s="103"/>
      <c r="E171" s="103"/>
    </row>
    <row r="172" ht="12" spans="3:5">
      <c r="C172" s="103"/>
      <c r="D172" s="103"/>
      <c r="E172" s="103"/>
    </row>
    <row r="173" ht="12" spans="3:5">
      <c r="C173" s="103"/>
      <c r="D173" s="103"/>
      <c r="E173" s="103"/>
    </row>
    <row r="174" ht="12" spans="3:5">
      <c r="C174" s="103"/>
      <c r="D174" s="103"/>
      <c r="E174" s="103"/>
    </row>
    <row r="175" ht="12" spans="3:5">
      <c r="C175" s="103"/>
      <c r="D175" s="103"/>
      <c r="E175" s="103"/>
    </row>
    <row r="176" ht="12" spans="3:5">
      <c r="C176" s="103"/>
      <c r="D176" s="103"/>
      <c r="E176" s="103"/>
    </row>
    <row r="177" ht="12" spans="3:5">
      <c r="C177" s="103"/>
      <c r="D177" s="103"/>
      <c r="E177" s="103"/>
    </row>
    <row r="178" ht="12" spans="3:5">
      <c r="C178" s="103"/>
      <c r="D178" s="103"/>
      <c r="E178" s="103"/>
    </row>
    <row r="179" ht="12" spans="3:5">
      <c r="C179" s="103"/>
      <c r="D179" s="103"/>
      <c r="E179" s="103"/>
    </row>
    <row r="180" ht="12" spans="3:5">
      <c r="C180" s="103"/>
      <c r="D180" s="103"/>
      <c r="E180" s="103"/>
    </row>
    <row r="181" ht="12" spans="3:5">
      <c r="C181" s="103"/>
      <c r="D181" s="103"/>
      <c r="E181" s="103"/>
    </row>
    <row r="182" ht="12" spans="3:5">
      <c r="C182" s="103"/>
      <c r="D182" s="103"/>
      <c r="E182" s="103"/>
    </row>
  </sheetData>
  <sheetProtection password="FCD2" sheet="1" objects="1" scenarios="1"/>
  <mergeCells count="7">
    <mergeCell ref="F6:G6"/>
    <mergeCell ref="C16:D16"/>
    <mergeCell ref="C73:D73"/>
    <mergeCell ref="C80:F80"/>
    <mergeCell ref="C109:D109"/>
    <mergeCell ref="C114:F114"/>
    <mergeCell ref="C115:F116"/>
  </mergeCells>
  <printOptions horizontalCentered="1"/>
  <pageMargins left="0.196527777777778" right="0.393055555555556" top="0.393055555555556" bottom="0.393055555555556" header="0" footer="0"/>
  <pageSetup paperSize="1" scale="96" fitToHeight="2" orientation="portrait"/>
  <headerFooter alignWithMargins="0">
    <oddFooter>&amp;R&amp;P DE &amp;N
ESTADO DE FLUJOS DE EFECTIVO - INDIVIDUAL</oddFooter>
  </headerFooter>
  <rowBreaks count="1" manualBreakCount="1">
    <brk id="77" max="6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Superintendencia de Compañías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ESF-CLASIF.</vt:lpstr>
      <vt:lpstr>ER-FUNCIÓN</vt:lpstr>
      <vt:lpstr>ECP</vt:lpstr>
      <vt:lpstr>EFE-MD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gladyss</dc:creator>
  <cp:lastModifiedBy>Castillo Quiñónez Enrique Orlando</cp:lastModifiedBy>
  <dcterms:created xsi:type="dcterms:W3CDTF">2010-06-10T15:57:00Z</dcterms:created>
  <cp:lastPrinted>2012-06-20T13:35:00Z</cp:lastPrinted>
  <dcterms:modified xsi:type="dcterms:W3CDTF">2016-03-06T19:59:08Z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2058-10.1.0.5503</vt:lpwstr>
  </property>
</Properties>
</file>