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egory/Desktop/Projects/grilleye-reverse-engineering/Measurements/"/>
    </mc:Choice>
  </mc:AlternateContent>
  <xr:revisionPtr revIDLastSave="0" documentId="13_ncr:1_{66FBDF72-9A89-584B-BBBD-452ECDD63024}" xr6:coauthVersionLast="47" xr6:coauthVersionMax="47" xr10:uidLastSave="{00000000-0000-0000-0000-000000000000}"/>
  <bookViews>
    <workbookView xWindow="26240" yWindow="500" windowWidth="24160" windowHeight="21100" xr2:uid="{83ABE166-243A-D647-A85A-97BDFFA357B3}"/>
  </bookViews>
  <sheets>
    <sheet name="Calculators" sheetId="3" r:id="rId1"/>
    <sheet name="Temp graph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3" l="1"/>
  <c r="C41" i="3"/>
  <c r="C39" i="3"/>
  <c r="C40" i="3"/>
  <c r="F37" i="3" s="1"/>
  <c r="C38" i="3"/>
  <c r="C37" i="3"/>
  <c r="C33" i="3"/>
  <c r="F31" i="3" s="1"/>
  <c r="C32" i="3"/>
  <c r="C31" i="3"/>
  <c r="C26" i="3"/>
  <c r="F24" i="3" s="1"/>
  <c r="C25" i="3"/>
  <c r="F23" i="3" s="1"/>
  <c r="C24" i="3"/>
  <c r="C23" i="3"/>
  <c r="C22" i="3"/>
  <c r="C13" i="3"/>
  <c r="F13" i="3" s="1"/>
  <c r="F22" i="3"/>
  <c r="F26" i="3" l="1"/>
  <c r="B10" i="4"/>
  <c r="C10" i="4" s="1"/>
  <c r="B12" i="4"/>
  <c r="C12" i="4" s="1"/>
  <c r="F33" i="3"/>
  <c r="B231" i="4"/>
  <c r="C231" i="4" s="1"/>
  <c r="B261" i="4"/>
  <c r="C261" i="4" s="1"/>
  <c r="B160" i="4"/>
  <c r="C160" i="4" s="1"/>
  <c r="B153" i="4"/>
  <c r="C153" i="4" s="1"/>
  <c r="B67" i="4"/>
  <c r="D67" i="4" s="1"/>
  <c r="B101" i="4"/>
  <c r="C101" i="4" s="1"/>
  <c r="B66" i="4"/>
  <c r="C66" i="4" s="1"/>
  <c r="B100" i="4"/>
  <c r="C100" i="4" s="1"/>
  <c r="B225" i="4"/>
  <c r="C225" i="4" s="1"/>
  <c r="B64" i="4"/>
  <c r="C64" i="4" s="1"/>
  <c r="B81" i="4"/>
  <c r="C81" i="4" s="1"/>
  <c r="B74" i="4"/>
  <c r="C74" i="4" s="1"/>
  <c r="B283" i="4"/>
  <c r="C283" i="4" s="1"/>
  <c r="B183" i="4"/>
  <c r="C183" i="4" s="1"/>
  <c r="B23" i="4"/>
  <c r="C23" i="4" s="1"/>
  <c r="B241" i="4"/>
  <c r="C241" i="4" s="1"/>
  <c r="B152" i="4"/>
  <c r="C152" i="4" s="1"/>
  <c r="B230" i="4"/>
  <c r="C230" i="4" s="1"/>
  <c r="B226" i="4"/>
  <c r="D226" i="4" s="1"/>
  <c r="B65" i="4"/>
  <c r="C65" i="4" s="1"/>
  <c r="B96" i="4"/>
  <c r="C96" i="4" s="1"/>
  <c r="B224" i="4"/>
  <c r="C224" i="4" s="1"/>
  <c r="B63" i="4"/>
  <c r="C63" i="4" s="1"/>
  <c r="B194" i="4"/>
  <c r="C194" i="4" s="1"/>
  <c r="B280" i="4"/>
  <c r="C280" i="4" s="1"/>
  <c r="B180" i="4"/>
  <c r="C180" i="4" s="1"/>
  <c r="B202" i="4"/>
  <c r="C202" i="4" s="1"/>
  <c r="B21" i="4"/>
  <c r="C21" i="4" s="1"/>
  <c r="B265" i="4"/>
  <c r="C265" i="4" s="1"/>
  <c r="B201" i="4"/>
  <c r="C201" i="4" s="1"/>
  <c r="B136" i="4"/>
  <c r="C136" i="4" s="1"/>
  <c r="B20" i="4"/>
  <c r="C20" i="4" s="1"/>
  <c r="B151" i="4"/>
  <c r="C151" i="4" s="1"/>
  <c r="B22" i="4"/>
  <c r="C22" i="4" s="1"/>
  <c r="B274" i="4"/>
  <c r="D274" i="4" s="1"/>
  <c r="B140" i="4"/>
  <c r="C140" i="4" s="1"/>
  <c r="B68" i="4"/>
  <c r="D68" i="4" s="1"/>
  <c r="B264" i="4"/>
  <c r="C264" i="4" s="1"/>
  <c r="B195" i="4"/>
  <c r="C195" i="4" s="1"/>
  <c r="B102" i="4"/>
  <c r="C102" i="4" s="1"/>
  <c r="B294" i="4"/>
  <c r="C294" i="4" s="1"/>
  <c r="B255" i="4"/>
  <c r="C255" i="4" s="1"/>
  <c r="B223" i="4"/>
  <c r="C223" i="4" s="1"/>
  <c r="B174" i="4"/>
  <c r="C174" i="4" s="1"/>
  <c r="B135" i="4"/>
  <c r="C135" i="4" s="1"/>
  <c r="B73" i="4"/>
  <c r="C73" i="4" s="1"/>
  <c r="B293" i="4"/>
  <c r="C293" i="4" s="1"/>
  <c r="B254" i="4"/>
  <c r="C254" i="4" s="1"/>
  <c r="B210" i="4"/>
  <c r="C210" i="4" s="1"/>
  <c r="B173" i="4"/>
  <c r="C173" i="4" s="1"/>
  <c r="B116" i="4"/>
  <c r="C116" i="4" s="1"/>
  <c r="B72" i="4"/>
  <c r="C72" i="4" s="1"/>
  <c r="B290" i="4"/>
  <c r="C290" i="4" s="1"/>
  <c r="B251" i="4"/>
  <c r="C251" i="4" s="1"/>
  <c r="B206" i="4"/>
  <c r="C206" i="4" s="1"/>
  <c r="B172" i="4"/>
  <c r="C172" i="4" s="1"/>
  <c r="B113" i="4"/>
  <c r="C113" i="4" s="1"/>
  <c r="B71" i="4"/>
  <c r="C71" i="4" s="1"/>
  <c r="B54" i="4"/>
  <c r="D54" i="4" s="1"/>
  <c r="B284" i="4"/>
  <c r="C284" i="4" s="1"/>
  <c r="B245" i="4"/>
  <c r="C245" i="4" s="1"/>
  <c r="B203" i="4"/>
  <c r="C203" i="4" s="1"/>
  <c r="B166" i="4"/>
  <c r="C166" i="4" s="1"/>
  <c r="B112" i="4"/>
  <c r="C112" i="4" s="1"/>
  <c r="B47" i="4"/>
  <c r="C47" i="4" s="1"/>
  <c r="B300" i="4"/>
  <c r="C300" i="4" s="1"/>
  <c r="B273" i="4"/>
  <c r="D273" i="4" s="1"/>
  <c r="B244" i="4"/>
  <c r="C244" i="4" s="1"/>
  <c r="B222" i="4"/>
  <c r="C222" i="4" s="1"/>
  <c r="B186" i="4"/>
  <c r="B156" i="4"/>
  <c r="C156" i="4" s="1"/>
  <c r="B131" i="4"/>
  <c r="C131" i="4" s="1"/>
  <c r="B95" i="4"/>
  <c r="C95" i="4" s="1"/>
  <c r="B40" i="4"/>
  <c r="B46" i="4"/>
  <c r="C46" i="4" s="1"/>
  <c r="B296" i="4"/>
  <c r="D296" i="4" s="1"/>
  <c r="B272" i="4"/>
  <c r="D272" i="4" s="1"/>
  <c r="B243" i="4"/>
  <c r="C243" i="4" s="1"/>
  <c r="B216" i="4"/>
  <c r="B185" i="4"/>
  <c r="C185" i="4" s="1"/>
  <c r="B155" i="4"/>
  <c r="C155" i="4" s="1"/>
  <c r="B124" i="4"/>
  <c r="C124" i="4" s="1"/>
  <c r="B94" i="4"/>
  <c r="B39" i="4"/>
  <c r="C39" i="4" s="1"/>
  <c r="B132" i="4"/>
  <c r="C132" i="4" s="1"/>
  <c r="B295" i="4"/>
  <c r="C295" i="4" s="1"/>
  <c r="B266" i="4"/>
  <c r="C266" i="4" s="1"/>
  <c r="B242" i="4"/>
  <c r="C242" i="4" s="1"/>
  <c r="B211" i="4"/>
  <c r="C211" i="4" s="1"/>
  <c r="B184" i="4"/>
  <c r="C184" i="4" s="1"/>
  <c r="B154" i="4"/>
  <c r="C154" i="4" s="1"/>
  <c r="B123" i="4"/>
  <c r="C123" i="4" s="1"/>
  <c r="B82" i="4"/>
  <c r="C82" i="4" s="1"/>
  <c r="B34" i="4"/>
  <c r="C34" i="4" s="1"/>
  <c r="D10" i="4"/>
  <c r="C226" i="4"/>
  <c r="B55" i="4"/>
  <c r="B282" i="4"/>
  <c r="B213" i="4"/>
  <c r="B171" i="4"/>
  <c r="B90" i="4"/>
  <c r="B42" i="4"/>
  <c r="B11" i="4"/>
  <c r="B260" i="4"/>
  <c r="B240" i="4"/>
  <c r="B193" i="4"/>
  <c r="B142" i="4"/>
  <c r="B115" i="4"/>
  <c r="B5" i="4"/>
  <c r="B301" i="4"/>
  <c r="B281" i="4"/>
  <c r="B256" i="4"/>
  <c r="B236" i="4"/>
  <c r="B212" i="4"/>
  <c r="B190" i="4"/>
  <c r="B170" i="4"/>
  <c r="B141" i="4"/>
  <c r="B114" i="4"/>
  <c r="B83" i="4"/>
  <c r="B41" i="4"/>
  <c r="D201" i="4"/>
  <c r="B165" i="4"/>
  <c r="B130" i="4"/>
  <c r="B111" i="4"/>
  <c r="B86" i="4"/>
  <c r="B70" i="4"/>
  <c r="B30" i="4"/>
  <c r="B9" i="4"/>
  <c r="B145" i="4"/>
  <c r="B59" i="4"/>
  <c r="B286" i="4"/>
  <c r="B271" i="4"/>
  <c r="B253" i="4"/>
  <c r="B235" i="4"/>
  <c r="B215" i="4"/>
  <c r="B200" i="4"/>
  <c r="B182" i="4"/>
  <c r="B164" i="4"/>
  <c r="B144" i="4"/>
  <c r="B126" i="4"/>
  <c r="B110" i="4"/>
  <c r="B85" i="4"/>
  <c r="B52" i="4"/>
  <c r="B29" i="4"/>
  <c r="B8" i="4"/>
  <c r="B56" i="4"/>
  <c r="B285" i="4"/>
  <c r="B270" i="4"/>
  <c r="B252" i="4"/>
  <c r="B232" i="4"/>
  <c r="B214" i="4"/>
  <c r="B196" i="4"/>
  <c r="B181" i="4"/>
  <c r="B161" i="4"/>
  <c r="B143" i="4"/>
  <c r="B125" i="4"/>
  <c r="B103" i="4"/>
  <c r="B84" i="4"/>
  <c r="B51" i="4"/>
  <c r="B24" i="4"/>
  <c r="B7" i="4"/>
  <c r="B4" i="4"/>
  <c r="B122" i="4"/>
  <c r="B106" i="4"/>
  <c r="B93" i="4"/>
  <c r="B80" i="4"/>
  <c r="B50" i="4"/>
  <c r="B33" i="4"/>
  <c r="B19" i="4"/>
  <c r="B3" i="4"/>
  <c r="B58" i="4"/>
  <c r="B292" i="4"/>
  <c r="B276" i="4"/>
  <c r="B263" i="4"/>
  <c r="B250" i="4"/>
  <c r="B234" i="4"/>
  <c r="B221" i="4"/>
  <c r="B205" i="4"/>
  <c r="B192" i="4"/>
  <c r="B176" i="4"/>
  <c r="B2" i="4"/>
  <c r="B163" i="4"/>
  <c r="B150" i="4"/>
  <c r="B134" i="4"/>
  <c r="B121" i="4"/>
  <c r="B105" i="4"/>
  <c r="B92" i="4"/>
  <c r="B76" i="4"/>
  <c r="B49" i="4"/>
  <c r="B32" i="4"/>
  <c r="B14" i="4"/>
  <c r="B57" i="4"/>
  <c r="B291" i="4"/>
  <c r="B275" i="4"/>
  <c r="B262" i="4"/>
  <c r="B246" i="4"/>
  <c r="B233" i="4"/>
  <c r="B220" i="4"/>
  <c r="B204" i="4"/>
  <c r="B191" i="4"/>
  <c r="B175" i="4"/>
  <c r="B162" i="4"/>
  <c r="B146" i="4"/>
  <c r="B133" i="4"/>
  <c r="B120" i="4"/>
  <c r="B104" i="4"/>
  <c r="B91" i="4"/>
  <c r="B75" i="4"/>
  <c r="B48" i="4"/>
  <c r="B31" i="4"/>
  <c r="B13" i="4"/>
  <c r="B38" i="4"/>
  <c r="B28" i="4"/>
  <c r="B18" i="4"/>
  <c r="B62" i="4"/>
  <c r="B289" i="4"/>
  <c r="B269" i="4"/>
  <c r="B249" i="4"/>
  <c r="B229" i="4"/>
  <c r="B219" i="4"/>
  <c r="B199" i="4"/>
  <c r="B189" i="4"/>
  <c r="B179" i="4"/>
  <c r="B159" i="4"/>
  <c r="B149" i="4"/>
  <c r="B139" i="4"/>
  <c r="B129" i="4"/>
  <c r="B119" i="4"/>
  <c r="B109" i="4"/>
  <c r="B99" i="4"/>
  <c r="B89" i="4"/>
  <c r="B79" i="4"/>
  <c r="B69" i="4"/>
  <c r="B45" i="4"/>
  <c r="B37" i="4"/>
  <c r="B27" i="4"/>
  <c r="B17" i="4"/>
  <c r="B61" i="4"/>
  <c r="B298" i="4"/>
  <c r="B288" i="4"/>
  <c r="B278" i="4"/>
  <c r="B268" i="4"/>
  <c r="B258" i="4"/>
  <c r="B248" i="4"/>
  <c r="B238" i="4"/>
  <c r="B228" i="4"/>
  <c r="B218" i="4"/>
  <c r="B208" i="4"/>
  <c r="B198" i="4"/>
  <c r="B188" i="4"/>
  <c r="B178" i="4"/>
  <c r="B168" i="4"/>
  <c r="B158" i="4"/>
  <c r="B148" i="4"/>
  <c r="B138" i="4"/>
  <c r="B128" i="4"/>
  <c r="B118" i="4"/>
  <c r="B108" i="4"/>
  <c r="B98" i="4"/>
  <c r="B88" i="4"/>
  <c r="B78" i="4"/>
  <c r="B44" i="4"/>
  <c r="B36" i="4"/>
  <c r="B26" i="4"/>
  <c r="B16" i="4"/>
  <c r="B6" i="4"/>
  <c r="B299" i="4"/>
  <c r="B279" i="4"/>
  <c r="B259" i="4"/>
  <c r="B239" i="4"/>
  <c r="B209" i="4"/>
  <c r="B169" i="4"/>
  <c r="F38" i="3"/>
  <c r="B60" i="4"/>
  <c r="B297" i="4"/>
  <c r="B287" i="4"/>
  <c r="B277" i="4"/>
  <c r="B267" i="4"/>
  <c r="B257" i="4"/>
  <c r="B247" i="4"/>
  <c r="B237" i="4"/>
  <c r="B227" i="4"/>
  <c r="B217" i="4"/>
  <c r="B207" i="4"/>
  <c r="B197" i="4"/>
  <c r="B187" i="4"/>
  <c r="B177" i="4"/>
  <c r="B167" i="4"/>
  <c r="B157" i="4"/>
  <c r="B147" i="4"/>
  <c r="B137" i="4"/>
  <c r="B127" i="4"/>
  <c r="B117" i="4"/>
  <c r="B107" i="4"/>
  <c r="B97" i="4"/>
  <c r="B87" i="4"/>
  <c r="B77" i="4"/>
  <c r="B53" i="4"/>
  <c r="B43" i="4"/>
  <c r="B35" i="4"/>
  <c r="B25" i="4"/>
  <c r="B15" i="4"/>
  <c r="F25" i="3"/>
  <c r="D225" i="4" l="1"/>
  <c r="D12" i="4"/>
  <c r="C296" i="4"/>
  <c r="D255" i="4"/>
  <c r="D195" i="4"/>
  <c r="D222" i="4"/>
  <c r="D231" i="4"/>
  <c r="D160" i="4"/>
  <c r="D261" i="4"/>
  <c r="D224" i="4"/>
  <c r="D74" i="4"/>
  <c r="D283" i="4"/>
  <c r="D223" i="4"/>
  <c r="D63" i="4"/>
  <c r="D153" i="4"/>
  <c r="D241" i="4"/>
  <c r="D23" i="4"/>
  <c r="C67" i="4"/>
  <c r="D183" i="4"/>
  <c r="D194" i="4"/>
  <c r="C68" i="4"/>
  <c r="D135" i="4"/>
  <c r="D280" i="4"/>
  <c r="D21" i="4"/>
  <c r="D65" i="4"/>
  <c r="D154" i="4"/>
  <c r="D230" i="4"/>
  <c r="D66" i="4"/>
  <c r="C274" i="4"/>
  <c r="D64" i="4"/>
  <c r="D46" i="4"/>
  <c r="D264" i="4"/>
  <c r="D294" i="4"/>
  <c r="C54" i="4"/>
  <c r="D173" i="4"/>
  <c r="C272" i="4"/>
  <c r="D132" i="4"/>
  <c r="D180" i="4"/>
  <c r="D101" i="4"/>
  <c r="D210" i="4"/>
  <c r="C273" i="4"/>
  <c r="D82" i="4"/>
  <c r="D39" i="4"/>
  <c r="D300" i="4"/>
  <c r="D152" i="4"/>
  <c r="D136" i="4"/>
  <c r="D102" i="4"/>
  <c r="D34" i="4"/>
  <c r="D81" i="4"/>
  <c r="D96" i="4"/>
  <c r="D100" i="4"/>
  <c r="D265" i="4"/>
  <c r="D71" i="4"/>
  <c r="D202" i="4"/>
  <c r="D123" i="4"/>
  <c r="D73" i="4"/>
  <c r="D174" i="4"/>
  <c r="D156" i="4"/>
  <c r="D251" i="4"/>
  <c r="D244" i="4"/>
  <c r="D22" i="4"/>
  <c r="D72" i="4"/>
  <c r="D116" i="4"/>
  <c r="D140" i="4"/>
  <c r="D131" i="4"/>
  <c r="D284" i="4"/>
  <c r="D151" i="4"/>
  <c r="D20" i="4"/>
  <c r="D266" i="4"/>
  <c r="D293" i="4"/>
  <c r="D166" i="4"/>
  <c r="D254" i="4"/>
  <c r="D112" i="4"/>
  <c r="D184" i="4"/>
  <c r="D47" i="4"/>
  <c r="D172" i="4"/>
  <c r="D290" i="4"/>
  <c r="D95" i="4"/>
  <c r="D203" i="4"/>
  <c r="D206" i="4"/>
  <c r="D245" i="4"/>
  <c r="D113" i="4"/>
  <c r="D243" i="4"/>
  <c r="C216" i="4"/>
  <c r="D216" i="4"/>
  <c r="C186" i="4"/>
  <c r="D186" i="4"/>
  <c r="D211" i="4"/>
  <c r="D295" i="4"/>
  <c r="D242" i="4"/>
  <c r="C94" i="4"/>
  <c r="D94" i="4"/>
  <c r="D155" i="4"/>
  <c r="D185" i="4"/>
  <c r="C40" i="4"/>
  <c r="D40" i="4"/>
  <c r="D124" i="4"/>
  <c r="C43" i="4"/>
  <c r="D43" i="4"/>
  <c r="C198" i="4"/>
  <c r="D198" i="4"/>
  <c r="C49" i="4"/>
  <c r="D49" i="4"/>
  <c r="C145" i="4"/>
  <c r="D145" i="4"/>
  <c r="C55" i="4"/>
  <c r="D55" i="4"/>
  <c r="C108" i="4"/>
  <c r="D108" i="4"/>
  <c r="C75" i="4"/>
  <c r="D75" i="4"/>
  <c r="C33" i="4"/>
  <c r="D33" i="4"/>
  <c r="C218" i="4"/>
  <c r="D218" i="4"/>
  <c r="C233" i="4"/>
  <c r="D233" i="4"/>
  <c r="C103" i="4"/>
  <c r="D103" i="4"/>
  <c r="C281" i="4"/>
  <c r="D281" i="4"/>
  <c r="C228" i="4"/>
  <c r="D228" i="4"/>
  <c r="C80" i="4"/>
  <c r="D80" i="4"/>
  <c r="C41" i="4"/>
  <c r="D41" i="4"/>
  <c r="C297" i="4"/>
  <c r="D297" i="4"/>
  <c r="C238" i="4"/>
  <c r="D238" i="4"/>
  <c r="C149" i="4"/>
  <c r="D149" i="4"/>
  <c r="C62" i="4"/>
  <c r="D62" i="4"/>
  <c r="C120" i="4"/>
  <c r="D120" i="4"/>
  <c r="C262" i="4"/>
  <c r="D262" i="4"/>
  <c r="C121" i="4"/>
  <c r="D121" i="4"/>
  <c r="C250" i="4"/>
  <c r="D250" i="4"/>
  <c r="C93" i="4"/>
  <c r="D93" i="4"/>
  <c r="C143" i="4"/>
  <c r="D143" i="4"/>
  <c r="C8" i="4"/>
  <c r="D8" i="4"/>
  <c r="C215" i="4"/>
  <c r="D215" i="4"/>
  <c r="C86" i="4"/>
  <c r="D86" i="4"/>
  <c r="C83" i="4"/>
  <c r="D83" i="4"/>
  <c r="C5" i="4"/>
  <c r="D5" i="4"/>
  <c r="C11" i="4"/>
  <c r="D11" i="4"/>
  <c r="C98" i="4"/>
  <c r="D98" i="4"/>
  <c r="C48" i="4"/>
  <c r="D48" i="4"/>
  <c r="C51" i="4"/>
  <c r="D51" i="4"/>
  <c r="C236" i="4"/>
  <c r="D236" i="4"/>
  <c r="C167" i="4"/>
  <c r="D167" i="4"/>
  <c r="C119" i="4"/>
  <c r="D119" i="4"/>
  <c r="C84" i="4"/>
  <c r="D84" i="4"/>
  <c r="C299" i="4"/>
  <c r="D299" i="4"/>
  <c r="C269" i="4"/>
  <c r="D269" i="4"/>
  <c r="C182" i="4"/>
  <c r="D182" i="4"/>
  <c r="C187" i="4"/>
  <c r="D187" i="4"/>
  <c r="C139" i="4"/>
  <c r="D139" i="4"/>
  <c r="C200" i="4"/>
  <c r="D200" i="4"/>
  <c r="C197" i="4"/>
  <c r="D197" i="4"/>
  <c r="C37" i="4"/>
  <c r="D37" i="4"/>
  <c r="C107" i="4"/>
  <c r="D107" i="4"/>
  <c r="C207" i="4"/>
  <c r="D207" i="4"/>
  <c r="C60" i="4"/>
  <c r="D60" i="4"/>
  <c r="C26" i="4"/>
  <c r="D26" i="4"/>
  <c r="C148" i="4"/>
  <c r="D148" i="4"/>
  <c r="C248" i="4"/>
  <c r="D248" i="4"/>
  <c r="C45" i="4"/>
  <c r="D45" i="4"/>
  <c r="C159" i="4"/>
  <c r="D159" i="4"/>
  <c r="C18" i="4"/>
  <c r="D18" i="4"/>
  <c r="C133" i="4"/>
  <c r="D133" i="4"/>
  <c r="C275" i="4"/>
  <c r="D275" i="4"/>
  <c r="C134" i="4"/>
  <c r="D134" i="4"/>
  <c r="C263" i="4"/>
  <c r="D263" i="4"/>
  <c r="C106" i="4"/>
  <c r="D106" i="4"/>
  <c r="C161" i="4"/>
  <c r="D161" i="4"/>
  <c r="C29" i="4"/>
  <c r="D29" i="4"/>
  <c r="C235" i="4"/>
  <c r="D235" i="4"/>
  <c r="C111" i="4"/>
  <c r="D111" i="4"/>
  <c r="C114" i="4"/>
  <c r="D114" i="4"/>
  <c r="C115" i="4"/>
  <c r="D115" i="4"/>
  <c r="C42" i="4"/>
  <c r="D42" i="4"/>
  <c r="C157" i="4"/>
  <c r="D157" i="4"/>
  <c r="C109" i="4"/>
  <c r="D109" i="4"/>
  <c r="C19" i="4"/>
  <c r="D19" i="4"/>
  <c r="C279" i="4"/>
  <c r="D279" i="4"/>
  <c r="C220" i="4"/>
  <c r="D220" i="4"/>
  <c r="C270" i="4"/>
  <c r="D270" i="4"/>
  <c r="C256" i="4"/>
  <c r="D256" i="4"/>
  <c r="C77" i="4"/>
  <c r="D77" i="4"/>
  <c r="C17" i="4"/>
  <c r="D17" i="4"/>
  <c r="C50" i="4"/>
  <c r="D50" i="4"/>
  <c r="C287" i="4"/>
  <c r="D287" i="4"/>
  <c r="C289" i="4"/>
  <c r="D289" i="4"/>
  <c r="C234" i="4"/>
  <c r="D234" i="4"/>
  <c r="C36" i="4"/>
  <c r="D36" i="4"/>
  <c r="C158" i="4"/>
  <c r="D158" i="4"/>
  <c r="C258" i="4"/>
  <c r="D258" i="4"/>
  <c r="C69" i="4"/>
  <c r="D69" i="4"/>
  <c r="C179" i="4"/>
  <c r="D179" i="4"/>
  <c r="C28" i="4"/>
  <c r="D28" i="4"/>
  <c r="C146" i="4"/>
  <c r="D146" i="4"/>
  <c r="C291" i="4"/>
  <c r="D291" i="4"/>
  <c r="C150" i="4"/>
  <c r="D150" i="4"/>
  <c r="C276" i="4"/>
  <c r="D276" i="4"/>
  <c r="C122" i="4"/>
  <c r="D122" i="4"/>
  <c r="C181" i="4"/>
  <c r="D181" i="4"/>
  <c r="C52" i="4"/>
  <c r="D52" i="4"/>
  <c r="C253" i="4"/>
  <c r="D253" i="4"/>
  <c r="C130" i="4"/>
  <c r="D130" i="4"/>
  <c r="C141" i="4"/>
  <c r="D141" i="4"/>
  <c r="C142" i="4"/>
  <c r="D142" i="4"/>
  <c r="C90" i="4"/>
  <c r="D90" i="4"/>
  <c r="C259" i="4"/>
  <c r="D259" i="4"/>
  <c r="C204" i="4"/>
  <c r="D204" i="4"/>
  <c r="C144" i="4"/>
  <c r="D144" i="4"/>
  <c r="C267" i="4"/>
  <c r="D267" i="4"/>
  <c r="C61" i="4"/>
  <c r="D61" i="4"/>
  <c r="C76" i="4"/>
  <c r="D76" i="4"/>
  <c r="C9" i="4"/>
  <c r="D9" i="4"/>
  <c r="C177" i="4"/>
  <c r="D177" i="4"/>
  <c r="C91" i="4"/>
  <c r="D91" i="4"/>
  <c r="C285" i="4"/>
  <c r="D285" i="4"/>
  <c r="C6" i="4"/>
  <c r="D6" i="4"/>
  <c r="C246" i="4"/>
  <c r="D246" i="4"/>
  <c r="C70" i="4"/>
  <c r="D70" i="4"/>
  <c r="C138" i="4"/>
  <c r="D138" i="4"/>
  <c r="C127" i="4"/>
  <c r="D127" i="4"/>
  <c r="C227" i="4"/>
  <c r="D227" i="4"/>
  <c r="C168" i="4"/>
  <c r="D168" i="4"/>
  <c r="C79" i="4"/>
  <c r="D79" i="4"/>
  <c r="C189" i="4"/>
  <c r="D189" i="4"/>
  <c r="C38" i="4"/>
  <c r="D38" i="4"/>
  <c r="C162" i="4"/>
  <c r="D162" i="4"/>
  <c r="C57" i="4"/>
  <c r="D57" i="4"/>
  <c r="C163" i="4"/>
  <c r="D163" i="4"/>
  <c r="C292" i="4"/>
  <c r="D292" i="4"/>
  <c r="C4" i="4"/>
  <c r="D4" i="4"/>
  <c r="C196" i="4"/>
  <c r="D196" i="4"/>
  <c r="C85" i="4"/>
  <c r="D85" i="4"/>
  <c r="C271" i="4"/>
  <c r="D271" i="4"/>
  <c r="C165" i="4"/>
  <c r="D165" i="4"/>
  <c r="C170" i="4"/>
  <c r="D170" i="4"/>
  <c r="C193" i="4"/>
  <c r="D193" i="4"/>
  <c r="C171" i="4"/>
  <c r="D171" i="4"/>
  <c r="C298" i="4"/>
  <c r="D298" i="4"/>
  <c r="C252" i="4"/>
  <c r="D252" i="4"/>
  <c r="C53" i="4"/>
  <c r="D53" i="4"/>
  <c r="C249" i="4"/>
  <c r="D249" i="4"/>
  <c r="C164" i="4"/>
  <c r="D164" i="4"/>
  <c r="C277" i="4"/>
  <c r="D277" i="4"/>
  <c r="C129" i="4"/>
  <c r="D129" i="4"/>
  <c r="C92" i="4"/>
  <c r="D92" i="4"/>
  <c r="C30" i="4"/>
  <c r="D30" i="4"/>
  <c r="C128" i="4"/>
  <c r="D128" i="4"/>
  <c r="C104" i="4"/>
  <c r="D104" i="4"/>
  <c r="C56" i="4"/>
  <c r="D56" i="4"/>
  <c r="C16" i="4"/>
  <c r="D16" i="4"/>
  <c r="C217" i="4"/>
  <c r="D217" i="4"/>
  <c r="C44" i="4"/>
  <c r="D44" i="4"/>
  <c r="C268" i="4"/>
  <c r="D268" i="4"/>
  <c r="C25" i="4"/>
  <c r="D25" i="4"/>
  <c r="C137" i="4"/>
  <c r="D137" i="4"/>
  <c r="C237" i="4"/>
  <c r="D237" i="4"/>
  <c r="C209" i="4"/>
  <c r="D209" i="4"/>
  <c r="C78" i="4"/>
  <c r="D78" i="4"/>
  <c r="C178" i="4"/>
  <c r="D178" i="4"/>
  <c r="C278" i="4"/>
  <c r="D278" i="4"/>
  <c r="C89" i="4"/>
  <c r="D89" i="4"/>
  <c r="C199" i="4"/>
  <c r="D199" i="4"/>
  <c r="C13" i="4"/>
  <c r="D13" i="4"/>
  <c r="C175" i="4"/>
  <c r="D175" i="4"/>
  <c r="C14" i="4"/>
  <c r="D14" i="4"/>
  <c r="C2" i="4"/>
  <c r="D2" i="4"/>
  <c r="C58" i="4"/>
  <c r="D58" i="4"/>
  <c r="C7" i="4"/>
  <c r="D7" i="4"/>
  <c r="C214" i="4"/>
  <c r="D214" i="4"/>
  <c r="C110" i="4"/>
  <c r="D110" i="4"/>
  <c r="C286" i="4"/>
  <c r="D286" i="4"/>
  <c r="C190" i="4"/>
  <c r="D190" i="4"/>
  <c r="C240" i="4"/>
  <c r="D240" i="4"/>
  <c r="C213" i="4"/>
  <c r="D213" i="4"/>
  <c r="C257" i="4"/>
  <c r="D257" i="4"/>
  <c r="C229" i="4"/>
  <c r="D229" i="4"/>
  <c r="C192" i="4"/>
  <c r="D192" i="4"/>
  <c r="C208" i="4"/>
  <c r="D208" i="4"/>
  <c r="C205" i="4"/>
  <c r="D205" i="4"/>
  <c r="C118" i="4"/>
  <c r="D118" i="4"/>
  <c r="C221" i="4"/>
  <c r="D221" i="4"/>
  <c r="C87" i="4"/>
  <c r="D87" i="4"/>
  <c r="C27" i="4"/>
  <c r="D27" i="4"/>
  <c r="C105" i="4"/>
  <c r="D105" i="4"/>
  <c r="C125" i="4"/>
  <c r="D125" i="4"/>
  <c r="C301" i="4"/>
  <c r="D301" i="4"/>
  <c r="C97" i="4"/>
  <c r="D97" i="4"/>
  <c r="C117" i="4"/>
  <c r="D117" i="4"/>
  <c r="C15" i="4"/>
  <c r="D15" i="4"/>
  <c r="C169" i="4"/>
  <c r="D169" i="4"/>
  <c r="C35" i="4"/>
  <c r="D35" i="4"/>
  <c r="C147" i="4"/>
  <c r="D147" i="4"/>
  <c r="C247" i="4"/>
  <c r="D247" i="4"/>
  <c r="C239" i="4"/>
  <c r="D239" i="4"/>
  <c r="C88" i="4"/>
  <c r="D88" i="4"/>
  <c r="C188" i="4"/>
  <c r="D188" i="4"/>
  <c r="C288" i="4"/>
  <c r="D288" i="4"/>
  <c r="C99" i="4"/>
  <c r="D99" i="4"/>
  <c r="C219" i="4"/>
  <c r="D219" i="4"/>
  <c r="C31" i="4"/>
  <c r="D31" i="4"/>
  <c r="C191" i="4"/>
  <c r="D191" i="4"/>
  <c r="C32" i="4"/>
  <c r="D32" i="4"/>
  <c r="C176" i="4"/>
  <c r="D176" i="4"/>
  <c r="C3" i="4"/>
  <c r="D3" i="4"/>
  <c r="C24" i="4"/>
  <c r="D24" i="4"/>
  <c r="C232" i="4"/>
  <c r="D232" i="4"/>
  <c r="C126" i="4"/>
  <c r="D126" i="4"/>
  <c r="C59" i="4"/>
  <c r="D59" i="4"/>
  <c r="C212" i="4"/>
  <c r="D212" i="4"/>
  <c r="C260" i="4"/>
  <c r="D260" i="4"/>
  <c r="C282" i="4"/>
  <c r="D282" i="4"/>
  <c r="F27" i="3"/>
  <c r="C18" i="3"/>
  <c r="F28" i="3"/>
  <c r="C19" i="3"/>
  <c r="F18" i="3" l="1"/>
  <c r="F39" i="3" s="1"/>
</calcChain>
</file>

<file path=xl/sharedStrings.xml><?xml version="1.0" encoding="utf-8"?>
<sst xmlns="http://schemas.openxmlformats.org/spreadsheetml/2006/main" count="82" uniqueCount="62">
  <si>
    <t>Ohm</t>
  </si>
  <si>
    <t>Volt</t>
  </si>
  <si>
    <t>Ohm @ 25C</t>
  </si>
  <si>
    <t>Calculator</t>
  </si>
  <si>
    <t>Resistor calculator for voltage divider</t>
  </si>
  <si>
    <t>Results</t>
  </si>
  <si>
    <t>B @ 25C</t>
  </si>
  <si>
    <t>Resistance at temperature</t>
  </si>
  <si>
    <t>Variable</t>
  </si>
  <si>
    <t>K Tmin</t>
  </si>
  <si>
    <t>K Tmax</t>
  </si>
  <si>
    <t>Ohm Tmin</t>
  </si>
  <si>
    <t>Ohm Tmax</t>
  </si>
  <si>
    <t>C Tmin</t>
  </si>
  <si>
    <t>C Tmax</t>
  </si>
  <si>
    <t>B Beta</t>
  </si>
  <si>
    <t>C T2</t>
  </si>
  <si>
    <t>kOhm Tmin</t>
  </si>
  <si>
    <t>kOhm Tmax</t>
  </si>
  <si>
    <t>C Tref</t>
  </si>
  <si>
    <t>kOhm @ Tref</t>
  </si>
  <si>
    <t>Beta @ Tref</t>
  </si>
  <si>
    <t>K Tref</t>
  </si>
  <si>
    <t>Temperature reference in C from datasheet</t>
  </si>
  <si>
    <t>Tref</t>
  </si>
  <si>
    <t>Oref</t>
  </si>
  <si>
    <t>Beta</t>
  </si>
  <si>
    <t>Tmin</t>
  </si>
  <si>
    <t>Tmax</t>
  </si>
  <si>
    <t>Resistance reference in ohm from datasheet at Tref</t>
  </si>
  <si>
    <t>Beta value from datasheet</t>
  </si>
  <si>
    <t>Minimum verified temperature from datasheet</t>
  </si>
  <si>
    <t>Maximum verified temperature from datasheet+</t>
  </si>
  <si>
    <t>Ohm @ Tref</t>
  </si>
  <si>
    <t>Calculate B from measurements - quick check</t>
  </si>
  <si>
    <t>Min/Max resistance from spec sheet - check</t>
  </si>
  <si>
    <t>C temp</t>
  </si>
  <si>
    <t>K Temp</t>
  </si>
  <si>
    <t>Ohm @ T2</t>
  </si>
  <si>
    <t>T2 for quick check = 0C</t>
  </si>
  <si>
    <t>T2 for better check = 85C</t>
  </si>
  <si>
    <t>kOhm @ C temp</t>
  </si>
  <si>
    <t>kOhm @ T min</t>
  </si>
  <si>
    <t>kOhm @ T max</t>
  </si>
  <si>
    <t>Vref</t>
  </si>
  <si>
    <t>Temperature from measured ADC voltage</t>
  </si>
  <si>
    <t>kOhm Rref</t>
  </si>
  <si>
    <t>Vref ADC</t>
  </si>
  <si>
    <t>Vin ADC</t>
  </si>
  <si>
    <t>K @ Vin</t>
  </si>
  <si>
    <t>C @ Vin</t>
  </si>
  <si>
    <t>Adc reference resistor</t>
  </si>
  <si>
    <t>ADC reference voltage</t>
  </si>
  <si>
    <t>Rref</t>
  </si>
  <si>
    <t>Celcius</t>
  </si>
  <si>
    <t>kOhm</t>
  </si>
  <si>
    <t>OK</t>
  </si>
  <si>
    <t>Temp C</t>
  </si>
  <si>
    <t>Temp K</t>
  </si>
  <si>
    <t>Kohm @ C</t>
  </si>
  <si>
    <t>Grilleye</t>
  </si>
  <si>
    <t>Fantast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</si>
</sst>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70" formatCode="0.000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0xProto Nerd Font Mono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8" fontId="1" fillId="0" borderId="0" xfId="0" applyNumberFormat="1" applyFont="1"/>
    <xf numFmtId="2" fontId="1" fillId="0" borderId="0" xfId="0" applyNumberFormat="1" applyFont="1"/>
    <xf numFmtId="0" fontId="1" fillId="2" borderId="0" xfId="0" applyFont="1" applyFill="1"/>
    <xf numFmtId="2" fontId="1" fillId="3" borderId="0" xfId="0" applyNumberFormat="1" applyFont="1" applyFill="1"/>
    <xf numFmtId="170" fontId="1" fillId="3" borderId="0" xfId="0" applyNumberFormat="1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684351"/>
        <c:axId val="1497727039"/>
      </c:lineChart>
      <c:catAx>
        <c:axId val="1497684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27039"/>
        <c:crosses val="autoZero"/>
        <c:auto val="1"/>
        <c:lblAlgn val="ctr"/>
        <c:lblOffset val="100"/>
        <c:noMultiLvlLbl val="0"/>
      </c:catAx>
      <c:valAx>
        <c:axId val="14977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68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82411470280281E-2"/>
          <c:y val="4.7347222222222228E-2"/>
          <c:w val="0.95872085070841928"/>
          <c:h val="0.93737499999999996"/>
        </c:manualLayout>
      </c:layout>
      <c:lineChart>
        <c:grouping val="standard"/>
        <c:varyColors val="0"/>
        <c:ser>
          <c:idx val="2"/>
          <c:order val="0"/>
          <c:tx>
            <c:strRef>
              <c:f>'Temp graph'!$C$1</c:f>
              <c:strCache>
                <c:ptCount val="1"/>
                <c:pt idx="0">
                  <c:v>Temp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'Temp graph'!$A$2:$A$301</c:f>
              <c:numCache>
                <c:formatCode>0.000</c:formatCode>
                <c:ptCount val="300"/>
                <c:pt idx="0">
                  <c:v>3.0000000000000102</c:v>
                </c:pt>
                <c:pt idx="1">
                  <c:v>2.99000000000001</c:v>
                </c:pt>
                <c:pt idx="2">
                  <c:v>2.9800000000000102</c:v>
                </c:pt>
                <c:pt idx="3">
                  <c:v>2.97000000000001</c:v>
                </c:pt>
                <c:pt idx="4">
                  <c:v>2.9600000000000102</c:v>
                </c:pt>
                <c:pt idx="5">
                  <c:v>2.9500000000000099</c:v>
                </c:pt>
                <c:pt idx="6">
                  <c:v>2.9400000000000102</c:v>
                </c:pt>
                <c:pt idx="7">
                  <c:v>2.9300000000000099</c:v>
                </c:pt>
                <c:pt idx="8">
                  <c:v>2.9200000000000101</c:v>
                </c:pt>
                <c:pt idx="9">
                  <c:v>2.9100000000000099</c:v>
                </c:pt>
                <c:pt idx="10">
                  <c:v>2.9000000000000101</c:v>
                </c:pt>
                <c:pt idx="11">
                  <c:v>2.8900000000000099</c:v>
                </c:pt>
                <c:pt idx="12">
                  <c:v>2.8800000000000101</c:v>
                </c:pt>
                <c:pt idx="13">
                  <c:v>2.8700000000000099</c:v>
                </c:pt>
                <c:pt idx="14">
                  <c:v>2.8600000000000101</c:v>
                </c:pt>
                <c:pt idx="15">
                  <c:v>2.8500000000000099</c:v>
                </c:pt>
                <c:pt idx="16">
                  <c:v>2.8400000000000101</c:v>
                </c:pt>
                <c:pt idx="17">
                  <c:v>2.83</c:v>
                </c:pt>
                <c:pt idx="18">
                  <c:v>2.8200000000000101</c:v>
                </c:pt>
                <c:pt idx="19">
                  <c:v>2.81</c:v>
                </c:pt>
                <c:pt idx="20">
                  <c:v>2.80000000000001</c:v>
                </c:pt>
                <c:pt idx="21">
                  <c:v>2.79</c:v>
                </c:pt>
                <c:pt idx="22">
                  <c:v>2.78</c:v>
                </c:pt>
                <c:pt idx="23">
                  <c:v>2.77</c:v>
                </c:pt>
                <c:pt idx="24">
                  <c:v>2.76</c:v>
                </c:pt>
                <c:pt idx="25">
                  <c:v>2.75</c:v>
                </c:pt>
                <c:pt idx="26">
                  <c:v>2.74</c:v>
                </c:pt>
                <c:pt idx="27">
                  <c:v>2.73</c:v>
                </c:pt>
                <c:pt idx="28">
                  <c:v>2.72</c:v>
                </c:pt>
                <c:pt idx="29">
                  <c:v>2.71</c:v>
                </c:pt>
                <c:pt idx="30">
                  <c:v>2.7</c:v>
                </c:pt>
                <c:pt idx="31">
                  <c:v>2.69</c:v>
                </c:pt>
                <c:pt idx="32">
                  <c:v>2.68</c:v>
                </c:pt>
                <c:pt idx="33">
                  <c:v>2.67</c:v>
                </c:pt>
                <c:pt idx="34">
                  <c:v>2.66</c:v>
                </c:pt>
                <c:pt idx="35">
                  <c:v>2.65</c:v>
                </c:pt>
                <c:pt idx="36">
                  <c:v>2.64</c:v>
                </c:pt>
                <c:pt idx="37">
                  <c:v>2.63</c:v>
                </c:pt>
                <c:pt idx="38">
                  <c:v>2.62</c:v>
                </c:pt>
                <c:pt idx="39">
                  <c:v>2.61</c:v>
                </c:pt>
                <c:pt idx="40">
                  <c:v>2.6</c:v>
                </c:pt>
                <c:pt idx="41">
                  <c:v>2.59</c:v>
                </c:pt>
                <c:pt idx="42">
                  <c:v>2.58</c:v>
                </c:pt>
                <c:pt idx="43">
                  <c:v>2.57</c:v>
                </c:pt>
                <c:pt idx="44">
                  <c:v>2.56</c:v>
                </c:pt>
                <c:pt idx="45">
                  <c:v>2.5499999999999998</c:v>
                </c:pt>
                <c:pt idx="46">
                  <c:v>2.54</c:v>
                </c:pt>
                <c:pt idx="47">
                  <c:v>2.5299999999999998</c:v>
                </c:pt>
                <c:pt idx="48">
                  <c:v>2.52</c:v>
                </c:pt>
                <c:pt idx="49">
                  <c:v>2.5099999999999998</c:v>
                </c:pt>
                <c:pt idx="50">
                  <c:v>2.5</c:v>
                </c:pt>
                <c:pt idx="51">
                  <c:v>2.4900000000000002</c:v>
                </c:pt>
                <c:pt idx="52">
                  <c:v>2.48</c:v>
                </c:pt>
                <c:pt idx="53">
                  <c:v>2.4700000000000002</c:v>
                </c:pt>
                <c:pt idx="54">
                  <c:v>2.46</c:v>
                </c:pt>
                <c:pt idx="55">
                  <c:v>2.4500000000000002</c:v>
                </c:pt>
                <c:pt idx="56">
                  <c:v>2.44</c:v>
                </c:pt>
                <c:pt idx="57">
                  <c:v>2.4300000000000002</c:v>
                </c:pt>
                <c:pt idx="58">
                  <c:v>2.42</c:v>
                </c:pt>
                <c:pt idx="59">
                  <c:v>2.41</c:v>
                </c:pt>
                <c:pt idx="60">
                  <c:v>2.4</c:v>
                </c:pt>
                <c:pt idx="61">
                  <c:v>2.39</c:v>
                </c:pt>
                <c:pt idx="62">
                  <c:v>2.38</c:v>
                </c:pt>
                <c:pt idx="63">
                  <c:v>2.37</c:v>
                </c:pt>
                <c:pt idx="64">
                  <c:v>2.36</c:v>
                </c:pt>
                <c:pt idx="65">
                  <c:v>2.35</c:v>
                </c:pt>
                <c:pt idx="66">
                  <c:v>2.34</c:v>
                </c:pt>
                <c:pt idx="67">
                  <c:v>2.33</c:v>
                </c:pt>
                <c:pt idx="68">
                  <c:v>2.3199999999999998</c:v>
                </c:pt>
                <c:pt idx="69">
                  <c:v>2.31</c:v>
                </c:pt>
                <c:pt idx="70">
                  <c:v>2.2999999999999998</c:v>
                </c:pt>
                <c:pt idx="71">
                  <c:v>2.29</c:v>
                </c:pt>
                <c:pt idx="72">
                  <c:v>2.2799999999999998</c:v>
                </c:pt>
                <c:pt idx="73">
                  <c:v>2.27</c:v>
                </c:pt>
                <c:pt idx="74">
                  <c:v>2.26000000000001</c:v>
                </c:pt>
                <c:pt idx="75">
                  <c:v>2.25</c:v>
                </c:pt>
                <c:pt idx="76">
                  <c:v>2.24000000000001</c:v>
                </c:pt>
                <c:pt idx="77">
                  <c:v>2.23</c:v>
                </c:pt>
                <c:pt idx="78">
                  <c:v>2.22000000000001</c:v>
                </c:pt>
                <c:pt idx="79">
                  <c:v>2.2100000000000102</c:v>
                </c:pt>
                <c:pt idx="80">
                  <c:v>2.2000000000000099</c:v>
                </c:pt>
                <c:pt idx="81">
                  <c:v>2.1900000000000102</c:v>
                </c:pt>
                <c:pt idx="82">
                  <c:v>2.1800000000000099</c:v>
                </c:pt>
                <c:pt idx="83">
                  <c:v>2.1700000000000101</c:v>
                </c:pt>
                <c:pt idx="84">
                  <c:v>2.1600000000000099</c:v>
                </c:pt>
                <c:pt idx="85">
                  <c:v>2.1500000000000101</c:v>
                </c:pt>
                <c:pt idx="86">
                  <c:v>2.1400000000000099</c:v>
                </c:pt>
                <c:pt idx="87">
                  <c:v>2.1300000000000101</c:v>
                </c:pt>
                <c:pt idx="88">
                  <c:v>2.1200000000000099</c:v>
                </c:pt>
                <c:pt idx="89">
                  <c:v>2.1100000000000101</c:v>
                </c:pt>
                <c:pt idx="90">
                  <c:v>2.1000000000000099</c:v>
                </c:pt>
                <c:pt idx="91">
                  <c:v>2.0900000000000101</c:v>
                </c:pt>
                <c:pt idx="92">
                  <c:v>2.0800000000000098</c:v>
                </c:pt>
                <c:pt idx="93">
                  <c:v>2.0700000000000101</c:v>
                </c:pt>
                <c:pt idx="94">
                  <c:v>2.0600000000000098</c:v>
                </c:pt>
                <c:pt idx="95">
                  <c:v>2.05000000000001</c:v>
                </c:pt>
                <c:pt idx="96">
                  <c:v>2.0400000000000098</c:v>
                </c:pt>
                <c:pt idx="97">
                  <c:v>2.03000000000001</c:v>
                </c:pt>
                <c:pt idx="98">
                  <c:v>2.0200000000000098</c:v>
                </c:pt>
                <c:pt idx="99">
                  <c:v>2.01000000000001</c:v>
                </c:pt>
                <c:pt idx="100">
                  <c:v>2.0000000000000102</c:v>
                </c:pt>
                <c:pt idx="101">
                  <c:v>1.99000000000001</c:v>
                </c:pt>
                <c:pt idx="102">
                  <c:v>1.98000000000001</c:v>
                </c:pt>
                <c:pt idx="103">
                  <c:v>1.97000000000001</c:v>
                </c:pt>
                <c:pt idx="104">
                  <c:v>1.96000000000001</c:v>
                </c:pt>
                <c:pt idx="105">
                  <c:v>1.9500000000000099</c:v>
                </c:pt>
                <c:pt idx="106">
                  <c:v>1.9400000000000099</c:v>
                </c:pt>
                <c:pt idx="107">
                  <c:v>1.9300000000000099</c:v>
                </c:pt>
                <c:pt idx="108">
                  <c:v>1.9200000000000099</c:v>
                </c:pt>
                <c:pt idx="109">
                  <c:v>1.9100000000000099</c:v>
                </c:pt>
                <c:pt idx="110">
                  <c:v>1.9000000000000099</c:v>
                </c:pt>
                <c:pt idx="111">
                  <c:v>1.8900000000000099</c:v>
                </c:pt>
                <c:pt idx="112">
                  <c:v>1.8800000000000101</c:v>
                </c:pt>
                <c:pt idx="113">
                  <c:v>1.8700000000000101</c:v>
                </c:pt>
                <c:pt idx="114">
                  <c:v>1.8600000000000101</c:v>
                </c:pt>
                <c:pt idx="115">
                  <c:v>1.8500000000000101</c:v>
                </c:pt>
                <c:pt idx="116">
                  <c:v>1.8400000000000101</c:v>
                </c:pt>
                <c:pt idx="117">
                  <c:v>1.8300000000000101</c:v>
                </c:pt>
                <c:pt idx="118">
                  <c:v>1.8200000000000101</c:v>
                </c:pt>
                <c:pt idx="119">
                  <c:v>1.81000000000001</c:v>
                </c:pt>
                <c:pt idx="120">
                  <c:v>1.80000000000001</c:v>
                </c:pt>
                <c:pt idx="121">
                  <c:v>1.79000000000002</c:v>
                </c:pt>
                <c:pt idx="122">
                  <c:v>1.78000000000001</c:v>
                </c:pt>
                <c:pt idx="123">
                  <c:v>1.77000000000002</c:v>
                </c:pt>
                <c:pt idx="124">
                  <c:v>1.76000000000001</c:v>
                </c:pt>
                <c:pt idx="125">
                  <c:v>1.75000000000002</c:v>
                </c:pt>
                <c:pt idx="126">
                  <c:v>1.74000000000002</c:v>
                </c:pt>
                <c:pt idx="127">
                  <c:v>1.73000000000002</c:v>
                </c:pt>
                <c:pt idx="128">
                  <c:v>1.72000000000002</c:v>
                </c:pt>
                <c:pt idx="129">
                  <c:v>1.7100000000000199</c:v>
                </c:pt>
                <c:pt idx="130">
                  <c:v>1.7000000000000199</c:v>
                </c:pt>
                <c:pt idx="131">
                  <c:v>1.6900000000000199</c:v>
                </c:pt>
                <c:pt idx="132">
                  <c:v>1.6800000000000199</c:v>
                </c:pt>
                <c:pt idx="133">
                  <c:v>1.6700000000000199</c:v>
                </c:pt>
                <c:pt idx="134">
                  <c:v>1.6600000000000199</c:v>
                </c:pt>
                <c:pt idx="135">
                  <c:v>1.6500000000000199</c:v>
                </c:pt>
                <c:pt idx="136">
                  <c:v>1.6400000000000201</c:v>
                </c:pt>
                <c:pt idx="137">
                  <c:v>1.6300000000000201</c:v>
                </c:pt>
                <c:pt idx="138">
                  <c:v>1.6200000000000201</c:v>
                </c:pt>
                <c:pt idx="139">
                  <c:v>1.6100000000000201</c:v>
                </c:pt>
                <c:pt idx="140">
                  <c:v>1.6000000000000201</c:v>
                </c:pt>
                <c:pt idx="141">
                  <c:v>1.5900000000000201</c:v>
                </c:pt>
                <c:pt idx="142">
                  <c:v>1.5800000000000201</c:v>
                </c:pt>
                <c:pt idx="143">
                  <c:v>1.57000000000002</c:v>
                </c:pt>
                <c:pt idx="144">
                  <c:v>1.56000000000002</c:v>
                </c:pt>
                <c:pt idx="145">
                  <c:v>1.55000000000002</c:v>
                </c:pt>
                <c:pt idx="146">
                  <c:v>1.54000000000002</c:v>
                </c:pt>
                <c:pt idx="147">
                  <c:v>1.53000000000002</c:v>
                </c:pt>
                <c:pt idx="148">
                  <c:v>1.52000000000002</c:v>
                </c:pt>
                <c:pt idx="149">
                  <c:v>1.51000000000002</c:v>
                </c:pt>
                <c:pt idx="150">
                  <c:v>1.50000000000002</c:v>
                </c:pt>
                <c:pt idx="151">
                  <c:v>1.49000000000002</c:v>
                </c:pt>
                <c:pt idx="152">
                  <c:v>1.48000000000002</c:v>
                </c:pt>
                <c:pt idx="153">
                  <c:v>1.47000000000002</c:v>
                </c:pt>
                <c:pt idx="154">
                  <c:v>1.4600000000000199</c:v>
                </c:pt>
                <c:pt idx="155">
                  <c:v>1.4500000000000199</c:v>
                </c:pt>
                <c:pt idx="156">
                  <c:v>1.4400000000000199</c:v>
                </c:pt>
                <c:pt idx="157">
                  <c:v>1.4300000000000199</c:v>
                </c:pt>
                <c:pt idx="158">
                  <c:v>1.4200000000000199</c:v>
                </c:pt>
                <c:pt idx="159">
                  <c:v>1.4100000000000199</c:v>
                </c:pt>
                <c:pt idx="160">
                  <c:v>1.4000000000000199</c:v>
                </c:pt>
                <c:pt idx="161">
                  <c:v>1.3900000000000201</c:v>
                </c:pt>
                <c:pt idx="162">
                  <c:v>1.3800000000000201</c:v>
                </c:pt>
                <c:pt idx="163">
                  <c:v>1.3700000000000201</c:v>
                </c:pt>
                <c:pt idx="164">
                  <c:v>1.3600000000000201</c:v>
                </c:pt>
                <c:pt idx="165">
                  <c:v>1.3500000000000201</c:v>
                </c:pt>
                <c:pt idx="166">
                  <c:v>1.3400000000000201</c:v>
                </c:pt>
                <c:pt idx="167">
                  <c:v>1.3300000000000201</c:v>
                </c:pt>
                <c:pt idx="168">
                  <c:v>1.32000000000002</c:v>
                </c:pt>
                <c:pt idx="169">
                  <c:v>1.31000000000002</c:v>
                </c:pt>
                <c:pt idx="170">
                  <c:v>1.30000000000003</c:v>
                </c:pt>
                <c:pt idx="171">
                  <c:v>1.29000000000003</c:v>
                </c:pt>
                <c:pt idx="172">
                  <c:v>1.28000000000003</c:v>
                </c:pt>
                <c:pt idx="173">
                  <c:v>1.27000000000003</c:v>
                </c:pt>
                <c:pt idx="174">
                  <c:v>1.26000000000003</c:v>
                </c:pt>
                <c:pt idx="175">
                  <c:v>1.25000000000003</c:v>
                </c:pt>
                <c:pt idx="176">
                  <c:v>1.24000000000003</c:v>
                </c:pt>
                <c:pt idx="177">
                  <c:v>1.23000000000003</c:v>
                </c:pt>
                <c:pt idx="178">
                  <c:v>1.2200000000000299</c:v>
                </c:pt>
                <c:pt idx="179">
                  <c:v>1.2100000000000299</c:v>
                </c:pt>
                <c:pt idx="180">
                  <c:v>1.2000000000000299</c:v>
                </c:pt>
                <c:pt idx="181">
                  <c:v>1.1900000000000299</c:v>
                </c:pt>
                <c:pt idx="182">
                  <c:v>1.1800000000000299</c:v>
                </c:pt>
                <c:pt idx="183">
                  <c:v>1.1700000000000299</c:v>
                </c:pt>
                <c:pt idx="184">
                  <c:v>1.1600000000000299</c:v>
                </c:pt>
                <c:pt idx="185">
                  <c:v>1.1500000000000301</c:v>
                </c:pt>
                <c:pt idx="186">
                  <c:v>1.1400000000000301</c:v>
                </c:pt>
                <c:pt idx="187">
                  <c:v>1.1300000000000301</c:v>
                </c:pt>
                <c:pt idx="188">
                  <c:v>1.1200000000000301</c:v>
                </c:pt>
                <c:pt idx="189">
                  <c:v>1.1100000000000301</c:v>
                </c:pt>
                <c:pt idx="190">
                  <c:v>1.1000000000000301</c:v>
                </c:pt>
                <c:pt idx="191">
                  <c:v>1.0900000000000301</c:v>
                </c:pt>
                <c:pt idx="192">
                  <c:v>1.08000000000003</c:v>
                </c:pt>
                <c:pt idx="193">
                  <c:v>1.07000000000003</c:v>
                </c:pt>
                <c:pt idx="194">
                  <c:v>1.06000000000003</c:v>
                </c:pt>
                <c:pt idx="195">
                  <c:v>1.05000000000003</c:v>
                </c:pt>
                <c:pt idx="196">
                  <c:v>1.04000000000003</c:v>
                </c:pt>
                <c:pt idx="197">
                  <c:v>1.03000000000003</c:v>
                </c:pt>
                <c:pt idx="198">
                  <c:v>1.02000000000003</c:v>
                </c:pt>
                <c:pt idx="199">
                  <c:v>1.01000000000003</c:v>
                </c:pt>
                <c:pt idx="200">
                  <c:v>1.00000000000003</c:v>
                </c:pt>
                <c:pt idx="201">
                  <c:v>0.99000000000002997</c:v>
                </c:pt>
                <c:pt idx="202">
                  <c:v>0.98000000000002996</c:v>
                </c:pt>
                <c:pt idx="203">
                  <c:v>0.97000000000002995</c:v>
                </c:pt>
                <c:pt idx="204">
                  <c:v>0.96000000000003005</c:v>
                </c:pt>
                <c:pt idx="205">
                  <c:v>0.95000000000003004</c:v>
                </c:pt>
                <c:pt idx="206">
                  <c:v>0.94000000000003003</c:v>
                </c:pt>
                <c:pt idx="207">
                  <c:v>0.93000000000003002</c:v>
                </c:pt>
                <c:pt idx="208">
                  <c:v>0.92000000000003002</c:v>
                </c:pt>
                <c:pt idx="209">
                  <c:v>0.91000000000003001</c:v>
                </c:pt>
                <c:pt idx="210">
                  <c:v>0.90000000000003</c:v>
                </c:pt>
                <c:pt idx="211">
                  <c:v>0.89000000000002999</c:v>
                </c:pt>
                <c:pt idx="212">
                  <c:v>0.88000000000002998</c:v>
                </c:pt>
                <c:pt idx="213">
                  <c:v>0.87000000000002997</c:v>
                </c:pt>
                <c:pt idx="214">
                  <c:v>0.86000000000002996</c:v>
                </c:pt>
                <c:pt idx="215">
                  <c:v>0.85000000000002995</c:v>
                </c:pt>
                <c:pt idx="216">
                  <c:v>0.84000000000002994</c:v>
                </c:pt>
                <c:pt idx="217">
                  <c:v>0.83000000000004004</c:v>
                </c:pt>
                <c:pt idx="218">
                  <c:v>0.82000000000004003</c:v>
                </c:pt>
                <c:pt idx="219">
                  <c:v>0.81000000000004002</c:v>
                </c:pt>
                <c:pt idx="220">
                  <c:v>0.80000000000004001</c:v>
                </c:pt>
                <c:pt idx="221">
                  <c:v>0.79000000000004</c:v>
                </c:pt>
                <c:pt idx="222">
                  <c:v>0.78000000000003999</c:v>
                </c:pt>
                <c:pt idx="223">
                  <c:v>0.77000000000003999</c:v>
                </c:pt>
                <c:pt idx="224">
                  <c:v>0.76000000000003998</c:v>
                </c:pt>
                <c:pt idx="225">
                  <c:v>0.75000000000003997</c:v>
                </c:pt>
                <c:pt idx="226">
                  <c:v>0.74000000000003996</c:v>
                </c:pt>
                <c:pt idx="227">
                  <c:v>0.73000000000003995</c:v>
                </c:pt>
                <c:pt idx="228">
                  <c:v>0.72000000000004005</c:v>
                </c:pt>
                <c:pt idx="229">
                  <c:v>0.71000000000004004</c:v>
                </c:pt>
                <c:pt idx="230">
                  <c:v>0.70000000000004003</c:v>
                </c:pt>
                <c:pt idx="231">
                  <c:v>0.69000000000004003</c:v>
                </c:pt>
                <c:pt idx="232">
                  <c:v>0.68000000000004002</c:v>
                </c:pt>
                <c:pt idx="233">
                  <c:v>0.67000000000004001</c:v>
                </c:pt>
                <c:pt idx="234">
                  <c:v>0.66000000000004</c:v>
                </c:pt>
                <c:pt idx="235">
                  <c:v>0.65000000000003999</c:v>
                </c:pt>
                <c:pt idx="236">
                  <c:v>0.64000000000003998</c:v>
                </c:pt>
                <c:pt idx="237">
                  <c:v>0.63000000000003997</c:v>
                </c:pt>
                <c:pt idx="238">
                  <c:v>0.62000000000003996</c:v>
                </c:pt>
                <c:pt idx="239">
                  <c:v>0.61000000000003995</c:v>
                </c:pt>
                <c:pt idx="240">
                  <c:v>0.60000000000003995</c:v>
                </c:pt>
                <c:pt idx="241">
                  <c:v>0.59000000000004005</c:v>
                </c:pt>
                <c:pt idx="242">
                  <c:v>0.58000000000004004</c:v>
                </c:pt>
                <c:pt idx="243">
                  <c:v>0.57000000000004003</c:v>
                </c:pt>
                <c:pt idx="244">
                  <c:v>0.56000000000004002</c:v>
                </c:pt>
                <c:pt idx="245">
                  <c:v>0.55000000000004001</c:v>
                </c:pt>
                <c:pt idx="246">
                  <c:v>0.54000000000004</c:v>
                </c:pt>
                <c:pt idx="247">
                  <c:v>0.53000000000003999</c:v>
                </c:pt>
                <c:pt idx="248">
                  <c:v>0.52000000000003999</c:v>
                </c:pt>
                <c:pt idx="249">
                  <c:v>0.51000000000003998</c:v>
                </c:pt>
                <c:pt idx="250">
                  <c:v>0.50000000000003997</c:v>
                </c:pt>
                <c:pt idx="251">
                  <c:v>0.49000000000004001</c:v>
                </c:pt>
                <c:pt idx="252">
                  <c:v>0.48000000000004001</c:v>
                </c:pt>
                <c:pt idx="253">
                  <c:v>0.47000000000004</c:v>
                </c:pt>
                <c:pt idx="254">
                  <c:v>0.46000000000003999</c:v>
                </c:pt>
                <c:pt idx="255">
                  <c:v>0.45000000000003998</c:v>
                </c:pt>
                <c:pt idx="256">
                  <c:v>0.44000000000004003</c:v>
                </c:pt>
                <c:pt idx="257">
                  <c:v>0.43000000000004002</c:v>
                </c:pt>
                <c:pt idx="258">
                  <c:v>0.42000000000004001</c:v>
                </c:pt>
                <c:pt idx="259">
                  <c:v>0.41000000000004</c:v>
                </c:pt>
                <c:pt idx="260">
                  <c:v>0.40000000000003999</c:v>
                </c:pt>
                <c:pt idx="261">
                  <c:v>0.39000000000003998</c:v>
                </c:pt>
                <c:pt idx="262">
                  <c:v>0.38000000000003997</c:v>
                </c:pt>
                <c:pt idx="263">
                  <c:v>0.37000000000004002</c:v>
                </c:pt>
                <c:pt idx="264">
                  <c:v>0.36000000000005</c:v>
                </c:pt>
                <c:pt idx="265">
                  <c:v>0.35000000000004999</c:v>
                </c:pt>
                <c:pt idx="266">
                  <c:v>0.34000000000004998</c:v>
                </c:pt>
                <c:pt idx="267">
                  <c:v>0.33000000000004998</c:v>
                </c:pt>
                <c:pt idx="268">
                  <c:v>0.32000000000005002</c:v>
                </c:pt>
                <c:pt idx="269">
                  <c:v>0.31000000000005001</c:v>
                </c:pt>
                <c:pt idx="270">
                  <c:v>0.30000000000005</c:v>
                </c:pt>
                <c:pt idx="271">
                  <c:v>0.29000000000005</c:v>
                </c:pt>
                <c:pt idx="272">
                  <c:v>0.28000000000004999</c:v>
                </c:pt>
                <c:pt idx="273">
                  <c:v>0.27000000000004998</c:v>
                </c:pt>
                <c:pt idx="274">
                  <c:v>0.26000000000005002</c:v>
                </c:pt>
                <c:pt idx="275">
                  <c:v>0.25000000000005002</c:v>
                </c:pt>
                <c:pt idx="276">
                  <c:v>0.24000000000005001</c:v>
                </c:pt>
                <c:pt idx="277">
                  <c:v>0.23000000000005</c:v>
                </c:pt>
                <c:pt idx="278">
                  <c:v>0.22000000000004999</c:v>
                </c:pt>
                <c:pt idx="279">
                  <c:v>0.21000000000005001</c:v>
                </c:pt>
                <c:pt idx="280">
                  <c:v>0.20000000000005</c:v>
                </c:pt>
                <c:pt idx="281">
                  <c:v>0.19000000000004999</c:v>
                </c:pt>
                <c:pt idx="282">
                  <c:v>0.18000000000005001</c:v>
                </c:pt>
                <c:pt idx="283">
                  <c:v>0.17000000000005</c:v>
                </c:pt>
                <c:pt idx="284">
                  <c:v>0.16000000000004999</c:v>
                </c:pt>
                <c:pt idx="285">
                  <c:v>0.15000000000005001</c:v>
                </c:pt>
                <c:pt idx="286">
                  <c:v>0.14000000000005</c:v>
                </c:pt>
                <c:pt idx="287">
                  <c:v>0.13000000000004999</c:v>
                </c:pt>
                <c:pt idx="288">
                  <c:v>0.12000000000005</c:v>
                </c:pt>
                <c:pt idx="289">
                  <c:v>0.11000000000005</c:v>
                </c:pt>
                <c:pt idx="290">
                  <c:v>0.10000000000004999</c:v>
                </c:pt>
                <c:pt idx="291">
                  <c:v>9.0000000000049998E-2</c:v>
                </c:pt>
                <c:pt idx="292">
                  <c:v>8.0000000000049795E-2</c:v>
                </c:pt>
                <c:pt idx="293">
                  <c:v>7.0000000000049994E-2</c:v>
                </c:pt>
                <c:pt idx="294">
                  <c:v>6.0000000000049798E-2</c:v>
                </c:pt>
                <c:pt idx="295">
                  <c:v>5.0000000000049998E-2</c:v>
                </c:pt>
                <c:pt idx="296">
                  <c:v>4.0000000000049801E-2</c:v>
                </c:pt>
                <c:pt idx="297">
                  <c:v>3.0000000000050001E-2</c:v>
                </c:pt>
                <c:pt idx="298">
                  <c:v>2.00000000000502E-2</c:v>
                </c:pt>
                <c:pt idx="299">
                  <c:v>1.000000000005E-2</c:v>
                </c:pt>
              </c:numCache>
            </c:numRef>
          </c:cat>
          <c:val>
            <c:numRef>
              <c:f>'Temp graph'!$C$2:$C$301</c:f>
              <c:numCache>
                <c:formatCode>0.00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-29.867984577479348</c:v>
                </c:pt>
                <c:pt idx="52">
                  <c:v>-19.755502267079549</c:v>
                </c:pt>
                <c:pt idx="53">
                  <c:v>-13.413880201223662</c:v>
                </c:pt>
                <c:pt idx="54">
                  <c:v>-8.6988643646734545</c:v>
                </c:pt>
                <c:pt idx="55">
                  <c:v>-4.9063561332118297</c:v>
                </c:pt>
                <c:pt idx="56">
                  <c:v>-1.712739567102517</c:v>
                </c:pt>
                <c:pt idx="57">
                  <c:v>1.0588324568911389</c:v>
                </c:pt>
                <c:pt idx="58">
                  <c:v>3.5160334971084808</c:v>
                </c:pt>
                <c:pt idx="59">
                  <c:v>5.729495589611588</c:v>
                </c:pt>
                <c:pt idx="60">
                  <c:v>7.7481600539193209</c:v>
                </c:pt>
                <c:pt idx="61">
                  <c:v>9.6073935914908475</c:v>
                </c:pt>
                <c:pt idx="62">
                  <c:v>11.333618601803209</c:v>
                </c:pt>
                <c:pt idx="63">
                  <c:v>12.947116582506453</c:v>
                </c:pt>
                <c:pt idx="64">
                  <c:v>14.463808542447339</c:v>
                </c:pt>
                <c:pt idx="65">
                  <c:v>15.896431093143917</c:v>
                </c:pt>
                <c:pt idx="66">
                  <c:v>17.255339383093599</c:v>
                </c:pt>
                <c:pt idx="67">
                  <c:v>18.549070866263833</c:v>
                </c:pt>
                <c:pt idx="68">
                  <c:v>19.784750826296261</c:v>
                </c:pt>
                <c:pt idx="69">
                  <c:v>20.968390277604499</c:v>
                </c:pt>
                <c:pt idx="70">
                  <c:v>22.105108890933309</c:v>
                </c:pt>
                <c:pt idx="71">
                  <c:v>23.199304569298533</c:v>
                </c:pt>
                <c:pt idx="72">
                  <c:v>24.254784341646655</c:v>
                </c:pt>
                <c:pt idx="73">
                  <c:v>25.274866733318959</c:v>
                </c:pt>
                <c:pt idx="74">
                  <c:v>26.262462783606736</c:v>
                </c:pt>
                <c:pt idx="75">
                  <c:v>27.220140857830529</c:v>
                </c:pt>
                <c:pt idx="76">
                  <c:v>28.150179006460064</c:v>
                </c:pt>
                <c:pt idx="77">
                  <c:v>29.054607645540955</c:v>
                </c:pt>
                <c:pt idx="78">
                  <c:v>29.935244635782908</c:v>
                </c:pt>
                <c:pt idx="79">
                  <c:v>30.793724334375668</c:v>
                </c:pt>
                <c:pt idx="80">
                  <c:v>31.63152182507082</c:v>
                </c:pt>
                <c:pt idx="81">
                  <c:v>32.449973259256979</c:v>
                </c:pt>
                <c:pt idx="82">
                  <c:v>33.250293036311746</c:v>
                </c:pt>
                <c:pt idx="83">
                  <c:v>34.03358839686598</c:v>
                </c:pt>
                <c:pt idx="84">
                  <c:v>34.800871884440198</c:v>
                </c:pt>
                <c:pt idx="85">
                  <c:v>35.553072039811241</c:v>
                </c:pt>
                <c:pt idx="86">
                  <c:v>36.291042621657425</c:v>
                </c:pt>
                <c:pt idx="87">
                  <c:v>37.015570591538165</c:v>
                </c:pt>
                <c:pt idx="88">
                  <c:v>37.727383057478107</c:v>
                </c:pt>
                <c:pt idx="89">
                  <c:v>38.427153335615856</c:v>
                </c:pt>
                <c:pt idx="90">
                  <c:v>39.115506261534506</c:v>
                </c:pt>
                <c:pt idx="91">
                  <c:v>39.793022860478629</c:v>
                </c:pt>
                <c:pt idx="92">
                  <c:v>40.460244467515508</c:v>
                </c:pt>
                <c:pt idx="93">
                  <c:v>41.117676373923132</c:v>
                </c:pt>
                <c:pt idx="94">
                  <c:v>41.765791063997426</c:v>
                </c:pt>
                <c:pt idx="95">
                  <c:v>42.405031096524112</c:v>
                </c:pt>
                <c:pt idx="96">
                  <c:v>43.035811676941705</c:v>
                </c:pt>
                <c:pt idx="97">
                  <c:v>43.658522959399022</c:v>
                </c:pt>
                <c:pt idx="98">
                  <c:v>44.273532112219755</c:v>
                </c:pt>
                <c:pt idx="99">
                  <c:v>44.881185175525388</c:v>
                </c:pt>
                <c:pt idx="100">
                  <c:v>45.481808735763536</c:v>
                </c:pt>
                <c:pt idx="101">
                  <c:v>46.075711438511405</c:v>
                </c:pt>
                <c:pt idx="102">
                  <c:v>46.663185358064084</c:v>
                </c:pt>
                <c:pt idx="103">
                  <c:v>47.244507239889685</c:v>
                </c:pt>
                <c:pt idx="104">
                  <c:v>47.819939629958469</c:v>
                </c:pt>
                <c:pt idx="105">
                  <c:v>48.389731903186771</c:v>
                </c:pt>
                <c:pt idx="106">
                  <c:v>48.954121201712553</c:v>
                </c:pt>
                <c:pt idx="107">
                  <c:v>49.513333292416689</c:v>
                </c:pt>
                <c:pt idx="108">
                  <c:v>50.067583351973099</c:v>
                </c:pt>
                <c:pt idx="109">
                  <c:v>50.617076686738301</c:v>
                </c:pt>
                <c:pt idx="110">
                  <c:v>51.16200939394264</c:v>
                </c:pt>
                <c:pt idx="111">
                  <c:v>51.702568969911169</c:v>
                </c:pt>
                <c:pt idx="112">
                  <c:v>52.238934870401749</c:v>
                </c:pt>
                <c:pt idx="113">
                  <c:v>52.77127902758474</c:v>
                </c:pt>
                <c:pt idx="114">
                  <c:v>53.299766327701889</c:v>
                </c:pt>
                <c:pt idx="115">
                  <c:v>53.824555053008567</c:v>
                </c:pt>
                <c:pt idx="116">
                  <c:v>54.345797291226461</c:v>
                </c:pt>
                <c:pt idx="117">
                  <c:v>54.863639315399723</c:v>
                </c:pt>
                <c:pt idx="118">
                  <c:v>55.378221936752539</c:v>
                </c:pt>
                <c:pt idx="119">
                  <c:v>55.889680832886313</c:v>
                </c:pt>
                <c:pt idx="120">
                  <c:v>56.398146853422588</c:v>
                </c:pt>
                <c:pt idx="121">
                  <c:v>56.903746304993319</c:v>
                </c:pt>
                <c:pt idx="122">
                  <c:v>57.406601217299908</c:v>
                </c:pt>
                <c:pt idx="123">
                  <c:v>57.906829591787982</c:v>
                </c:pt>
                <c:pt idx="124">
                  <c:v>58.404545634368674</c:v>
                </c:pt>
                <c:pt idx="125">
                  <c:v>58.899859973440527</c:v>
                </c:pt>
                <c:pt idx="126">
                  <c:v>59.392879864407803</c:v>
                </c:pt>
                <c:pt idx="127">
                  <c:v>59.883709381728806</c:v>
                </c:pt>
                <c:pt idx="128">
                  <c:v>60.372449599482422</c:v>
                </c:pt>
                <c:pt idx="129">
                  <c:v>60.859198761326127</c:v>
                </c:pt>
                <c:pt idx="130">
                  <c:v>61.344052440657606</c:v>
                </c:pt>
                <c:pt idx="131">
                  <c:v>61.827103691718094</c:v>
                </c:pt>
                <c:pt idx="132">
                  <c:v>62.30844319231835</c:v>
                </c:pt>
                <c:pt idx="133">
                  <c:v>62.788159378807109</c:v>
                </c:pt>
                <c:pt idx="134">
                  <c:v>63.266338573857922</c:v>
                </c:pt>
                <c:pt idx="135">
                  <c:v>63.743065107598397</c:v>
                </c:pt>
                <c:pt idx="136">
                  <c:v>64.218421432569585</c:v>
                </c:pt>
                <c:pt idx="137">
                  <c:v>64.692488232963171</c:v>
                </c:pt>
                <c:pt idx="138">
                  <c:v>65.165344528550349</c:v>
                </c:pt>
                <c:pt idx="139">
                  <c:v>65.637067773685999</c:v>
                </c:pt>
                <c:pt idx="140">
                  <c:v>66.107733951743626</c:v>
                </c:pt>
                <c:pt idx="141">
                  <c:v>66.577417665309781</c:v>
                </c:pt>
                <c:pt idx="142">
                  <c:v>67.046192222444802</c:v>
                </c:pt>
                <c:pt idx="143">
                  <c:v>67.514129719294658</c:v>
                </c:pt>
                <c:pt idx="144">
                  <c:v>67.981301119318971</c:v>
                </c:pt>
                <c:pt idx="145">
                  <c:v>68.447776329383657</c:v>
                </c:pt>
                <c:pt idx="146">
                  <c:v>68.913624272949448</c:v>
                </c:pt>
                <c:pt idx="147">
                  <c:v>69.378912960572791</c:v>
                </c:pt>
                <c:pt idx="148">
                  <c:v>69.84370955792366</c:v>
                </c:pt>
                <c:pt idx="149">
                  <c:v>70.308080451510421</c:v>
                </c:pt>
                <c:pt idx="150">
                  <c:v>70.772091312292162</c:v>
                </c:pt>
                <c:pt idx="151">
                  <c:v>71.235807157348177</c:v>
                </c:pt>
                <c:pt idx="152">
                  <c:v>71.699292409765121</c:v>
                </c:pt>
                <c:pt idx="153">
                  <c:v>72.162610956893957</c:v>
                </c:pt>
                <c:pt idx="154">
                  <c:v>72.625826207120781</c:v>
                </c:pt>
                <c:pt idx="155">
                  <c:v>73.089001145288705</c:v>
                </c:pt>
                <c:pt idx="156">
                  <c:v>73.552198386902603</c:v>
                </c:pt>
                <c:pt idx="157">
                  <c:v>74.01548023124144</c:v>
                </c:pt>
                <c:pt idx="158">
                  <c:v>74.478908713498527</c:v>
                </c:pt>
                <c:pt idx="159">
                  <c:v>74.942545656065363</c:v>
                </c:pt>
                <c:pt idx="160">
                  <c:v>75.40645271907124</c:v>
                </c:pt>
                <c:pt idx="161">
                  <c:v>75.870691450285904</c:v>
                </c:pt>
                <c:pt idx="162">
                  <c:v>76.335323334490397</c:v>
                </c:pt>
                <c:pt idx="163">
                  <c:v>76.800409842418901</c:v>
                </c:pt>
                <c:pt idx="164">
                  <c:v>77.266012479370147</c:v>
                </c:pt>
                <c:pt idx="165">
                  <c:v>77.732192833588499</c:v>
                </c:pt>
                <c:pt idx="166">
                  <c:v>78.199012624508214</c:v>
                </c:pt>
                <c:pt idx="167">
                  <c:v>78.666533750960241</c:v>
                </c:pt>
                <c:pt idx="168">
                  <c:v>79.134818339431547</c:v>
                </c:pt>
                <c:pt idx="169">
                  <c:v>79.603928792475131</c:v>
                </c:pt>
                <c:pt idx="170">
                  <c:v>80.073927837361623</c:v>
                </c:pt>
                <c:pt idx="171">
                  <c:v>80.544878575070697</c:v>
                </c:pt>
                <c:pt idx="172">
                  <c:v>81.016844529710056</c:v>
                </c:pt>
                <c:pt idx="173">
                  <c:v>81.48988969846647</c:v>
                </c:pt>
                <c:pt idx="174">
                  <c:v>81.964078602179882</c:v>
                </c:pt>
                <c:pt idx="175">
                  <c:v>82.439476336641633</c:v>
                </c:pt>
                <c:pt idx="176">
                  <c:v>82.916148624715902</c:v>
                </c:pt>
                <c:pt idx="177">
                  <c:v>83.394161869389848</c:v>
                </c:pt>
                <c:pt idx="178">
                  <c:v>83.873583207855461</c:v>
                </c:pt>
                <c:pt idx="179">
                  <c:v>84.354480566734082</c:v>
                </c:pt>
                <c:pt idx="180">
                  <c:v>84.83692271855449</c:v>
                </c:pt>
                <c:pt idx="181">
                  <c:v>85.32097933960182</c:v>
                </c:pt>
                <c:pt idx="182">
                  <c:v>85.806721069257549</c:v>
                </c:pt>
                <c:pt idx="183">
                  <c:v>86.294219570955988</c:v>
                </c:pt>
                <c:pt idx="184">
                  <c:v>86.783547594889058</c:v>
                </c:pt>
                <c:pt idx="185">
                  <c:v>87.27477904259456</c:v>
                </c:pt>
                <c:pt idx="186">
                  <c:v>87.767989033573201</c:v>
                </c:pt>
                <c:pt idx="187">
                  <c:v>88.263253974082147</c:v>
                </c:pt>
                <c:pt idx="188">
                  <c:v>88.760651628265975</c:v>
                </c:pt>
                <c:pt idx="189">
                  <c:v>89.260261191788516</c:v>
                </c:pt>
                <c:pt idx="190">
                  <c:v>89.762163368142467</c:v>
                </c:pt>
                <c:pt idx="191">
                  <c:v>90.266440447821481</c:v>
                </c:pt>
                <c:pt idx="192">
                  <c:v>90.773176390551157</c:v>
                </c:pt>
                <c:pt idx="193">
                  <c:v>91.282456910785072</c:v>
                </c:pt>
                <c:pt idx="194">
                  <c:v>91.794369566687351</c:v>
                </c:pt>
                <c:pt idx="195">
                  <c:v>92.309003852834792</c:v>
                </c:pt>
                <c:pt idx="196">
                  <c:v>92.826451296886717</c:v>
                </c:pt>
                <c:pt idx="197">
                  <c:v>93.346805560488065</c:v>
                </c:pt>
                <c:pt idx="198">
                  <c:v>93.870162544686082</c:v>
                </c:pt>
                <c:pt idx="199">
                  <c:v>94.396620500163635</c:v>
                </c:pt>
                <c:pt idx="200">
                  <c:v>94.92628014260805</c:v>
                </c:pt>
                <c:pt idx="201">
                  <c:v>95.45924477356084</c:v>
                </c:pt>
                <c:pt idx="202">
                  <c:v>95.995620407114984</c:v>
                </c:pt>
                <c:pt idx="203">
                  <c:v>96.535515902854343</c:v>
                </c:pt>
                <c:pt idx="204">
                  <c:v>97.079043105457117</c:v>
                </c:pt>
                <c:pt idx="205">
                  <c:v>97.626316991417184</c:v>
                </c:pt>
                <c:pt idx="206">
                  <c:v>98.177455823370792</c:v>
                </c:pt>
                <c:pt idx="207">
                  <c:v>98.732581312552156</c:v>
                </c:pt>
                <c:pt idx="208">
                  <c:v>99.29181878994342</c:v>
                </c:pt>
                <c:pt idx="209">
                  <c:v>99.855297386724885</c:v>
                </c:pt>
                <c:pt idx="210">
                  <c:v>100.42315022468409</c:v>
                </c:pt>
                <c:pt idx="211">
                  <c:v>100.99551461728987</c:v>
                </c:pt>
                <c:pt idx="212">
                  <c:v>101.57253228219673</c:v>
                </c:pt>
                <c:pt idx="213">
                  <c:v>102.15434956600876</c:v>
                </c:pt>
                <c:pt idx="214">
                  <c:v>102.74111768219763</c:v>
                </c:pt>
                <c:pt idx="215">
                  <c:v>103.33299296314738</c:v>
                </c:pt>
                <c:pt idx="216">
                  <c:v>103.93013712737911</c:v>
                </c:pt>
                <c:pt idx="217">
                  <c:v>104.53271756310079</c:v>
                </c:pt>
                <c:pt idx="218">
                  <c:v>105.14090762932824</c:v>
                </c:pt>
                <c:pt idx="219">
                  <c:v>105.7548869759251</c:v>
                </c:pt>
                <c:pt idx="220">
                  <c:v>106.37484188404704</c:v>
                </c:pt>
                <c:pt idx="221">
                  <c:v>107.00096562859147</c:v>
                </c:pt>
                <c:pt idx="222">
                  <c:v>107.63345886441283</c:v>
                </c:pt>
                <c:pt idx="223">
                  <c:v>108.27253003822358</c:v>
                </c:pt>
                <c:pt idx="224">
                  <c:v>108.9183958282822</c:v>
                </c:pt>
                <c:pt idx="225">
                  <c:v>109.57128161417023</c:v>
                </c:pt>
                <c:pt idx="226">
                  <c:v>110.23142197918514</c:v>
                </c:pt>
                <c:pt idx="227">
                  <c:v>110.89906124812092</c:v>
                </c:pt>
                <c:pt idx="228">
                  <c:v>111.57445406348847</c:v>
                </c:pt>
                <c:pt idx="229">
                  <c:v>112.25786600353331</c:v>
                </c:pt>
                <c:pt idx="230">
                  <c:v>112.94957424575318</c:v>
                </c:pt>
                <c:pt idx="231">
                  <c:v>113.64986828000508</c:v>
                </c:pt>
                <c:pt idx="232">
                  <c:v>114.35905067571906</c:v>
                </c:pt>
                <c:pt idx="233">
                  <c:v>115.07743790822582</c:v>
                </c:pt>
                <c:pt idx="234">
                  <c:v>115.80536124974395</c:v>
                </c:pt>
                <c:pt idx="235">
                  <c:v>116.5431677311899</c:v>
                </c:pt>
                <c:pt idx="236">
                  <c:v>117.29122118166282</c:v>
                </c:pt>
                <c:pt idx="237">
                  <c:v>118.04990335323868</c:v>
                </c:pt>
                <c:pt idx="238">
                  <c:v>118.81961513959141</c:v>
                </c:pt>
                <c:pt idx="239">
                  <c:v>119.60077789796327</c:v>
                </c:pt>
                <c:pt idx="240">
                  <c:v>120.39383488514397</c:v>
                </c:pt>
                <c:pt idx="241">
                  <c:v>121.1992528194188</c:v>
                </c:pt>
                <c:pt idx="242">
                  <c:v>122.01752358192391</c:v>
                </c:pt>
                <c:pt idx="243">
                  <c:v>122.84916607254252</c:v>
                </c:pt>
                <c:pt idx="244">
                  <c:v>123.69472823741557</c:v>
                </c:pt>
                <c:pt idx="245">
                  <c:v>124.55478928736909</c:v>
                </c:pt>
                <c:pt idx="246">
                  <c:v>125.42996212912988</c:v>
                </c:pt>
                <c:pt idx="247">
                  <c:v>126.32089603416222</c:v>
                </c:pt>
                <c:pt idx="248">
                  <c:v>127.22827957338836</c:v>
                </c:pt>
                <c:pt idx="249">
                  <c:v>128.15284385003616</c:v>
                </c:pt>
                <c:pt idx="250">
                  <c:v>129.09536606748634</c:v>
                </c:pt>
                <c:pt idx="251">
                  <c:v>130.05667347439424</c:v>
                </c:pt>
                <c:pt idx="252">
                  <c:v>131.03764773568747</c:v>
                </c:pt>
                <c:pt idx="253">
                  <c:v>132.03922978545955</c:v>
                </c:pt>
                <c:pt idx="254">
                  <c:v>133.06242522652838</c:v>
                </c:pt>
                <c:pt idx="255">
                  <c:v>134.10831035175312</c:v>
                </c:pt>
                <c:pt idx="256">
                  <c:v>135.1780388744607</c:v>
                </c:pt>
                <c:pt idx="257">
                  <c:v>136.27284946990528</c:v>
                </c:pt>
                <c:pt idx="258">
                  <c:v>137.3940742471051</c:v>
                </c:pt>
                <c:pt idx="259">
                  <c:v>138.54314829128526</c:v>
                </c:pt>
                <c:pt idx="260">
                  <c:v>139.72162044231135</c:v>
                </c:pt>
                <c:pt idx="261">
                  <c:v>140.93116550491737</c:v>
                </c:pt>
                <c:pt idx="262">
                  <c:v>142.17359812349963</c:v>
                </c:pt>
                <c:pt idx="263">
                  <c:v>143.45088859936533</c:v>
                </c:pt>
                <c:pt idx="264">
                  <c:v>144.76518098368331</c:v>
                </c:pt>
                <c:pt idx="265">
                  <c:v>146.11881384766542</c:v>
                </c:pt>
                <c:pt idx="266">
                  <c:v>147.51434421613988</c:v>
                </c:pt>
                <c:pt idx="267">
                  <c:v>148.95457525633333</c:v>
                </c:pt>
                <c:pt idx="268">
                  <c:v>150.44258844616189</c:v>
                </c:pt>
                <c:pt idx="269">
                  <c:v>151.98178111377746</c:v>
                </c:pt>
                <c:pt idx="270">
                  <c:v>153.5759104530419</c:v>
                </c:pt>
                <c:pt idx="271">
                  <c:v>155.22914539241259</c:v>
                </c:pt>
                <c:pt idx="272">
                  <c:v>156.94612804697323</c:v>
                </c:pt>
                <c:pt idx="273">
                  <c:v>158.73204694191622</c:v>
                </c:pt>
                <c:pt idx="274">
                  <c:v>160.59272479806623</c:v>
                </c:pt>
                <c:pt idx="275">
                  <c:v>162.53472446853635</c:v>
                </c:pt>
                <c:pt idx="276">
                  <c:v>164.56547768499854</c:v>
                </c:pt>
                <c:pt idx="277">
                  <c:v>166.69344271983994</c:v>
                </c:pt>
                <c:pt idx="278">
                  <c:v>168.9282990536143</c:v>
                </c:pt>
                <c:pt idx="279">
                  <c:v>171.28118988816072</c:v>
                </c:pt>
                <c:pt idx="280">
                  <c:v>173.76502721449958</c:v>
                </c:pt>
                <c:pt idx="281">
                  <c:v>176.39487966699772</c:v>
                </c:pt>
                <c:pt idx="282">
                  <c:v>179.18847140761903</c:v>
                </c:pt>
                <c:pt idx="283">
                  <c:v>182.16683211858356</c:v>
                </c:pt>
                <c:pt idx="284">
                  <c:v>185.35515600945718</c:v>
                </c:pt>
                <c:pt idx="285">
                  <c:v>188.78395519309913</c:v>
                </c:pt>
                <c:pt idx="286">
                  <c:v>192.49063608613596</c:v>
                </c:pt>
                <c:pt idx="287">
                  <c:v>196.52169768853338</c:v>
                </c:pt>
                <c:pt idx="288">
                  <c:v>200.93586796462995</c:v>
                </c:pt>
                <c:pt idx="289">
                  <c:v>205.80869779659088</c:v>
                </c:pt>
                <c:pt idx="290">
                  <c:v>211.23949848010011</c:v>
                </c:pt>
                <c:pt idx="291">
                  <c:v>217.36220148075688</c:v>
                </c:pt>
                <c:pt idx="292">
                  <c:v>224.36310349588274</c:v>
                </c:pt>
                <c:pt idx="293">
                  <c:v>232.51141734621626</c:v>
                </c:pt>
                <c:pt idx="294">
                  <c:v>242.21540751684631</c:v>
                </c:pt>
                <c:pt idx="295">
                  <c:v>254.13452664314036</c:v>
                </c:pt>
                <c:pt idx="296">
                  <c:v>269.42991092340299</c:v>
                </c:pt>
                <c:pt idx="297">
                  <c:v>290.42013383949893</c:v>
                </c:pt>
                <c:pt idx="298">
                  <c:v>322.78057751996528</c:v>
                </c:pt>
                <c:pt idx="299">
                  <c:v>387.34871130199122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0-314E-A4B6-E79C791EB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684351"/>
        <c:axId val="1497727039"/>
      </c:lineChart>
      <c:catAx>
        <c:axId val="149768435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27039"/>
        <c:crosses val="autoZero"/>
        <c:auto val="1"/>
        <c:lblAlgn val="ctr"/>
        <c:lblOffset val="100"/>
        <c:noMultiLvlLbl val="0"/>
      </c:catAx>
      <c:valAx>
        <c:axId val="14977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68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82411470280281E-2"/>
          <c:y val="4.7347222222222228E-2"/>
          <c:w val="0.95872085070841928"/>
          <c:h val="0.93737499999999996"/>
        </c:manualLayout>
      </c:layout>
      <c:lineChart>
        <c:grouping val="standard"/>
        <c:varyColors val="0"/>
        <c:ser>
          <c:idx val="0"/>
          <c:order val="0"/>
          <c:tx>
            <c:strRef>
              <c:f>'Temp graph'!$D$1</c:f>
              <c:strCache>
                <c:ptCount val="1"/>
                <c:pt idx="0">
                  <c:v>Kohm @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'Temp graph'!$A$2:$A$301</c:f>
              <c:numCache>
                <c:formatCode>0.000</c:formatCode>
                <c:ptCount val="300"/>
                <c:pt idx="0">
                  <c:v>3.0000000000000102</c:v>
                </c:pt>
                <c:pt idx="1">
                  <c:v>2.99000000000001</c:v>
                </c:pt>
                <c:pt idx="2">
                  <c:v>2.9800000000000102</c:v>
                </c:pt>
                <c:pt idx="3">
                  <c:v>2.97000000000001</c:v>
                </c:pt>
                <c:pt idx="4">
                  <c:v>2.9600000000000102</c:v>
                </c:pt>
                <c:pt idx="5">
                  <c:v>2.9500000000000099</c:v>
                </c:pt>
                <c:pt idx="6">
                  <c:v>2.9400000000000102</c:v>
                </c:pt>
                <c:pt idx="7">
                  <c:v>2.9300000000000099</c:v>
                </c:pt>
                <c:pt idx="8">
                  <c:v>2.9200000000000101</c:v>
                </c:pt>
                <c:pt idx="9">
                  <c:v>2.9100000000000099</c:v>
                </c:pt>
                <c:pt idx="10">
                  <c:v>2.9000000000000101</c:v>
                </c:pt>
                <c:pt idx="11">
                  <c:v>2.8900000000000099</c:v>
                </c:pt>
                <c:pt idx="12">
                  <c:v>2.8800000000000101</c:v>
                </c:pt>
                <c:pt idx="13">
                  <c:v>2.8700000000000099</c:v>
                </c:pt>
                <c:pt idx="14">
                  <c:v>2.8600000000000101</c:v>
                </c:pt>
                <c:pt idx="15">
                  <c:v>2.8500000000000099</c:v>
                </c:pt>
                <c:pt idx="16">
                  <c:v>2.8400000000000101</c:v>
                </c:pt>
                <c:pt idx="17">
                  <c:v>2.83</c:v>
                </c:pt>
                <c:pt idx="18">
                  <c:v>2.8200000000000101</c:v>
                </c:pt>
                <c:pt idx="19">
                  <c:v>2.81</c:v>
                </c:pt>
                <c:pt idx="20">
                  <c:v>2.80000000000001</c:v>
                </c:pt>
                <c:pt idx="21">
                  <c:v>2.79</c:v>
                </c:pt>
                <c:pt idx="22">
                  <c:v>2.78</c:v>
                </c:pt>
                <c:pt idx="23">
                  <c:v>2.77</c:v>
                </c:pt>
                <c:pt idx="24">
                  <c:v>2.76</c:v>
                </c:pt>
                <c:pt idx="25">
                  <c:v>2.75</c:v>
                </c:pt>
                <c:pt idx="26">
                  <c:v>2.74</c:v>
                </c:pt>
                <c:pt idx="27">
                  <c:v>2.73</c:v>
                </c:pt>
                <c:pt idx="28">
                  <c:v>2.72</c:v>
                </c:pt>
                <c:pt idx="29">
                  <c:v>2.71</c:v>
                </c:pt>
                <c:pt idx="30">
                  <c:v>2.7</c:v>
                </c:pt>
                <c:pt idx="31">
                  <c:v>2.69</c:v>
                </c:pt>
                <c:pt idx="32">
                  <c:v>2.68</c:v>
                </c:pt>
                <c:pt idx="33">
                  <c:v>2.67</c:v>
                </c:pt>
                <c:pt idx="34">
                  <c:v>2.66</c:v>
                </c:pt>
                <c:pt idx="35">
                  <c:v>2.65</c:v>
                </c:pt>
                <c:pt idx="36">
                  <c:v>2.64</c:v>
                </c:pt>
                <c:pt idx="37">
                  <c:v>2.63</c:v>
                </c:pt>
                <c:pt idx="38">
                  <c:v>2.62</c:v>
                </c:pt>
                <c:pt idx="39">
                  <c:v>2.61</c:v>
                </c:pt>
                <c:pt idx="40">
                  <c:v>2.6</c:v>
                </c:pt>
                <c:pt idx="41">
                  <c:v>2.59</c:v>
                </c:pt>
                <c:pt idx="42">
                  <c:v>2.58</c:v>
                </c:pt>
                <c:pt idx="43">
                  <c:v>2.57</c:v>
                </c:pt>
                <c:pt idx="44">
                  <c:v>2.56</c:v>
                </c:pt>
                <c:pt idx="45">
                  <c:v>2.5499999999999998</c:v>
                </c:pt>
                <c:pt idx="46">
                  <c:v>2.54</c:v>
                </c:pt>
                <c:pt idx="47">
                  <c:v>2.5299999999999998</c:v>
                </c:pt>
                <c:pt idx="48">
                  <c:v>2.52</c:v>
                </c:pt>
                <c:pt idx="49">
                  <c:v>2.5099999999999998</c:v>
                </c:pt>
                <c:pt idx="50">
                  <c:v>2.5</c:v>
                </c:pt>
                <c:pt idx="51">
                  <c:v>2.4900000000000002</c:v>
                </c:pt>
                <c:pt idx="52">
                  <c:v>2.48</c:v>
                </c:pt>
                <c:pt idx="53">
                  <c:v>2.4700000000000002</c:v>
                </c:pt>
                <c:pt idx="54">
                  <c:v>2.46</c:v>
                </c:pt>
                <c:pt idx="55">
                  <c:v>2.4500000000000002</c:v>
                </c:pt>
                <c:pt idx="56">
                  <c:v>2.44</c:v>
                </c:pt>
                <c:pt idx="57">
                  <c:v>2.4300000000000002</c:v>
                </c:pt>
                <c:pt idx="58">
                  <c:v>2.42</c:v>
                </c:pt>
                <c:pt idx="59">
                  <c:v>2.41</c:v>
                </c:pt>
                <c:pt idx="60">
                  <c:v>2.4</c:v>
                </c:pt>
                <c:pt idx="61">
                  <c:v>2.39</c:v>
                </c:pt>
                <c:pt idx="62">
                  <c:v>2.38</c:v>
                </c:pt>
                <c:pt idx="63">
                  <c:v>2.37</c:v>
                </c:pt>
                <c:pt idx="64">
                  <c:v>2.36</c:v>
                </c:pt>
                <c:pt idx="65">
                  <c:v>2.35</c:v>
                </c:pt>
                <c:pt idx="66">
                  <c:v>2.34</c:v>
                </c:pt>
                <c:pt idx="67">
                  <c:v>2.33</c:v>
                </c:pt>
                <c:pt idx="68">
                  <c:v>2.3199999999999998</c:v>
                </c:pt>
                <c:pt idx="69">
                  <c:v>2.31</c:v>
                </c:pt>
                <c:pt idx="70">
                  <c:v>2.2999999999999998</c:v>
                </c:pt>
                <c:pt idx="71">
                  <c:v>2.29</c:v>
                </c:pt>
                <c:pt idx="72">
                  <c:v>2.2799999999999998</c:v>
                </c:pt>
                <c:pt idx="73">
                  <c:v>2.27</c:v>
                </c:pt>
                <c:pt idx="74">
                  <c:v>2.26000000000001</c:v>
                </c:pt>
                <c:pt idx="75">
                  <c:v>2.25</c:v>
                </c:pt>
                <c:pt idx="76">
                  <c:v>2.24000000000001</c:v>
                </c:pt>
                <c:pt idx="77">
                  <c:v>2.23</c:v>
                </c:pt>
                <c:pt idx="78">
                  <c:v>2.22000000000001</c:v>
                </c:pt>
                <c:pt idx="79">
                  <c:v>2.2100000000000102</c:v>
                </c:pt>
                <c:pt idx="80">
                  <c:v>2.2000000000000099</c:v>
                </c:pt>
                <c:pt idx="81">
                  <c:v>2.1900000000000102</c:v>
                </c:pt>
                <c:pt idx="82">
                  <c:v>2.1800000000000099</c:v>
                </c:pt>
                <c:pt idx="83">
                  <c:v>2.1700000000000101</c:v>
                </c:pt>
                <c:pt idx="84">
                  <c:v>2.1600000000000099</c:v>
                </c:pt>
                <c:pt idx="85">
                  <c:v>2.1500000000000101</c:v>
                </c:pt>
                <c:pt idx="86">
                  <c:v>2.1400000000000099</c:v>
                </c:pt>
                <c:pt idx="87">
                  <c:v>2.1300000000000101</c:v>
                </c:pt>
                <c:pt idx="88">
                  <c:v>2.1200000000000099</c:v>
                </c:pt>
                <c:pt idx="89">
                  <c:v>2.1100000000000101</c:v>
                </c:pt>
                <c:pt idx="90">
                  <c:v>2.1000000000000099</c:v>
                </c:pt>
                <c:pt idx="91">
                  <c:v>2.0900000000000101</c:v>
                </c:pt>
                <c:pt idx="92">
                  <c:v>2.0800000000000098</c:v>
                </c:pt>
                <c:pt idx="93">
                  <c:v>2.0700000000000101</c:v>
                </c:pt>
                <c:pt idx="94">
                  <c:v>2.0600000000000098</c:v>
                </c:pt>
                <c:pt idx="95">
                  <c:v>2.05000000000001</c:v>
                </c:pt>
                <c:pt idx="96">
                  <c:v>2.0400000000000098</c:v>
                </c:pt>
                <c:pt idx="97">
                  <c:v>2.03000000000001</c:v>
                </c:pt>
                <c:pt idx="98">
                  <c:v>2.0200000000000098</c:v>
                </c:pt>
                <c:pt idx="99">
                  <c:v>2.01000000000001</c:v>
                </c:pt>
                <c:pt idx="100">
                  <c:v>2.0000000000000102</c:v>
                </c:pt>
                <c:pt idx="101">
                  <c:v>1.99000000000001</c:v>
                </c:pt>
                <c:pt idx="102">
                  <c:v>1.98000000000001</c:v>
                </c:pt>
                <c:pt idx="103">
                  <c:v>1.97000000000001</c:v>
                </c:pt>
                <c:pt idx="104">
                  <c:v>1.96000000000001</c:v>
                </c:pt>
                <c:pt idx="105">
                  <c:v>1.9500000000000099</c:v>
                </c:pt>
                <c:pt idx="106">
                  <c:v>1.9400000000000099</c:v>
                </c:pt>
                <c:pt idx="107">
                  <c:v>1.9300000000000099</c:v>
                </c:pt>
                <c:pt idx="108">
                  <c:v>1.9200000000000099</c:v>
                </c:pt>
                <c:pt idx="109">
                  <c:v>1.9100000000000099</c:v>
                </c:pt>
                <c:pt idx="110">
                  <c:v>1.9000000000000099</c:v>
                </c:pt>
                <c:pt idx="111">
                  <c:v>1.8900000000000099</c:v>
                </c:pt>
                <c:pt idx="112">
                  <c:v>1.8800000000000101</c:v>
                </c:pt>
                <c:pt idx="113">
                  <c:v>1.8700000000000101</c:v>
                </c:pt>
                <c:pt idx="114">
                  <c:v>1.8600000000000101</c:v>
                </c:pt>
                <c:pt idx="115">
                  <c:v>1.8500000000000101</c:v>
                </c:pt>
                <c:pt idx="116">
                  <c:v>1.8400000000000101</c:v>
                </c:pt>
                <c:pt idx="117">
                  <c:v>1.8300000000000101</c:v>
                </c:pt>
                <c:pt idx="118">
                  <c:v>1.8200000000000101</c:v>
                </c:pt>
                <c:pt idx="119">
                  <c:v>1.81000000000001</c:v>
                </c:pt>
                <c:pt idx="120">
                  <c:v>1.80000000000001</c:v>
                </c:pt>
                <c:pt idx="121">
                  <c:v>1.79000000000002</c:v>
                </c:pt>
                <c:pt idx="122">
                  <c:v>1.78000000000001</c:v>
                </c:pt>
                <c:pt idx="123">
                  <c:v>1.77000000000002</c:v>
                </c:pt>
                <c:pt idx="124">
                  <c:v>1.76000000000001</c:v>
                </c:pt>
                <c:pt idx="125">
                  <c:v>1.75000000000002</c:v>
                </c:pt>
                <c:pt idx="126">
                  <c:v>1.74000000000002</c:v>
                </c:pt>
                <c:pt idx="127">
                  <c:v>1.73000000000002</c:v>
                </c:pt>
                <c:pt idx="128">
                  <c:v>1.72000000000002</c:v>
                </c:pt>
                <c:pt idx="129">
                  <c:v>1.7100000000000199</c:v>
                </c:pt>
                <c:pt idx="130">
                  <c:v>1.7000000000000199</c:v>
                </c:pt>
                <c:pt idx="131">
                  <c:v>1.6900000000000199</c:v>
                </c:pt>
                <c:pt idx="132">
                  <c:v>1.6800000000000199</c:v>
                </c:pt>
                <c:pt idx="133">
                  <c:v>1.6700000000000199</c:v>
                </c:pt>
                <c:pt idx="134">
                  <c:v>1.6600000000000199</c:v>
                </c:pt>
                <c:pt idx="135">
                  <c:v>1.6500000000000199</c:v>
                </c:pt>
                <c:pt idx="136">
                  <c:v>1.6400000000000201</c:v>
                </c:pt>
                <c:pt idx="137">
                  <c:v>1.6300000000000201</c:v>
                </c:pt>
                <c:pt idx="138">
                  <c:v>1.6200000000000201</c:v>
                </c:pt>
                <c:pt idx="139">
                  <c:v>1.6100000000000201</c:v>
                </c:pt>
                <c:pt idx="140">
                  <c:v>1.6000000000000201</c:v>
                </c:pt>
                <c:pt idx="141">
                  <c:v>1.5900000000000201</c:v>
                </c:pt>
                <c:pt idx="142">
                  <c:v>1.5800000000000201</c:v>
                </c:pt>
                <c:pt idx="143">
                  <c:v>1.57000000000002</c:v>
                </c:pt>
                <c:pt idx="144">
                  <c:v>1.56000000000002</c:v>
                </c:pt>
                <c:pt idx="145">
                  <c:v>1.55000000000002</c:v>
                </c:pt>
                <c:pt idx="146">
                  <c:v>1.54000000000002</c:v>
                </c:pt>
                <c:pt idx="147">
                  <c:v>1.53000000000002</c:v>
                </c:pt>
                <c:pt idx="148">
                  <c:v>1.52000000000002</c:v>
                </c:pt>
                <c:pt idx="149">
                  <c:v>1.51000000000002</c:v>
                </c:pt>
                <c:pt idx="150">
                  <c:v>1.50000000000002</c:v>
                </c:pt>
                <c:pt idx="151">
                  <c:v>1.49000000000002</c:v>
                </c:pt>
                <c:pt idx="152">
                  <c:v>1.48000000000002</c:v>
                </c:pt>
                <c:pt idx="153">
                  <c:v>1.47000000000002</c:v>
                </c:pt>
                <c:pt idx="154">
                  <c:v>1.4600000000000199</c:v>
                </c:pt>
                <c:pt idx="155">
                  <c:v>1.4500000000000199</c:v>
                </c:pt>
                <c:pt idx="156">
                  <c:v>1.4400000000000199</c:v>
                </c:pt>
                <c:pt idx="157">
                  <c:v>1.4300000000000199</c:v>
                </c:pt>
                <c:pt idx="158">
                  <c:v>1.4200000000000199</c:v>
                </c:pt>
                <c:pt idx="159">
                  <c:v>1.4100000000000199</c:v>
                </c:pt>
                <c:pt idx="160">
                  <c:v>1.4000000000000199</c:v>
                </c:pt>
                <c:pt idx="161">
                  <c:v>1.3900000000000201</c:v>
                </c:pt>
                <c:pt idx="162">
                  <c:v>1.3800000000000201</c:v>
                </c:pt>
                <c:pt idx="163">
                  <c:v>1.3700000000000201</c:v>
                </c:pt>
                <c:pt idx="164">
                  <c:v>1.3600000000000201</c:v>
                </c:pt>
                <c:pt idx="165">
                  <c:v>1.3500000000000201</c:v>
                </c:pt>
                <c:pt idx="166">
                  <c:v>1.3400000000000201</c:v>
                </c:pt>
                <c:pt idx="167">
                  <c:v>1.3300000000000201</c:v>
                </c:pt>
                <c:pt idx="168">
                  <c:v>1.32000000000002</c:v>
                </c:pt>
                <c:pt idx="169">
                  <c:v>1.31000000000002</c:v>
                </c:pt>
                <c:pt idx="170">
                  <c:v>1.30000000000003</c:v>
                </c:pt>
                <c:pt idx="171">
                  <c:v>1.29000000000003</c:v>
                </c:pt>
                <c:pt idx="172">
                  <c:v>1.28000000000003</c:v>
                </c:pt>
                <c:pt idx="173">
                  <c:v>1.27000000000003</c:v>
                </c:pt>
                <c:pt idx="174">
                  <c:v>1.26000000000003</c:v>
                </c:pt>
                <c:pt idx="175">
                  <c:v>1.25000000000003</c:v>
                </c:pt>
                <c:pt idx="176">
                  <c:v>1.24000000000003</c:v>
                </c:pt>
                <c:pt idx="177">
                  <c:v>1.23000000000003</c:v>
                </c:pt>
                <c:pt idx="178">
                  <c:v>1.2200000000000299</c:v>
                </c:pt>
                <c:pt idx="179">
                  <c:v>1.2100000000000299</c:v>
                </c:pt>
                <c:pt idx="180">
                  <c:v>1.2000000000000299</c:v>
                </c:pt>
                <c:pt idx="181">
                  <c:v>1.1900000000000299</c:v>
                </c:pt>
                <c:pt idx="182">
                  <c:v>1.1800000000000299</c:v>
                </c:pt>
                <c:pt idx="183">
                  <c:v>1.1700000000000299</c:v>
                </c:pt>
                <c:pt idx="184">
                  <c:v>1.1600000000000299</c:v>
                </c:pt>
                <c:pt idx="185">
                  <c:v>1.1500000000000301</c:v>
                </c:pt>
                <c:pt idx="186">
                  <c:v>1.1400000000000301</c:v>
                </c:pt>
                <c:pt idx="187">
                  <c:v>1.1300000000000301</c:v>
                </c:pt>
                <c:pt idx="188">
                  <c:v>1.1200000000000301</c:v>
                </c:pt>
                <c:pt idx="189">
                  <c:v>1.1100000000000301</c:v>
                </c:pt>
                <c:pt idx="190">
                  <c:v>1.1000000000000301</c:v>
                </c:pt>
                <c:pt idx="191">
                  <c:v>1.0900000000000301</c:v>
                </c:pt>
                <c:pt idx="192">
                  <c:v>1.08000000000003</c:v>
                </c:pt>
                <c:pt idx="193">
                  <c:v>1.07000000000003</c:v>
                </c:pt>
                <c:pt idx="194">
                  <c:v>1.06000000000003</c:v>
                </c:pt>
                <c:pt idx="195">
                  <c:v>1.05000000000003</c:v>
                </c:pt>
                <c:pt idx="196">
                  <c:v>1.04000000000003</c:v>
                </c:pt>
                <c:pt idx="197">
                  <c:v>1.03000000000003</c:v>
                </c:pt>
                <c:pt idx="198">
                  <c:v>1.02000000000003</c:v>
                </c:pt>
                <c:pt idx="199">
                  <c:v>1.01000000000003</c:v>
                </c:pt>
                <c:pt idx="200">
                  <c:v>1.00000000000003</c:v>
                </c:pt>
                <c:pt idx="201">
                  <c:v>0.99000000000002997</c:v>
                </c:pt>
                <c:pt idx="202">
                  <c:v>0.98000000000002996</c:v>
                </c:pt>
                <c:pt idx="203">
                  <c:v>0.97000000000002995</c:v>
                </c:pt>
                <c:pt idx="204">
                  <c:v>0.96000000000003005</c:v>
                </c:pt>
                <c:pt idx="205">
                  <c:v>0.95000000000003004</c:v>
                </c:pt>
                <c:pt idx="206">
                  <c:v>0.94000000000003003</c:v>
                </c:pt>
                <c:pt idx="207">
                  <c:v>0.93000000000003002</c:v>
                </c:pt>
                <c:pt idx="208">
                  <c:v>0.92000000000003002</c:v>
                </c:pt>
                <c:pt idx="209">
                  <c:v>0.91000000000003001</c:v>
                </c:pt>
                <c:pt idx="210">
                  <c:v>0.90000000000003</c:v>
                </c:pt>
                <c:pt idx="211">
                  <c:v>0.89000000000002999</c:v>
                </c:pt>
                <c:pt idx="212">
                  <c:v>0.88000000000002998</c:v>
                </c:pt>
                <c:pt idx="213">
                  <c:v>0.87000000000002997</c:v>
                </c:pt>
                <c:pt idx="214">
                  <c:v>0.86000000000002996</c:v>
                </c:pt>
                <c:pt idx="215">
                  <c:v>0.85000000000002995</c:v>
                </c:pt>
                <c:pt idx="216">
                  <c:v>0.84000000000002994</c:v>
                </c:pt>
                <c:pt idx="217">
                  <c:v>0.83000000000004004</c:v>
                </c:pt>
                <c:pt idx="218">
                  <c:v>0.82000000000004003</c:v>
                </c:pt>
                <c:pt idx="219">
                  <c:v>0.81000000000004002</c:v>
                </c:pt>
                <c:pt idx="220">
                  <c:v>0.80000000000004001</c:v>
                </c:pt>
                <c:pt idx="221">
                  <c:v>0.79000000000004</c:v>
                </c:pt>
                <c:pt idx="222">
                  <c:v>0.78000000000003999</c:v>
                </c:pt>
                <c:pt idx="223">
                  <c:v>0.77000000000003999</c:v>
                </c:pt>
                <c:pt idx="224">
                  <c:v>0.76000000000003998</c:v>
                </c:pt>
                <c:pt idx="225">
                  <c:v>0.75000000000003997</c:v>
                </c:pt>
                <c:pt idx="226">
                  <c:v>0.74000000000003996</c:v>
                </c:pt>
                <c:pt idx="227">
                  <c:v>0.73000000000003995</c:v>
                </c:pt>
                <c:pt idx="228">
                  <c:v>0.72000000000004005</c:v>
                </c:pt>
                <c:pt idx="229">
                  <c:v>0.71000000000004004</c:v>
                </c:pt>
                <c:pt idx="230">
                  <c:v>0.70000000000004003</c:v>
                </c:pt>
                <c:pt idx="231">
                  <c:v>0.69000000000004003</c:v>
                </c:pt>
                <c:pt idx="232">
                  <c:v>0.68000000000004002</c:v>
                </c:pt>
                <c:pt idx="233">
                  <c:v>0.67000000000004001</c:v>
                </c:pt>
                <c:pt idx="234">
                  <c:v>0.66000000000004</c:v>
                </c:pt>
                <c:pt idx="235">
                  <c:v>0.65000000000003999</c:v>
                </c:pt>
                <c:pt idx="236">
                  <c:v>0.64000000000003998</c:v>
                </c:pt>
                <c:pt idx="237">
                  <c:v>0.63000000000003997</c:v>
                </c:pt>
                <c:pt idx="238">
                  <c:v>0.62000000000003996</c:v>
                </c:pt>
                <c:pt idx="239">
                  <c:v>0.61000000000003995</c:v>
                </c:pt>
                <c:pt idx="240">
                  <c:v>0.60000000000003995</c:v>
                </c:pt>
                <c:pt idx="241">
                  <c:v>0.59000000000004005</c:v>
                </c:pt>
                <c:pt idx="242">
                  <c:v>0.58000000000004004</c:v>
                </c:pt>
                <c:pt idx="243">
                  <c:v>0.57000000000004003</c:v>
                </c:pt>
                <c:pt idx="244">
                  <c:v>0.56000000000004002</c:v>
                </c:pt>
                <c:pt idx="245">
                  <c:v>0.55000000000004001</c:v>
                </c:pt>
                <c:pt idx="246">
                  <c:v>0.54000000000004</c:v>
                </c:pt>
                <c:pt idx="247">
                  <c:v>0.53000000000003999</c:v>
                </c:pt>
                <c:pt idx="248">
                  <c:v>0.52000000000003999</c:v>
                </c:pt>
                <c:pt idx="249">
                  <c:v>0.51000000000003998</c:v>
                </c:pt>
                <c:pt idx="250">
                  <c:v>0.50000000000003997</c:v>
                </c:pt>
                <c:pt idx="251">
                  <c:v>0.49000000000004001</c:v>
                </c:pt>
                <c:pt idx="252">
                  <c:v>0.48000000000004001</c:v>
                </c:pt>
                <c:pt idx="253">
                  <c:v>0.47000000000004</c:v>
                </c:pt>
                <c:pt idx="254">
                  <c:v>0.46000000000003999</c:v>
                </c:pt>
                <c:pt idx="255">
                  <c:v>0.45000000000003998</c:v>
                </c:pt>
                <c:pt idx="256">
                  <c:v>0.44000000000004003</c:v>
                </c:pt>
                <c:pt idx="257">
                  <c:v>0.43000000000004002</c:v>
                </c:pt>
                <c:pt idx="258">
                  <c:v>0.42000000000004001</c:v>
                </c:pt>
                <c:pt idx="259">
                  <c:v>0.41000000000004</c:v>
                </c:pt>
                <c:pt idx="260">
                  <c:v>0.40000000000003999</c:v>
                </c:pt>
                <c:pt idx="261">
                  <c:v>0.39000000000003998</c:v>
                </c:pt>
                <c:pt idx="262">
                  <c:v>0.38000000000003997</c:v>
                </c:pt>
                <c:pt idx="263">
                  <c:v>0.37000000000004002</c:v>
                </c:pt>
                <c:pt idx="264">
                  <c:v>0.36000000000005</c:v>
                </c:pt>
                <c:pt idx="265">
                  <c:v>0.35000000000004999</c:v>
                </c:pt>
                <c:pt idx="266">
                  <c:v>0.34000000000004998</c:v>
                </c:pt>
                <c:pt idx="267">
                  <c:v>0.33000000000004998</c:v>
                </c:pt>
                <c:pt idx="268">
                  <c:v>0.32000000000005002</c:v>
                </c:pt>
                <c:pt idx="269">
                  <c:v>0.31000000000005001</c:v>
                </c:pt>
                <c:pt idx="270">
                  <c:v>0.30000000000005</c:v>
                </c:pt>
                <c:pt idx="271">
                  <c:v>0.29000000000005</c:v>
                </c:pt>
                <c:pt idx="272">
                  <c:v>0.28000000000004999</c:v>
                </c:pt>
                <c:pt idx="273">
                  <c:v>0.27000000000004998</c:v>
                </c:pt>
                <c:pt idx="274">
                  <c:v>0.26000000000005002</c:v>
                </c:pt>
                <c:pt idx="275">
                  <c:v>0.25000000000005002</c:v>
                </c:pt>
                <c:pt idx="276">
                  <c:v>0.24000000000005001</c:v>
                </c:pt>
                <c:pt idx="277">
                  <c:v>0.23000000000005</c:v>
                </c:pt>
                <c:pt idx="278">
                  <c:v>0.22000000000004999</c:v>
                </c:pt>
                <c:pt idx="279">
                  <c:v>0.21000000000005001</c:v>
                </c:pt>
                <c:pt idx="280">
                  <c:v>0.20000000000005</c:v>
                </c:pt>
                <c:pt idx="281">
                  <c:v>0.19000000000004999</c:v>
                </c:pt>
                <c:pt idx="282">
                  <c:v>0.18000000000005001</c:v>
                </c:pt>
                <c:pt idx="283">
                  <c:v>0.17000000000005</c:v>
                </c:pt>
                <c:pt idx="284">
                  <c:v>0.16000000000004999</c:v>
                </c:pt>
                <c:pt idx="285">
                  <c:v>0.15000000000005001</c:v>
                </c:pt>
                <c:pt idx="286">
                  <c:v>0.14000000000005</c:v>
                </c:pt>
                <c:pt idx="287">
                  <c:v>0.13000000000004999</c:v>
                </c:pt>
                <c:pt idx="288">
                  <c:v>0.12000000000005</c:v>
                </c:pt>
                <c:pt idx="289">
                  <c:v>0.11000000000005</c:v>
                </c:pt>
                <c:pt idx="290">
                  <c:v>0.10000000000004999</c:v>
                </c:pt>
                <c:pt idx="291">
                  <c:v>9.0000000000049998E-2</c:v>
                </c:pt>
                <c:pt idx="292">
                  <c:v>8.0000000000049795E-2</c:v>
                </c:pt>
                <c:pt idx="293">
                  <c:v>7.0000000000049994E-2</c:v>
                </c:pt>
                <c:pt idx="294">
                  <c:v>6.0000000000049798E-2</c:v>
                </c:pt>
                <c:pt idx="295">
                  <c:v>5.0000000000049998E-2</c:v>
                </c:pt>
                <c:pt idx="296">
                  <c:v>4.0000000000049801E-2</c:v>
                </c:pt>
                <c:pt idx="297">
                  <c:v>3.0000000000050001E-2</c:v>
                </c:pt>
                <c:pt idx="298">
                  <c:v>2.00000000000502E-2</c:v>
                </c:pt>
                <c:pt idx="299">
                  <c:v>1.000000000005E-2</c:v>
                </c:pt>
              </c:numCache>
            </c:numRef>
          </c:cat>
          <c:val>
            <c:numRef>
              <c:f>'Temp graph'!$D$2:$D$301</c:f>
              <c:numCache>
                <c:formatCode>0.000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2490.0000000000555</c:v>
                </c:pt>
                <c:pt idx="52">
                  <c:v>1240</c:v>
                </c:pt>
                <c:pt idx="53">
                  <c:v>823.33333333333792</c:v>
                </c:pt>
                <c:pt idx="54">
                  <c:v>614.99999999999909</c:v>
                </c:pt>
                <c:pt idx="55">
                  <c:v>490.00000000000296</c:v>
                </c:pt>
                <c:pt idx="56">
                  <c:v>406.66666666666617</c:v>
                </c:pt>
                <c:pt idx="57">
                  <c:v>347.14285714285734</c:v>
                </c:pt>
                <c:pt idx="58">
                  <c:v>302.49999999999977</c:v>
                </c:pt>
                <c:pt idx="59">
                  <c:v>267.77777777777806</c:v>
                </c:pt>
                <c:pt idx="60">
                  <c:v>240.00000000000043</c:v>
                </c:pt>
                <c:pt idx="61">
                  <c:v>217.27272727272754</c:v>
                </c:pt>
                <c:pt idx="62">
                  <c:v>198.33333333333306</c:v>
                </c:pt>
                <c:pt idx="63">
                  <c:v>182.30769230769249</c:v>
                </c:pt>
                <c:pt idx="64">
                  <c:v>168.57142857142838</c:v>
                </c:pt>
                <c:pt idx="65">
                  <c:v>156.66666666666666</c:v>
                </c:pt>
                <c:pt idx="66">
                  <c:v>146.24999999999983</c:v>
                </c:pt>
                <c:pt idx="67">
                  <c:v>137.05882352941191</c:v>
                </c:pt>
                <c:pt idx="68">
                  <c:v>128.88888888888886</c:v>
                </c:pt>
                <c:pt idx="69">
                  <c:v>121.57894736842101</c:v>
                </c:pt>
                <c:pt idx="70">
                  <c:v>114.99999999999997</c:v>
                </c:pt>
                <c:pt idx="71">
                  <c:v>109.04761904761928</c:v>
                </c:pt>
                <c:pt idx="72">
                  <c:v>103.63636363636337</c:v>
                </c:pt>
                <c:pt idx="73">
                  <c:v>98.69565217391299</c:v>
                </c:pt>
                <c:pt idx="74">
                  <c:v>94.166666666670906</c:v>
                </c:pt>
                <c:pt idx="75">
                  <c:v>90.000000000000043</c:v>
                </c:pt>
                <c:pt idx="76">
                  <c:v>86.153846153849827</c:v>
                </c:pt>
                <c:pt idx="77">
                  <c:v>82.592592592592766</c:v>
                </c:pt>
                <c:pt idx="78">
                  <c:v>79.285714285717262</c:v>
                </c:pt>
                <c:pt idx="79">
                  <c:v>76.206896551727098</c:v>
                </c:pt>
                <c:pt idx="80">
                  <c:v>73.333333333336142</c:v>
                </c:pt>
                <c:pt idx="81">
                  <c:v>70.645161290325348</c:v>
                </c:pt>
                <c:pt idx="82">
                  <c:v>68.125000000002416</c:v>
                </c:pt>
                <c:pt idx="83">
                  <c:v>65.757575757578266</c:v>
                </c:pt>
                <c:pt idx="84">
                  <c:v>63.529411764708009</c:v>
                </c:pt>
                <c:pt idx="85">
                  <c:v>61.42857142857352</c:v>
                </c:pt>
                <c:pt idx="86">
                  <c:v>59.444444444446333</c:v>
                </c:pt>
                <c:pt idx="87">
                  <c:v>57.567567567569377</c:v>
                </c:pt>
                <c:pt idx="88">
                  <c:v>55.789473684212233</c:v>
                </c:pt>
                <c:pt idx="89">
                  <c:v>54.102564102565765</c:v>
                </c:pt>
                <c:pt idx="90">
                  <c:v>52.500000000001499</c:v>
                </c:pt>
                <c:pt idx="91">
                  <c:v>50.975609756099047</c:v>
                </c:pt>
                <c:pt idx="92">
                  <c:v>49.523809523810961</c:v>
                </c:pt>
                <c:pt idx="93">
                  <c:v>48.139534883722298</c:v>
                </c:pt>
                <c:pt idx="94">
                  <c:v>46.818181818183177</c:v>
                </c:pt>
                <c:pt idx="95">
                  <c:v>45.555555555556751</c:v>
                </c:pt>
                <c:pt idx="96">
                  <c:v>44.347826086957717</c:v>
                </c:pt>
                <c:pt idx="97">
                  <c:v>43.191489361703276</c:v>
                </c:pt>
                <c:pt idx="98">
                  <c:v>42.083333333334373</c:v>
                </c:pt>
                <c:pt idx="99">
                  <c:v>41.020408163266325</c:v>
                </c:pt>
                <c:pt idx="100">
                  <c:v>40.000000000001044</c:v>
                </c:pt>
                <c:pt idx="101">
                  <c:v>39.019607843138196</c:v>
                </c:pt>
                <c:pt idx="102">
                  <c:v>38.076923076924004</c:v>
                </c:pt>
                <c:pt idx="103">
                  <c:v>37.169811320755578</c:v>
                </c:pt>
                <c:pt idx="104">
                  <c:v>36.296296296297179</c:v>
                </c:pt>
                <c:pt idx="105">
                  <c:v>35.45454545454627</c:v>
                </c:pt>
                <c:pt idx="106">
                  <c:v>34.642857142857949</c:v>
                </c:pt>
                <c:pt idx="107">
                  <c:v>33.859649122807781</c:v>
                </c:pt>
                <c:pt idx="108">
                  <c:v>33.103448275862803</c:v>
                </c:pt>
                <c:pt idx="109">
                  <c:v>32.372881355932925</c:v>
                </c:pt>
                <c:pt idx="110">
                  <c:v>31.666666666667336</c:v>
                </c:pt>
                <c:pt idx="111">
                  <c:v>30.983606557377684</c:v>
                </c:pt>
                <c:pt idx="112">
                  <c:v>30.322580645161963</c:v>
                </c:pt>
                <c:pt idx="113">
                  <c:v>29.682539682540327</c:v>
                </c:pt>
                <c:pt idx="114">
                  <c:v>29.062500000000629</c:v>
                </c:pt>
                <c:pt idx="115">
                  <c:v>28.461538461539071</c:v>
                </c:pt>
                <c:pt idx="116">
                  <c:v>27.878787878788447</c:v>
                </c:pt>
                <c:pt idx="117">
                  <c:v>27.313432835821459</c:v>
                </c:pt>
                <c:pt idx="118">
                  <c:v>26.7647058823535</c:v>
                </c:pt>
                <c:pt idx="119">
                  <c:v>26.231884057971534</c:v>
                </c:pt>
                <c:pt idx="120">
                  <c:v>25.714285714286245</c:v>
                </c:pt>
                <c:pt idx="121">
                  <c:v>25.211267605634792</c:v>
                </c:pt>
                <c:pt idx="122">
                  <c:v>24.72222222222268</c:v>
                </c:pt>
                <c:pt idx="123">
                  <c:v>24.246575342466684</c:v>
                </c:pt>
                <c:pt idx="124">
                  <c:v>23.783783783784244</c:v>
                </c:pt>
                <c:pt idx="125">
                  <c:v>23.33333333333421</c:v>
                </c:pt>
                <c:pt idx="126">
                  <c:v>22.894736842106159</c:v>
                </c:pt>
                <c:pt idx="127">
                  <c:v>22.467532467533307</c:v>
                </c:pt>
                <c:pt idx="128">
                  <c:v>22.051282051282854</c:v>
                </c:pt>
                <c:pt idx="129">
                  <c:v>21.645569620253976</c:v>
                </c:pt>
                <c:pt idx="130">
                  <c:v>21.250000000000764</c:v>
                </c:pt>
                <c:pt idx="131">
                  <c:v>20.86419753086496</c:v>
                </c:pt>
                <c:pt idx="132">
                  <c:v>20.487804878049506</c:v>
                </c:pt>
                <c:pt idx="133">
                  <c:v>20.120481927711573</c:v>
                </c:pt>
                <c:pt idx="134">
                  <c:v>19.761904761905463</c:v>
                </c:pt>
                <c:pt idx="135">
                  <c:v>19.411764705883034</c:v>
                </c:pt>
                <c:pt idx="136">
                  <c:v>19.069767441861131</c:v>
                </c:pt>
                <c:pt idx="137">
                  <c:v>18.735632183908695</c:v>
                </c:pt>
                <c:pt idx="138">
                  <c:v>18.409090909091553</c:v>
                </c:pt>
                <c:pt idx="139">
                  <c:v>18.08988764045008</c:v>
                </c:pt>
                <c:pt idx="140">
                  <c:v>17.777777777778393</c:v>
                </c:pt>
                <c:pt idx="141">
                  <c:v>17.472527472528082</c:v>
                </c:pt>
                <c:pt idx="142">
                  <c:v>17.173913043478866</c:v>
                </c:pt>
                <c:pt idx="143">
                  <c:v>16.8817204301081</c:v>
                </c:pt>
                <c:pt idx="144">
                  <c:v>16.595744680851627</c:v>
                </c:pt>
                <c:pt idx="145">
                  <c:v>16.31578947368476</c:v>
                </c:pt>
                <c:pt idx="146">
                  <c:v>16.041666666667208</c:v>
                </c:pt>
                <c:pt idx="147">
                  <c:v>15.773195876289186</c:v>
                </c:pt>
                <c:pt idx="148">
                  <c:v>15.510204081633173</c:v>
                </c:pt>
                <c:pt idx="149">
                  <c:v>15.25252525252577</c:v>
                </c:pt>
                <c:pt idx="150">
                  <c:v>15.00000000000051</c:v>
                </c:pt>
                <c:pt idx="151">
                  <c:v>14.752475247525235</c:v>
                </c:pt>
                <c:pt idx="152">
                  <c:v>14.509803921569093</c:v>
                </c:pt>
                <c:pt idx="153">
                  <c:v>14.271844660194635</c:v>
                </c:pt>
                <c:pt idx="154">
                  <c:v>14.038461538461997</c:v>
                </c:pt>
                <c:pt idx="155">
                  <c:v>13.809523809524245</c:v>
                </c:pt>
                <c:pt idx="156">
                  <c:v>13.5849056603778</c:v>
                </c:pt>
                <c:pt idx="157">
                  <c:v>13.364485981308849</c:v>
                </c:pt>
                <c:pt idx="158">
                  <c:v>13.148148148148564</c:v>
                </c:pt>
                <c:pt idx="159">
                  <c:v>12.935779816514179</c:v>
                </c:pt>
                <c:pt idx="160">
                  <c:v>12.727272727273142</c:v>
                </c:pt>
                <c:pt idx="161">
                  <c:v>12.52252252252292</c:v>
                </c:pt>
                <c:pt idx="162">
                  <c:v>12.321428571428983</c:v>
                </c:pt>
                <c:pt idx="163">
                  <c:v>12.123893805310123</c:v>
                </c:pt>
                <c:pt idx="164">
                  <c:v>11.929824561403924</c:v>
                </c:pt>
                <c:pt idx="165">
                  <c:v>11.739130434782979</c:v>
                </c:pt>
                <c:pt idx="166">
                  <c:v>11.551724137931414</c:v>
                </c:pt>
                <c:pt idx="167">
                  <c:v>11.367521367521736</c:v>
                </c:pt>
                <c:pt idx="168">
                  <c:v>11.186440677966459</c:v>
                </c:pt>
                <c:pt idx="169">
                  <c:v>11.008403361344891</c:v>
                </c:pt>
                <c:pt idx="170">
                  <c:v>10.83333333333386</c:v>
                </c:pt>
                <c:pt idx="171">
                  <c:v>10.661157024793914</c:v>
                </c:pt>
                <c:pt idx="172">
                  <c:v>10.491803278689021</c:v>
                </c:pt>
                <c:pt idx="173">
                  <c:v>10.325203252033008</c:v>
                </c:pt>
                <c:pt idx="174">
                  <c:v>10.161290322581142</c:v>
                </c:pt>
                <c:pt idx="175">
                  <c:v>10.000000000000478</c:v>
                </c:pt>
                <c:pt idx="176">
                  <c:v>9.8412698412703179</c:v>
                </c:pt>
                <c:pt idx="177">
                  <c:v>9.6850393700792061</c:v>
                </c:pt>
                <c:pt idx="178">
                  <c:v>9.5312500000004583</c:v>
                </c:pt>
                <c:pt idx="179">
                  <c:v>9.3798449612407619</c:v>
                </c:pt>
                <c:pt idx="180">
                  <c:v>9.2307692307696794</c:v>
                </c:pt>
                <c:pt idx="181">
                  <c:v>9.0839694656492984</c:v>
                </c:pt>
                <c:pt idx="182">
                  <c:v>8.9393939393943711</c:v>
                </c:pt>
                <c:pt idx="183">
                  <c:v>8.7969924812034286</c:v>
                </c:pt>
                <c:pt idx="184">
                  <c:v>8.6567164179108573</c:v>
                </c:pt>
                <c:pt idx="185">
                  <c:v>8.51851851851894</c:v>
                </c:pt>
                <c:pt idx="186">
                  <c:v>8.3823529411768689</c:v>
                </c:pt>
                <c:pt idx="187">
                  <c:v>8.2481751824821501</c:v>
                </c:pt>
                <c:pt idx="188">
                  <c:v>8.1159420289859057</c:v>
                </c:pt>
                <c:pt idx="189">
                  <c:v>7.9856115107917596</c:v>
                </c:pt>
                <c:pt idx="190">
                  <c:v>7.8571428571432342</c:v>
                </c:pt>
                <c:pt idx="191">
                  <c:v>7.7304964539010808</c:v>
                </c:pt>
                <c:pt idx="192">
                  <c:v>7.6056338028172714</c:v>
                </c:pt>
                <c:pt idx="193">
                  <c:v>7.4825174825178431</c:v>
                </c:pt>
                <c:pt idx="194">
                  <c:v>7.3611111111114624</c:v>
                </c:pt>
                <c:pt idx="195">
                  <c:v>7.2413793103451818</c:v>
                </c:pt>
                <c:pt idx="196">
                  <c:v>7.123287671233232</c:v>
                </c:pt>
                <c:pt idx="197">
                  <c:v>7.0068027210887855</c:v>
                </c:pt>
                <c:pt idx="198">
                  <c:v>6.8918918918922394</c:v>
                </c:pt>
                <c:pt idx="199">
                  <c:v>6.7785234899332236</c:v>
                </c:pt>
                <c:pt idx="200">
                  <c:v>6.6666666666670009</c:v>
                </c:pt>
                <c:pt idx="201">
                  <c:v>6.5562913907288065</c:v>
                </c:pt>
                <c:pt idx="202">
                  <c:v>6.4473684210529587</c:v>
                </c:pt>
                <c:pt idx="203">
                  <c:v>6.3398692810460764</c:v>
                </c:pt>
                <c:pt idx="204">
                  <c:v>6.2337662337665485</c:v>
                </c:pt>
                <c:pt idx="205">
                  <c:v>6.1290322580648269</c:v>
                </c:pt>
                <c:pt idx="206">
                  <c:v>6.0256410256413293</c:v>
                </c:pt>
                <c:pt idx="207">
                  <c:v>5.923566878981199</c:v>
                </c:pt>
                <c:pt idx="208">
                  <c:v>5.822784810126878</c:v>
                </c:pt>
                <c:pt idx="209">
                  <c:v>5.7232704402518637</c:v>
                </c:pt>
                <c:pt idx="210">
                  <c:v>5.6250000000002975</c:v>
                </c:pt>
                <c:pt idx="211">
                  <c:v>5.5279503105592953</c:v>
                </c:pt>
                <c:pt idx="212">
                  <c:v>5.4320987654323867</c:v>
                </c:pt>
                <c:pt idx="213">
                  <c:v>5.3374233128837192</c:v>
                </c:pt>
                <c:pt idx="214">
                  <c:v>5.2439024390246667</c:v>
                </c:pt>
                <c:pt idx="215">
                  <c:v>5.1515151515154232</c:v>
                </c:pt>
                <c:pt idx="216">
                  <c:v>5.0602409638556969</c:v>
                </c:pt>
                <c:pt idx="217">
                  <c:v>4.9700598802398774</c:v>
                </c:pt>
                <c:pt idx="218">
                  <c:v>4.8809523809527366</c:v>
                </c:pt>
                <c:pt idx="219">
                  <c:v>4.7928994082843754</c:v>
                </c:pt>
                <c:pt idx="220">
                  <c:v>4.7058823529415248</c:v>
                </c:pt>
                <c:pt idx="221">
                  <c:v>4.619883040936017</c:v>
                </c:pt>
                <c:pt idx="222">
                  <c:v>4.5348837209305675</c:v>
                </c:pt>
                <c:pt idx="223">
                  <c:v>4.4508670520234546</c:v>
                </c:pt>
                <c:pt idx="224">
                  <c:v>4.3678160919543494</c:v>
                </c:pt>
                <c:pt idx="225">
                  <c:v>4.2857142857146124</c:v>
                </c:pt>
                <c:pt idx="226">
                  <c:v>4.2045454545457748</c:v>
                </c:pt>
                <c:pt idx="227">
                  <c:v>4.1242937853110524</c:v>
                </c:pt>
                <c:pt idx="228">
                  <c:v>4.0449438202250301</c:v>
                </c:pt>
                <c:pt idx="229">
                  <c:v>3.966480446927684</c:v>
                </c:pt>
                <c:pt idx="230">
                  <c:v>3.8888888888892006</c:v>
                </c:pt>
                <c:pt idx="231">
                  <c:v>3.8121546961328989</c:v>
                </c:pt>
                <c:pt idx="232">
                  <c:v>3.7362637362640347</c:v>
                </c:pt>
                <c:pt idx="233">
                  <c:v>3.66120218579265</c:v>
                </c:pt>
                <c:pt idx="234">
                  <c:v>3.5869565217394253</c:v>
                </c:pt>
                <c:pt idx="235">
                  <c:v>3.5135135135138054</c:v>
                </c:pt>
                <c:pt idx="236">
                  <c:v>3.4408602150540548</c:v>
                </c:pt>
                <c:pt idx="237">
                  <c:v>3.3689839572195366</c:v>
                </c:pt>
                <c:pt idx="238">
                  <c:v>3.2978723404258155</c:v>
                </c:pt>
                <c:pt idx="239">
                  <c:v>3.2275132275135046</c:v>
                </c:pt>
                <c:pt idx="240">
                  <c:v>3.1578947368423802</c:v>
                </c:pt>
                <c:pt idx="241">
                  <c:v>3.0890052356023641</c:v>
                </c:pt>
                <c:pt idx="242">
                  <c:v>3.0208333333336044</c:v>
                </c:pt>
                <c:pt idx="243">
                  <c:v>2.9533678756479382</c:v>
                </c:pt>
                <c:pt idx="244">
                  <c:v>2.8865979381445963</c:v>
                </c:pt>
                <c:pt idx="245">
                  <c:v>2.8205128205130809</c:v>
                </c:pt>
                <c:pt idx="246">
                  <c:v>2.7551020408165878</c:v>
                </c:pt>
                <c:pt idx="247">
                  <c:v>2.6903553299494978</c:v>
                </c:pt>
                <c:pt idx="248">
                  <c:v>2.6262626262628803</c:v>
                </c:pt>
                <c:pt idx="249">
                  <c:v>2.5628140703520126</c:v>
                </c:pt>
                <c:pt idx="250">
                  <c:v>2.5000000000002465</c:v>
                </c:pt>
                <c:pt idx="251">
                  <c:v>2.4378109452738799</c:v>
                </c:pt>
                <c:pt idx="252">
                  <c:v>2.3762376237626182</c:v>
                </c:pt>
                <c:pt idx="253">
                  <c:v>2.3152709359608354</c:v>
                </c:pt>
                <c:pt idx="254">
                  <c:v>2.2549019607845504</c:v>
                </c:pt>
                <c:pt idx="255">
                  <c:v>2.1951219512197486</c:v>
                </c:pt>
                <c:pt idx="256">
                  <c:v>2.1359223300973231</c:v>
                </c:pt>
                <c:pt idx="257">
                  <c:v>2.0772946859905725</c:v>
                </c:pt>
                <c:pt idx="258">
                  <c:v>2.0192307692309996</c:v>
                </c:pt>
                <c:pt idx="259">
                  <c:v>1.9617224880385082</c:v>
                </c:pt>
                <c:pt idx="260">
                  <c:v>1.9047619047621305</c:v>
                </c:pt>
                <c:pt idx="261">
                  <c:v>1.8483412322277131</c:v>
                </c:pt>
                <c:pt idx="262">
                  <c:v>1.792452830188902</c:v>
                </c:pt>
                <c:pt idx="263">
                  <c:v>1.7370892018781545</c:v>
                </c:pt>
                <c:pt idx="264">
                  <c:v>1.6822429906544791</c:v>
                </c:pt>
                <c:pt idx="265">
                  <c:v>1.6279069767444569</c:v>
                </c:pt>
                <c:pt idx="266">
                  <c:v>1.5740740740743422</c:v>
                </c:pt>
                <c:pt idx="267">
                  <c:v>1.520737327189206</c:v>
                </c:pt>
                <c:pt idx="268">
                  <c:v>1.4678899082571446</c:v>
                </c:pt>
                <c:pt idx="269">
                  <c:v>1.4155251141555134</c:v>
                </c:pt>
                <c:pt idx="270">
                  <c:v>1.3636363636366227</c:v>
                </c:pt>
                <c:pt idx="271">
                  <c:v>1.3122171945703907</c:v>
                </c:pt>
                <c:pt idx="272">
                  <c:v>1.2612612612615159</c:v>
                </c:pt>
                <c:pt idx="273">
                  <c:v>1.2107623318388165</c:v>
                </c:pt>
                <c:pt idx="274">
                  <c:v>1.1607142857145349</c:v>
                </c:pt>
                <c:pt idx="275">
                  <c:v>1.1111111111113581</c:v>
                </c:pt>
                <c:pt idx="276">
                  <c:v>1.0619469026551107</c:v>
                </c:pt>
                <c:pt idx="277">
                  <c:v>1.0132158590310794</c:v>
                </c:pt>
                <c:pt idx="278">
                  <c:v>0.96491228070199486</c:v>
                </c:pt>
                <c:pt idx="279">
                  <c:v>0.91703056768582725</c:v>
                </c:pt>
                <c:pt idx="280">
                  <c:v>0.8695652173915398</c:v>
                </c:pt>
                <c:pt idx="281">
                  <c:v>0.82251082251105756</c:v>
                </c:pt>
                <c:pt idx="282">
                  <c:v>0.77586206896574861</c:v>
                </c:pt>
                <c:pt idx="283">
                  <c:v>0.72961373390580975</c:v>
                </c:pt>
                <c:pt idx="284">
                  <c:v>0.68376068376091081</c:v>
                </c:pt>
                <c:pt idx="285">
                  <c:v>0.63829787234065238</c:v>
                </c:pt>
                <c:pt idx="286">
                  <c:v>0.59322033898327509</c:v>
                </c:pt>
                <c:pt idx="287">
                  <c:v>0.54852320675127741</c:v>
                </c:pt>
                <c:pt idx="288">
                  <c:v>0.50420168067248972</c:v>
                </c:pt>
                <c:pt idx="289">
                  <c:v>0.46025104602532346</c:v>
                </c:pt>
                <c:pt idx="290">
                  <c:v>0.41666666666688396</c:v>
                </c:pt>
                <c:pt idx="291">
                  <c:v>0.37344398340270507</c:v>
                </c:pt>
                <c:pt idx="292">
                  <c:v>0.33057851239690694</c:v>
                </c:pt>
                <c:pt idx="293">
                  <c:v>0.28806584362161081</c:v>
                </c:pt>
                <c:pt idx="294">
                  <c:v>0.24590163934447151</c:v>
                </c:pt>
                <c:pt idx="295">
                  <c:v>0.2040816326532694</c:v>
                </c:pt>
                <c:pt idx="296">
                  <c:v>0.16260162601646586</c:v>
                </c:pt>
                <c:pt idx="297">
                  <c:v>0.12145748987874723</c:v>
                </c:pt>
                <c:pt idx="298">
                  <c:v>8.0645161290526624E-2</c:v>
                </c:pt>
                <c:pt idx="299">
                  <c:v>4.0160642570482727E-2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1-834A-AA90-F92C3159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684351"/>
        <c:axId val="1497727039"/>
      </c:lineChart>
      <c:catAx>
        <c:axId val="149768435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27039"/>
        <c:crosses val="autoZero"/>
        <c:auto val="1"/>
        <c:lblAlgn val="ctr"/>
        <c:lblOffset val="100"/>
        <c:noMultiLvlLbl val="0"/>
      </c:catAx>
      <c:valAx>
        <c:axId val="14977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68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82411470280281E-2"/>
          <c:y val="4.7347222222222228E-2"/>
          <c:w val="0.95872085070841928"/>
          <c:h val="0.93737499999999996"/>
        </c:manualLayout>
      </c:layout>
      <c:lineChart>
        <c:grouping val="standard"/>
        <c:varyColors val="0"/>
        <c:ser>
          <c:idx val="3"/>
          <c:order val="0"/>
          <c:tx>
            <c:strRef>
              <c:f>'Temp graph'!$D$1</c:f>
              <c:strCache>
                <c:ptCount val="1"/>
                <c:pt idx="0">
                  <c:v>Kohm @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'Temp graph'!$A$17:$A$301</c:f>
              <c:numCache>
                <c:formatCode>0.000</c:formatCode>
                <c:ptCount val="285"/>
                <c:pt idx="0">
                  <c:v>2.8500000000000099</c:v>
                </c:pt>
                <c:pt idx="1">
                  <c:v>2.8400000000000101</c:v>
                </c:pt>
                <c:pt idx="2">
                  <c:v>2.83</c:v>
                </c:pt>
                <c:pt idx="3">
                  <c:v>2.8200000000000101</c:v>
                </c:pt>
                <c:pt idx="4">
                  <c:v>2.81</c:v>
                </c:pt>
                <c:pt idx="5">
                  <c:v>2.80000000000001</c:v>
                </c:pt>
                <c:pt idx="6">
                  <c:v>2.79</c:v>
                </c:pt>
                <c:pt idx="7">
                  <c:v>2.78</c:v>
                </c:pt>
                <c:pt idx="8">
                  <c:v>2.77</c:v>
                </c:pt>
                <c:pt idx="9">
                  <c:v>2.76</c:v>
                </c:pt>
                <c:pt idx="10">
                  <c:v>2.75</c:v>
                </c:pt>
                <c:pt idx="11">
                  <c:v>2.74</c:v>
                </c:pt>
                <c:pt idx="12">
                  <c:v>2.73</c:v>
                </c:pt>
                <c:pt idx="13">
                  <c:v>2.72</c:v>
                </c:pt>
                <c:pt idx="14">
                  <c:v>2.71</c:v>
                </c:pt>
                <c:pt idx="15">
                  <c:v>2.7</c:v>
                </c:pt>
                <c:pt idx="16">
                  <c:v>2.69</c:v>
                </c:pt>
                <c:pt idx="17">
                  <c:v>2.68</c:v>
                </c:pt>
                <c:pt idx="18">
                  <c:v>2.67</c:v>
                </c:pt>
                <c:pt idx="19">
                  <c:v>2.66</c:v>
                </c:pt>
                <c:pt idx="20">
                  <c:v>2.65</c:v>
                </c:pt>
                <c:pt idx="21">
                  <c:v>2.64</c:v>
                </c:pt>
                <c:pt idx="22">
                  <c:v>2.63</c:v>
                </c:pt>
                <c:pt idx="23">
                  <c:v>2.62</c:v>
                </c:pt>
                <c:pt idx="24">
                  <c:v>2.61</c:v>
                </c:pt>
                <c:pt idx="25">
                  <c:v>2.6</c:v>
                </c:pt>
                <c:pt idx="26">
                  <c:v>2.59</c:v>
                </c:pt>
                <c:pt idx="27">
                  <c:v>2.58</c:v>
                </c:pt>
                <c:pt idx="28">
                  <c:v>2.57</c:v>
                </c:pt>
                <c:pt idx="29">
                  <c:v>2.56</c:v>
                </c:pt>
                <c:pt idx="30">
                  <c:v>2.5499999999999998</c:v>
                </c:pt>
                <c:pt idx="31">
                  <c:v>2.54</c:v>
                </c:pt>
                <c:pt idx="32">
                  <c:v>2.5299999999999998</c:v>
                </c:pt>
                <c:pt idx="33">
                  <c:v>2.52</c:v>
                </c:pt>
                <c:pt idx="34">
                  <c:v>2.5099999999999998</c:v>
                </c:pt>
                <c:pt idx="35">
                  <c:v>2.5</c:v>
                </c:pt>
                <c:pt idx="36">
                  <c:v>2.4900000000000002</c:v>
                </c:pt>
                <c:pt idx="37">
                  <c:v>2.48</c:v>
                </c:pt>
                <c:pt idx="38">
                  <c:v>2.4700000000000002</c:v>
                </c:pt>
                <c:pt idx="39">
                  <c:v>2.46</c:v>
                </c:pt>
                <c:pt idx="40">
                  <c:v>2.4500000000000002</c:v>
                </c:pt>
                <c:pt idx="41">
                  <c:v>2.44</c:v>
                </c:pt>
                <c:pt idx="42">
                  <c:v>2.4300000000000002</c:v>
                </c:pt>
                <c:pt idx="43">
                  <c:v>2.42</c:v>
                </c:pt>
                <c:pt idx="44">
                  <c:v>2.41</c:v>
                </c:pt>
                <c:pt idx="45">
                  <c:v>2.4</c:v>
                </c:pt>
                <c:pt idx="46">
                  <c:v>2.39</c:v>
                </c:pt>
                <c:pt idx="47">
                  <c:v>2.38</c:v>
                </c:pt>
                <c:pt idx="48">
                  <c:v>2.37</c:v>
                </c:pt>
                <c:pt idx="49">
                  <c:v>2.36</c:v>
                </c:pt>
                <c:pt idx="50">
                  <c:v>2.35</c:v>
                </c:pt>
                <c:pt idx="51">
                  <c:v>2.34</c:v>
                </c:pt>
                <c:pt idx="52">
                  <c:v>2.33</c:v>
                </c:pt>
                <c:pt idx="53">
                  <c:v>2.3199999999999998</c:v>
                </c:pt>
                <c:pt idx="54">
                  <c:v>2.31</c:v>
                </c:pt>
                <c:pt idx="55">
                  <c:v>2.2999999999999998</c:v>
                </c:pt>
                <c:pt idx="56">
                  <c:v>2.29</c:v>
                </c:pt>
                <c:pt idx="57">
                  <c:v>2.2799999999999998</c:v>
                </c:pt>
                <c:pt idx="58">
                  <c:v>2.27</c:v>
                </c:pt>
                <c:pt idx="59">
                  <c:v>2.26000000000001</c:v>
                </c:pt>
                <c:pt idx="60">
                  <c:v>2.25</c:v>
                </c:pt>
                <c:pt idx="61">
                  <c:v>2.24000000000001</c:v>
                </c:pt>
                <c:pt idx="62">
                  <c:v>2.23</c:v>
                </c:pt>
                <c:pt idx="63">
                  <c:v>2.22000000000001</c:v>
                </c:pt>
                <c:pt idx="64">
                  <c:v>2.2100000000000102</c:v>
                </c:pt>
                <c:pt idx="65">
                  <c:v>2.2000000000000099</c:v>
                </c:pt>
                <c:pt idx="66">
                  <c:v>2.1900000000000102</c:v>
                </c:pt>
                <c:pt idx="67">
                  <c:v>2.1800000000000099</c:v>
                </c:pt>
                <c:pt idx="68">
                  <c:v>2.1700000000000101</c:v>
                </c:pt>
                <c:pt idx="69">
                  <c:v>2.1600000000000099</c:v>
                </c:pt>
                <c:pt idx="70">
                  <c:v>2.1500000000000101</c:v>
                </c:pt>
                <c:pt idx="71">
                  <c:v>2.1400000000000099</c:v>
                </c:pt>
                <c:pt idx="72">
                  <c:v>2.1300000000000101</c:v>
                </c:pt>
                <c:pt idx="73">
                  <c:v>2.1200000000000099</c:v>
                </c:pt>
                <c:pt idx="74">
                  <c:v>2.1100000000000101</c:v>
                </c:pt>
                <c:pt idx="75">
                  <c:v>2.1000000000000099</c:v>
                </c:pt>
                <c:pt idx="76">
                  <c:v>2.0900000000000101</c:v>
                </c:pt>
                <c:pt idx="77">
                  <c:v>2.0800000000000098</c:v>
                </c:pt>
                <c:pt idx="78">
                  <c:v>2.0700000000000101</c:v>
                </c:pt>
                <c:pt idx="79">
                  <c:v>2.0600000000000098</c:v>
                </c:pt>
                <c:pt idx="80">
                  <c:v>2.05000000000001</c:v>
                </c:pt>
                <c:pt idx="81">
                  <c:v>2.0400000000000098</c:v>
                </c:pt>
                <c:pt idx="82">
                  <c:v>2.03000000000001</c:v>
                </c:pt>
                <c:pt idx="83">
                  <c:v>2.0200000000000098</c:v>
                </c:pt>
                <c:pt idx="84">
                  <c:v>2.01000000000001</c:v>
                </c:pt>
                <c:pt idx="85">
                  <c:v>2.0000000000000102</c:v>
                </c:pt>
                <c:pt idx="86">
                  <c:v>1.99000000000001</c:v>
                </c:pt>
                <c:pt idx="87">
                  <c:v>1.98000000000001</c:v>
                </c:pt>
                <c:pt idx="88">
                  <c:v>1.97000000000001</c:v>
                </c:pt>
                <c:pt idx="89">
                  <c:v>1.96000000000001</c:v>
                </c:pt>
                <c:pt idx="90">
                  <c:v>1.9500000000000099</c:v>
                </c:pt>
                <c:pt idx="91">
                  <c:v>1.9400000000000099</c:v>
                </c:pt>
                <c:pt idx="92">
                  <c:v>1.9300000000000099</c:v>
                </c:pt>
                <c:pt idx="93">
                  <c:v>1.9200000000000099</c:v>
                </c:pt>
                <c:pt idx="94">
                  <c:v>1.9100000000000099</c:v>
                </c:pt>
                <c:pt idx="95">
                  <c:v>1.9000000000000099</c:v>
                </c:pt>
                <c:pt idx="96">
                  <c:v>1.8900000000000099</c:v>
                </c:pt>
                <c:pt idx="97">
                  <c:v>1.8800000000000101</c:v>
                </c:pt>
                <c:pt idx="98">
                  <c:v>1.8700000000000101</c:v>
                </c:pt>
                <c:pt idx="99">
                  <c:v>1.8600000000000101</c:v>
                </c:pt>
                <c:pt idx="100">
                  <c:v>1.8500000000000101</c:v>
                </c:pt>
                <c:pt idx="101">
                  <c:v>1.8400000000000101</c:v>
                </c:pt>
                <c:pt idx="102">
                  <c:v>1.8300000000000101</c:v>
                </c:pt>
                <c:pt idx="103">
                  <c:v>1.8200000000000101</c:v>
                </c:pt>
                <c:pt idx="104">
                  <c:v>1.81000000000001</c:v>
                </c:pt>
                <c:pt idx="105">
                  <c:v>1.80000000000001</c:v>
                </c:pt>
                <c:pt idx="106">
                  <c:v>1.79000000000002</c:v>
                </c:pt>
                <c:pt idx="107">
                  <c:v>1.78000000000001</c:v>
                </c:pt>
                <c:pt idx="108">
                  <c:v>1.77000000000002</c:v>
                </c:pt>
                <c:pt idx="109">
                  <c:v>1.76000000000001</c:v>
                </c:pt>
                <c:pt idx="110">
                  <c:v>1.75000000000002</c:v>
                </c:pt>
                <c:pt idx="111">
                  <c:v>1.74000000000002</c:v>
                </c:pt>
                <c:pt idx="112">
                  <c:v>1.73000000000002</c:v>
                </c:pt>
                <c:pt idx="113">
                  <c:v>1.72000000000002</c:v>
                </c:pt>
                <c:pt idx="114">
                  <c:v>1.7100000000000199</c:v>
                </c:pt>
                <c:pt idx="115">
                  <c:v>1.7000000000000199</c:v>
                </c:pt>
                <c:pt idx="116">
                  <c:v>1.6900000000000199</c:v>
                </c:pt>
                <c:pt idx="117">
                  <c:v>1.6800000000000199</c:v>
                </c:pt>
                <c:pt idx="118">
                  <c:v>1.6700000000000199</c:v>
                </c:pt>
                <c:pt idx="119">
                  <c:v>1.6600000000000199</c:v>
                </c:pt>
                <c:pt idx="120">
                  <c:v>1.6500000000000199</c:v>
                </c:pt>
                <c:pt idx="121">
                  <c:v>1.6400000000000201</c:v>
                </c:pt>
                <c:pt idx="122">
                  <c:v>1.6300000000000201</c:v>
                </c:pt>
                <c:pt idx="123">
                  <c:v>1.6200000000000201</c:v>
                </c:pt>
                <c:pt idx="124">
                  <c:v>1.6100000000000201</c:v>
                </c:pt>
                <c:pt idx="125">
                  <c:v>1.6000000000000201</c:v>
                </c:pt>
                <c:pt idx="126">
                  <c:v>1.5900000000000201</c:v>
                </c:pt>
                <c:pt idx="127">
                  <c:v>1.5800000000000201</c:v>
                </c:pt>
                <c:pt idx="128">
                  <c:v>1.57000000000002</c:v>
                </c:pt>
                <c:pt idx="129">
                  <c:v>1.56000000000002</c:v>
                </c:pt>
                <c:pt idx="130">
                  <c:v>1.55000000000002</c:v>
                </c:pt>
                <c:pt idx="131">
                  <c:v>1.54000000000002</c:v>
                </c:pt>
                <c:pt idx="132">
                  <c:v>1.53000000000002</c:v>
                </c:pt>
                <c:pt idx="133">
                  <c:v>1.52000000000002</c:v>
                </c:pt>
                <c:pt idx="134">
                  <c:v>1.51000000000002</c:v>
                </c:pt>
                <c:pt idx="135">
                  <c:v>1.50000000000002</c:v>
                </c:pt>
                <c:pt idx="136">
                  <c:v>1.49000000000002</c:v>
                </c:pt>
                <c:pt idx="137">
                  <c:v>1.48000000000002</c:v>
                </c:pt>
                <c:pt idx="138">
                  <c:v>1.47000000000002</c:v>
                </c:pt>
                <c:pt idx="139">
                  <c:v>1.4600000000000199</c:v>
                </c:pt>
                <c:pt idx="140">
                  <c:v>1.4500000000000199</c:v>
                </c:pt>
                <c:pt idx="141">
                  <c:v>1.4400000000000199</c:v>
                </c:pt>
                <c:pt idx="142">
                  <c:v>1.4300000000000199</c:v>
                </c:pt>
                <c:pt idx="143">
                  <c:v>1.4200000000000199</c:v>
                </c:pt>
                <c:pt idx="144">
                  <c:v>1.4100000000000199</c:v>
                </c:pt>
                <c:pt idx="145">
                  <c:v>1.4000000000000199</c:v>
                </c:pt>
                <c:pt idx="146">
                  <c:v>1.3900000000000201</c:v>
                </c:pt>
                <c:pt idx="147">
                  <c:v>1.3800000000000201</c:v>
                </c:pt>
                <c:pt idx="148">
                  <c:v>1.3700000000000201</c:v>
                </c:pt>
                <c:pt idx="149">
                  <c:v>1.3600000000000201</c:v>
                </c:pt>
                <c:pt idx="150">
                  <c:v>1.3500000000000201</c:v>
                </c:pt>
                <c:pt idx="151">
                  <c:v>1.3400000000000201</c:v>
                </c:pt>
                <c:pt idx="152">
                  <c:v>1.3300000000000201</c:v>
                </c:pt>
                <c:pt idx="153">
                  <c:v>1.32000000000002</c:v>
                </c:pt>
                <c:pt idx="154">
                  <c:v>1.31000000000002</c:v>
                </c:pt>
                <c:pt idx="155">
                  <c:v>1.30000000000003</c:v>
                </c:pt>
                <c:pt idx="156">
                  <c:v>1.29000000000003</c:v>
                </c:pt>
                <c:pt idx="157">
                  <c:v>1.28000000000003</c:v>
                </c:pt>
                <c:pt idx="158">
                  <c:v>1.27000000000003</c:v>
                </c:pt>
                <c:pt idx="159">
                  <c:v>1.26000000000003</c:v>
                </c:pt>
                <c:pt idx="160">
                  <c:v>1.25000000000003</c:v>
                </c:pt>
                <c:pt idx="161">
                  <c:v>1.24000000000003</c:v>
                </c:pt>
                <c:pt idx="162">
                  <c:v>1.23000000000003</c:v>
                </c:pt>
                <c:pt idx="163">
                  <c:v>1.2200000000000299</c:v>
                </c:pt>
                <c:pt idx="164">
                  <c:v>1.2100000000000299</c:v>
                </c:pt>
                <c:pt idx="165">
                  <c:v>1.2000000000000299</c:v>
                </c:pt>
                <c:pt idx="166">
                  <c:v>1.1900000000000299</c:v>
                </c:pt>
                <c:pt idx="167">
                  <c:v>1.1800000000000299</c:v>
                </c:pt>
                <c:pt idx="168">
                  <c:v>1.1700000000000299</c:v>
                </c:pt>
                <c:pt idx="169">
                  <c:v>1.1600000000000299</c:v>
                </c:pt>
                <c:pt idx="170">
                  <c:v>1.1500000000000301</c:v>
                </c:pt>
                <c:pt idx="171">
                  <c:v>1.1400000000000301</c:v>
                </c:pt>
                <c:pt idx="172">
                  <c:v>1.1300000000000301</c:v>
                </c:pt>
                <c:pt idx="173">
                  <c:v>1.1200000000000301</c:v>
                </c:pt>
                <c:pt idx="174">
                  <c:v>1.1100000000000301</c:v>
                </c:pt>
                <c:pt idx="175">
                  <c:v>1.1000000000000301</c:v>
                </c:pt>
                <c:pt idx="176">
                  <c:v>1.0900000000000301</c:v>
                </c:pt>
                <c:pt idx="177">
                  <c:v>1.08000000000003</c:v>
                </c:pt>
                <c:pt idx="178">
                  <c:v>1.07000000000003</c:v>
                </c:pt>
                <c:pt idx="179">
                  <c:v>1.06000000000003</c:v>
                </c:pt>
                <c:pt idx="180">
                  <c:v>1.05000000000003</c:v>
                </c:pt>
                <c:pt idx="181">
                  <c:v>1.04000000000003</c:v>
                </c:pt>
                <c:pt idx="182">
                  <c:v>1.03000000000003</c:v>
                </c:pt>
                <c:pt idx="183">
                  <c:v>1.02000000000003</c:v>
                </c:pt>
                <c:pt idx="184">
                  <c:v>1.01000000000003</c:v>
                </c:pt>
                <c:pt idx="185">
                  <c:v>1.00000000000003</c:v>
                </c:pt>
                <c:pt idx="186">
                  <c:v>0.99000000000002997</c:v>
                </c:pt>
                <c:pt idx="187">
                  <c:v>0.98000000000002996</c:v>
                </c:pt>
                <c:pt idx="188">
                  <c:v>0.97000000000002995</c:v>
                </c:pt>
                <c:pt idx="189">
                  <c:v>0.96000000000003005</c:v>
                </c:pt>
                <c:pt idx="190">
                  <c:v>0.95000000000003004</c:v>
                </c:pt>
                <c:pt idx="191">
                  <c:v>0.94000000000003003</c:v>
                </c:pt>
                <c:pt idx="192">
                  <c:v>0.93000000000003002</c:v>
                </c:pt>
                <c:pt idx="193">
                  <c:v>0.92000000000003002</c:v>
                </c:pt>
                <c:pt idx="194">
                  <c:v>0.91000000000003001</c:v>
                </c:pt>
                <c:pt idx="195">
                  <c:v>0.90000000000003</c:v>
                </c:pt>
                <c:pt idx="196">
                  <c:v>0.89000000000002999</c:v>
                </c:pt>
                <c:pt idx="197">
                  <c:v>0.88000000000002998</c:v>
                </c:pt>
                <c:pt idx="198">
                  <c:v>0.87000000000002997</c:v>
                </c:pt>
                <c:pt idx="199">
                  <c:v>0.86000000000002996</c:v>
                </c:pt>
                <c:pt idx="200">
                  <c:v>0.85000000000002995</c:v>
                </c:pt>
                <c:pt idx="201">
                  <c:v>0.84000000000002994</c:v>
                </c:pt>
                <c:pt idx="202">
                  <c:v>0.83000000000004004</c:v>
                </c:pt>
                <c:pt idx="203">
                  <c:v>0.82000000000004003</c:v>
                </c:pt>
                <c:pt idx="204">
                  <c:v>0.81000000000004002</c:v>
                </c:pt>
                <c:pt idx="205">
                  <c:v>0.80000000000004001</c:v>
                </c:pt>
                <c:pt idx="206">
                  <c:v>0.79000000000004</c:v>
                </c:pt>
                <c:pt idx="207">
                  <c:v>0.78000000000003999</c:v>
                </c:pt>
                <c:pt idx="208">
                  <c:v>0.77000000000003999</c:v>
                </c:pt>
                <c:pt idx="209">
                  <c:v>0.76000000000003998</c:v>
                </c:pt>
                <c:pt idx="210">
                  <c:v>0.75000000000003997</c:v>
                </c:pt>
                <c:pt idx="211">
                  <c:v>0.74000000000003996</c:v>
                </c:pt>
                <c:pt idx="212">
                  <c:v>0.73000000000003995</c:v>
                </c:pt>
                <c:pt idx="213">
                  <c:v>0.72000000000004005</c:v>
                </c:pt>
                <c:pt idx="214">
                  <c:v>0.71000000000004004</c:v>
                </c:pt>
                <c:pt idx="215">
                  <c:v>0.70000000000004003</c:v>
                </c:pt>
                <c:pt idx="216">
                  <c:v>0.69000000000004003</c:v>
                </c:pt>
                <c:pt idx="217">
                  <c:v>0.68000000000004002</c:v>
                </c:pt>
                <c:pt idx="218">
                  <c:v>0.67000000000004001</c:v>
                </c:pt>
                <c:pt idx="219">
                  <c:v>0.66000000000004</c:v>
                </c:pt>
                <c:pt idx="220">
                  <c:v>0.65000000000003999</c:v>
                </c:pt>
                <c:pt idx="221">
                  <c:v>0.64000000000003998</c:v>
                </c:pt>
                <c:pt idx="222">
                  <c:v>0.63000000000003997</c:v>
                </c:pt>
                <c:pt idx="223">
                  <c:v>0.62000000000003996</c:v>
                </c:pt>
                <c:pt idx="224">
                  <c:v>0.61000000000003995</c:v>
                </c:pt>
                <c:pt idx="225">
                  <c:v>0.60000000000003995</c:v>
                </c:pt>
                <c:pt idx="226">
                  <c:v>0.59000000000004005</c:v>
                </c:pt>
                <c:pt idx="227">
                  <c:v>0.58000000000004004</c:v>
                </c:pt>
                <c:pt idx="228">
                  <c:v>0.57000000000004003</c:v>
                </c:pt>
                <c:pt idx="229">
                  <c:v>0.56000000000004002</c:v>
                </c:pt>
                <c:pt idx="230">
                  <c:v>0.55000000000004001</c:v>
                </c:pt>
                <c:pt idx="231">
                  <c:v>0.54000000000004</c:v>
                </c:pt>
                <c:pt idx="232">
                  <c:v>0.53000000000003999</c:v>
                </c:pt>
                <c:pt idx="233">
                  <c:v>0.52000000000003999</c:v>
                </c:pt>
                <c:pt idx="234">
                  <c:v>0.51000000000003998</c:v>
                </c:pt>
                <c:pt idx="235">
                  <c:v>0.50000000000003997</c:v>
                </c:pt>
                <c:pt idx="236">
                  <c:v>0.49000000000004001</c:v>
                </c:pt>
                <c:pt idx="237">
                  <c:v>0.48000000000004001</c:v>
                </c:pt>
                <c:pt idx="238">
                  <c:v>0.47000000000004</c:v>
                </c:pt>
                <c:pt idx="239">
                  <c:v>0.46000000000003999</c:v>
                </c:pt>
                <c:pt idx="240">
                  <c:v>0.45000000000003998</c:v>
                </c:pt>
                <c:pt idx="241">
                  <c:v>0.44000000000004003</c:v>
                </c:pt>
                <c:pt idx="242">
                  <c:v>0.43000000000004002</c:v>
                </c:pt>
                <c:pt idx="243">
                  <c:v>0.42000000000004001</c:v>
                </c:pt>
                <c:pt idx="244">
                  <c:v>0.41000000000004</c:v>
                </c:pt>
                <c:pt idx="245">
                  <c:v>0.40000000000003999</c:v>
                </c:pt>
                <c:pt idx="246">
                  <c:v>0.39000000000003998</c:v>
                </c:pt>
                <c:pt idx="247">
                  <c:v>0.38000000000003997</c:v>
                </c:pt>
                <c:pt idx="248">
                  <c:v>0.37000000000004002</c:v>
                </c:pt>
                <c:pt idx="249">
                  <c:v>0.36000000000005</c:v>
                </c:pt>
                <c:pt idx="250">
                  <c:v>0.35000000000004999</c:v>
                </c:pt>
                <c:pt idx="251">
                  <c:v>0.34000000000004998</c:v>
                </c:pt>
                <c:pt idx="252">
                  <c:v>0.33000000000004998</c:v>
                </c:pt>
                <c:pt idx="253">
                  <c:v>0.32000000000005002</c:v>
                </c:pt>
                <c:pt idx="254">
                  <c:v>0.31000000000005001</c:v>
                </c:pt>
                <c:pt idx="255">
                  <c:v>0.30000000000005</c:v>
                </c:pt>
                <c:pt idx="256">
                  <c:v>0.29000000000005</c:v>
                </c:pt>
                <c:pt idx="257">
                  <c:v>0.28000000000004999</c:v>
                </c:pt>
                <c:pt idx="258">
                  <c:v>0.27000000000004998</c:v>
                </c:pt>
                <c:pt idx="259">
                  <c:v>0.26000000000005002</c:v>
                </c:pt>
                <c:pt idx="260">
                  <c:v>0.25000000000005002</c:v>
                </c:pt>
                <c:pt idx="261">
                  <c:v>0.24000000000005001</c:v>
                </c:pt>
                <c:pt idx="262">
                  <c:v>0.23000000000005</c:v>
                </c:pt>
                <c:pt idx="263">
                  <c:v>0.22000000000004999</c:v>
                </c:pt>
                <c:pt idx="264">
                  <c:v>0.21000000000005001</c:v>
                </c:pt>
                <c:pt idx="265">
                  <c:v>0.20000000000005</c:v>
                </c:pt>
                <c:pt idx="266">
                  <c:v>0.19000000000004999</c:v>
                </c:pt>
                <c:pt idx="267">
                  <c:v>0.18000000000005001</c:v>
                </c:pt>
                <c:pt idx="268">
                  <c:v>0.17000000000005</c:v>
                </c:pt>
                <c:pt idx="269">
                  <c:v>0.16000000000004999</c:v>
                </c:pt>
                <c:pt idx="270">
                  <c:v>0.15000000000005001</c:v>
                </c:pt>
                <c:pt idx="271">
                  <c:v>0.14000000000005</c:v>
                </c:pt>
                <c:pt idx="272">
                  <c:v>0.13000000000004999</c:v>
                </c:pt>
                <c:pt idx="273">
                  <c:v>0.12000000000005</c:v>
                </c:pt>
                <c:pt idx="274">
                  <c:v>0.11000000000005</c:v>
                </c:pt>
                <c:pt idx="275">
                  <c:v>0.10000000000004999</c:v>
                </c:pt>
                <c:pt idx="276">
                  <c:v>9.0000000000049998E-2</c:v>
                </c:pt>
                <c:pt idx="277">
                  <c:v>8.0000000000049795E-2</c:v>
                </c:pt>
                <c:pt idx="278">
                  <c:v>7.0000000000049994E-2</c:v>
                </c:pt>
                <c:pt idx="279">
                  <c:v>6.0000000000049798E-2</c:v>
                </c:pt>
                <c:pt idx="280">
                  <c:v>5.0000000000049998E-2</c:v>
                </c:pt>
                <c:pt idx="281">
                  <c:v>4.0000000000049801E-2</c:v>
                </c:pt>
                <c:pt idx="282">
                  <c:v>3.0000000000050001E-2</c:v>
                </c:pt>
                <c:pt idx="283">
                  <c:v>2.00000000000502E-2</c:v>
                </c:pt>
                <c:pt idx="284">
                  <c:v>1.000000000005E-2</c:v>
                </c:pt>
              </c:numCache>
            </c:numRef>
          </c:cat>
          <c:val>
            <c:numRef>
              <c:f>'Temp graph'!$D$17:$D$301</c:f>
              <c:numCache>
                <c:formatCode>0.000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2490.0000000000555</c:v>
                </c:pt>
                <c:pt idx="37">
                  <c:v>1240</c:v>
                </c:pt>
                <c:pt idx="38">
                  <c:v>823.33333333333792</c:v>
                </c:pt>
                <c:pt idx="39">
                  <c:v>614.99999999999909</c:v>
                </c:pt>
                <c:pt idx="40">
                  <c:v>490.00000000000296</c:v>
                </c:pt>
                <c:pt idx="41">
                  <c:v>406.66666666666617</c:v>
                </c:pt>
                <c:pt idx="42">
                  <c:v>347.14285714285734</c:v>
                </c:pt>
                <c:pt idx="43">
                  <c:v>302.49999999999977</c:v>
                </c:pt>
                <c:pt idx="44">
                  <c:v>267.77777777777806</c:v>
                </c:pt>
                <c:pt idx="45">
                  <c:v>240.00000000000043</c:v>
                </c:pt>
                <c:pt idx="46">
                  <c:v>217.27272727272754</c:v>
                </c:pt>
                <c:pt idx="47">
                  <c:v>198.33333333333306</c:v>
                </c:pt>
                <c:pt idx="48">
                  <c:v>182.30769230769249</c:v>
                </c:pt>
                <c:pt idx="49">
                  <c:v>168.57142857142838</c:v>
                </c:pt>
                <c:pt idx="50">
                  <c:v>156.66666666666666</c:v>
                </c:pt>
                <c:pt idx="51">
                  <c:v>146.24999999999983</c:v>
                </c:pt>
                <c:pt idx="52">
                  <c:v>137.05882352941191</c:v>
                </c:pt>
                <c:pt idx="53">
                  <c:v>128.88888888888886</c:v>
                </c:pt>
                <c:pt idx="54">
                  <c:v>121.57894736842101</c:v>
                </c:pt>
                <c:pt idx="55">
                  <c:v>114.99999999999997</c:v>
                </c:pt>
                <c:pt idx="56">
                  <c:v>109.04761904761928</c:v>
                </c:pt>
                <c:pt idx="57">
                  <c:v>103.63636363636337</c:v>
                </c:pt>
                <c:pt idx="58">
                  <c:v>98.69565217391299</c:v>
                </c:pt>
                <c:pt idx="59">
                  <c:v>94.166666666670906</c:v>
                </c:pt>
                <c:pt idx="60">
                  <c:v>90.000000000000043</c:v>
                </c:pt>
                <c:pt idx="61">
                  <c:v>86.153846153849827</c:v>
                </c:pt>
                <c:pt idx="62">
                  <c:v>82.592592592592766</c:v>
                </c:pt>
                <c:pt idx="63">
                  <c:v>79.285714285717262</c:v>
                </c:pt>
                <c:pt idx="64">
                  <c:v>76.206896551727098</c:v>
                </c:pt>
                <c:pt idx="65">
                  <c:v>73.333333333336142</c:v>
                </c:pt>
                <c:pt idx="66">
                  <c:v>70.645161290325348</c:v>
                </c:pt>
                <c:pt idx="67">
                  <c:v>68.125000000002416</c:v>
                </c:pt>
                <c:pt idx="68">
                  <c:v>65.757575757578266</c:v>
                </c:pt>
                <c:pt idx="69">
                  <c:v>63.529411764708009</c:v>
                </c:pt>
                <c:pt idx="70">
                  <c:v>61.42857142857352</c:v>
                </c:pt>
                <c:pt idx="71">
                  <c:v>59.444444444446333</c:v>
                </c:pt>
                <c:pt idx="72">
                  <c:v>57.567567567569377</c:v>
                </c:pt>
                <c:pt idx="73">
                  <c:v>55.789473684212233</c:v>
                </c:pt>
                <c:pt idx="74">
                  <c:v>54.102564102565765</c:v>
                </c:pt>
                <c:pt idx="75">
                  <c:v>52.500000000001499</c:v>
                </c:pt>
                <c:pt idx="76">
                  <c:v>50.975609756099047</c:v>
                </c:pt>
                <c:pt idx="77">
                  <c:v>49.523809523810961</c:v>
                </c:pt>
                <c:pt idx="78">
                  <c:v>48.139534883722298</c:v>
                </c:pt>
                <c:pt idx="79">
                  <c:v>46.818181818183177</c:v>
                </c:pt>
                <c:pt idx="80">
                  <c:v>45.555555555556751</c:v>
                </c:pt>
                <c:pt idx="81">
                  <c:v>44.347826086957717</c:v>
                </c:pt>
                <c:pt idx="82">
                  <c:v>43.191489361703276</c:v>
                </c:pt>
                <c:pt idx="83">
                  <c:v>42.083333333334373</c:v>
                </c:pt>
                <c:pt idx="84">
                  <c:v>41.020408163266325</c:v>
                </c:pt>
                <c:pt idx="85">
                  <c:v>40.000000000001044</c:v>
                </c:pt>
                <c:pt idx="86">
                  <c:v>39.019607843138196</c:v>
                </c:pt>
                <c:pt idx="87">
                  <c:v>38.076923076924004</c:v>
                </c:pt>
                <c:pt idx="88">
                  <c:v>37.169811320755578</c:v>
                </c:pt>
                <c:pt idx="89">
                  <c:v>36.296296296297179</c:v>
                </c:pt>
                <c:pt idx="90">
                  <c:v>35.45454545454627</c:v>
                </c:pt>
                <c:pt idx="91">
                  <c:v>34.642857142857949</c:v>
                </c:pt>
                <c:pt idx="92">
                  <c:v>33.859649122807781</c:v>
                </c:pt>
                <c:pt idx="93">
                  <c:v>33.103448275862803</c:v>
                </c:pt>
                <c:pt idx="94">
                  <c:v>32.372881355932925</c:v>
                </c:pt>
                <c:pt idx="95">
                  <c:v>31.666666666667336</c:v>
                </c:pt>
                <c:pt idx="96">
                  <c:v>30.983606557377684</c:v>
                </c:pt>
                <c:pt idx="97">
                  <c:v>30.322580645161963</c:v>
                </c:pt>
                <c:pt idx="98">
                  <c:v>29.682539682540327</c:v>
                </c:pt>
                <c:pt idx="99">
                  <c:v>29.062500000000629</c:v>
                </c:pt>
                <c:pt idx="100">
                  <c:v>28.461538461539071</c:v>
                </c:pt>
                <c:pt idx="101">
                  <c:v>27.878787878788447</c:v>
                </c:pt>
                <c:pt idx="102">
                  <c:v>27.313432835821459</c:v>
                </c:pt>
                <c:pt idx="103">
                  <c:v>26.7647058823535</c:v>
                </c:pt>
                <c:pt idx="104">
                  <c:v>26.231884057971534</c:v>
                </c:pt>
                <c:pt idx="105">
                  <c:v>25.714285714286245</c:v>
                </c:pt>
                <c:pt idx="106">
                  <c:v>25.211267605634792</c:v>
                </c:pt>
                <c:pt idx="107">
                  <c:v>24.72222222222268</c:v>
                </c:pt>
                <c:pt idx="108">
                  <c:v>24.246575342466684</c:v>
                </c:pt>
                <c:pt idx="109">
                  <c:v>23.783783783784244</c:v>
                </c:pt>
                <c:pt idx="110">
                  <c:v>23.33333333333421</c:v>
                </c:pt>
                <c:pt idx="111">
                  <c:v>22.894736842106159</c:v>
                </c:pt>
                <c:pt idx="112">
                  <c:v>22.467532467533307</c:v>
                </c:pt>
                <c:pt idx="113">
                  <c:v>22.051282051282854</c:v>
                </c:pt>
                <c:pt idx="114">
                  <c:v>21.645569620253976</c:v>
                </c:pt>
                <c:pt idx="115">
                  <c:v>21.250000000000764</c:v>
                </c:pt>
                <c:pt idx="116">
                  <c:v>20.86419753086496</c:v>
                </c:pt>
                <c:pt idx="117">
                  <c:v>20.487804878049506</c:v>
                </c:pt>
                <c:pt idx="118">
                  <c:v>20.120481927711573</c:v>
                </c:pt>
                <c:pt idx="119">
                  <c:v>19.761904761905463</c:v>
                </c:pt>
                <c:pt idx="120">
                  <c:v>19.411764705883034</c:v>
                </c:pt>
                <c:pt idx="121">
                  <c:v>19.069767441861131</c:v>
                </c:pt>
                <c:pt idx="122">
                  <c:v>18.735632183908695</c:v>
                </c:pt>
                <c:pt idx="123">
                  <c:v>18.409090909091553</c:v>
                </c:pt>
                <c:pt idx="124">
                  <c:v>18.08988764045008</c:v>
                </c:pt>
                <c:pt idx="125">
                  <c:v>17.777777777778393</c:v>
                </c:pt>
                <c:pt idx="126">
                  <c:v>17.472527472528082</c:v>
                </c:pt>
                <c:pt idx="127">
                  <c:v>17.173913043478866</c:v>
                </c:pt>
                <c:pt idx="128">
                  <c:v>16.8817204301081</c:v>
                </c:pt>
                <c:pt idx="129">
                  <c:v>16.595744680851627</c:v>
                </c:pt>
                <c:pt idx="130">
                  <c:v>16.31578947368476</c:v>
                </c:pt>
                <c:pt idx="131">
                  <c:v>16.041666666667208</c:v>
                </c:pt>
                <c:pt idx="132">
                  <c:v>15.773195876289186</c:v>
                </c:pt>
                <c:pt idx="133">
                  <c:v>15.510204081633173</c:v>
                </c:pt>
                <c:pt idx="134">
                  <c:v>15.25252525252577</c:v>
                </c:pt>
                <c:pt idx="135">
                  <c:v>15.00000000000051</c:v>
                </c:pt>
                <c:pt idx="136">
                  <c:v>14.752475247525235</c:v>
                </c:pt>
                <c:pt idx="137">
                  <c:v>14.509803921569093</c:v>
                </c:pt>
                <c:pt idx="138">
                  <c:v>14.271844660194635</c:v>
                </c:pt>
                <c:pt idx="139">
                  <c:v>14.038461538461997</c:v>
                </c:pt>
                <c:pt idx="140">
                  <c:v>13.809523809524245</c:v>
                </c:pt>
                <c:pt idx="141">
                  <c:v>13.5849056603778</c:v>
                </c:pt>
                <c:pt idx="142">
                  <c:v>13.364485981308849</c:v>
                </c:pt>
                <c:pt idx="143">
                  <c:v>13.148148148148564</c:v>
                </c:pt>
                <c:pt idx="144">
                  <c:v>12.935779816514179</c:v>
                </c:pt>
                <c:pt idx="145">
                  <c:v>12.727272727273142</c:v>
                </c:pt>
                <c:pt idx="146">
                  <c:v>12.52252252252292</c:v>
                </c:pt>
                <c:pt idx="147">
                  <c:v>12.321428571428983</c:v>
                </c:pt>
                <c:pt idx="148">
                  <c:v>12.123893805310123</c:v>
                </c:pt>
                <c:pt idx="149">
                  <c:v>11.929824561403924</c:v>
                </c:pt>
                <c:pt idx="150">
                  <c:v>11.739130434782979</c:v>
                </c:pt>
                <c:pt idx="151">
                  <c:v>11.551724137931414</c:v>
                </c:pt>
                <c:pt idx="152">
                  <c:v>11.367521367521736</c:v>
                </c:pt>
                <c:pt idx="153">
                  <c:v>11.186440677966459</c:v>
                </c:pt>
                <c:pt idx="154">
                  <c:v>11.008403361344891</c:v>
                </c:pt>
                <c:pt idx="155">
                  <c:v>10.83333333333386</c:v>
                </c:pt>
                <c:pt idx="156">
                  <c:v>10.661157024793914</c:v>
                </c:pt>
                <c:pt idx="157">
                  <c:v>10.491803278689021</c:v>
                </c:pt>
                <c:pt idx="158">
                  <c:v>10.325203252033008</c:v>
                </c:pt>
                <c:pt idx="159">
                  <c:v>10.161290322581142</c:v>
                </c:pt>
                <c:pt idx="160">
                  <c:v>10.000000000000478</c:v>
                </c:pt>
                <c:pt idx="161">
                  <c:v>9.8412698412703179</c:v>
                </c:pt>
                <c:pt idx="162">
                  <c:v>9.6850393700792061</c:v>
                </c:pt>
                <c:pt idx="163">
                  <c:v>9.5312500000004583</c:v>
                </c:pt>
                <c:pt idx="164">
                  <c:v>9.3798449612407619</c:v>
                </c:pt>
                <c:pt idx="165">
                  <c:v>9.2307692307696794</c:v>
                </c:pt>
                <c:pt idx="166">
                  <c:v>9.0839694656492984</c:v>
                </c:pt>
                <c:pt idx="167">
                  <c:v>8.9393939393943711</c:v>
                </c:pt>
                <c:pt idx="168">
                  <c:v>8.7969924812034286</c:v>
                </c:pt>
                <c:pt idx="169">
                  <c:v>8.6567164179108573</c:v>
                </c:pt>
                <c:pt idx="170">
                  <c:v>8.51851851851894</c:v>
                </c:pt>
                <c:pt idx="171">
                  <c:v>8.3823529411768689</c:v>
                </c:pt>
                <c:pt idx="172">
                  <c:v>8.2481751824821501</c:v>
                </c:pt>
                <c:pt idx="173">
                  <c:v>8.1159420289859057</c:v>
                </c:pt>
                <c:pt idx="174">
                  <c:v>7.9856115107917596</c:v>
                </c:pt>
                <c:pt idx="175">
                  <c:v>7.8571428571432342</c:v>
                </c:pt>
                <c:pt idx="176">
                  <c:v>7.7304964539010808</c:v>
                </c:pt>
                <c:pt idx="177">
                  <c:v>7.6056338028172714</c:v>
                </c:pt>
                <c:pt idx="178">
                  <c:v>7.4825174825178431</c:v>
                </c:pt>
                <c:pt idx="179">
                  <c:v>7.3611111111114624</c:v>
                </c:pt>
                <c:pt idx="180">
                  <c:v>7.2413793103451818</c:v>
                </c:pt>
                <c:pt idx="181">
                  <c:v>7.123287671233232</c:v>
                </c:pt>
                <c:pt idx="182">
                  <c:v>7.0068027210887855</c:v>
                </c:pt>
                <c:pt idx="183">
                  <c:v>6.8918918918922394</c:v>
                </c:pt>
                <c:pt idx="184">
                  <c:v>6.7785234899332236</c:v>
                </c:pt>
                <c:pt idx="185">
                  <c:v>6.6666666666670009</c:v>
                </c:pt>
                <c:pt idx="186">
                  <c:v>6.5562913907288065</c:v>
                </c:pt>
                <c:pt idx="187">
                  <c:v>6.4473684210529587</c:v>
                </c:pt>
                <c:pt idx="188">
                  <c:v>6.3398692810460764</c:v>
                </c:pt>
                <c:pt idx="189">
                  <c:v>6.2337662337665485</c:v>
                </c:pt>
                <c:pt idx="190">
                  <c:v>6.1290322580648269</c:v>
                </c:pt>
                <c:pt idx="191">
                  <c:v>6.0256410256413293</c:v>
                </c:pt>
                <c:pt idx="192">
                  <c:v>5.923566878981199</c:v>
                </c:pt>
                <c:pt idx="193">
                  <c:v>5.822784810126878</c:v>
                </c:pt>
                <c:pt idx="194">
                  <c:v>5.7232704402518637</c:v>
                </c:pt>
                <c:pt idx="195">
                  <c:v>5.6250000000002975</c:v>
                </c:pt>
                <c:pt idx="196">
                  <c:v>5.5279503105592953</c:v>
                </c:pt>
                <c:pt idx="197">
                  <c:v>5.4320987654323867</c:v>
                </c:pt>
                <c:pt idx="198">
                  <c:v>5.3374233128837192</c:v>
                </c:pt>
                <c:pt idx="199">
                  <c:v>5.2439024390246667</c:v>
                </c:pt>
                <c:pt idx="200">
                  <c:v>5.1515151515154232</c:v>
                </c:pt>
                <c:pt idx="201">
                  <c:v>5.0602409638556969</c:v>
                </c:pt>
                <c:pt idx="202">
                  <c:v>4.9700598802398774</c:v>
                </c:pt>
                <c:pt idx="203">
                  <c:v>4.8809523809527366</c:v>
                </c:pt>
                <c:pt idx="204">
                  <c:v>4.7928994082843754</c:v>
                </c:pt>
                <c:pt idx="205">
                  <c:v>4.7058823529415248</c:v>
                </c:pt>
                <c:pt idx="206">
                  <c:v>4.619883040936017</c:v>
                </c:pt>
                <c:pt idx="207">
                  <c:v>4.5348837209305675</c:v>
                </c:pt>
                <c:pt idx="208">
                  <c:v>4.4508670520234546</c:v>
                </c:pt>
                <c:pt idx="209">
                  <c:v>4.3678160919543494</c:v>
                </c:pt>
                <c:pt idx="210">
                  <c:v>4.2857142857146124</c:v>
                </c:pt>
                <c:pt idx="211">
                  <c:v>4.2045454545457748</c:v>
                </c:pt>
                <c:pt idx="212">
                  <c:v>4.1242937853110524</c:v>
                </c:pt>
                <c:pt idx="213">
                  <c:v>4.0449438202250301</c:v>
                </c:pt>
                <c:pt idx="214">
                  <c:v>3.966480446927684</c:v>
                </c:pt>
                <c:pt idx="215">
                  <c:v>3.8888888888892006</c:v>
                </c:pt>
                <c:pt idx="216">
                  <c:v>3.8121546961328989</c:v>
                </c:pt>
                <c:pt idx="217">
                  <c:v>3.7362637362640347</c:v>
                </c:pt>
                <c:pt idx="218">
                  <c:v>3.66120218579265</c:v>
                </c:pt>
                <c:pt idx="219">
                  <c:v>3.5869565217394253</c:v>
                </c:pt>
                <c:pt idx="220">
                  <c:v>3.5135135135138054</c:v>
                </c:pt>
                <c:pt idx="221">
                  <c:v>3.4408602150540548</c:v>
                </c:pt>
                <c:pt idx="222">
                  <c:v>3.3689839572195366</c:v>
                </c:pt>
                <c:pt idx="223">
                  <c:v>3.2978723404258155</c:v>
                </c:pt>
                <c:pt idx="224">
                  <c:v>3.2275132275135046</c:v>
                </c:pt>
                <c:pt idx="225">
                  <c:v>3.1578947368423802</c:v>
                </c:pt>
                <c:pt idx="226">
                  <c:v>3.0890052356023641</c:v>
                </c:pt>
                <c:pt idx="227">
                  <c:v>3.0208333333336044</c:v>
                </c:pt>
                <c:pt idx="228">
                  <c:v>2.9533678756479382</c:v>
                </c:pt>
                <c:pt idx="229">
                  <c:v>2.8865979381445963</c:v>
                </c:pt>
                <c:pt idx="230">
                  <c:v>2.8205128205130809</c:v>
                </c:pt>
                <c:pt idx="231">
                  <c:v>2.7551020408165878</c:v>
                </c:pt>
                <c:pt idx="232">
                  <c:v>2.6903553299494978</c:v>
                </c:pt>
                <c:pt idx="233">
                  <c:v>2.6262626262628803</c:v>
                </c:pt>
                <c:pt idx="234">
                  <c:v>2.5628140703520126</c:v>
                </c:pt>
                <c:pt idx="235">
                  <c:v>2.5000000000002465</c:v>
                </c:pt>
                <c:pt idx="236">
                  <c:v>2.4378109452738799</c:v>
                </c:pt>
                <c:pt idx="237">
                  <c:v>2.3762376237626182</c:v>
                </c:pt>
                <c:pt idx="238">
                  <c:v>2.3152709359608354</c:v>
                </c:pt>
                <c:pt idx="239">
                  <c:v>2.2549019607845504</c:v>
                </c:pt>
                <c:pt idx="240">
                  <c:v>2.1951219512197486</c:v>
                </c:pt>
                <c:pt idx="241">
                  <c:v>2.1359223300973231</c:v>
                </c:pt>
                <c:pt idx="242">
                  <c:v>2.0772946859905725</c:v>
                </c:pt>
                <c:pt idx="243">
                  <c:v>2.0192307692309996</c:v>
                </c:pt>
                <c:pt idx="244">
                  <c:v>1.9617224880385082</c:v>
                </c:pt>
                <c:pt idx="245">
                  <c:v>1.9047619047621305</c:v>
                </c:pt>
                <c:pt idx="246">
                  <c:v>1.8483412322277131</c:v>
                </c:pt>
                <c:pt idx="247">
                  <c:v>1.792452830188902</c:v>
                </c:pt>
                <c:pt idx="248">
                  <c:v>1.7370892018781545</c:v>
                </c:pt>
                <c:pt idx="249">
                  <c:v>1.6822429906544791</c:v>
                </c:pt>
                <c:pt idx="250">
                  <c:v>1.6279069767444569</c:v>
                </c:pt>
                <c:pt idx="251">
                  <c:v>1.5740740740743422</c:v>
                </c:pt>
                <c:pt idx="252">
                  <c:v>1.520737327189206</c:v>
                </c:pt>
                <c:pt idx="253">
                  <c:v>1.4678899082571446</c:v>
                </c:pt>
                <c:pt idx="254">
                  <c:v>1.4155251141555134</c:v>
                </c:pt>
                <c:pt idx="255">
                  <c:v>1.3636363636366227</c:v>
                </c:pt>
                <c:pt idx="256">
                  <c:v>1.3122171945703907</c:v>
                </c:pt>
                <c:pt idx="257">
                  <c:v>1.2612612612615159</c:v>
                </c:pt>
                <c:pt idx="258">
                  <c:v>1.2107623318388165</c:v>
                </c:pt>
                <c:pt idx="259">
                  <c:v>1.1607142857145349</c:v>
                </c:pt>
                <c:pt idx="260">
                  <c:v>1.1111111111113581</c:v>
                </c:pt>
                <c:pt idx="261">
                  <c:v>1.0619469026551107</c:v>
                </c:pt>
                <c:pt idx="262">
                  <c:v>1.0132158590310794</c:v>
                </c:pt>
                <c:pt idx="263">
                  <c:v>0.96491228070199486</c:v>
                </c:pt>
                <c:pt idx="264">
                  <c:v>0.91703056768582725</c:v>
                </c:pt>
                <c:pt idx="265">
                  <c:v>0.8695652173915398</c:v>
                </c:pt>
                <c:pt idx="266">
                  <c:v>0.82251082251105756</c:v>
                </c:pt>
                <c:pt idx="267">
                  <c:v>0.77586206896574861</c:v>
                </c:pt>
                <c:pt idx="268">
                  <c:v>0.72961373390580975</c:v>
                </c:pt>
                <c:pt idx="269">
                  <c:v>0.68376068376091081</c:v>
                </c:pt>
                <c:pt idx="270">
                  <c:v>0.63829787234065238</c:v>
                </c:pt>
                <c:pt idx="271">
                  <c:v>0.59322033898327509</c:v>
                </c:pt>
                <c:pt idx="272">
                  <c:v>0.54852320675127741</c:v>
                </c:pt>
                <c:pt idx="273">
                  <c:v>0.50420168067248972</c:v>
                </c:pt>
                <c:pt idx="274">
                  <c:v>0.46025104602532346</c:v>
                </c:pt>
                <c:pt idx="275">
                  <c:v>0.41666666666688396</c:v>
                </c:pt>
                <c:pt idx="276">
                  <c:v>0.37344398340270507</c:v>
                </c:pt>
                <c:pt idx="277">
                  <c:v>0.33057851239690694</c:v>
                </c:pt>
                <c:pt idx="278">
                  <c:v>0.28806584362161081</c:v>
                </c:pt>
                <c:pt idx="279">
                  <c:v>0.24590163934447151</c:v>
                </c:pt>
                <c:pt idx="280">
                  <c:v>0.2040816326532694</c:v>
                </c:pt>
                <c:pt idx="281">
                  <c:v>0.16260162601646586</c:v>
                </c:pt>
                <c:pt idx="282">
                  <c:v>0.12145748987874723</c:v>
                </c:pt>
                <c:pt idx="283">
                  <c:v>8.0645161290526624E-2</c:v>
                </c:pt>
                <c:pt idx="284">
                  <c:v>4.0160642570482727E-2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12-1A46-8189-648F0AAC2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684351"/>
        <c:axId val="1497727039"/>
      </c:lineChart>
      <c:catAx>
        <c:axId val="149768435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27039"/>
        <c:crosses val="autoZero"/>
        <c:auto val="1"/>
        <c:lblAlgn val="ctr"/>
        <c:lblOffset val="100"/>
        <c:noMultiLvlLbl val="0"/>
      </c:catAx>
      <c:valAx>
        <c:axId val="14977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68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17</xdr:row>
      <xdr:rowOff>31750</xdr:rowOff>
    </xdr:from>
    <xdr:to>
      <xdr:col>11</xdr:col>
      <xdr:colOff>482600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D37B4-FA4A-25C7-7336-C9F51E6D2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25</xdr:col>
      <xdr:colOff>12700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D0CC2-732D-CD99-1D10-28F45FE89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32</xdr:row>
      <xdr:rowOff>38100</xdr:rowOff>
    </xdr:from>
    <xdr:to>
      <xdr:col>25</xdr:col>
      <xdr:colOff>12700</xdr:colOff>
      <xdr:row>64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CE6F1B-1B2B-6C47-B178-8EEE2BD75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64</xdr:row>
      <xdr:rowOff>63500</xdr:rowOff>
    </xdr:from>
    <xdr:to>
      <xdr:col>25</xdr:col>
      <xdr:colOff>12700</xdr:colOff>
      <xdr:row>97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778A2F-AC9E-CF46-995D-482CCE78F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8F20-2C29-7F40-9C25-459C64B62209}">
  <dimension ref="A1:H42"/>
  <sheetViews>
    <sheetView tabSelected="1" zoomScale="98" workbookViewId="0">
      <selection activeCell="I20" sqref="G13:I20"/>
    </sheetView>
  </sheetViews>
  <sheetFormatPr baseColWidth="10" defaultRowHeight="16" x14ac:dyDescent="0.2"/>
  <cols>
    <col min="1" max="1" width="62.1640625" style="1" bestFit="1" customWidth="1"/>
    <col min="2" max="2" width="15.5" style="1" bestFit="1" customWidth="1"/>
    <col min="3" max="3" width="13.1640625" style="1" bestFit="1" customWidth="1"/>
    <col min="4" max="4" width="9.5" style="1" bestFit="1" customWidth="1"/>
    <col min="5" max="5" width="16.83203125" style="1" bestFit="1" customWidth="1"/>
    <col min="6" max="6" width="21.83203125" style="1" customWidth="1"/>
    <col min="7" max="7" width="10.83203125" style="1" customWidth="1"/>
    <col min="8" max="16384" width="10.83203125" style="1"/>
  </cols>
  <sheetData>
    <row r="1" spans="1:8" x14ac:dyDescent="0.2">
      <c r="A1" s="1" t="s">
        <v>3</v>
      </c>
      <c r="B1" s="1" t="s">
        <v>8</v>
      </c>
      <c r="E1" s="1" t="s">
        <v>5</v>
      </c>
    </row>
    <row r="2" spans="1:8" x14ac:dyDescent="0.2">
      <c r="G2" s="1" t="s">
        <v>60</v>
      </c>
      <c r="H2" s="1" t="s">
        <v>61</v>
      </c>
    </row>
    <row r="3" spans="1:8" x14ac:dyDescent="0.2">
      <c r="A3" s="1" t="s">
        <v>23</v>
      </c>
      <c r="B3" s="1" t="s">
        <v>24</v>
      </c>
      <c r="C3" s="4">
        <v>25</v>
      </c>
      <c r="D3" s="1" t="s">
        <v>54</v>
      </c>
      <c r="E3" s="1" t="s">
        <v>56</v>
      </c>
      <c r="G3" s="1">
        <v>25</v>
      </c>
      <c r="H3" s="1">
        <v>25</v>
      </c>
    </row>
    <row r="4" spans="1:8" x14ac:dyDescent="0.2">
      <c r="A4" s="1" t="s">
        <v>29</v>
      </c>
      <c r="B4" s="1" t="s">
        <v>25</v>
      </c>
      <c r="C4" s="4">
        <v>100000</v>
      </c>
      <c r="D4" s="1" t="s">
        <v>0</v>
      </c>
      <c r="E4" s="1" t="s">
        <v>56</v>
      </c>
      <c r="F4" s="1" t="s">
        <v>2</v>
      </c>
      <c r="G4" s="1">
        <v>100000</v>
      </c>
      <c r="H4" s="1">
        <v>230000</v>
      </c>
    </row>
    <row r="5" spans="1:8" x14ac:dyDescent="0.2">
      <c r="A5" s="1" t="s">
        <v>30</v>
      </c>
      <c r="B5" s="1" t="s">
        <v>26</v>
      </c>
      <c r="C5" s="4">
        <v>4250</v>
      </c>
      <c r="E5" s="1" t="s">
        <v>56</v>
      </c>
      <c r="F5" s="1" t="s">
        <v>6</v>
      </c>
      <c r="G5" s="1">
        <v>4250</v>
      </c>
      <c r="H5" s="1">
        <v>4250</v>
      </c>
    </row>
    <row r="6" spans="1:8" x14ac:dyDescent="0.2">
      <c r="A6" s="1" t="s">
        <v>31</v>
      </c>
      <c r="B6" s="1" t="s">
        <v>27</v>
      </c>
      <c r="C6" s="4">
        <v>-40</v>
      </c>
      <c r="D6" s="1" t="s">
        <v>54</v>
      </c>
      <c r="E6" s="1" t="s">
        <v>56</v>
      </c>
      <c r="F6" s="1" t="s">
        <v>13</v>
      </c>
      <c r="G6" s="1">
        <v>-40</v>
      </c>
      <c r="H6" s="1">
        <v>-20</v>
      </c>
    </row>
    <row r="7" spans="1:8" x14ac:dyDescent="0.2">
      <c r="A7" s="1" t="s">
        <v>32</v>
      </c>
      <c r="B7" s="1" t="s">
        <v>28</v>
      </c>
      <c r="C7" s="4">
        <v>300</v>
      </c>
      <c r="D7" s="1" t="s">
        <v>54</v>
      </c>
      <c r="E7" s="1" t="s">
        <v>56</v>
      </c>
      <c r="F7" s="1" t="s">
        <v>14</v>
      </c>
      <c r="G7" s="1">
        <v>300</v>
      </c>
      <c r="H7" s="1">
        <v>220</v>
      </c>
    </row>
    <row r="8" spans="1:8" x14ac:dyDescent="0.2">
      <c r="A8" s="1" t="s">
        <v>52</v>
      </c>
      <c r="B8" s="1" t="s">
        <v>44</v>
      </c>
      <c r="C8" s="4">
        <v>2.5</v>
      </c>
      <c r="D8" s="1" t="s">
        <v>1</v>
      </c>
      <c r="E8" s="1" t="s">
        <v>56</v>
      </c>
    </row>
    <row r="9" spans="1:8" x14ac:dyDescent="0.2">
      <c r="A9" s="1" t="s">
        <v>51</v>
      </c>
      <c r="B9" s="1" t="s">
        <v>53</v>
      </c>
      <c r="C9" s="7">
        <v>10</v>
      </c>
      <c r="D9" s="1" t="s">
        <v>55</v>
      </c>
    </row>
    <row r="13" spans="1:8" x14ac:dyDescent="0.2">
      <c r="A13" s="1" t="s">
        <v>34</v>
      </c>
      <c r="B13" s="1" t="s">
        <v>33</v>
      </c>
      <c r="C13" s="4">
        <f>C4</f>
        <v>100000</v>
      </c>
      <c r="E13" s="1" t="s">
        <v>15</v>
      </c>
      <c r="F13" s="3">
        <f>(LN(C13/C15))/((1/(C14+273.15))-(1/(C16+273.15)))</f>
        <v>1065.5825253088437</v>
      </c>
    </row>
    <row r="14" spans="1:8" x14ac:dyDescent="0.2">
      <c r="A14" s="1" t="s">
        <v>39</v>
      </c>
      <c r="B14" s="1" t="s">
        <v>19</v>
      </c>
      <c r="C14" s="4">
        <v>25</v>
      </c>
    </row>
    <row r="15" spans="1:8" x14ac:dyDescent="0.2">
      <c r="A15" s="1" t="s">
        <v>40</v>
      </c>
      <c r="B15" s="1" t="s">
        <v>38</v>
      </c>
      <c r="C15" s="1">
        <v>75000</v>
      </c>
    </row>
    <row r="16" spans="1:8" x14ac:dyDescent="0.2">
      <c r="B16" s="1" t="s">
        <v>16</v>
      </c>
      <c r="C16" s="1">
        <v>51.1</v>
      </c>
    </row>
    <row r="18" spans="1:6" x14ac:dyDescent="0.2">
      <c r="A18" s="1" t="s">
        <v>4</v>
      </c>
      <c r="B18" s="1" t="s">
        <v>42</v>
      </c>
      <c r="C18" s="5">
        <f>F25</f>
        <v>5319.8933266166778</v>
      </c>
      <c r="E18" s="1" t="s">
        <v>46</v>
      </c>
      <c r="F18" s="5">
        <f>SQRT(C19*C18)</f>
        <v>23.866727810136048</v>
      </c>
    </row>
    <row r="19" spans="1:6" x14ac:dyDescent="0.2">
      <c r="B19" s="1" t="s">
        <v>43</v>
      </c>
      <c r="C19" s="5">
        <f>F26</f>
        <v>0.10707370644316777</v>
      </c>
    </row>
    <row r="22" spans="1:6" x14ac:dyDescent="0.2">
      <c r="A22" s="1" t="s">
        <v>35</v>
      </c>
      <c r="B22" s="1" t="s">
        <v>20</v>
      </c>
      <c r="C22" s="4">
        <f>$C$4/1000</f>
        <v>100</v>
      </c>
      <c r="E22" s="1" t="s">
        <v>22</v>
      </c>
      <c r="F22" s="1">
        <f>C24+273.15</f>
        <v>298.14999999999998</v>
      </c>
    </row>
    <row r="23" spans="1:6" x14ac:dyDescent="0.2">
      <c r="B23" s="1" t="s">
        <v>21</v>
      </c>
      <c r="C23" s="4">
        <f>$C$5</f>
        <v>4250</v>
      </c>
      <c r="E23" s="1" t="s">
        <v>9</v>
      </c>
      <c r="F23" s="1">
        <f>C25+273.15</f>
        <v>233.14999999999998</v>
      </c>
    </row>
    <row r="24" spans="1:6" x14ac:dyDescent="0.2">
      <c r="B24" s="1" t="s">
        <v>24</v>
      </c>
      <c r="C24" s="4">
        <f>$C$3</f>
        <v>25</v>
      </c>
      <c r="E24" s="1" t="s">
        <v>10</v>
      </c>
      <c r="F24" s="1">
        <f>C26+273.15</f>
        <v>573.15</v>
      </c>
    </row>
    <row r="25" spans="1:6" x14ac:dyDescent="0.2">
      <c r="B25" s="1" t="s">
        <v>13</v>
      </c>
      <c r="C25" s="4">
        <f>$C$6</f>
        <v>-40</v>
      </c>
      <c r="E25" s="1" t="s">
        <v>17</v>
      </c>
      <c r="F25" s="6">
        <f>$C$22*POWER(EXP(1),($C$23*((1/$F$23)-(1/$F$22))))</f>
        <v>5319.8933266166778</v>
      </c>
    </row>
    <row r="26" spans="1:6" x14ac:dyDescent="0.2">
      <c r="B26" s="1" t="s">
        <v>14</v>
      </c>
      <c r="C26" s="4">
        <f>$C$7</f>
        <v>300</v>
      </c>
      <c r="E26" s="1" t="s">
        <v>18</v>
      </c>
      <c r="F26" s="6">
        <f>$C$22*POWER(EXP(1),($C$23*((1/$F$24)-(1/$F$22))))</f>
        <v>0.10707370644316777</v>
      </c>
    </row>
    <row r="27" spans="1:6" x14ac:dyDescent="0.2">
      <c r="E27" s="1" t="s">
        <v>11</v>
      </c>
      <c r="F27" s="3">
        <f>F25*1000</f>
        <v>5319893.3266166775</v>
      </c>
    </row>
    <row r="28" spans="1:6" x14ac:dyDescent="0.2">
      <c r="E28" s="1" t="s">
        <v>12</v>
      </c>
      <c r="F28" s="3">
        <f>F26*1000</f>
        <v>107.07370644316777</v>
      </c>
    </row>
    <row r="31" spans="1:6" x14ac:dyDescent="0.2">
      <c r="A31" s="1" t="s">
        <v>7</v>
      </c>
      <c r="B31" s="1" t="s">
        <v>20</v>
      </c>
      <c r="C31" s="4">
        <f>$C$4/1000</f>
        <v>100</v>
      </c>
      <c r="E31" s="1" t="s">
        <v>22</v>
      </c>
      <c r="F31" s="1">
        <f>C33+273.15</f>
        <v>298.14999999999998</v>
      </c>
    </row>
    <row r="32" spans="1:6" x14ac:dyDescent="0.2">
      <c r="B32" s="1" t="s">
        <v>21</v>
      </c>
      <c r="C32" s="4">
        <f>$C$5</f>
        <v>4250</v>
      </c>
      <c r="E32" s="1" t="s">
        <v>37</v>
      </c>
      <c r="F32" s="1">
        <f>C34+273.15</f>
        <v>324.64999999999998</v>
      </c>
    </row>
    <row r="33" spans="1:6" x14ac:dyDescent="0.2">
      <c r="B33" s="1" t="s">
        <v>24</v>
      </c>
      <c r="C33" s="4">
        <f>$C$3</f>
        <v>25</v>
      </c>
      <c r="E33" s="1" t="s">
        <v>41</v>
      </c>
      <c r="F33" s="1">
        <f>$C$31*POWER(EXP(1),($C$32*((1/$F$32)-(1/$F$31))))</f>
        <v>31.237566913312513</v>
      </c>
    </row>
    <row r="34" spans="1:6" x14ac:dyDescent="0.2">
      <c r="B34" s="1" t="s">
        <v>36</v>
      </c>
      <c r="C34" s="1">
        <v>51.5</v>
      </c>
    </row>
    <row r="37" spans="1:6" x14ac:dyDescent="0.2">
      <c r="A37" s="1" t="s">
        <v>45</v>
      </c>
      <c r="B37" s="1" t="s">
        <v>20</v>
      </c>
      <c r="C37" s="4">
        <f>$C$4/1000</f>
        <v>100</v>
      </c>
      <c r="E37" s="1" t="s">
        <v>22</v>
      </c>
      <c r="F37" s="1">
        <f>C40+273.15</f>
        <v>298.14999999999998</v>
      </c>
    </row>
    <row r="38" spans="1:6" x14ac:dyDescent="0.2">
      <c r="B38" s="1" t="s">
        <v>21</v>
      </c>
      <c r="C38" s="4">
        <f>$C$5</f>
        <v>4250</v>
      </c>
      <c r="E38" s="1" t="s">
        <v>49</v>
      </c>
      <c r="F38" s="3">
        <f>1/((1/F37)+(1/C38)*(LN((C42*C41)/(C37*(C39-C42)))))</f>
        <v>282.3969306710776</v>
      </c>
    </row>
    <row r="39" spans="1:6" x14ac:dyDescent="0.2">
      <c r="B39" s="1" t="s">
        <v>47</v>
      </c>
      <c r="C39" s="4">
        <f>$C$8</f>
        <v>2.5</v>
      </c>
      <c r="E39" s="1" t="s">
        <v>50</v>
      </c>
      <c r="F39" s="3">
        <f>F38-273.15</f>
        <v>9.2469306710776209</v>
      </c>
    </row>
    <row r="40" spans="1:6" x14ac:dyDescent="0.2">
      <c r="B40" s="1" t="s">
        <v>24</v>
      </c>
      <c r="C40" s="4">
        <f>$C$3</f>
        <v>25</v>
      </c>
    </row>
    <row r="41" spans="1:6" x14ac:dyDescent="0.2">
      <c r="B41" s="1" t="s">
        <v>46</v>
      </c>
      <c r="C41" s="7">
        <f>$C$9</f>
        <v>10</v>
      </c>
    </row>
    <row r="42" spans="1:6" x14ac:dyDescent="0.2">
      <c r="B42" s="1" t="s">
        <v>48</v>
      </c>
      <c r="C42" s="1">
        <v>2.3919999999999999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24AB-2C05-A64A-B6B5-F5964511CAF1}">
  <dimension ref="A1:D301"/>
  <sheetViews>
    <sheetView topLeftCell="A66" workbookViewId="0">
      <selection activeCell="D100" sqref="D100"/>
    </sheetView>
  </sheetViews>
  <sheetFormatPr baseColWidth="10" defaultRowHeight="16" x14ac:dyDescent="0.2"/>
  <cols>
    <col min="1" max="1" width="10.83203125" style="2"/>
    <col min="2" max="2" width="12.83203125" style="3" bestFit="1" customWidth="1"/>
    <col min="3" max="3" width="10.83203125" style="3"/>
    <col min="4" max="4" width="10.83203125" style="2"/>
    <col min="5" max="16384" width="10.83203125" style="1"/>
  </cols>
  <sheetData>
    <row r="1" spans="1:4" x14ac:dyDescent="0.2">
      <c r="A1" s="2" t="s">
        <v>1</v>
      </c>
      <c r="B1" s="3" t="s">
        <v>58</v>
      </c>
      <c r="C1" s="3" t="s">
        <v>57</v>
      </c>
      <c r="D1" s="2" t="s">
        <v>59</v>
      </c>
    </row>
    <row r="2" spans="1:4" x14ac:dyDescent="0.2">
      <c r="A2" s="2">
        <v>3.0000000000000102</v>
      </c>
      <c r="B2" s="3" t="e">
        <f>1/((1/Calculators!$F$37)+(1/Calculators!$C$38)*(LN((A2*Calculators!$C$41)/(Calculators!$C$37*(Calculators!$C$39-A2)))))</f>
        <v>#NUM!</v>
      </c>
      <c r="C2" s="3" t="e">
        <f t="shared" ref="C2:C41" si="0">B2-273.15</f>
        <v>#NUM!</v>
      </c>
      <c r="D2" s="2" t="e">
        <f>Calculators!$C$31*POWER(EXP(1),(Calculators!$C$32*((1/B2)-(1/Calculators!$F$31))))</f>
        <v>#NUM!</v>
      </c>
    </row>
    <row r="3" spans="1:4" x14ac:dyDescent="0.2">
      <c r="A3" s="2">
        <v>2.99000000000001</v>
      </c>
      <c r="B3" s="3" t="e">
        <f>1/((1/Calculators!$F$37)+(1/Calculators!$C$38)*(LN((A3*Calculators!$C$41)/(Calculators!$C$37*(Calculators!$C$39-A3)))))</f>
        <v>#NUM!</v>
      </c>
      <c r="C3" s="3" t="e">
        <f t="shared" si="0"/>
        <v>#NUM!</v>
      </c>
      <c r="D3" s="2" t="e">
        <f>Calculators!$C$31*POWER(EXP(1),(Calculators!$C$32*((1/B3)-(1/Calculators!$F$31))))</f>
        <v>#NUM!</v>
      </c>
    </row>
    <row r="4" spans="1:4" x14ac:dyDescent="0.2">
      <c r="A4" s="2">
        <v>2.9800000000000102</v>
      </c>
      <c r="B4" s="3" t="e">
        <f>1/((1/Calculators!$F$37)+(1/Calculators!$C$38)*(LN((A4*Calculators!$C$41)/(Calculators!$C$37*(Calculators!$C$39-A4)))))</f>
        <v>#NUM!</v>
      </c>
      <c r="C4" s="3" t="e">
        <f t="shared" si="0"/>
        <v>#NUM!</v>
      </c>
      <c r="D4" s="2" t="e">
        <f>Calculators!$C$31*POWER(EXP(1),(Calculators!$C$32*((1/B4)-(1/Calculators!$F$31))))</f>
        <v>#NUM!</v>
      </c>
    </row>
    <row r="5" spans="1:4" x14ac:dyDescent="0.2">
      <c r="A5" s="2">
        <v>2.97000000000001</v>
      </c>
      <c r="B5" s="3" t="e">
        <f>1/((1/Calculators!$F$37)+(1/Calculators!$C$38)*(LN((A5*Calculators!$C$41)/(Calculators!$C$37*(Calculators!$C$39-A5)))))</f>
        <v>#NUM!</v>
      </c>
      <c r="C5" s="3" t="e">
        <f t="shared" si="0"/>
        <v>#NUM!</v>
      </c>
      <c r="D5" s="2" t="e">
        <f>Calculators!$C$31*POWER(EXP(1),(Calculators!$C$32*((1/B5)-(1/Calculators!$F$31))))</f>
        <v>#NUM!</v>
      </c>
    </row>
    <row r="6" spans="1:4" x14ac:dyDescent="0.2">
      <c r="A6" s="2">
        <v>2.9600000000000102</v>
      </c>
      <c r="B6" s="3" t="e">
        <f>1/((1/Calculators!$F$37)+(1/Calculators!$C$38)*(LN((A6*Calculators!$C$41)/(Calculators!$C$37*(Calculators!$C$39-A6)))))</f>
        <v>#NUM!</v>
      </c>
      <c r="C6" s="3" t="e">
        <f t="shared" si="0"/>
        <v>#NUM!</v>
      </c>
      <c r="D6" s="2" t="e">
        <f>Calculators!$C$31*POWER(EXP(1),(Calculators!$C$32*((1/B6)-(1/Calculators!$F$31))))</f>
        <v>#NUM!</v>
      </c>
    </row>
    <row r="7" spans="1:4" x14ac:dyDescent="0.2">
      <c r="A7" s="2">
        <v>2.9500000000000099</v>
      </c>
      <c r="B7" s="3" t="e">
        <f>1/((1/Calculators!$F$37)+(1/Calculators!$C$38)*(LN((A7*Calculators!$C$41)/(Calculators!$C$37*(Calculators!$C$39-A7)))))</f>
        <v>#NUM!</v>
      </c>
      <c r="C7" s="3" t="e">
        <f t="shared" si="0"/>
        <v>#NUM!</v>
      </c>
      <c r="D7" s="2" t="e">
        <f>Calculators!$C$31*POWER(EXP(1),(Calculators!$C$32*((1/B7)-(1/Calculators!$F$31))))</f>
        <v>#NUM!</v>
      </c>
    </row>
    <row r="8" spans="1:4" x14ac:dyDescent="0.2">
      <c r="A8" s="2">
        <v>2.9400000000000102</v>
      </c>
      <c r="B8" s="3" t="e">
        <f>1/((1/Calculators!$F$37)+(1/Calculators!$C$38)*(LN((A8*Calculators!$C$41)/(Calculators!$C$37*(Calculators!$C$39-A8)))))</f>
        <v>#NUM!</v>
      </c>
      <c r="C8" s="3" t="e">
        <f t="shared" si="0"/>
        <v>#NUM!</v>
      </c>
      <c r="D8" s="2" t="e">
        <f>Calculators!$C$31*POWER(EXP(1),(Calculators!$C$32*((1/B8)-(1/Calculators!$F$31))))</f>
        <v>#NUM!</v>
      </c>
    </row>
    <row r="9" spans="1:4" x14ac:dyDescent="0.2">
      <c r="A9" s="2">
        <v>2.9300000000000099</v>
      </c>
      <c r="B9" s="3" t="e">
        <f>1/((1/Calculators!$F$37)+(1/Calculators!$C$38)*(LN((A9*Calculators!$C$41)/(Calculators!$C$37*(Calculators!$C$39-A9)))))</f>
        <v>#NUM!</v>
      </c>
      <c r="C9" s="3" t="e">
        <f t="shared" si="0"/>
        <v>#NUM!</v>
      </c>
      <c r="D9" s="2" t="e">
        <f>Calculators!$C$31*POWER(EXP(1),(Calculators!$C$32*((1/B9)-(1/Calculators!$F$31))))</f>
        <v>#NUM!</v>
      </c>
    </row>
    <row r="10" spans="1:4" x14ac:dyDescent="0.2">
      <c r="A10" s="2">
        <v>2.9200000000000101</v>
      </c>
      <c r="B10" s="3" t="e">
        <f>1/((1/Calculators!$F$37)+(1/Calculators!$C$38)*(LN((A10*Calculators!$C$41)/(Calculators!$C$37*(Calculators!$C$39-A10)))))</f>
        <v>#NUM!</v>
      </c>
      <c r="C10" s="3" t="e">
        <f t="shared" si="0"/>
        <v>#NUM!</v>
      </c>
      <c r="D10" s="2" t="e">
        <f>Calculators!$C$31*POWER(EXP(1),(Calculators!$C$32*((1/B10)-(1/Calculators!$F$31))))</f>
        <v>#NUM!</v>
      </c>
    </row>
    <row r="11" spans="1:4" x14ac:dyDescent="0.2">
      <c r="A11" s="2">
        <v>2.9100000000000099</v>
      </c>
      <c r="B11" s="3" t="e">
        <f>1/((1/Calculators!$F$37)+(1/Calculators!$C$38)*(LN((A11*Calculators!$C$41)/(Calculators!$C$37*(Calculators!$C$39-A11)))))</f>
        <v>#NUM!</v>
      </c>
      <c r="C11" s="3" t="e">
        <f t="shared" si="0"/>
        <v>#NUM!</v>
      </c>
      <c r="D11" s="2" t="e">
        <f>Calculators!$C$31*POWER(EXP(1),(Calculators!$C$32*((1/B11)-(1/Calculators!$F$31))))</f>
        <v>#NUM!</v>
      </c>
    </row>
    <row r="12" spans="1:4" x14ac:dyDescent="0.2">
      <c r="A12" s="2">
        <v>2.9000000000000101</v>
      </c>
      <c r="B12" s="3" t="e">
        <f>1/((1/Calculators!$F$37)+(1/Calculators!$C$38)*(LN((A12*Calculators!$C$41)/(Calculators!$C$37*(Calculators!$C$39-A12)))))</f>
        <v>#NUM!</v>
      </c>
      <c r="C12" s="3" t="e">
        <f t="shared" si="0"/>
        <v>#NUM!</v>
      </c>
      <c r="D12" s="2" t="e">
        <f>Calculators!$C$31*POWER(EXP(1),(Calculators!$C$32*((1/B12)-(1/Calculators!$F$31))))</f>
        <v>#NUM!</v>
      </c>
    </row>
    <row r="13" spans="1:4" x14ac:dyDescent="0.2">
      <c r="A13" s="2">
        <v>2.8900000000000099</v>
      </c>
      <c r="B13" s="3" t="e">
        <f>1/((1/Calculators!$F$37)+(1/Calculators!$C$38)*(LN((A13*Calculators!$C$41)/(Calculators!$C$37*(Calculators!$C$39-A13)))))</f>
        <v>#NUM!</v>
      </c>
      <c r="C13" s="3" t="e">
        <f t="shared" si="0"/>
        <v>#NUM!</v>
      </c>
      <c r="D13" s="2" t="e">
        <f>Calculators!$C$31*POWER(EXP(1),(Calculators!$C$32*((1/B13)-(1/Calculators!$F$31))))</f>
        <v>#NUM!</v>
      </c>
    </row>
    <row r="14" spans="1:4" x14ac:dyDescent="0.2">
      <c r="A14" s="2">
        <v>2.8800000000000101</v>
      </c>
      <c r="B14" s="3" t="e">
        <f>1/((1/Calculators!$F$37)+(1/Calculators!$C$38)*(LN((A14*Calculators!$C$41)/(Calculators!$C$37*(Calculators!$C$39-A14)))))</f>
        <v>#NUM!</v>
      </c>
      <c r="C14" s="3" t="e">
        <f t="shared" si="0"/>
        <v>#NUM!</v>
      </c>
      <c r="D14" s="2" t="e">
        <f>Calculators!$C$31*POWER(EXP(1),(Calculators!$C$32*((1/B14)-(1/Calculators!$F$31))))</f>
        <v>#NUM!</v>
      </c>
    </row>
    <row r="15" spans="1:4" x14ac:dyDescent="0.2">
      <c r="A15" s="2">
        <v>2.8700000000000099</v>
      </c>
      <c r="B15" s="3" t="e">
        <f>1/((1/Calculators!$F$37)+(1/Calculators!$C$38)*(LN((A15*Calculators!$C$41)/(Calculators!$C$37*(Calculators!$C$39-A15)))))</f>
        <v>#NUM!</v>
      </c>
      <c r="C15" s="3" t="e">
        <f t="shared" si="0"/>
        <v>#NUM!</v>
      </c>
      <c r="D15" s="2" t="e">
        <f>Calculators!$C$31*POWER(EXP(1),(Calculators!$C$32*((1/B15)-(1/Calculators!$F$31))))</f>
        <v>#NUM!</v>
      </c>
    </row>
    <row r="16" spans="1:4" x14ac:dyDescent="0.2">
      <c r="A16" s="2">
        <v>2.8600000000000101</v>
      </c>
      <c r="B16" s="3" t="e">
        <f>1/((1/Calculators!$F$37)+(1/Calculators!$C$38)*(LN((A16*Calculators!$C$41)/(Calculators!$C$37*(Calculators!$C$39-A16)))))</f>
        <v>#NUM!</v>
      </c>
      <c r="C16" s="3" t="e">
        <f t="shared" si="0"/>
        <v>#NUM!</v>
      </c>
      <c r="D16" s="2" t="e">
        <f>Calculators!$C$31*POWER(EXP(1),(Calculators!$C$32*((1/B16)-(1/Calculators!$F$31))))</f>
        <v>#NUM!</v>
      </c>
    </row>
    <row r="17" spans="1:4" x14ac:dyDescent="0.2">
      <c r="A17" s="2">
        <v>2.8500000000000099</v>
      </c>
      <c r="B17" s="3" t="e">
        <f>1/((1/Calculators!$F$37)+(1/Calculators!$C$38)*(LN((A17*Calculators!$C$41)/(Calculators!$C$37*(Calculators!$C$39-A17)))))</f>
        <v>#NUM!</v>
      </c>
      <c r="C17" s="3" t="e">
        <f t="shared" si="0"/>
        <v>#NUM!</v>
      </c>
      <c r="D17" s="2" t="e">
        <f>Calculators!$C$31*POWER(EXP(1),(Calculators!$C$32*((1/B17)-(1/Calculators!$F$31))))</f>
        <v>#NUM!</v>
      </c>
    </row>
    <row r="18" spans="1:4" x14ac:dyDescent="0.2">
      <c r="A18" s="2">
        <v>2.8400000000000101</v>
      </c>
      <c r="B18" s="3" t="e">
        <f>1/((1/Calculators!$F$37)+(1/Calculators!$C$38)*(LN((A18*Calculators!$C$41)/(Calculators!$C$37*(Calculators!$C$39-A18)))))</f>
        <v>#NUM!</v>
      </c>
      <c r="C18" s="3" t="e">
        <f t="shared" si="0"/>
        <v>#NUM!</v>
      </c>
      <c r="D18" s="2" t="e">
        <f>Calculators!$C$31*POWER(EXP(1),(Calculators!$C$32*((1/B18)-(1/Calculators!$F$31))))</f>
        <v>#NUM!</v>
      </c>
    </row>
    <row r="19" spans="1:4" x14ac:dyDescent="0.2">
      <c r="A19" s="2">
        <v>2.83</v>
      </c>
      <c r="B19" s="3" t="e">
        <f>1/((1/Calculators!$F$37)+(1/Calculators!$C$38)*(LN((A19*Calculators!$C$41)/(Calculators!$C$37*(Calculators!$C$39-A19)))))</f>
        <v>#NUM!</v>
      </c>
      <c r="C19" s="3" t="e">
        <f t="shared" si="0"/>
        <v>#NUM!</v>
      </c>
      <c r="D19" s="2" t="e">
        <f>Calculators!$C$31*POWER(EXP(1),(Calculators!$C$32*((1/B19)-(1/Calculators!$F$31))))</f>
        <v>#NUM!</v>
      </c>
    </row>
    <row r="20" spans="1:4" x14ac:dyDescent="0.2">
      <c r="A20" s="2">
        <v>2.8200000000000101</v>
      </c>
      <c r="B20" s="3" t="e">
        <f>1/((1/Calculators!$F$37)+(1/Calculators!$C$38)*(LN((A20*Calculators!$C$41)/(Calculators!$C$37*(Calculators!$C$39-A20)))))</f>
        <v>#NUM!</v>
      </c>
      <c r="C20" s="3" t="e">
        <f t="shared" si="0"/>
        <v>#NUM!</v>
      </c>
      <c r="D20" s="2" t="e">
        <f>Calculators!$C$31*POWER(EXP(1),(Calculators!$C$32*((1/B20)-(1/Calculators!$F$31))))</f>
        <v>#NUM!</v>
      </c>
    </row>
    <row r="21" spans="1:4" x14ac:dyDescent="0.2">
      <c r="A21" s="2">
        <v>2.81</v>
      </c>
      <c r="B21" s="3" t="e">
        <f>1/((1/Calculators!$F$37)+(1/Calculators!$C$38)*(LN((A21*Calculators!$C$41)/(Calculators!$C$37*(Calculators!$C$39-A21)))))</f>
        <v>#NUM!</v>
      </c>
      <c r="C21" s="3" t="e">
        <f t="shared" si="0"/>
        <v>#NUM!</v>
      </c>
      <c r="D21" s="2" t="e">
        <f>Calculators!$C$31*POWER(EXP(1),(Calculators!$C$32*((1/B21)-(1/Calculators!$F$31))))</f>
        <v>#NUM!</v>
      </c>
    </row>
    <row r="22" spans="1:4" x14ac:dyDescent="0.2">
      <c r="A22" s="2">
        <v>2.80000000000001</v>
      </c>
      <c r="B22" s="3" t="e">
        <f>1/((1/Calculators!$F$37)+(1/Calculators!$C$38)*(LN((A22*Calculators!$C$41)/(Calculators!$C$37*(Calculators!$C$39-A22)))))</f>
        <v>#NUM!</v>
      </c>
      <c r="C22" s="3" t="e">
        <f t="shared" si="0"/>
        <v>#NUM!</v>
      </c>
      <c r="D22" s="2" t="e">
        <f>Calculators!$C$31*POWER(EXP(1),(Calculators!$C$32*((1/B22)-(1/Calculators!$F$31))))</f>
        <v>#NUM!</v>
      </c>
    </row>
    <row r="23" spans="1:4" x14ac:dyDescent="0.2">
      <c r="A23" s="2">
        <v>2.79</v>
      </c>
      <c r="B23" s="3" t="e">
        <f>1/((1/Calculators!$F$37)+(1/Calculators!$C$38)*(LN((A23*Calculators!$C$41)/(Calculators!$C$37*(Calculators!$C$39-A23)))))</f>
        <v>#NUM!</v>
      </c>
      <c r="C23" s="3" t="e">
        <f t="shared" si="0"/>
        <v>#NUM!</v>
      </c>
      <c r="D23" s="2" t="e">
        <f>Calculators!$C$31*POWER(EXP(1),(Calculators!$C$32*((1/B23)-(1/Calculators!$F$31))))</f>
        <v>#NUM!</v>
      </c>
    </row>
    <row r="24" spans="1:4" x14ac:dyDescent="0.2">
      <c r="A24" s="2">
        <v>2.78</v>
      </c>
      <c r="B24" s="3" t="e">
        <f>1/((1/Calculators!$F$37)+(1/Calculators!$C$38)*(LN((A24*Calculators!$C$41)/(Calculators!$C$37*(Calculators!$C$39-A24)))))</f>
        <v>#NUM!</v>
      </c>
      <c r="C24" s="3" t="e">
        <f t="shared" si="0"/>
        <v>#NUM!</v>
      </c>
      <c r="D24" s="2" t="e">
        <f>Calculators!$C$31*POWER(EXP(1),(Calculators!$C$32*((1/B24)-(1/Calculators!$F$31))))</f>
        <v>#NUM!</v>
      </c>
    </row>
    <row r="25" spans="1:4" x14ac:dyDescent="0.2">
      <c r="A25" s="2">
        <v>2.77</v>
      </c>
      <c r="B25" s="3" t="e">
        <f>1/((1/Calculators!$F$37)+(1/Calculators!$C$38)*(LN((A25*Calculators!$C$41)/(Calculators!$C$37*(Calculators!$C$39-A25)))))</f>
        <v>#NUM!</v>
      </c>
      <c r="C25" s="3" t="e">
        <f t="shared" si="0"/>
        <v>#NUM!</v>
      </c>
      <c r="D25" s="2" t="e">
        <f>Calculators!$C$31*POWER(EXP(1),(Calculators!$C$32*((1/B25)-(1/Calculators!$F$31))))</f>
        <v>#NUM!</v>
      </c>
    </row>
    <row r="26" spans="1:4" x14ac:dyDescent="0.2">
      <c r="A26" s="2">
        <v>2.76</v>
      </c>
      <c r="B26" s="3" t="e">
        <f>1/((1/Calculators!$F$37)+(1/Calculators!$C$38)*(LN((A26*Calculators!$C$41)/(Calculators!$C$37*(Calculators!$C$39-A26)))))</f>
        <v>#NUM!</v>
      </c>
      <c r="C26" s="3" t="e">
        <f t="shared" si="0"/>
        <v>#NUM!</v>
      </c>
      <c r="D26" s="2" t="e">
        <f>Calculators!$C$31*POWER(EXP(1),(Calculators!$C$32*((1/B26)-(1/Calculators!$F$31))))</f>
        <v>#NUM!</v>
      </c>
    </row>
    <row r="27" spans="1:4" x14ac:dyDescent="0.2">
      <c r="A27" s="2">
        <v>2.75</v>
      </c>
      <c r="B27" s="3" t="e">
        <f>1/((1/Calculators!$F$37)+(1/Calculators!$C$38)*(LN((A27*Calculators!$C$41)/(Calculators!$C$37*(Calculators!$C$39-A27)))))</f>
        <v>#NUM!</v>
      </c>
      <c r="C27" s="3" t="e">
        <f t="shared" si="0"/>
        <v>#NUM!</v>
      </c>
      <c r="D27" s="2" t="e">
        <f>Calculators!$C$31*POWER(EXP(1),(Calculators!$C$32*((1/B27)-(1/Calculators!$F$31))))</f>
        <v>#NUM!</v>
      </c>
    </row>
    <row r="28" spans="1:4" x14ac:dyDescent="0.2">
      <c r="A28" s="2">
        <v>2.74</v>
      </c>
      <c r="B28" s="3" t="e">
        <f>1/((1/Calculators!$F$37)+(1/Calculators!$C$38)*(LN((A28*Calculators!$C$41)/(Calculators!$C$37*(Calculators!$C$39-A28)))))</f>
        <v>#NUM!</v>
      </c>
      <c r="C28" s="3" t="e">
        <f t="shared" si="0"/>
        <v>#NUM!</v>
      </c>
      <c r="D28" s="2" t="e">
        <f>Calculators!$C$31*POWER(EXP(1),(Calculators!$C$32*((1/B28)-(1/Calculators!$F$31))))</f>
        <v>#NUM!</v>
      </c>
    </row>
    <row r="29" spans="1:4" x14ac:dyDescent="0.2">
      <c r="A29" s="2">
        <v>2.73</v>
      </c>
      <c r="B29" s="3" t="e">
        <f>1/((1/Calculators!$F$37)+(1/Calculators!$C$38)*(LN((A29*Calculators!$C$41)/(Calculators!$C$37*(Calculators!$C$39-A29)))))</f>
        <v>#NUM!</v>
      </c>
      <c r="C29" s="3" t="e">
        <f t="shared" si="0"/>
        <v>#NUM!</v>
      </c>
      <c r="D29" s="2" t="e">
        <f>Calculators!$C$31*POWER(EXP(1),(Calculators!$C$32*((1/B29)-(1/Calculators!$F$31))))</f>
        <v>#NUM!</v>
      </c>
    </row>
    <row r="30" spans="1:4" x14ac:dyDescent="0.2">
      <c r="A30" s="2">
        <v>2.72</v>
      </c>
      <c r="B30" s="3" t="e">
        <f>1/((1/Calculators!$F$37)+(1/Calculators!$C$38)*(LN((A30*Calculators!$C$41)/(Calculators!$C$37*(Calculators!$C$39-A30)))))</f>
        <v>#NUM!</v>
      </c>
      <c r="C30" s="3" t="e">
        <f t="shared" si="0"/>
        <v>#NUM!</v>
      </c>
      <c r="D30" s="2" t="e">
        <f>Calculators!$C$31*POWER(EXP(1),(Calculators!$C$32*((1/B30)-(1/Calculators!$F$31))))</f>
        <v>#NUM!</v>
      </c>
    </row>
    <row r="31" spans="1:4" x14ac:dyDescent="0.2">
      <c r="A31" s="2">
        <v>2.71</v>
      </c>
      <c r="B31" s="3" t="e">
        <f>1/((1/Calculators!$F$37)+(1/Calculators!$C$38)*(LN((A31*Calculators!$C$41)/(Calculators!$C$37*(Calculators!$C$39-A31)))))</f>
        <v>#NUM!</v>
      </c>
      <c r="C31" s="3" t="e">
        <f t="shared" si="0"/>
        <v>#NUM!</v>
      </c>
      <c r="D31" s="2" t="e">
        <f>Calculators!$C$31*POWER(EXP(1),(Calculators!$C$32*((1/B31)-(1/Calculators!$F$31))))</f>
        <v>#NUM!</v>
      </c>
    </row>
    <row r="32" spans="1:4" x14ac:dyDescent="0.2">
      <c r="A32" s="2">
        <v>2.7</v>
      </c>
      <c r="B32" s="3" t="e">
        <f>1/((1/Calculators!$F$37)+(1/Calculators!$C$38)*(LN((A32*Calculators!$C$41)/(Calculators!$C$37*(Calculators!$C$39-A32)))))</f>
        <v>#NUM!</v>
      </c>
      <c r="C32" s="3" t="e">
        <f t="shared" si="0"/>
        <v>#NUM!</v>
      </c>
      <c r="D32" s="2" t="e">
        <f>Calculators!$C$31*POWER(EXP(1),(Calculators!$C$32*((1/B32)-(1/Calculators!$F$31))))</f>
        <v>#NUM!</v>
      </c>
    </row>
    <row r="33" spans="1:4" x14ac:dyDescent="0.2">
      <c r="A33" s="2">
        <v>2.69</v>
      </c>
      <c r="B33" s="3" t="e">
        <f>1/((1/Calculators!$F$37)+(1/Calculators!$C$38)*(LN((A33*Calculators!$C$41)/(Calculators!$C$37*(Calculators!$C$39-A33)))))</f>
        <v>#NUM!</v>
      </c>
      <c r="C33" s="3" t="e">
        <f t="shared" si="0"/>
        <v>#NUM!</v>
      </c>
      <c r="D33" s="2" t="e">
        <f>Calculators!$C$31*POWER(EXP(1),(Calculators!$C$32*((1/B33)-(1/Calculators!$F$31))))</f>
        <v>#NUM!</v>
      </c>
    </row>
    <row r="34" spans="1:4" x14ac:dyDescent="0.2">
      <c r="A34" s="2">
        <v>2.68</v>
      </c>
      <c r="B34" s="3" t="e">
        <f>1/((1/Calculators!$F$37)+(1/Calculators!$C$38)*(LN((A34*Calculators!$C$41)/(Calculators!$C$37*(Calculators!$C$39-A34)))))</f>
        <v>#NUM!</v>
      </c>
      <c r="C34" s="3" t="e">
        <f t="shared" si="0"/>
        <v>#NUM!</v>
      </c>
      <c r="D34" s="2" t="e">
        <f>Calculators!$C$31*POWER(EXP(1),(Calculators!$C$32*((1/B34)-(1/Calculators!$F$31))))</f>
        <v>#NUM!</v>
      </c>
    </row>
    <row r="35" spans="1:4" x14ac:dyDescent="0.2">
      <c r="A35" s="2">
        <v>2.67</v>
      </c>
      <c r="B35" s="3" t="e">
        <f>1/((1/Calculators!$F$37)+(1/Calculators!$C$38)*(LN((A35*Calculators!$C$41)/(Calculators!$C$37*(Calculators!$C$39-A35)))))</f>
        <v>#NUM!</v>
      </c>
      <c r="C35" s="3" t="e">
        <f t="shared" si="0"/>
        <v>#NUM!</v>
      </c>
      <c r="D35" s="2" t="e">
        <f>Calculators!$C$31*POWER(EXP(1),(Calculators!$C$32*((1/B35)-(1/Calculators!$F$31))))</f>
        <v>#NUM!</v>
      </c>
    </row>
    <row r="36" spans="1:4" x14ac:dyDescent="0.2">
      <c r="A36" s="2">
        <v>2.66</v>
      </c>
      <c r="B36" s="3" t="e">
        <f>1/((1/Calculators!$F$37)+(1/Calculators!$C$38)*(LN((A36*Calculators!$C$41)/(Calculators!$C$37*(Calculators!$C$39-A36)))))</f>
        <v>#NUM!</v>
      </c>
      <c r="C36" s="3" t="e">
        <f t="shared" si="0"/>
        <v>#NUM!</v>
      </c>
      <c r="D36" s="2" t="e">
        <f>Calculators!$C$31*POWER(EXP(1),(Calculators!$C$32*((1/B36)-(1/Calculators!$F$31))))</f>
        <v>#NUM!</v>
      </c>
    </row>
    <row r="37" spans="1:4" x14ac:dyDescent="0.2">
      <c r="A37" s="2">
        <v>2.65</v>
      </c>
      <c r="B37" s="3" t="e">
        <f>1/((1/Calculators!$F$37)+(1/Calculators!$C$38)*(LN((A37*Calculators!$C$41)/(Calculators!$C$37*(Calculators!$C$39-A37)))))</f>
        <v>#NUM!</v>
      </c>
      <c r="C37" s="3" t="e">
        <f t="shared" si="0"/>
        <v>#NUM!</v>
      </c>
      <c r="D37" s="2" t="e">
        <f>Calculators!$C$31*POWER(EXP(1),(Calculators!$C$32*((1/B37)-(1/Calculators!$F$31))))</f>
        <v>#NUM!</v>
      </c>
    </row>
    <row r="38" spans="1:4" x14ac:dyDescent="0.2">
      <c r="A38" s="2">
        <v>2.64</v>
      </c>
      <c r="B38" s="3" t="e">
        <f>1/((1/Calculators!$F$37)+(1/Calculators!$C$38)*(LN((A38*Calculators!$C$41)/(Calculators!$C$37*(Calculators!$C$39-A38)))))</f>
        <v>#NUM!</v>
      </c>
      <c r="C38" s="3" t="e">
        <f t="shared" si="0"/>
        <v>#NUM!</v>
      </c>
      <c r="D38" s="2" t="e">
        <f>Calculators!$C$31*POWER(EXP(1),(Calculators!$C$32*((1/B38)-(1/Calculators!$F$31))))</f>
        <v>#NUM!</v>
      </c>
    </row>
    <row r="39" spans="1:4" x14ac:dyDescent="0.2">
      <c r="A39" s="2">
        <v>2.63</v>
      </c>
      <c r="B39" s="3" t="e">
        <f>1/((1/Calculators!$F$37)+(1/Calculators!$C$38)*(LN((A39*Calculators!$C$41)/(Calculators!$C$37*(Calculators!$C$39-A39)))))</f>
        <v>#NUM!</v>
      </c>
      <c r="C39" s="3" t="e">
        <f t="shared" si="0"/>
        <v>#NUM!</v>
      </c>
      <c r="D39" s="2" t="e">
        <f>Calculators!$C$31*POWER(EXP(1),(Calculators!$C$32*((1/B39)-(1/Calculators!$F$31))))</f>
        <v>#NUM!</v>
      </c>
    </row>
    <row r="40" spans="1:4" x14ac:dyDescent="0.2">
      <c r="A40" s="2">
        <v>2.62</v>
      </c>
      <c r="B40" s="3" t="e">
        <f>1/((1/Calculators!$F$37)+(1/Calculators!$C$38)*(LN((A40*Calculators!$C$41)/(Calculators!$C$37*(Calculators!$C$39-A40)))))</f>
        <v>#NUM!</v>
      </c>
      <c r="C40" s="3" t="e">
        <f t="shared" si="0"/>
        <v>#NUM!</v>
      </c>
      <c r="D40" s="2" t="e">
        <f>Calculators!$C$31*POWER(EXP(1),(Calculators!$C$32*((1/B40)-(1/Calculators!$F$31))))</f>
        <v>#NUM!</v>
      </c>
    </row>
    <row r="41" spans="1:4" x14ac:dyDescent="0.2">
      <c r="A41" s="2">
        <v>2.61</v>
      </c>
      <c r="B41" s="3" t="e">
        <f>1/((1/Calculators!$F$37)+(1/Calculators!$C$38)*(LN((A41*Calculators!$C$41)/(Calculators!$C$37*(Calculators!$C$39-A41)))))</f>
        <v>#NUM!</v>
      </c>
      <c r="C41" s="3" t="e">
        <f t="shared" si="0"/>
        <v>#NUM!</v>
      </c>
      <c r="D41" s="2" t="e">
        <f>Calculators!$C$31*POWER(EXP(1),(Calculators!$C$32*((1/B41)-(1/Calculators!$F$31))))</f>
        <v>#NUM!</v>
      </c>
    </row>
    <row r="42" spans="1:4" x14ac:dyDescent="0.2">
      <c r="A42" s="2">
        <v>2.6</v>
      </c>
      <c r="B42" s="3" t="e">
        <f>1/((1/Calculators!$F$37)+(1/Calculators!$C$38)*(LN((A42*Calculators!$C$41)/(Calculators!$C$37*(Calculators!$C$39-A42)))))</f>
        <v>#NUM!</v>
      </c>
      <c r="C42" s="3" t="e">
        <f t="shared" ref="C42:C53" si="1">B42-273.15</f>
        <v>#NUM!</v>
      </c>
      <c r="D42" s="2" t="e">
        <f>Calculators!$C$31*POWER(EXP(1),(Calculators!$C$32*((1/B42)-(1/Calculators!$F$31))))</f>
        <v>#NUM!</v>
      </c>
    </row>
    <row r="43" spans="1:4" x14ac:dyDescent="0.2">
      <c r="A43" s="2">
        <v>2.59</v>
      </c>
      <c r="B43" s="3" t="e">
        <f>1/((1/Calculators!$F$37)+(1/Calculators!$C$38)*(LN((A43*Calculators!$C$41)/(Calculators!$C$37*(Calculators!$C$39-A43)))))</f>
        <v>#NUM!</v>
      </c>
      <c r="C43" s="3" t="e">
        <f t="shared" si="1"/>
        <v>#NUM!</v>
      </c>
      <c r="D43" s="2" t="e">
        <f>Calculators!$C$31*POWER(EXP(1),(Calculators!$C$32*((1/B43)-(1/Calculators!$F$31))))</f>
        <v>#NUM!</v>
      </c>
    </row>
    <row r="44" spans="1:4" x14ac:dyDescent="0.2">
      <c r="A44" s="2">
        <v>2.58</v>
      </c>
      <c r="B44" s="3" t="e">
        <f>1/((1/Calculators!$F$37)+(1/Calculators!$C$38)*(LN((A44*Calculators!$C$41)/(Calculators!$C$37*(Calculators!$C$39-A44)))))</f>
        <v>#NUM!</v>
      </c>
      <c r="C44" s="3" t="e">
        <f t="shared" si="1"/>
        <v>#NUM!</v>
      </c>
      <c r="D44" s="2" t="e">
        <f>Calculators!$C$31*POWER(EXP(1),(Calculators!$C$32*((1/B44)-(1/Calculators!$F$31))))</f>
        <v>#NUM!</v>
      </c>
    </row>
    <row r="45" spans="1:4" x14ac:dyDescent="0.2">
      <c r="A45" s="2">
        <v>2.57</v>
      </c>
      <c r="B45" s="3" t="e">
        <f>1/((1/Calculators!$F$37)+(1/Calculators!$C$38)*(LN((A45*Calculators!$C$41)/(Calculators!$C$37*(Calculators!$C$39-A45)))))</f>
        <v>#NUM!</v>
      </c>
      <c r="C45" s="3" t="e">
        <f t="shared" si="1"/>
        <v>#NUM!</v>
      </c>
      <c r="D45" s="2" t="e">
        <f>Calculators!$C$31*POWER(EXP(1),(Calculators!$C$32*((1/B45)-(1/Calculators!$F$31))))</f>
        <v>#NUM!</v>
      </c>
    </row>
    <row r="46" spans="1:4" x14ac:dyDescent="0.2">
      <c r="A46" s="2">
        <v>2.56</v>
      </c>
      <c r="B46" s="3" t="e">
        <f>1/((1/Calculators!$F$37)+(1/Calculators!$C$38)*(LN((A46*Calculators!$C$41)/(Calculators!$C$37*(Calculators!$C$39-A46)))))</f>
        <v>#NUM!</v>
      </c>
      <c r="C46" s="3" t="e">
        <f t="shared" si="1"/>
        <v>#NUM!</v>
      </c>
      <c r="D46" s="2" t="e">
        <f>Calculators!$C$31*POWER(EXP(1),(Calculators!$C$32*((1/B46)-(1/Calculators!$F$31))))</f>
        <v>#NUM!</v>
      </c>
    </row>
    <row r="47" spans="1:4" x14ac:dyDescent="0.2">
      <c r="A47" s="2">
        <v>2.5499999999999998</v>
      </c>
      <c r="B47" s="3" t="e">
        <f>1/((1/Calculators!$F$37)+(1/Calculators!$C$38)*(LN((A47*Calculators!$C$41)/(Calculators!$C$37*(Calculators!$C$39-A47)))))</f>
        <v>#NUM!</v>
      </c>
      <c r="C47" s="3" t="e">
        <f t="shared" si="1"/>
        <v>#NUM!</v>
      </c>
      <c r="D47" s="2" t="e">
        <f>Calculators!$C$31*POWER(EXP(1),(Calculators!$C$32*((1/B47)-(1/Calculators!$F$31))))</f>
        <v>#NUM!</v>
      </c>
    </row>
    <row r="48" spans="1:4" x14ac:dyDescent="0.2">
      <c r="A48" s="2">
        <v>2.54</v>
      </c>
      <c r="B48" s="3" t="e">
        <f>1/((1/Calculators!$F$37)+(1/Calculators!$C$38)*(LN((A48*Calculators!$C$41)/(Calculators!$C$37*(Calculators!$C$39-A48)))))</f>
        <v>#NUM!</v>
      </c>
      <c r="C48" s="3" t="e">
        <f t="shared" si="1"/>
        <v>#NUM!</v>
      </c>
      <c r="D48" s="2" t="e">
        <f>Calculators!$C$31*POWER(EXP(1),(Calculators!$C$32*((1/B48)-(1/Calculators!$F$31))))</f>
        <v>#NUM!</v>
      </c>
    </row>
    <row r="49" spans="1:4" x14ac:dyDescent="0.2">
      <c r="A49" s="2">
        <v>2.5299999999999998</v>
      </c>
      <c r="B49" s="3" t="e">
        <f>1/((1/Calculators!$F$37)+(1/Calculators!$C$38)*(LN((A49*Calculators!$C$41)/(Calculators!$C$37*(Calculators!$C$39-A49)))))</f>
        <v>#NUM!</v>
      </c>
      <c r="C49" s="3" t="e">
        <f t="shared" si="1"/>
        <v>#NUM!</v>
      </c>
      <c r="D49" s="2" t="e">
        <f>Calculators!$C$31*POWER(EXP(1),(Calculators!$C$32*((1/B49)-(1/Calculators!$F$31))))</f>
        <v>#NUM!</v>
      </c>
    </row>
    <row r="50" spans="1:4" x14ac:dyDescent="0.2">
      <c r="A50" s="2">
        <v>2.52</v>
      </c>
      <c r="B50" s="3" t="e">
        <f>1/((1/Calculators!$F$37)+(1/Calculators!$C$38)*(LN((A50*Calculators!$C$41)/(Calculators!$C$37*(Calculators!$C$39-A50)))))</f>
        <v>#NUM!</v>
      </c>
      <c r="C50" s="3" t="e">
        <f t="shared" si="1"/>
        <v>#NUM!</v>
      </c>
      <c r="D50" s="2" t="e">
        <f>Calculators!$C$31*POWER(EXP(1),(Calculators!$C$32*((1/B50)-(1/Calculators!$F$31))))</f>
        <v>#NUM!</v>
      </c>
    </row>
    <row r="51" spans="1:4" x14ac:dyDescent="0.2">
      <c r="A51" s="2">
        <v>2.5099999999999998</v>
      </c>
      <c r="B51" s="3" t="e">
        <f>1/((1/Calculators!$F$37)+(1/Calculators!$C$38)*(LN((A51*Calculators!$C$41)/(Calculators!$C$37*(Calculators!$C$39-A51)))))</f>
        <v>#NUM!</v>
      </c>
      <c r="C51" s="3" t="e">
        <f t="shared" si="1"/>
        <v>#NUM!</v>
      </c>
      <c r="D51" s="2" t="e">
        <f>Calculators!$C$31*POWER(EXP(1),(Calculators!$C$32*((1/B51)-(1/Calculators!$F$31))))</f>
        <v>#NUM!</v>
      </c>
    </row>
    <row r="52" spans="1:4" x14ac:dyDescent="0.2">
      <c r="A52" s="2">
        <v>2.5</v>
      </c>
      <c r="B52" s="3" t="e">
        <f>1/((1/Calculators!$F$37)+(1/Calculators!$C$38)*(LN((A52*Calculators!$C$41)/(Calculators!$C$37*(Calculators!$C$39-A52)))))</f>
        <v>#DIV/0!</v>
      </c>
      <c r="C52" s="3" t="e">
        <f t="shared" si="1"/>
        <v>#DIV/0!</v>
      </c>
      <c r="D52" s="2" t="e">
        <f>Calculators!$C$31*POWER(EXP(1),(Calculators!$C$32*((1/B52)-(1/Calculators!$F$31))))</f>
        <v>#DIV/0!</v>
      </c>
    </row>
    <row r="53" spans="1:4" x14ac:dyDescent="0.2">
      <c r="A53" s="2">
        <v>2.4900000000000002</v>
      </c>
      <c r="B53" s="3">
        <f>1/((1/Calculators!$F$37)+(1/Calculators!$C$38)*(LN((A53*Calculators!$C$41)/(Calculators!$C$37*(Calculators!$C$39-A53)))))</f>
        <v>243.28201542252063</v>
      </c>
      <c r="C53" s="3">
        <f t="shared" si="1"/>
        <v>-29.867984577479348</v>
      </c>
      <c r="D53" s="2">
        <f>Calculators!$C$31*POWER(EXP(1),(Calculators!$C$32*((1/B53)-(1/Calculators!$F$31))))</f>
        <v>2490.0000000000555</v>
      </c>
    </row>
    <row r="54" spans="1:4" x14ac:dyDescent="0.2">
      <c r="A54" s="2">
        <v>2.48</v>
      </c>
      <c r="B54" s="3">
        <f>1/((1/Calculators!$F$37)+(1/Calculators!$C$38)*(LN((A54*Calculators!$C$41)/(Calculators!$C$37*(Calculators!$C$39-A54)))))</f>
        <v>253.39449773292043</v>
      </c>
      <c r="C54" s="3">
        <f>B54-273.15</f>
        <v>-19.755502267079549</v>
      </c>
      <c r="D54" s="2">
        <f>Calculators!$C$31*POWER(EXP(1),(Calculators!$C$32*((1/B54)-(1/Calculators!$F$31))))</f>
        <v>1240</v>
      </c>
    </row>
    <row r="55" spans="1:4" x14ac:dyDescent="0.2">
      <c r="A55" s="2">
        <v>2.4700000000000002</v>
      </c>
      <c r="B55" s="3">
        <f>1/((1/Calculators!$F$37)+(1/Calculators!$C$38)*(LN((A55*Calculators!$C$41)/(Calculators!$C$37*(Calculators!$C$39-A55)))))</f>
        <v>259.73611979877631</v>
      </c>
      <c r="C55" s="3">
        <f t="shared" ref="C55:C118" si="2">B55-273.15</f>
        <v>-13.413880201223662</v>
      </c>
      <c r="D55" s="2">
        <f>Calculators!$C$31*POWER(EXP(1),(Calculators!$C$32*((1/B55)-(1/Calculators!$F$31))))</f>
        <v>823.33333333333792</v>
      </c>
    </row>
    <row r="56" spans="1:4" x14ac:dyDescent="0.2">
      <c r="A56" s="2">
        <v>2.46</v>
      </c>
      <c r="B56" s="3">
        <f>1/((1/Calculators!$F$37)+(1/Calculators!$C$38)*(LN((A56*Calculators!$C$41)/(Calculators!$C$37*(Calculators!$C$39-A56)))))</f>
        <v>264.45113563532652</v>
      </c>
      <c r="C56" s="3">
        <f t="shared" si="2"/>
        <v>-8.6988643646734545</v>
      </c>
      <c r="D56" s="2">
        <f>Calculators!$C$31*POWER(EXP(1),(Calculators!$C$32*((1/B56)-(1/Calculators!$F$31))))</f>
        <v>614.99999999999909</v>
      </c>
    </row>
    <row r="57" spans="1:4" x14ac:dyDescent="0.2">
      <c r="A57" s="2">
        <v>2.4500000000000002</v>
      </c>
      <c r="B57" s="3">
        <f>1/((1/Calculators!$F$37)+(1/Calculators!$C$38)*(LN((A57*Calculators!$C$41)/(Calculators!$C$37*(Calculators!$C$39-A57)))))</f>
        <v>268.24364386678815</v>
      </c>
      <c r="C57" s="3">
        <f t="shared" si="2"/>
        <v>-4.9063561332118297</v>
      </c>
      <c r="D57" s="2">
        <f>Calculators!$C$31*POWER(EXP(1),(Calculators!$C$32*((1/B57)-(1/Calculators!$F$31))))</f>
        <v>490.00000000000296</v>
      </c>
    </row>
    <row r="58" spans="1:4" x14ac:dyDescent="0.2">
      <c r="A58" s="2">
        <v>2.44</v>
      </c>
      <c r="B58" s="3">
        <f>1/((1/Calculators!$F$37)+(1/Calculators!$C$38)*(LN((A58*Calculators!$C$41)/(Calculators!$C$37*(Calculators!$C$39-A58)))))</f>
        <v>271.43726043289746</v>
      </c>
      <c r="C58" s="3">
        <f t="shared" si="2"/>
        <v>-1.712739567102517</v>
      </c>
      <c r="D58" s="2">
        <f>Calculators!$C$31*POWER(EXP(1),(Calculators!$C$32*((1/B58)-(1/Calculators!$F$31))))</f>
        <v>406.66666666666617</v>
      </c>
    </row>
    <row r="59" spans="1:4" x14ac:dyDescent="0.2">
      <c r="A59" s="2">
        <v>2.4300000000000002</v>
      </c>
      <c r="B59" s="3">
        <f>1/((1/Calculators!$F$37)+(1/Calculators!$C$38)*(LN((A59*Calculators!$C$41)/(Calculators!$C$37*(Calculators!$C$39-A59)))))</f>
        <v>274.20883245689112</v>
      </c>
      <c r="C59" s="3">
        <f t="shared" si="2"/>
        <v>1.0588324568911389</v>
      </c>
      <c r="D59" s="2">
        <f>Calculators!$C$31*POWER(EXP(1),(Calculators!$C$32*((1/B59)-(1/Calculators!$F$31))))</f>
        <v>347.14285714285734</v>
      </c>
    </row>
    <row r="60" spans="1:4" x14ac:dyDescent="0.2">
      <c r="A60" s="2">
        <v>2.42</v>
      </c>
      <c r="B60" s="3">
        <f>1/((1/Calculators!$F$37)+(1/Calculators!$C$38)*(LN((A60*Calculators!$C$41)/(Calculators!$C$37*(Calculators!$C$39-A60)))))</f>
        <v>276.66603349710846</v>
      </c>
      <c r="C60" s="3">
        <f t="shared" si="2"/>
        <v>3.5160334971084808</v>
      </c>
      <c r="D60" s="2">
        <f>Calculators!$C$31*POWER(EXP(1),(Calculators!$C$32*((1/B60)-(1/Calculators!$F$31))))</f>
        <v>302.49999999999977</v>
      </c>
    </row>
    <row r="61" spans="1:4" x14ac:dyDescent="0.2">
      <c r="A61" s="2">
        <v>2.41</v>
      </c>
      <c r="B61" s="3">
        <f>1/((1/Calculators!$F$37)+(1/Calculators!$C$38)*(LN((A61*Calculators!$C$41)/(Calculators!$C$37*(Calculators!$C$39-A61)))))</f>
        <v>278.87949558961157</v>
      </c>
      <c r="C61" s="3">
        <f t="shared" si="2"/>
        <v>5.729495589611588</v>
      </c>
      <c r="D61" s="2">
        <f>Calculators!$C$31*POWER(EXP(1),(Calculators!$C$32*((1/B61)-(1/Calculators!$F$31))))</f>
        <v>267.77777777777806</v>
      </c>
    </row>
    <row r="62" spans="1:4" x14ac:dyDescent="0.2">
      <c r="A62" s="2">
        <v>2.4</v>
      </c>
      <c r="B62" s="3">
        <f>1/((1/Calculators!$F$37)+(1/Calculators!$C$38)*(LN((A62*Calculators!$C$41)/(Calculators!$C$37*(Calculators!$C$39-A62)))))</f>
        <v>280.8981600539193</v>
      </c>
      <c r="C62" s="3">
        <f t="shared" si="2"/>
        <v>7.7481600539193209</v>
      </c>
      <c r="D62" s="2">
        <f>Calculators!$C$31*POWER(EXP(1),(Calculators!$C$32*((1/B62)-(1/Calculators!$F$31))))</f>
        <v>240.00000000000043</v>
      </c>
    </row>
    <row r="63" spans="1:4" x14ac:dyDescent="0.2">
      <c r="A63" s="2">
        <v>2.39</v>
      </c>
      <c r="B63" s="3">
        <f>1/((1/Calculators!$F$37)+(1/Calculators!$C$38)*(LN((A63*Calculators!$C$41)/(Calculators!$C$37*(Calculators!$C$39-A63)))))</f>
        <v>282.75739359149082</v>
      </c>
      <c r="C63" s="3">
        <f t="shared" si="2"/>
        <v>9.6073935914908475</v>
      </c>
      <c r="D63" s="2">
        <f>Calculators!$C$31*POWER(EXP(1),(Calculators!$C$32*((1/B63)-(1/Calculators!$F$31))))</f>
        <v>217.27272727272754</v>
      </c>
    </row>
    <row r="64" spans="1:4" x14ac:dyDescent="0.2">
      <c r="A64" s="2">
        <v>2.38</v>
      </c>
      <c r="B64" s="3">
        <f>1/((1/Calculators!$F$37)+(1/Calculators!$C$38)*(LN((A64*Calculators!$C$41)/(Calculators!$C$37*(Calculators!$C$39-A64)))))</f>
        <v>284.48361860180319</v>
      </c>
      <c r="C64" s="3">
        <f t="shared" si="2"/>
        <v>11.333618601803209</v>
      </c>
      <c r="D64" s="2">
        <f>Calculators!$C$31*POWER(EXP(1),(Calculators!$C$32*((1/B64)-(1/Calculators!$F$31))))</f>
        <v>198.33333333333306</v>
      </c>
    </row>
    <row r="65" spans="1:4" x14ac:dyDescent="0.2">
      <c r="A65" s="2">
        <v>2.37</v>
      </c>
      <c r="B65" s="3">
        <f>1/((1/Calculators!$F$37)+(1/Calculators!$C$38)*(LN((A65*Calculators!$C$41)/(Calculators!$C$37*(Calculators!$C$39-A65)))))</f>
        <v>286.09711658250643</v>
      </c>
      <c r="C65" s="3">
        <f t="shared" si="2"/>
        <v>12.947116582506453</v>
      </c>
      <c r="D65" s="2">
        <f>Calculators!$C$31*POWER(EXP(1),(Calculators!$C$32*((1/B65)-(1/Calculators!$F$31))))</f>
        <v>182.30769230769249</v>
      </c>
    </row>
    <row r="66" spans="1:4" x14ac:dyDescent="0.2">
      <c r="A66" s="2">
        <v>2.36</v>
      </c>
      <c r="B66" s="3">
        <f>1/((1/Calculators!$F$37)+(1/Calculators!$C$38)*(LN((A66*Calculators!$C$41)/(Calculators!$C$37*(Calculators!$C$39-A66)))))</f>
        <v>287.61380854244732</v>
      </c>
      <c r="C66" s="3">
        <f t="shared" si="2"/>
        <v>14.463808542447339</v>
      </c>
      <c r="D66" s="2">
        <f>Calculators!$C$31*POWER(EXP(1),(Calculators!$C$32*((1/B66)-(1/Calculators!$F$31))))</f>
        <v>168.57142857142838</v>
      </c>
    </row>
    <row r="67" spans="1:4" x14ac:dyDescent="0.2">
      <c r="A67" s="2">
        <v>2.35</v>
      </c>
      <c r="B67" s="3">
        <f>1/((1/Calculators!$F$37)+(1/Calculators!$C$38)*(LN((A67*Calculators!$C$41)/(Calculators!$C$37*(Calculators!$C$39-A67)))))</f>
        <v>289.04643109314389</v>
      </c>
      <c r="C67" s="3">
        <f t="shared" si="2"/>
        <v>15.896431093143917</v>
      </c>
      <c r="D67" s="2">
        <f>Calculators!$C$31*POWER(EXP(1),(Calculators!$C$32*((1/B67)-(1/Calculators!$F$31))))</f>
        <v>156.66666666666666</v>
      </c>
    </row>
    <row r="68" spans="1:4" x14ac:dyDescent="0.2">
      <c r="A68" s="2">
        <v>2.34</v>
      </c>
      <c r="B68" s="3">
        <f>1/((1/Calculators!$F$37)+(1/Calculators!$C$38)*(LN((A68*Calculators!$C$41)/(Calculators!$C$37*(Calculators!$C$39-A68)))))</f>
        <v>290.40533938309358</v>
      </c>
      <c r="C68" s="3">
        <f t="shared" si="2"/>
        <v>17.255339383093599</v>
      </c>
      <c r="D68" s="2">
        <f>Calculators!$C$31*POWER(EXP(1),(Calculators!$C$32*((1/B68)-(1/Calculators!$F$31))))</f>
        <v>146.24999999999983</v>
      </c>
    </row>
    <row r="69" spans="1:4" x14ac:dyDescent="0.2">
      <c r="A69" s="2">
        <v>2.33</v>
      </c>
      <c r="B69" s="3">
        <f>1/((1/Calculators!$F$37)+(1/Calculators!$C$38)*(LN((A69*Calculators!$C$41)/(Calculators!$C$37*(Calculators!$C$39-A69)))))</f>
        <v>291.69907086626381</v>
      </c>
      <c r="C69" s="3">
        <f t="shared" si="2"/>
        <v>18.549070866263833</v>
      </c>
      <c r="D69" s="2">
        <f>Calculators!$C$31*POWER(EXP(1),(Calculators!$C$32*((1/B69)-(1/Calculators!$F$31))))</f>
        <v>137.05882352941191</v>
      </c>
    </row>
    <row r="70" spans="1:4" x14ac:dyDescent="0.2">
      <c r="A70" s="2">
        <v>2.3199999999999998</v>
      </c>
      <c r="B70" s="3">
        <f>1/((1/Calculators!$F$37)+(1/Calculators!$C$38)*(LN((A70*Calculators!$C$41)/(Calculators!$C$37*(Calculators!$C$39-A70)))))</f>
        <v>292.93475082629624</v>
      </c>
      <c r="C70" s="3">
        <f t="shared" si="2"/>
        <v>19.784750826296261</v>
      </c>
      <c r="D70" s="2">
        <f>Calculators!$C$31*POWER(EXP(1),(Calculators!$C$32*((1/B70)-(1/Calculators!$F$31))))</f>
        <v>128.88888888888886</v>
      </c>
    </row>
    <row r="71" spans="1:4" x14ac:dyDescent="0.2">
      <c r="A71" s="2">
        <v>2.31</v>
      </c>
      <c r="B71" s="3">
        <f>1/((1/Calculators!$F$37)+(1/Calculators!$C$38)*(LN((A71*Calculators!$C$41)/(Calculators!$C$37*(Calculators!$C$39-A71)))))</f>
        <v>294.11839027760448</v>
      </c>
      <c r="C71" s="3">
        <f t="shared" si="2"/>
        <v>20.968390277604499</v>
      </c>
      <c r="D71" s="2">
        <f>Calculators!$C$31*POWER(EXP(1),(Calculators!$C$32*((1/B71)-(1/Calculators!$F$31))))</f>
        <v>121.57894736842101</v>
      </c>
    </row>
    <row r="72" spans="1:4" x14ac:dyDescent="0.2">
      <c r="A72" s="2">
        <v>2.2999999999999998</v>
      </c>
      <c r="B72" s="3">
        <f>1/((1/Calculators!$F$37)+(1/Calculators!$C$38)*(LN((A72*Calculators!$C$41)/(Calculators!$C$37*(Calculators!$C$39-A72)))))</f>
        <v>295.25510889093329</v>
      </c>
      <c r="C72" s="3">
        <f t="shared" si="2"/>
        <v>22.105108890933309</v>
      </c>
      <c r="D72" s="2">
        <f>Calculators!$C$31*POWER(EXP(1),(Calculators!$C$32*((1/B72)-(1/Calculators!$F$31))))</f>
        <v>114.99999999999997</v>
      </c>
    </row>
    <row r="73" spans="1:4" x14ac:dyDescent="0.2">
      <c r="A73" s="2">
        <v>2.29</v>
      </c>
      <c r="B73" s="3">
        <f>1/((1/Calculators!$F$37)+(1/Calculators!$C$38)*(LN((A73*Calculators!$C$41)/(Calculators!$C$37*(Calculators!$C$39-A73)))))</f>
        <v>296.34930456929851</v>
      </c>
      <c r="C73" s="3">
        <f t="shared" si="2"/>
        <v>23.199304569298533</v>
      </c>
      <c r="D73" s="2">
        <f>Calculators!$C$31*POWER(EXP(1),(Calculators!$C$32*((1/B73)-(1/Calculators!$F$31))))</f>
        <v>109.04761904761928</v>
      </c>
    </row>
    <row r="74" spans="1:4" x14ac:dyDescent="0.2">
      <c r="A74" s="2">
        <v>2.2799999999999998</v>
      </c>
      <c r="B74" s="3">
        <f>1/((1/Calculators!$F$37)+(1/Calculators!$C$38)*(LN((A74*Calculators!$C$41)/(Calculators!$C$37*(Calculators!$C$39-A74)))))</f>
        <v>297.40478434164663</v>
      </c>
      <c r="C74" s="3">
        <f t="shared" si="2"/>
        <v>24.254784341646655</v>
      </c>
      <c r="D74" s="2">
        <f>Calculators!$C$31*POWER(EXP(1),(Calculators!$C$32*((1/B74)-(1/Calculators!$F$31))))</f>
        <v>103.63636363636337</v>
      </c>
    </row>
    <row r="75" spans="1:4" x14ac:dyDescent="0.2">
      <c r="A75" s="2">
        <v>2.27</v>
      </c>
      <c r="B75" s="3">
        <f>1/((1/Calculators!$F$37)+(1/Calculators!$C$38)*(LN((A75*Calculators!$C$41)/(Calculators!$C$37*(Calculators!$C$39-A75)))))</f>
        <v>298.42486673331894</v>
      </c>
      <c r="C75" s="3">
        <f t="shared" si="2"/>
        <v>25.274866733318959</v>
      </c>
      <c r="D75" s="2">
        <f>Calculators!$C$31*POWER(EXP(1),(Calculators!$C$32*((1/B75)-(1/Calculators!$F$31))))</f>
        <v>98.69565217391299</v>
      </c>
    </row>
    <row r="76" spans="1:4" x14ac:dyDescent="0.2">
      <c r="A76" s="2">
        <v>2.26000000000001</v>
      </c>
      <c r="B76" s="3">
        <f>1/((1/Calculators!$F$37)+(1/Calculators!$C$38)*(LN((A76*Calculators!$C$41)/(Calculators!$C$37*(Calculators!$C$39-A76)))))</f>
        <v>299.41246278360671</v>
      </c>
      <c r="C76" s="3">
        <f t="shared" si="2"/>
        <v>26.262462783606736</v>
      </c>
      <c r="D76" s="2">
        <f>Calculators!$C$31*POWER(EXP(1),(Calculators!$C$32*((1/B76)-(1/Calculators!$F$31))))</f>
        <v>94.166666666670906</v>
      </c>
    </row>
    <row r="77" spans="1:4" x14ac:dyDescent="0.2">
      <c r="A77" s="2">
        <v>2.25</v>
      </c>
      <c r="B77" s="3">
        <f>1/((1/Calculators!$F$37)+(1/Calculators!$C$38)*(LN((A77*Calculators!$C$41)/(Calculators!$C$37*(Calculators!$C$39-A77)))))</f>
        <v>300.37014085783051</v>
      </c>
      <c r="C77" s="3">
        <f t="shared" si="2"/>
        <v>27.220140857830529</v>
      </c>
      <c r="D77" s="2">
        <f>Calculators!$C$31*POWER(EXP(1),(Calculators!$C$32*((1/B77)-(1/Calculators!$F$31))))</f>
        <v>90.000000000000043</v>
      </c>
    </row>
    <row r="78" spans="1:4" x14ac:dyDescent="0.2">
      <c r="A78" s="2">
        <v>2.24000000000001</v>
      </c>
      <c r="B78" s="3">
        <f>1/((1/Calculators!$F$37)+(1/Calculators!$C$38)*(LN((A78*Calculators!$C$41)/(Calculators!$C$37*(Calculators!$C$39-A78)))))</f>
        <v>301.30017900646004</v>
      </c>
      <c r="C78" s="3">
        <f t="shared" si="2"/>
        <v>28.150179006460064</v>
      </c>
      <c r="D78" s="2">
        <f>Calculators!$C$31*POWER(EXP(1),(Calculators!$C$32*((1/B78)-(1/Calculators!$F$31))))</f>
        <v>86.153846153849827</v>
      </c>
    </row>
    <row r="79" spans="1:4" x14ac:dyDescent="0.2">
      <c r="A79" s="2">
        <v>2.23</v>
      </c>
      <c r="B79" s="3">
        <f>1/((1/Calculators!$F$37)+(1/Calculators!$C$38)*(LN((A79*Calculators!$C$41)/(Calculators!$C$37*(Calculators!$C$39-A79)))))</f>
        <v>302.20460764554093</v>
      </c>
      <c r="C79" s="3">
        <f t="shared" si="2"/>
        <v>29.054607645540955</v>
      </c>
      <c r="D79" s="2">
        <f>Calculators!$C$31*POWER(EXP(1),(Calculators!$C$32*((1/B79)-(1/Calculators!$F$31))))</f>
        <v>82.592592592592766</v>
      </c>
    </row>
    <row r="80" spans="1:4" x14ac:dyDescent="0.2">
      <c r="A80" s="2">
        <v>2.22000000000001</v>
      </c>
      <c r="B80" s="3">
        <f>1/((1/Calculators!$F$37)+(1/Calculators!$C$38)*(LN((A80*Calculators!$C$41)/(Calculators!$C$37*(Calculators!$C$39-A80)))))</f>
        <v>303.08524463578289</v>
      </c>
      <c r="C80" s="3">
        <f t="shared" si="2"/>
        <v>29.935244635782908</v>
      </c>
      <c r="D80" s="2">
        <f>Calculators!$C$31*POWER(EXP(1),(Calculators!$C$32*((1/B80)-(1/Calculators!$F$31))))</f>
        <v>79.285714285717262</v>
      </c>
    </row>
    <row r="81" spans="1:4" x14ac:dyDescent="0.2">
      <c r="A81" s="2">
        <v>2.2100000000000102</v>
      </c>
      <c r="B81" s="3">
        <f>1/((1/Calculators!$F$37)+(1/Calculators!$C$38)*(LN((A81*Calculators!$C$41)/(Calculators!$C$37*(Calculators!$C$39-A81)))))</f>
        <v>303.94372433437564</v>
      </c>
      <c r="C81" s="3">
        <f t="shared" si="2"/>
        <v>30.793724334375668</v>
      </c>
      <c r="D81" s="2">
        <f>Calculators!$C$31*POWER(EXP(1),(Calculators!$C$32*((1/B81)-(1/Calculators!$F$31))))</f>
        <v>76.206896551727098</v>
      </c>
    </row>
    <row r="82" spans="1:4" x14ac:dyDescent="0.2">
      <c r="A82" s="2">
        <v>2.2000000000000099</v>
      </c>
      <c r="B82" s="3">
        <f>1/((1/Calculators!$F$37)+(1/Calculators!$C$38)*(LN((A82*Calculators!$C$41)/(Calculators!$C$37*(Calculators!$C$39-A82)))))</f>
        <v>304.7815218250708</v>
      </c>
      <c r="C82" s="3">
        <f t="shared" si="2"/>
        <v>31.63152182507082</v>
      </c>
      <c r="D82" s="2">
        <f>Calculators!$C$31*POWER(EXP(1),(Calculators!$C$32*((1/B82)-(1/Calculators!$F$31))))</f>
        <v>73.333333333336142</v>
      </c>
    </row>
    <row r="83" spans="1:4" x14ac:dyDescent="0.2">
      <c r="A83" s="2">
        <v>2.1900000000000102</v>
      </c>
      <c r="B83" s="3">
        <f>1/((1/Calculators!$F$37)+(1/Calculators!$C$38)*(LN((A83*Calculators!$C$41)/(Calculators!$C$37*(Calculators!$C$39-A83)))))</f>
        <v>305.59997325925696</v>
      </c>
      <c r="C83" s="3">
        <f t="shared" si="2"/>
        <v>32.449973259256979</v>
      </c>
      <c r="D83" s="2">
        <f>Calculators!$C$31*POWER(EXP(1),(Calculators!$C$32*((1/B83)-(1/Calculators!$F$31))))</f>
        <v>70.645161290325348</v>
      </c>
    </row>
    <row r="84" spans="1:4" x14ac:dyDescent="0.2">
      <c r="A84" s="2">
        <v>2.1800000000000099</v>
      </c>
      <c r="B84" s="3">
        <f>1/((1/Calculators!$F$37)+(1/Calculators!$C$38)*(LN((A84*Calculators!$C$41)/(Calculators!$C$37*(Calculators!$C$39-A84)))))</f>
        <v>306.40029303631172</v>
      </c>
      <c r="C84" s="3">
        <f t="shared" si="2"/>
        <v>33.250293036311746</v>
      </c>
      <c r="D84" s="2">
        <f>Calculators!$C$31*POWER(EXP(1),(Calculators!$C$32*((1/B84)-(1/Calculators!$F$31))))</f>
        <v>68.125000000002416</v>
      </c>
    </row>
    <row r="85" spans="1:4" x14ac:dyDescent="0.2">
      <c r="A85" s="2">
        <v>2.1700000000000101</v>
      </c>
      <c r="B85" s="3">
        <f>1/((1/Calculators!$F$37)+(1/Calculators!$C$38)*(LN((A85*Calculators!$C$41)/(Calculators!$C$37*(Calculators!$C$39-A85)))))</f>
        <v>307.18358839686596</v>
      </c>
      <c r="C85" s="3">
        <f t="shared" si="2"/>
        <v>34.03358839686598</v>
      </c>
      <c r="D85" s="2">
        <f>Calculators!$C$31*POWER(EXP(1),(Calculators!$C$32*((1/B85)-(1/Calculators!$F$31))))</f>
        <v>65.757575757578266</v>
      </c>
    </row>
    <row r="86" spans="1:4" x14ac:dyDescent="0.2">
      <c r="A86" s="2">
        <v>2.1600000000000099</v>
      </c>
      <c r="B86" s="3">
        <f>1/((1/Calculators!$F$37)+(1/Calculators!$C$38)*(LN((A86*Calculators!$C$41)/(Calculators!$C$37*(Calculators!$C$39-A86)))))</f>
        <v>307.95087188444018</v>
      </c>
      <c r="C86" s="3">
        <f t="shared" si="2"/>
        <v>34.800871884440198</v>
      </c>
      <c r="D86" s="2">
        <f>Calculators!$C$31*POWER(EXP(1),(Calculators!$C$32*((1/B86)-(1/Calculators!$F$31))))</f>
        <v>63.529411764708009</v>
      </c>
    </row>
    <row r="87" spans="1:4" x14ac:dyDescent="0.2">
      <c r="A87" s="2">
        <v>2.1500000000000101</v>
      </c>
      <c r="B87" s="3">
        <f>1/((1/Calculators!$F$37)+(1/Calculators!$C$38)*(LN((A87*Calculators!$C$41)/(Calculators!$C$37*(Calculators!$C$39-A87)))))</f>
        <v>308.70307203981122</v>
      </c>
      <c r="C87" s="3">
        <f t="shared" si="2"/>
        <v>35.553072039811241</v>
      </c>
      <c r="D87" s="2">
        <f>Calculators!$C$31*POWER(EXP(1),(Calculators!$C$32*((1/B87)-(1/Calculators!$F$31))))</f>
        <v>61.42857142857352</v>
      </c>
    </row>
    <row r="88" spans="1:4" x14ac:dyDescent="0.2">
      <c r="A88" s="2">
        <v>2.1400000000000099</v>
      </c>
      <c r="B88" s="3">
        <f>1/((1/Calculators!$F$37)+(1/Calculators!$C$38)*(LN((A88*Calculators!$C$41)/(Calculators!$C$37*(Calculators!$C$39-A88)))))</f>
        <v>309.4410426216574</v>
      </c>
      <c r="C88" s="3">
        <f t="shared" si="2"/>
        <v>36.291042621657425</v>
      </c>
      <c r="D88" s="2">
        <f>Calculators!$C$31*POWER(EXP(1),(Calculators!$C$32*((1/B88)-(1/Calculators!$F$31))))</f>
        <v>59.444444444446333</v>
      </c>
    </row>
    <row r="89" spans="1:4" x14ac:dyDescent="0.2">
      <c r="A89" s="2">
        <v>2.1300000000000101</v>
      </c>
      <c r="B89" s="3">
        <f>1/((1/Calculators!$F$37)+(1/Calculators!$C$38)*(LN((A89*Calculators!$C$41)/(Calculators!$C$37*(Calculators!$C$39-A89)))))</f>
        <v>310.16557059153814</v>
      </c>
      <c r="C89" s="3">
        <f t="shared" si="2"/>
        <v>37.015570591538165</v>
      </c>
      <c r="D89" s="2">
        <f>Calculators!$C$31*POWER(EXP(1),(Calculators!$C$32*((1/B89)-(1/Calculators!$F$31))))</f>
        <v>57.567567567569377</v>
      </c>
    </row>
    <row r="90" spans="1:4" x14ac:dyDescent="0.2">
      <c r="A90" s="2">
        <v>2.1200000000000099</v>
      </c>
      <c r="B90" s="3">
        <f>1/((1/Calculators!$F$37)+(1/Calculators!$C$38)*(LN((A90*Calculators!$C$41)/(Calculators!$C$37*(Calculators!$C$39-A90)))))</f>
        <v>310.87738305747808</v>
      </c>
      <c r="C90" s="3">
        <f t="shared" si="2"/>
        <v>37.727383057478107</v>
      </c>
      <c r="D90" s="2">
        <f>Calculators!$C$31*POWER(EXP(1),(Calculators!$C$32*((1/B90)-(1/Calculators!$F$31))))</f>
        <v>55.789473684212233</v>
      </c>
    </row>
    <row r="91" spans="1:4" x14ac:dyDescent="0.2">
      <c r="A91" s="2">
        <v>2.1100000000000101</v>
      </c>
      <c r="B91" s="3">
        <f>1/((1/Calculators!$F$37)+(1/Calculators!$C$38)*(LN((A91*Calculators!$C$41)/(Calculators!$C$37*(Calculators!$C$39-A91)))))</f>
        <v>311.57715333561583</v>
      </c>
      <c r="C91" s="3">
        <f t="shared" si="2"/>
        <v>38.427153335615856</v>
      </c>
      <c r="D91" s="2">
        <f>Calculators!$C$31*POWER(EXP(1),(Calculators!$C$32*((1/B91)-(1/Calculators!$F$31))))</f>
        <v>54.102564102565765</v>
      </c>
    </row>
    <row r="92" spans="1:4" x14ac:dyDescent="0.2">
      <c r="A92" s="2">
        <v>2.1000000000000099</v>
      </c>
      <c r="B92" s="3">
        <f>1/((1/Calculators!$F$37)+(1/Calculators!$C$38)*(LN((A92*Calculators!$C$41)/(Calculators!$C$37*(Calculators!$C$39-A92)))))</f>
        <v>312.26550626153448</v>
      </c>
      <c r="C92" s="3">
        <f t="shared" si="2"/>
        <v>39.115506261534506</v>
      </c>
      <c r="D92" s="2">
        <f>Calculators!$C$31*POWER(EXP(1),(Calculators!$C$32*((1/B92)-(1/Calculators!$F$31))))</f>
        <v>52.500000000001499</v>
      </c>
    </row>
    <row r="93" spans="1:4" x14ac:dyDescent="0.2">
      <c r="A93" s="2">
        <v>2.0900000000000101</v>
      </c>
      <c r="B93" s="3">
        <f>1/((1/Calculators!$F$37)+(1/Calculators!$C$38)*(LN((A93*Calculators!$C$41)/(Calculators!$C$37*(Calculators!$C$39-A93)))))</f>
        <v>312.94302286047861</v>
      </c>
      <c r="C93" s="3">
        <f t="shared" si="2"/>
        <v>39.793022860478629</v>
      </c>
      <c r="D93" s="2">
        <f>Calculators!$C$31*POWER(EXP(1),(Calculators!$C$32*((1/B93)-(1/Calculators!$F$31))))</f>
        <v>50.975609756099047</v>
      </c>
    </row>
    <row r="94" spans="1:4" x14ac:dyDescent="0.2">
      <c r="A94" s="2">
        <v>2.0800000000000098</v>
      </c>
      <c r="B94" s="3">
        <f>1/((1/Calculators!$F$37)+(1/Calculators!$C$38)*(LN((A94*Calculators!$C$41)/(Calculators!$C$37*(Calculators!$C$39-A94)))))</f>
        <v>313.61024446751549</v>
      </c>
      <c r="C94" s="3">
        <f t="shared" si="2"/>
        <v>40.460244467515508</v>
      </c>
      <c r="D94" s="2">
        <f>Calculators!$C$31*POWER(EXP(1),(Calculators!$C$32*((1/B94)-(1/Calculators!$F$31))))</f>
        <v>49.523809523810961</v>
      </c>
    </row>
    <row r="95" spans="1:4" x14ac:dyDescent="0.2">
      <c r="A95" s="2">
        <v>2.0700000000000101</v>
      </c>
      <c r="B95" s="3">
        <f>1/((1/Calculators!$F$37)+(1/Calculators!$C$38)*(LN((A95*Calculators!$C$41)/(Calculators!$C$37*(Calculators!$C$39-A95)))))</f>
        <v>314.26767637392311</v>
      </c>
      <c r="C95" s="3">
        <f t="shared" si="2"/>
        <v>41.117676373923132</v>
      </c>
      <c r="D95" s="2">
        <f>Calculators!$C$31*POWER(EXP(1),(Calculators!$C$32*((1/B95)-(1/Calculators!$F$31))))</f>
        <v>48.139534883722298</v>
      </c>
    </row>
    <row r="96" spans="1:4" x14ac:dyDescent="0.2">
      <c r="A96" s="2">
        <v>2.0600000000000098</v>
      </c>
      <c r="B96" s="3">
        <f>1/((1/Calculators!$F$37)+(1/Calculators!$C$38)*(LN((A96*Calculators!$C$41)/(Calculators!$C$37*(Calculators!$C$39-A96)))))</f>
        <v>314.9157910639974</v>
      </c>
      <c r="C96" s="3">
        <f t="shared" si="2"/>
        <v>41.765791063997426</v>
      </c>
      <c r="D96" s="2">
        <f>Calculators!$C$31*POWER(EXP(1),(Calculators!$C$32*((1/B96)-(1/Calculators!$F$31))))</f>
        <v>46.818181818183177</v>
      </c>
    </row>
    <row r="97" spans="1:4" x14ac:dyDescent="0.2">
      <c r="A97" s="2">
        <v>2.05000000000001</v>
      </c>
      <c r="B97" s="3">
        <f>1/((1/Calculators!$F$37)+(1/Calculators!$C$38)*(LN((A97*Calculators!$C$41)/(Calculators!$C$37*(Calculators!$C$39-A97)))))</f>
        <v>315.55503109652409</v>
      </c>
      <c r="C97" s="3">
        <f t="shared" si="2"/>
        <v>42.405031096524112</v>
      </c>
      <c r="D97" s="2">
        <f>Calculators!$C$31*POWER(EXP(1),(Calculators!$C$32*((1/B97)-(1/Calculators!$F$31))))</f>
        <v>45.555555555556751</v>
      </c>
    </row>
    <row r="98" spans="1:4" x14ac:dyDescent="0.2">
      <c r="A98" s="2">
        <v>2.0400000000000098</v>
      </c>
      <c r="B98" s="3">
        <f>1/((1/Calculators!$F$37)+(1/Calculators!$C$38)*(LN((A98*Calculators!$C$41)/(Calculators!$C$37*(Calculators!$C$39-A98)))))</f>
        <v>316.18581167694168</v>
      </c>
      <c r="C98" s="3">
        <f t="shared" si="2"/>
        <v>43.035811676941705</v>
      </c>
      <c r="D98" s="2">
        <f>Calculators!$C$31*POWER(EXP(1),(Calculators!$C$32*((1/B98)-(1/Calculators!$F$31))))</f>
        <v>44.347826086957717</v>
      </c>
    </row>
    <row r="99" spans="1:4" x14ac:dyDescent="0.2">
      <c r="A99" s="2">
        <v>2.03000000000001</v>
      </c>
      <c r="B99" s="3">
        <f>1/((1/Calculators!$F$37)+(1/Calculators!$C$38)*(LN((A99*Calculators!$C$41)/(Calculators!$C$37*(Calculators!$C$39-A99)))))</f>
        <v>316.808522959399</v>
      </c>
      <c r="C99" s="3">
        <f t="shared" si="2"/>
        <v>43.658522959399022</v>
      </c>
      <c r="D99" s="2">
        <f>Calculators!$C$31*POWER(EXP(1),(Calculators!$C$32*((1/B99)-(1/Calculators!$F$31))))</f>
        <v>43.191489361703276</v>
      </c>
    </row>
    <row r="100" spans="1:4" x14ac:dyDescent="0.2">
      <c r="A100" s="2">
        <v>2.0200000000000098</v>
      </c>
      <c r="B100" s="3">
        <f>1/((1/Calculators!$F$37)+(1/Calculators!$C$38)*(LN((A100*Calculators!$C$41)/(Calculators!$C$37*(Calculators!$C$39-A100)))))</f>
        <v>317.42353211221973</v>
      </c>
      <c r="C100" s="3">
        <f t="shared" si="2"/>
        <v>44.273532112219755</v>
      </c>
      <c r="D100" s="2">
        <f>Calculators!$C$31*POWER(EXP(1),(Calculators!$C$32*((1/B100)-(1/Calculators!$F$31))))</f>
        <v>42.083333333334373</v>
      </c>
    </row>
    <row r="101" spans="1:4" x14ac:dyDescent="0.2">
      <c r="A101" s="2">
        <v>2.01000000000001</v>
      </c>
      <c r="B101" s="3">
        <f>1/((1/Calculators!$F$37)+(1/Calculators!$C$38)*(LN((A101*Calculators!$C$41)/(Calculators!$C$37*(Calculators!$C$39-A101)))))</f>
        <v>318.03118517552537</v>
      </c>
      <c r="C101" s="3">
        <f t="shared" si="2"/>
        <v>44.881185175525388</v>
      </c>
      <c r="D101" s="2">
        <f>Calculators!$C$31*POWER(EXP(1),(Calculators!$C$32*((1/B101)-(1/Calculators!$F$31))))</f>
        <v>41.020408163266325</v>
      </c>
    </row>
    <row r="102" spans="1:4" x14ac:dyDescent="0.2">
      <c r="A102" s="2">
        <v>2.0000000000000102</v>
      </c>
      <c r="B102" s="3">
        <f>1/((1/Calculators!$F$37)+(1/Calculators!$C$38)*(LN((A102*Calculators!$C$41)/(Calculators!$C$37*(Calculators!$C$39-A102)))))</f>
        <v>318.63180873576351</v>
      </c>
      <c r="C102" s="3">
        <f t="shared" si="2"/>
        <v>45.481808735763536</v>
      </c>
      <c r="D102" s="2">
        <f>Calculators!$C$31*POWER(EXP(1),(Calculators!$C$32*((1/B102)-(1/Calculators!$F$31))))</f>
        <v>40.000000000001044</v>
      </c>
    </row>
    <row r="103" spans="1:4" x14ac:dyDescent="0.2">
      <c r="A103" s="2">
        <v>1.99000000000001</v>
      </c>
      <c r="B103" s="3">
        <f>1/((1/Calculators!$F$37)+(1/Calculators!$C$38)*(LN((A103*Calculators!$C$41)/(Calculators!$C$37*(Calculators!$C$39-A103)))))</f>
        <v>319.22571143851138</v>
      </c>
      <c r="C103" s="3">
        <f t="shared" si="2"/>
        <v>46.075711438511405</v>
      </c>
      <c r="D103" s="2">
        <f>Calculators!$C$31*POWER(EXP(1),(Calculators!$C$32*((1/B103)-(1/Calculators!$F$31))))</f>
        <v>39.019607843138196</v>
      </c>
    </row>
    <row r="104" spans="1:4" x14ac:dyDescent="0.2">
      <c r="A104" s="2">
        <v>1.98000000000001</v>
      </c>
      <c r="B104" s="3">
        <f>1/((1/Calculators!$F$37)+(1/Calculators!$C$38)*(LN((A104*Calculators!$C$41)/(Calculators!$C$37*(Calculators!$C$39-A104)))))</f>
        <v>319.81318535806406</v>
      </c>
      <c r="C104" s="3">
        <f t="shared" si="2"/>
        <v>46.663185358064084</v>
      </c>
      <c r="D104" s="2">
        <f>Calculators!$C$31*POWER(EXP(1),(Calculators!$C$32*((1/B104)-(1/Calculators!$F$31))))</f>
        <v>38.076923076924004</v>
      </c>
    </row>
    <row r="105" spans="1:4" x14ac:dyDescent="0.2">
      <c r="A105" s="2">
        <v>1.97000000000001</v>
      </c>
      <c r="B105" s="3">
        <f>1/((1/Calculators!$F$37)+(1/Calculators!$C$38)*(LN((A105*Calculators!$C$41)/(Calculators!$C$37*(Calculators!$C$39-A105)))))</f>
        <v>320.39450723988966</v>
      </c>
      <c r="C105" s="3">
        <f t="shared" si="2"/>
        <v>47.244507239889685</v>
      </c>
      <c r="D105" s="2">
        <f>Calculators!$C$31*POWER(EXP(1),(Calculators!$C$32*((1/B105)-(1/Calculators!$F$31))))</f>
        <v>37.169811320755578</v>
      </c>
    </row>
    <row r="106" spans="1:4" x14ac:dyDescent="0.2">
      <c r="A106" s="2">
        <v>1.96000000000001</v>
      </c>
      <c r="B106" s="3">
        <f>1/((1/Calculators!$F$37)+(1/Calculators!$C$38)*(LN((A106*Calculators!$C$41)/(Calculators!$C$37*(Calculators!$C$39-A106)))))</f>
        <v>320.96993962995845</v>
      </c>
      <c r="C106" s="3">
        <f t="shared" si="2"/>
        <v>47.819939629958469</v>
      </c>
      <c r="D106" s="2">
        <f>Calculators!$C$31*POWER(EXP(1),(Calculators!$C$32*((1/B106)-(1/Calculators!$F$31))))</f>
        <v>36.296296296297179</v>
      </c>
    </row>
    <row r="107" spans="1:4" x14ac:dyDescent="0.2">
      <c r="A107" s="2">
        <v>1.9500000000000099</v>
      </c>
      <c r="B107" s="3">
        <f>1/((1/Calculators!$F$37)+(1/Calculators!$C$38)*(LN((A107*Calculators!$C$41)/(Calculators!$C$37*(Calculators!$C$39-A107)))))</f>
        <v>321.53973190318675</v>
      </c>
      <c r="C107" s="3">
        <f t="shared" si="2"/>
        <v>48.389731903186771</v>
      </c>
      <c r="D107" s="2">
        <f>Calculators!$C$31*POWER(EXP(1),(Calculators!$C$32*((1/B107)-(1/Calculators!$F$31))))</f>
        <v>35.45454545454627</v>
      </c>
    </row>
    <row r="108" spans="1:4" x14ac:dyDescent="0.2">
      <c r="A108" s="2">
        <v>1.9400000000000099</v>
      </c>
      <c r="B108" s="3">
        <f>1/((1/Calculators!$F$37)+(1/Calculators!$C$38)*(LN((A108*Calculators!$C$41)/(Calculators!$C$37*(Calculators!$C$39-A108)))))</f>
        <v>322.10412120171253</v>
      </c>
      <c r="C108" s="3">
        <f t="shared" si="2"/>
        <v>48.954121201712553</v>
      </c>
      <c r="D108" s="2">
        <f>Calculators!$C$31*POWER(EXP(1),(Calculators!$C$32*((1/B108)-(1/Calculators!$F$31))))</f>
        <v>34.642857142857949</v>
      </c>
    </row>
    <row r="109" spans="1:4" x14ac:dyDescent="0.2">
      <c r="A109" s="2">
        <v>1.9300000000000099</v>
      </c>
      <c r="B109" s="3">
        <f>1/((1/Calculators!$F$37)+(1/Calculators!$C$38)*(LN((A109*Calculators!$C$41)/(Calculators!$C$37*(Calculators!$C$39-A109)))))</f>
        <v>322.66333329241667</v>
      </c>
      <c r="C109" s="3">
        <f t="shared" si="2"/>
        <v>49.513333292416689</v>
      </c>
      <c r="D109" s="2">
        <f>Calculators!$C$31*POWER(EXP(1),(Calculators!$C$32*((1/B109)-(1/Calculators!$F$31))))</f>
        <v>33.859649122807781</v>
      </c>
    </row>
    <row r="110" spans="1:4" x14ac:dyDescent="0.2">
      <c r="A110" s="2">
        <v>1.9200000000000099</v>
      </c>
      <c r="B110" s="3">
        <f>1/((1/Calculators!$F$37)+(1/Calculators!$C$38)*(LN((A110*Calculators!$C$41)/(Calculators!$C$37*(Calculators!$C$39-A110)))))</f>
        <v>323.21758335197308</v>
      </c>
      <c r="C110" s="3">
        <f t="shared" si="2"/>
        <v>50.067583351973099</v>
      </c>
      <c r="D110" s="2">
        <f>Calculators!$C$31*POWER(EXP(1),(Calculators!$C$32*((1/B110)-(1/Calculators!$F$31))))</f>
        <v>33.103448275862803</v>
      </c>
    </row>
    <row r="111" spans="1:4" x14ac:dyDescent="0.2">
      <c r="A111" s="2">
        <v>1.9100000000000099</v>
      </c>
      <c r="B111" s="3">
        <f>1/((1/Calculators!$F$37)+(1/Calculators!$C$38)*(LN((A111*Calculators!$C$41)/(Calculators!$C$37*(Calculators!$C$39-A111)))))</f>
        <v>323.76707668673828</v>
      </c>
      <c r="C111" s="3">
        <f t="shared" si="2"/>
        <v>50.617076686738301</v>
      </c>
      <c r="D111" s="2">
        <f>Calculators!$C$31*POWER(EXP(1),(Calculators!$C$32*((1/B111)-(1/Calculators!$F$31))))</f>
        <v>32.372881355932925</v>
      </c>
    </row>
    <row r="112" spans="1:4" x14ac:dyDescent="0.2">
      <c r="A112" s="2">
        <v>1.9000000000000099</v>
      </c>
      <c r="B112" s="3">
        <f>1/((1/Calculators!$F$37)+(1/Calculators!$C$38)*(LN((A112*Calculators!$C$41)/(Calculators!$C$37*(Calculators!$C$39-A112)))))</f>
        <v>324.31200939394262</v>
      </c>
      <c r="C112" s="3">
        <f t="shared" si="2"/>
        <v>51.16200939394264</v>
      </c>
      <c r="D112" s="2">
        <f>Calculators!$C$31*POWER(EXP(1),(Calculators!$C$32*((1/B112)-(1/Calculators!$F$31))))</f>
        <v>31.666666666667336</v>
      </c>
    </row>
    <row r="113" spans="1:4" x14ac:dyDescent="0.2">
      <c r="A113" s="2">
        <v>1.8900000000000099</v>
      </c>
      <c r="B113" s="3">
        <f>1/((1/Calculators!$F$37)+(1/Calculators!$C$38)*(LN((A113*Calculators!$C$41)/(Calculators!$C$37*(Calculators!$C$39-A113)))))</f>
        <v>324.85256896991115</v>
      </c>
      <c r="C113" s="3">
        <f t="shared" si="2"/>
        <v>51.702568969911169</v>
      </c>
      <c r="D113" s="2">
        <f>Calculators!$C$31*POWER(EXP(1),(Calculators!$C$32*((1/B113)-(1/Calculators!$F$31))))</f>
        <v>30.983606557377684</v>
      </c>
    </row>
    <row r="114" spans="1:4" x14ac:dyDescent="0.2">
      <c r="A114" s="2">
        <v>1.8800000000000101</v>
      </c>
      <c r="B114" s="3">
        <f>1/((1/Calculators!$F$37)+(1/Calculators!$C$38)*(LN((A114*Calculators!$C$41)/(Calculators!$C$37*(Calculators!$C$39-A114)))))</f>
        <v>325.38893487040173</v>
      </c>
      <c r="C114" s="3">
        <f t="shared" si="2"/>
        <v>52.238934870401749</v>
      </c>
      <c r="D114" s="2">
        <f>Calculators!$C$31*POWER(EXP(1),(Calculators!$C$32*((1/B114)-(1/Calculators!$F$31))))</f>
        <v>30.322580645161963</v>
      </c>
    </row>
    <row r="115" spans="1:4" x14ac:dyDescent="0.2">
      <c r="A115" s="2">
        <v>1.8700000000000101</v>
      </c>
      <c r="B115" s="3">
        <f>1/((1/Calculators!$F$37)+(1/Calculators!$C$38)*(LN((A115*Calculators!$C$41)/(Calculators!$C$37*(Calculators!$C$39-A115)))))</f>
        <v>325.92127902758472</v>
      </c>
      <c r="C115" s="3">
        <f t="shared" si="2"/>
        <v>52.77127902758474</v>
      </c>
      <c r="D115" s="2">
        <f>Calculators!$C$31*POWER(EXP(1),(Calculators!$C$32*((1/B115)-(1/Calculators!$F$31))))</f>
        <v>29.682539682540327</v>
      </c>
    </row>
    <row r="116" spans="1:4" x14ac:dyDescent="0.2">
      <c r="A116" s="2">
        <v>1.8600000000000101</v>
      </c>
      <c r="B116" s="3">
        <f>1/((1/Calculators!$F$37)+(1/Calculators!$C$38)*(LN((A116*Calculators!$C$41)/(Calculators!$C$37*(Calculators!$C$39-A116)))))</f>
        <v>326.44976632770187</v>
      </c>
      <c r="C116" s="3">
        <f t="shared" si="2"/>
        <v>53.299766327701889</v>
      </c>
      <c r="D116" s="2">
        <f>Calculators!$C$31*POWER(EXP(1),(Calculators!$C$32*((1/B116)-(1/Calculators!$F$31))))</f>
        <v>29.062500000000629</v>
      </c>
    </row>
    <row r="117" spans="1:4" x14ac:dyDescent="0.2">
      <c r="A117" s="2">
        <v>1.8500000000000101</v>
      </c>
      <c r="B117" s="3">
        <f>1/((1/Calculators!$F$37)+(1/Calculators!$C$38)*(LN((A117*Calculators!$C$41)/(Calculators!$C$37*(Calculators!$C$39-A117)))))</f>
        <v>326.97455505300854</v>
      </c>
      <c r="C117" s="3">
        <f t="shared" si="2"/>
        <v>53.824555053008567</v>
      </c>
      <c r="D117" s="2">
        <f>Calculators!$C$31*POWER(EXP(1),(Calculators!$C$32*((1/B117)-(1/Calculators!$F$31))))</f>
        <v>28.461538461539071</v>
      </c>
    </row>
    <row r="118" spans="1:4" x14ac:dyDescent="0.2">
      <c r="A118" s="2">
        <v>1.8400000000000101</v>
      </c>
      <c r="B118" s="3">
        <f>1/((1/Calculators!$F$37)+(1/Calculators!$C$38)*(LN((A118*Calculators!$C$41)/(Calculators!$C$37*(Calculators!$C$39-A118)))))</f>
        <v>327.49579729122644</v>
      </c>
      <c r="C118" s="3">
        <f t="shared" si="2"/>
        <v>54.345797291226461</v>
      </c>
      <c r="D118" s="2">
        <f>Calculators!$C$31*POWER(EXP(1),(Calculators!$C$32*((1/B118)-(1/Calculators!$F$31))))</f>
        <v>27.878787878788447</v>
      </c>
    </row>
    <row r="119" spans="1:4" x14ac:dyDescent="0.2">
      <c r="A119" s="2">
        <v>1.8300000000000101</v>
      </c>
      <c r="B119" s="3">
        <f>1/((1/Calculators!$F$37)+(1/Calculators!$C$38)*(LN((A119*Calculators!$C$41)/(Calculators!$C$37*(Calculators!$C$39-A119)))))</f>
        <v>328.0136393153997</v>
      </c>
      <c r="C119" s="3">
        <f t="shared" ref="C119:C182" si="3">B119-273.15</f>
        <v>54.863639315399723</v>
      </c>
      <c r="D119" s="2">
        <f>Calculators!$C$31*POWER(EXP(1),(Calculators!$C$32*((1/B119)-(1/Calculators!$F$31))))</f>
        <v>27.313432835821459</v>
      </c>
    </row>
    <row r="120" spans="1:4" x14ac:dyDescent="0.2">
      <c r="A120" s="2">
        <v>1.8200000000000101</v>
      </c>
      <c r="B120" s="3">
        <f>1/((1/Calculators!$F$37)+(1/Calculators!$C$38)*(LN((A120*Calculators!$C$41)/(Calculators!$C$37*(Calculators!$C$39-A120)))))</f>
        <v>328.52822193675252</v>
      </c>
      <c r="C120" s="3">
        <f t="shared" si="3"/>
        <v>55.378221936752539</v>
      </c>
      <c r="D120" s="2">
        <f>Calculators!$C$31*POWER(EXP(1),(Calculators!$C$32*((1/B120)-(1/Calculators!$F$31))))</f>
        <v>26.7647058823535</v>
      </c>
    </row>
    <row r="121" spans="1:4" x14ac:dyDescent="0.2">
      <c r="A121" s="2">
        <v>1.81000000000001</v>
      </c>
      <c r="B121" s="3">
        <f>1/((1/Calculators!$F$37)+(1/Calculators!$C$38)*(LN((A121*Calculators!$C$41)/(Calculators!$C$37*(Calculators!$C$39-A121)))))</f>
        <v>329.03968083288629</v>
      </c>
      <c r="C121" s="3">
        <f t="shared" si="3"/>
        <v>55.889680832886313</v>
      </c>
      <c r="D121" s="2">
        <f>Calculators!$C$31*POWER(EXP(1),(Calculators!$C$32*((1/B121)-(1/Calculators!$F$31))))</f>
        <v>26.231884057971534</v>
      </c>
    </row>
    <row r="122" spans="1:4" x14ac:dyDescent="0.2">
      <c r="A122" s="2">
        <v>1.80000000000001</v>
      </c>
      <c r="B122" s="3">
        <f>1/((1/Calculators!$F$37)+(1/Calculators!$C$38)*(LN((A122*Calculators!$C$41)/(Calculators!$C$37*(Calculators!$C$39-A122)))))</f>
        <v>329.54814685342257</v>
      </c>
      <c r="C122" s="3">
        <f t="shared" si="3"/>
        <v>56.398146853422588</v>
      </c>
      <c r="D122" s="2">
        <f>Calculators!$C$31*POWER(EXP(1),(Calculators!$C$32*((1/B122)-(1/Calculators!$F$31))))</f>
        <v>25.714285714286245</v>
      </c>
    </row>
    <row r="123" spans="1:4" x14ac:dyDescent="0.2">
      <c r="A123" s="2">
        <v>1.79000000000002</v>
      </c>
      <c r="B123" s="3">
        <f>1/((1/Calculators!$F$37)+(1/Calculators!$C$38)*(LN((A123*Calculators!$C$41)/(Calculators!$C$37*(Calculators!$C$39-A123)))))</f>
        <v>330.0537463049933</v>
      </c>
      <c r="C123" s="3">
        <f t="shared" si="3"/>
        <v>56.903746304993319</v>
      </c>
      <c r="D123" s="2">
        <f>Calculators!$C$31*POWER(EXP(1),(Calculators!$C$32*((1/B123)-(1/Calculators!$F$31))))</f>
        <v>25.211267605634792</v>
      </c>
    </row>
    <row r="124" spans="1:4" x14ac:dyDescent="0.2">
      <c r="A124" s="2">
        <v>1.78000000000001</v>
      </c>
      <c r="B124" s="3">
        <f>1/((1/Calculators!$F$37)+(1/Calculators!$C$38)*(LN((A124*Calculators!$C$41)/(Calculators!$C$37*(Calculators!$C$39-A124)))))</f>
        <v>330.55660121729989</v>
      </c>
      <c r="C124" s="3">
        <f t="shared" si="3"/>
        <v>57.406601217299908</v>
      </c>
      <c r="D124" s="2">
        <f>Calculators!$C$31*POWER(EXP(1),(Calculators!$C$32*((1/B124)-(1/Calculators!$F$31))))</f>
        <v>24.72222222222268</v>
      </c>
    </row>
    <row r="125" spans="1:4" x14ac:dyDescent="0.2">
      <c r="A125" s="2">
        <v>1.77000000000002</v>
      </c>
      <c r="B125" s="3">
        <f>1/((1/Calculators!$F$37)+(1/Calculators!$C$38)*(LN((A125*Calculators!$C$41)/(Calculators!$C$37*(Calculators!$C$39-A125)))))</f>
        <v>331.05682959178796</v>
      </c>
      <c r="C125" s="3">
        <f t="shared" si="3"/>
        <v>57.906829591787982</v>
      </c>
      <c r="D125" s="2">
        <f>Calculators!$C$31*POWER(EXP(1),(Calculators!$C$32*((1/B125)-(1/Calculators!$F$31))))</f>
        <v>24.246575342466684</v>
      </c>
    </row>
    <row r="126" spans="1:4" x14ac:dyDescent="0.2">
      <c r="A126" s="2">
        <v>1.76000000000001</v>
      </c>
      <c r="B126" s="3">
        <f>1/((1/Calculators!$F$37)+(1/Calculators!$C$38)*(LN((A126*Calculators!$C$41)/(Calculators!$C$37*(Calculators!$C$39-A126)))))</f>
        <v>331.55454563436865</v>
      </c>
      <c r="C126" s="3">
        <f t="shared" si="3"/>
        <v>58.404545634368674</v>
      </c>
      <c r="D126" s="2">
        <f>Calculators!$C$31*POWER(EXP(1),(Calculators!$C$32*((1/B126)-(1/Calculators!$F$31))))</f>
        <v>23.783783783784244</v>
      </c>
    </row>
    <row r="127" spans="1:4" x14ac:dyDescent="0.2">
      <c r="A127" s="2">
        <v>1.75000000000002</v>
      </c>
      <c r="B127" s="3">
        <f>1/((1/Calculators!$F$37)+(1/Calculators!$C$38)*(LN((A127*Calculators!$C$41)/(Calculators!$C$37*(Calculators!$C$39-A127)))))</f>
        <v>332.0498599734405</v>
      </c>
      <c r="C127" s="3">
        <f t="shared" si="3"/>
        <v>58.899859973440527</v>
      </c>
      <c r="D127" s="2">
        <f>Calculators!$C$31*POWER(EXP(1),(Calculators!$C$32*((1/B127)-(1/Calculators!$F$31))))</f>
        <v>23.33333333333421</v>
      </c>
    </row>
    <row r="128" spans="1:4" x14ac:dyDescent="0.2">
      <c r="A128" s="2">
        <v>1.74000000000002</v>
      </c>
      <c r="B128" s="3">
        <f>1/((1/Calculators!$F$37)+(1/Calculators!$C$38)*(LN((A128*Calculators!$C$41)/(Calculators!$C$37*(Calculators!$C$39-A128)))))</f>
        <v>332.54287986440778</v>
      </c>
      <c r="C128" s="3">
        <f t="shared" si="3"/>
        <v>59.392879864407803</v>
      </c>
      <c r="D128" s="2">
        <f>Calculators!$C$31*POWER(EXP(1),(Calculators!$C$32*((1/B128)-(1/Calculators!$F$31))))</f>
        <v>22.894736842106159</v>
      </c>
    </row>
    <row r="129" spans="1:4" x14ac:dyDescent="0.2">
      <c r="A129" s="2">
        <v>1.73000000000002</v>
      </c>
      <c r="B129" s="3">
        <f>1/((1/Calculators!$F$37)+(1/Calculators!$C$38)*(LN((A129*Calculators!$C$41)/(Calculators!$C$37*(Calculators!$C$39-A129)))))</f>
        <v>333.03370938172878</v>
      </c>
      <c r="C129" s="3">
        <f t="shared" si="3"/>
        <v>59.883709381728806</v>
      </c>
      <c r="D129" s="2">
        <f>Calculators!$C$31*POWER(EXP(1),(Calculators!$C$32*((1/B129)-(1/Calculators!$F$31))))</f>
        <v>22.467532467533307</v>
      </c>
    </row>
    <row r="130" spans="1:4" x14ac:dyDescent="0.2">
      <c r="A130" s="2">
        <v>1.72000000000002</v>
      </c>
      <c r="B130" s="3">
        <f>1/((1/Calculators!$F$37)+(1/Calculators!$C$38)*(LN((A130*Calculators!$C$41)/(Calculators!$C$37*(Calculators!$C$39-A130)))))</f>
        <v>333.5224495994824</v>
      </c>
      <c r="C130" s="3">
        <f t="shared" si="3"/>
        <v>60.372449599482422</v>
      </c>
      <c r="D130" s="2">
        <f>Calculators!$C$31*POWER(EXP(1),(Calculators!$C$32*((1/B130)-(1/Calculators!$F$31))))</f>
        <v>22.051282051282854</v>
      </c>
    </row>
    <row r="131" spans="1:4" x14ac:dyDescent="0.2">
      <c r="A131" s="2">
        <v>1.7100000000000199</v>
      </c>
      <c r="B131" s="3">
        <f>1/((1/Calculators!$F$37)+(1/Calculators!$C$38)*(LN((A131*Calculators!$C$41)/(Calculators!$C$37*(Calculators!$C$39-A131)))))</f>
        <v>334.0091987613261</v>
      </c>
      <c r="C131" s="3">
        <f t="shared" si="3"/>
        <v>60.859198761326127</v>
      </c>
      <c r="D131" s="2">
        <f>Calculators!$C$31*POWER(EXP(1),(Calculators!$C$32*((1/B131)-(1/Calculators!$F$31))))</f>
        <v>21.645569620253976</v>
      </c>
    </row>
    <row r="132" spans="1:4" x14ac:dyDescent="0.2">
      <c r="A132" s="2">
        <v>1.7000000000000199</v>
      </c>
      <c r="B132" s="3">
        <f>1/((1/Calculators!$F$37)+(1/Calculators!$C$38)*(LN((A132*Calculators!$C$41)/(Calculators!$C$37*(Calculators!$C$39-A132)))))</f>
        <v>334.49405244065758</v>
      </c>
      <c r="C132" s="3">
        <f t="shared" si="3"/>
        <v>61.344052440657606</v>
      </c>
      <c r="D132" s="2">
        <f>Calculators!$C$31*POWER(EXP(1),(Calculators!$C$32*((1/B132)-(1/Calculators!$F$31))))</f>
        <v>21.250000000000764</v>
      </c>
    </row>
    <row r="133" spans="1:4" x14ac:dyDescent="0.2">
      <c r="A133" s="2">
        <v>1.6900000000000199</v>
      </c>
      <c r="B133" s="3">
        <f>1/((1/Calculators!$F$37)+(1/Calculators!$C$38)*(LN((A133*Calculators!$C$41)/(Calculators!$C$37*(Calculators!$C$39-A133)))))</f>
        <v>334.97710369171807</v>
      </c>
      <c r="C133" s="3">
        <f t="shared" si="3"/>
        <v>61.827103691718094</v>
      </c>
      <c r="D133" s="2">
        <f>Calculators!$C$31*POWER(EXP(1),(Calculators!$C$32*((1/B133)-(1/Calculators!$F$31))))</f>
        <v>20.86419753086496</v>
      </c>
    </row>
    <row r="134" spans="1:4" x14ac:dyDescent="0.2">
      <c r="A134" s="2">
        <v>1.6800000000000199</v>
      </c>
      <c r="B134" s="3">
        <f>1/((1/Calculators!$F$37)+(1/Calculators!$C$38)*(LN((A134*Calculators!$C$41)/(Calculators!$C$37*(Calculators!$C$39-A134)))))</f>
        <v>335.45844319231833</v>
      </c>
      <c r="C134" s="3">
        <f t="shared" si="3"/>
        <v>62.30844319231835</v>
      </c>
      <c r="D134" s="2">
        <f>Calculators!$C$31*POWER(EXP(1),(Calculators!$C$32*((1/B134)-(1/Calculators!$F$31))))</f>
        <v>20.487804878049506</v>
      </c>
    </row>
    <row r="135" spans="1:4" x14ac:dyDescent="0.2">
      <c r="A135" s="2">
        <v>1.6700000000000199</v>
      </c>
      <c r="B135" s="3">
        <f>1/((1/Calculators!$F$37)+(1/Calculators!$C$38)*(LN((A135*Calculators!$C$41)/(Calculators!$C$37*(Calculators!$C$39-A135)))))</f>
        <v>335.93815937880709</v>
      </c>
      <c r="C135" s="3">
        <f t="shared" si="3"/>
        <v>62.788159378807109</v>
      </c>
      <c r="D135" s="2">
        <f>Calculators!$C$31*POWER(EXP(1),(Calculators!$C$32*((1/B135)-(1/Calculators!$F$31))))</f>
        <v>20.120481927711573</v>
      </c>
    </row>
    <row r="136" spans="1:4" x14ac:dyDescent="0.2">
      <c r="A136" s="2">
        <v>1.6600000000000199</v>
      </c>
      <c r="B136" s="3">
        <f>1/((1/Calculators!$F$37)+(1/Calculators!$C$38)*(LN((A136*Calculators!$C$41)/(Calculators!$C$37*(Calculators!$C$39-A136)))))</f>
        <v>336.4163385738579</v>
      </c>
      <c r="C136" s="3">
        <f t="shared" si="3"/>
        <v>63.266338573857922</v>
      </c>
      <c r="D136" s="2">
        <f>Calculators!$C$31*POWER(EXP(1),(Calculators!$C$32*((1/B136)-(1/Calculators!$F$31))))</f>
        <v>19.761904761905463</v>
      </c>
    </row>
    <row r="137" spans="1:4" x14ac:dyDescent="0.2">
      <c r="A137" s="2">
        <v>1.6500000000000199</v>
      </c>
      <c r="B137" s="3">
        <f>1/((1/Calculators!$F$37)+(1/Calculators!$C$38)*(LN((A137*Calculators!$C$41)/(Calculators!$C$37*(Calculators!$C$39-A137)))))</f>
        <v>336.89306510759837</v>
      </c>
      <c r="C137" s="3">
        <f t="shared" si="3"/>
        <v>63.743065107598397</v>
      </c>
      <c r="D137" s="2">
        <f>Calculators!$C$31*POWER(EXP(1),(Calculators!$C$32*((1/B137)-(1/Calculators!$F$31))))</f>
        <v>19.411764705883034</v>
      </c>
    </row>
    <row r="138" spans="1:4" x14ac:dyDescent="0.2">
      <c r="A138" s="2">
        <v>1.6400000000000201</v>
      </c>
      <c r="B138" s="3">
        <f>1/((1/Calculators!$F$37)+(1/Calculators!$C$38)*(LN((A138*Calculators!$C$41)/(Calculators!$C$37*(Calculators!$C$39-A138)))))</f>
        <v>337.36842143256956</v>
      </c>
      <c r="C138" s="3">
        <f t="shared" si="3"/>
        <v>64.218421432569585</v>
      </c>
      <c r="D138" s="2">
        <f>Calculators!$C$31*POWER(EXP(1),(Calculators!$C$32*((1/B138)-(1/Calculators!$F$31))))</f>
        <v>19.069767441861131</v>
      </c>
    </row>
    <row r="139" spans="1:4" x14ac:dyDescent="0.2">
      <c r="A139" s="2">
        <v>1.6300000000000201</v>
      </c>
      <c r="B139" s="3">
        <f>1/((1/Calculators!$F$37)+(1/Calculators!$C$38)*(LN((A139*Calculators!$C$41)/(Calculators!$C$37*(Calculators!$C$39-A139)))))</f>
        <v>337.84248823296315</v>
      </c>
      <c r="C139" s="3">
        <f t="shared" si="3"/>
        <v>64.692488232963171</v>
      </c>
      <c r="D139" s="2">
        <f>Calculators!$C$31*POWER(EXP(1),(Calculators!$C$32*((1/B139)-(1/Calculators!$F$31))))</f>
        <v>18.735632183908695</v>
      </c>
    </row>
    <row r="140" spans="1:4" x14ac:dyDescent="0.2">
      <c r="A140" s="2">
        <v>1.6200000000000201</v>
      </c>
      <c r="B140" s="3">
        <f>1/((1/Calculators!$F$37)+(1/Calculators!$C$38)*(LN((A140*Calculators!$C$41)/(Calculators!$C$37*(Calculators!$C$39-A140)))))</f>
        <v>338.31534452855033</v>
      </c>
      <c r="C140" s="3">
        <f t="shared" si="3"/>
        <v>65.165344528550349</v>
      </c>
      <c r="D140" s="2">
        <f>Calculators!$C$31*POWER(EXP(1),(Calculators!$C$32*((1/B140)-(1/Calculators!$F$31))))</f>
        <v>18.409090909091553</v>
      </c>
    </row>
    <row r="141" spans="1:4" x14ac:dyDescent="0.2">
      <c r="A141" s="2">
        <v>1.6100000000000201</v>
      </c>
      <c r="B141" s="3">
        <f>1/((1/Calculators!$F$37)+(1/Calculators!$C$38)*(LN((A141*Calculators!$C$41)/(Calculators!$C$37*(Calculators!$C$39-A141)))))</f>
        <v>338.78706777368598</v>
      </c>
      <c r="C141" s="3">
        <f t="shared" si="3"/>
        <v>65.637067773685999</v>
      </c>
      <c r="D141" s="2">
        <f>Calculators!$C$31*POWER(EXP(1),(Calculators!$C$32*((1/B141)-(1/Calculators!$F$31))))</f>
        <v>18.08988764045008</v>
      </c>
    </row>
    <row r="142" spans="1:4" x14ac:dyDescent="0.2">
      <c r="A142" s="2">
        <v>1.6000000000000201</v>
      </c>
      <c r="B142" s="3">
        <f>1/((1/Calculators!$F$37)+(1/Calculators!$C$38)*(LN((A142*Calculators!$C$41)/(Calculators!$C$37*(Calculators!$C$39-A142)))))</f>
        <v>339.2577339517436</v>
      </c>
      <c r="C142" s="3">
        <f t="shared" si="3"/>
        <v>66.107733951743626</v>
      </c>
      <c r="D142" s="2">
        <f>Calculators!$C$31*POWER(EXP(1),(Calculators!$C$32*((1/B142)-(1/Calculators!$F$31))))</f>
        <v>17.777777777778393</v>
      </c>
    </row>
    <row r="143" spans="1:4" x14ac:dyDescent="0.2">
      <c r="A143" s="2">
        <v>1.5900000000000201</v>
      </c>
      <c r="B143" s="3">
        <f>1/((1/Calculators!$F$37)+(1/Calculators!$C$38)*(LN((A143*Calculators!$C$41)/(Calculators!$C$37*(Calculators!$C$39-A143)))))</f>
        <v>339.72741766530976</v>
      </c>
      <c r="C143" s="3">
        <f t="shared" si="3"/>
        <v>66.577417665309781</v>
      </c>
      <c r="D143" s="2">
        <f>Calculators!$C$31*POWER(EXP(1),(Calculators!$C$32*((1/B143)-(1/Calculators!$F$31))))</f>
        <v>17.472527472528082</v>
      </c>
    </row>
    <row r="144" spans="1:4" x14ac:dyDescent="0.2">
      <c r="A144" s="2">
        <v>1.5800000000000201</v>
      </c>
      <c r="B144" s="3">
        <f>1/((1/Calculators!$F$37)+(1/Calculators!$C$38)*(LN((A144*Calculators!$C$41)/(Calculators!$C$37*(Calculators!$C$39-A144)))))</f>
        <v>340.19619222244478</v>
      </c>
      <c r="C144" s="3">
        <f t="shared" si="3"/>
        <v>67.046192222444802</v>
      </c>
      <c r="D144" s="2">
        <f>Calculators!$C$31*POWER(EXP(1),(Calculators!$C$32*((1/B144)-(1/Calculators!$F$31))))</f>
        <v>17.173913043478866</v>
      </c>
    </row>
    <row r="145" spans="1:4" x14ac:dyDescent="0.2">
      <c r="A145" s="2">
        <v>1.57000000000002</v>
      </c>
      <c r="B145" s="3">
        <f>1/((1/Calculators!$F$37)+(1/Calculators!$C$38)*(LN((A145*Calculators!$C$41)/(Calculators!$C$37*(Calculators!$C$39-A145)))))</f>
        <v>340.66412971929464</v>
      </c>
      <c r="C145" s="3">
        <f t="shared" si="3"/>
        <v>67.514129719294658</v>
      </c>
      <c r="D145" s="2">
        <f>Calculators!$C$31*POWER(EXP(1),(Calculators!$C$32*((1/B145)-(1/Calculators!$F$31))))</f>
        <v>16.8817204301081</v>
      </c>
    </row>
    <row r="146" spans="1:4" x14ac:dyDescent="0.2">
      <c r="A146" s="2">
        <v>1.56000000000002</v>
      </c>
      <c r="B146" s="3">
        <f>1/((1/Calculators!$F$37)+(1/Calculators!$C$38)*(LN((A146*Calculators!$C$41)/(Calculators!$C$37*(Calculators!$C$39-A146)))))</f>
        <v>341.13130111931895</v>
      </c>
      <c r="C146" s="3">
        <f t="shared" si="3"/>
        <v>67.981301119318971</v>
      </c>
      <c r="D146" s="2">
        <f>Calculators!$C$31*POWER(EXP(1),(Calculators!$C$32*((1/B146)-(1/Calculators!$F$31))))</f>
        <v>16.595744680851627</v>
      </c>
    </row>
    <row r="147" spans="1:4" x14ac:dyDescent="0.2">
      <c r="A147" s="2">
        <v>1.55000000000002</v>
      </c>
      <c r="B147" s="3">
        <f>1/((1/Calculators!$F$37)+(1/Calculators!$C$38)*(LN((A147*Calculators!$C$41)/(Calculators!$C$37*(Calculators!$C$39-A147)))))</f>
        <v>341.59777632938363</v>
      </c>
      <c r="C147" s="3">
        <f t="shared" si="3"/>
        <v>68.447776329383657</v>
      </c>
      <c r="D147" s="2">
        <f>Calculators!$C$31*POWER(EXP(1),(Calculators!$C$32*((1/B147)-(1/Calculators!$F$31))))</f>
        <v>16.31578947368476</v>
      </c>
    </row>
    <row r="148" spans="1:4" x14ac:dyDescent="0.2">
      <c r="A148" s="2">
        <v>1.54000000000002</v>
      </c>
      <c r="B148" s="3">
        <f>1/((1/Calculators!$F$37)+(1/Calculators!$C$38)*(LN((A148*Calculators!$C$41)/(Calculators!$C$37*(Calculators!$C$39-A148)))))</f>
        <v>342.06362427294943</v>
      </c>
      <c r="C148" s="3">
        <f t="shared" si="3"/>
        <v>68.913624272949448</v>
      </c>
      <c r="D148" s="2">
        <f>Calculators!$C$31*POWER(EXP(1),(Calculators!$C$32*((1/B148)-(1/Calculators!$F$31))))</f>
        <v>16.041666666667208</v>
      </c>
    </row>
    <row r="149" spans="1:4" x14ac:dyDescent="0.2">
      <c r="A149" s="2">
        <v>1.53000000000002</v>
      </c>
      <c r="B149" s="3">
        <f>1/((1/Calculators!$F$37)+(1/Calculators!$C$38)*(LN((A149*Calculators!$C$41)/(Calculators!$C$37*(Calculators!$C$39-A149)))))</f>
        <v>342.52891296057277</v>
      </c>
      <c r="C149" s="3">
        <f t="shared" si="3"/>
        <v>69.378912960572791</v>
      </c>
      <c r="D149" s="2">
        <f>Calculators!$C$31*POWER(EXP(1),(Calculators!$C$32*((1/B149)-(1/Calculators!$F$31))))</f>
        <v>15.773195876289186</v>
      </c>
    </row>
    <row r="150" spans="1:4" x14ac:dyDescent="0.2">
      <c r="A150" s="2">
        <v>1.52000000000002</v>
      </c>
      <c r="B150" s="3">
        <f>1/((1/Calculators!$F$37)+(1/Calculators!$C$38)*(LN((A150*Calculators!$C$41)/(Calculators!$C$37*(Calculators!$C$39-A150)))))</f>
        <v>342.99370955792364</v>
      </c>
      <c r="C150" s="3">
        <f t="shared" si="3"/>
        <v>69.84370955792366</v>
      </c>
      <c r="D150" s="2">
        <f>Calculators!$C$31*POWER(EXP(1),(Calculators!$C$32*((1/B150)-(1/Calculators!$F$31))))</f>
        <v>15.510204081633173</v>
      </c>
    </row>
    <row r="151" spans="1:4" x14ac:dyDescent="0.2">
      <c r="A151" s="2">
        <v>1.51000000000002</v>
      </c>
      <c r="B151" s="3">
        <f>1/((1/Calculators!$F$37)+(1/Calculators!$C$38)*(LN((A151*Calculators!$C$41)/(Calculators!$C$37*(Calculators!$C$39-A151)))))</f>
        <v>343.4580804515104</v>
      </c>
      <c r="C151" s="3">
        <f t="shared" si="3"/>
        <v>70.308080451510421</v>
      </c>
      <c r="D151" s="2">
        <f>Calculators!$C$31*POWER(EXP(1),(Calculators!$C$32*((1/B151)-(1/Calculators!$F$31))))</f>
        <v>15.25252525252577</v>
      </c>
    </row>
    <row r="152" spans="1:4" x14ac:dyDescent="0.2">
      <c r="A152" s="2">
        <v>1.50000000000002</v>
      </c>
      <c r="B152" s="3">
        <f>1/((1/Calculators!$F$37)+(1/Calculators!$C$38)*(LN((A152*Calculators!$C$41)/(Calculators!$C$37*(Calculators!$C$39-A152)))))</f>
        <v>343.92209131229214</v>
      </c>
      <c r="C152" s="3">
        <f t="shared" si="3"/>
        <v>70.772091312292162</v>
      </c>
      <c r="D152" s="2">
        <f>Calculators!$C$31*POWER(EXP(1),(Calculators!$C$32*((1/B152)-(1/Calculators!$F$31))))</f>
        <v>15.00000000000051</v>
      </c>
    </row>
    <row r="153" spans="1:4" x14ac:dyDescent="0.2">
      <c r="A153" s="2">
        <v>1.49000000000002</v>
      </c>
      <c r="B153" s="3">
        <f>1/((1/Calculators!$F$37)+(1/Calculators!$C$38)*(LN((A153*Calculators!$C$41)/(Calculators!$C$37*(Calculators!$C$39-A153)))))</f>
        <v>344.38580715734815</v>
      </c>
      <c r="C153" s="3">
        <f t="shared" si="3"/>
        <v>71.235807157348177</v>
      </c>
      <c r="D153" s="2">
        <f>Calculators!$C$31*POWER(EXP(1),(Calculators!$C$32*((1/B153)-(1/Calculators!$F$31))))</f>
        <v>14.752475247525235</v>
      </c>
    </row>
    <row r="154" spans="1:4" x14ac:dyDescent="0.2">
      <c r="A154" s="2">
        <v>1.48000000000002</v>
      </c>
      <c r="B154" s="3">
        <f>1/((1/Calculators!$F$37)+(1/Calculators!$C$38)*(LN((A154*Calculators!$C$41)/(Calculators!$C$37*(Calculators!$C$39-A154)))))</f>
        <v>344.8492924097651</v>
      </c>
      <c r="C154" s="3">
        <f t="shared" si="3"/>
        <v>71.699292409765121</v>
      </c>
      <c r="D154" s="2">
        <f>Calculators!$C$31*POWER(EXP(1),(Calculators!$C$32*((1/B154)-(1/Calculators!$F$31))))</f>
        <v>14.509803921569093</v>
      </c>
    </row>
    <row r="155" spans="1:4" x14ac:dyDescent="0.2">
      <c r="A155" s="2">
        <v>1.47000000000002</v>
      </c>
      <c r="B155" s="3">
        <f>1/((1/Calculators!$F$37)+(1/Calculators!$C$38)*(LN((A155*Calculators!$C$41)/(Calculators!$C$37*(Calculators!$C$39-A155)))))</f>
        <v>345.31261095689393</v>
      </c>
      <c r="C155" s="3">
        <f t="shared" si="3"/>
        <v>72.162610956893957</v>
      </c>
      <c r="D155" s="2">
        <f>Calculators!$C$31*POWER(EXP(1),(Calculators!$C$32*((1/B155)-(1/Calculators!$F$31))))</f>
        <v>14.271844660194635</v>
      </c>
    </row>
    <row r="156" spans="1:4" x14ac:dyDescent="0.2">
      <c r="A156" s="2">
        <v>1.4600000000000199</v>
      </c>
      <c r="B156" s="3">
        <f>1/((1/Calculators!$F$37)+(1/Calculators!$C$38)*(LN((A156*Calculators!$C$41)/(Calculators!$C$37*(Calculators!$C$39-A156)))))</f>
        <v>345.77582620712076</v>
      </c>
      <c r="C156" s="3">
        <f t="shared" si="3"/>
        <v>72.625826207120781</v>
      </c>
      <c r="D156" s="2">
        <f>Calculators!$C$31*POWER(EXP(1),(Calculators!$C$32*((1/B156)-(1/Calculators!$F$31))))</f>
        <v>14.038461538461997</v>
      </c>
    </row>
    <row r="157" spans="1:4" x14ac:dyDescent="0.2">
      <c r="A157" s="2">
        <v>1.4500000000000199</v>
      </c>
      <c r="B157" s="3">
        <f>1/((1/Calculators!$F$37)+(1/Calculators!$C$38)*(LN((A157*Calculators!$C$41)/(Calculators!$C$37*(Calculators!$C$39-A157)))))</f>
        <v>346.23900114528868</v>
      </c>
      <c r="C157" s="3">
        <f t="shared" si="3"/>
        <v>73.089001145288705</v>
      </c>
      <c r="D157" s="2">
        <f>Calculators!$C$31*POWER(EXP(1),(Calculators!$C$32*((1/B157)-(1/Calculators!$F$31))))</f>
        <v>13.809523809524245</v>
      </c>
    </row>
    <row r="158" spans="1:4" x14ac:dyDescent="0.2">
      <c r="A158" s="2">
        <v>1.4400000000000199</v>
      </c>
      <c r="B158" s="3">
        <f>1/((1/Calculators!$F$37)+(1/Calculators!$C$38)*(LN((A158*Calculators!$C$41)/(Calculators!$C$37*(Calculators!$C$39-A158)))))</f>
        <v>346.70219838690258</v>
      </c>
      <c r="C158" s="3">
        <f t="shared" si="3"/>
        <v>73.552198386902603</v>
      </c>
      <c r="D158" s="2">
        <f>Calculators!$C$31*POWER(EXP(1),(Calculators!$C$32*((1/B158)-(1/Calculators!$F$31))))</f>
        <v>13.5849056603778</v>
      </c>
    </row>
    <row r="159" spans="1:4" x14ac:dyDescent="0.2">
      <c r="A159" s="2">
        <v>1.4300000000000199</v>
      </c>
      <c r="B159" s="3">
        <f>1/((1/Calculators!$F$37)+(1/Calculators!$C$38)*(LN((A159*Calculators!$C$41)/(Calculators!$C$37*(Calculators!$C$39-A159)))))</f>
        <v>347.16548023124142</v>
      </c>
      <c r="C159" s="3">
        <f t="shared" si="3"/>
        <v>74.01548023124144</v>
      </c>
      <c r="D159" s="2">
        <f>Calculators!$C$31*POWER(EXP(1),(Calculators!$C$32*((1/B159)-(1/Calculators!$F$31))))</f>
        <v>13.364485981308849</v>
      </c>
    </row>
    <row r="160" spans="1:4" x14ac:dyDescent="0.2">
      <c r="A160" s="2">
        <v>1.4200000000000199</v>
      </c>
      <c r="B160" s="3">
        <f>1/((1/Calculators!$F$37)+(1/Calculators!$C$38)*(LN((A160*Calculators!$C$41)/(Calculators!$C$37*(Calculators!$C$39-A160)))))</f>
        <v>347.6289087134985</v>
      </c>
      <c r="C160" s="3">
        <f t="shared" si="3"/>
        <v>74.478908713498527</v>
      </c>
      <c r="D160" s="2">
        <f>Calculators!$C$31*POWER(EXP(1),(Calculators!$C$32*((1/B160)-(1/Calculators!$F$31))))</f>
        <v>13.148148148148564</v>
      </c>
    </row>
    <row r="161" spans="1:4" x14ac:dyDescent="0.2">
      <c r="A161" s="2">
        <v>1.4100000000000199</v>
      </c>
      <c r="B161" s="3">
        <f>1/((1/Calculators!$F$37)+(1/Calculators!$C$38)*(LN((A161*Calculators!$C$41)/(Calculators!$C$37*(Calculators!$C$39-A161)))))</f>
        <v>348.09254565606534</v>
      </c>
      <c r="C161" s="3">
        <f t="shared" si="3"/>
        <v>74.942545656065363</v>
      </c>
      <c r="D161" s="2">
        <f>Calculators!$C$31*POWER(EXP(1),(Calculators!$C$32*((1/B161)-(1/Calculators!$F$31))))</f>
        <v>12.935779816514179</v>
      </c>
    </row>
    <row r="162" spans="1:4" x14ac:dyDescent="0.2">
      <c r="A162" s="2">
        <v>1.4000000000000199</v>
      </c>
      <c r="B162" s="3">
        <f>1/((1/Calculators!$F$37)+(1/Calculators!$C$38)*(LN((A162*Calculators!$C$41)/(Calculators!$C$37*(Calculators!$C$39-A162)))))</f>
        <v>348.55645271907122</v>
      </c>
      <c r="C162" s="3">
        <f t="shared" si="3"/>
        <v>75.40645271907124</v>
      </c>
      <c r="D162" s="2">
        <f>Calculators!$C$31*POWER(EXP(1),(Calculators!$C$32*((1/B162)-(1/Calculators!$F$31))))</f>
        <v>12.727272727273142</v>
      </c>
    </row>
    <row r="163" spans="1:4" x14ac:dyDescent="0.2">
      <c r="A163" s="2">
        <v>1.3900000000000201</v>
      </c>
      <c r="B163" s="3">
        <f>1/((1/Calculators!$F$37)+(1/Calculators!$C$38)*(LN((A163*Calculators!$C$41)/(Calculators!$C$37*(Calculators!$C$39-A163)))))</f>
        <v>349.02069145028588</v>
      </c>
      <c r="C163" s="3">
        <f t="shared" si="3"/>
        <v>75.870691450285904</v>
      </c>
      <c r="D163" s="2">
        <f>Calculators!$C$31*POWER(EXP(1),(Calculators!$C$32*((1/B163)-(1/Calculators!$F$31))))</f>
        <v>12.52252252252292</v>
      </c>
    </row>
    <row r="164" spans="1:4" x14ac:dyDescent="0.2">
      <c r="A164" s="2">
        <v>1.3800000000000201</v>
      </c>
      <c r="B164" s="3">
        <f>1/((1/Calculators!$F$37)+(1/Calculators!$C$38)*(LN((A164*Calculators!$C$41)/(Calculators!$C$37*(Calculators!$C$39-A164)))))</f>
        <v>349.48532333449037</v>
      </c>
      <c r="C164" s="3">
        <f t="shared" si="3"/>
        <v>76.335323334490397</v>
      </c>
      <c r="D164" s="2">
        <f>Calculators!$C$31*POWER(EXP(1),(Calculators!$C$32*((1/B164)-(1/Calculators!$F$31))))</f>
        <v>12.321428571428983</v>
      </c>
    </row>
    <row r="165" spans="1:4" x14ac:dyDescent="0.2">
      <c r="A165" s="2">
        <v>1.3700000000000201</v>
      </c>
      <c r="B165" s="3">
        <f>1/((1/Calculators!$F$37)+(1/Calculators!$C$38)*(LN((A165*Calculators!$C$41)/(Calculators!$C$37*(Calculators!$C$39-A165)))))</f>
        <v>349.95040984241888</v>
      </c>
      <c r="C165" s="3">
        <f t="shared" si="3"/>
        <v>76.800409842418901</v>
      </c>
      <c r="D165" s="2">
        <f>Calculators!$C$31*POWER(EXP(1),(Calculators!$C$32*((1/B165)-(1/Calculators!$F$31))))</f>
        <v>12.123893805310123</v>
      </c>
    </row>
    <row r="166" spans="1:4" x14ac:dyDescent="0.2">
      <c r="A166" s="2">
        <v>1.3600000000000201</v>
      </c>
      <c r="B166" s="3">
        <f>1/((1/Calculators!$F$37)+(1/Calculators!$C$38)*(LN((A166*Calculators!$C$41)/(Calculators!$C$37*(Calculators!$C$39-A166)))))</f>
        <v>350.41601247937012</v>
      </c>
      <c r="C166" s="3">
        <f t="shared" si="3"/>
        <v>77.266012479370147</v>
      </c>
      <c r="D166" s="2">
        <f>Calculators!$C$31*POWER(EXP(1),(Calculators!$C$32*((1/B166)-(1/Calculators!$F$31))))</f>
        <v>11.929824561403924</v>
      </c>
    </row>
    <row r="167" spans="1:4" x14ac:dyDescent="0.2">
      <c r="A167" s="2">
        <v>1.3500000000000201</v>
      </c>
      <c r="B167" s="3">
        <f>1/((1/Calculators!$F$37)+(1/Calculators!$C$38)*(LN((A167*Calculators!$C$41)/(Calculators!$C$37*(Calculators!$C$39-A167)))))</f>
        <v>350.88219283358848</v>
      </c>
      <c r="C167" s="3">
        <f t="shared" si="3"/>
        <v>77.732192833588499</v>
      </c>
      <c r="D167" s="2">
        <f>Calculators!$C$31*POWER(EXP(1),(Calculators!$C$32*((1/B167)-(1/Calculators!$F$31))))</f>
        <v>11.739130434782979</v>
      </c>
    </row>
    <row r="168" spans="1:4" x14ac:dyDescent="0.2">
      <c r="A168" s="2">
        <v>1.3400000000000201</v>
      </c>
      <c r="B168" s="3">
        <f>1/((1/Calculators!$F$37)+(1/Calculators!$C$38)*(LN((A168*Calculators!$C$41)/(Calculators!$C$37*(Calculators!$C$39-A168)))))</f>
        <v>351.34901262450819</v>
      </c>
      <c r="C168" s="3">
        <f t="shared" si="3"/>
        <v>78.199012624508214</v>
      </c>
      <c r="D168" s="2">
        <f>Calculators!$C$31*POWER(EXP(1),(Calculators!$C$32*((1/B168)-(1/Calculators!$F$31))))</f>
        <v>11.551724137931414</v>
      </c>
    </row>
    <row r="169" spans="1:4" x14ac:dyDescent="0.2">
      <c r="A169" s="2">
        <v>1.3300000000000201</v>
      </c>
      <c r="B169" s="3">
        <f>1/((1/Calculators!$F$37)+(1/Calculators!$C$38)*(LN((A169*Calculators!$C$41)/(Calculators!$C$37*(Calculators!$C$39-A169)))))</f>
        <v>351.81653375096022</v>
      </c>
      <c r="C169" s="3">
        <f t="shared" si="3"/>
        <v>78.666533750960241</v>
      </c>
      <c r="D169" s="2">
        <f>Calculators!$C$31*POWER(EXP(1),(Calculators!$C$32*((1/B169)-(1/Calculators!$F$31))))</f>
        <v>11.367521367521736</v>
      </c>
    </row>
    <row r="170" spans="1:4" x14ac:dyDescent="0.2">
      <c r="A170" s="2">
        <v>1.32000000000002</v>
      </c>
      <c r="B170" s="3">
        <f>1/((1/Calculators!$F$37)+(1/Calculators!$C$38)*(LN((A170*Calculators!$C$41)/(Calculators!$C$37*(Calculators!$C$39-A170)))))</f>
        <v>352.28481833943152</v>
      </c>
      <c r="C170" s="3">
        <f t="shared" si="3"/>
        <v>79.134818339431547</v>
      </c>
      <c r="D170" s="2">
        <f>Calculators!$C$31*POWER(EXP(1),(Calculators!$C$32*((1/B170)-(1/Calculators!$F$31))))</f>
        <v>11.186440677966459</v>
      </c>
    </row>
    <row r="171" spans="1:4" x14ac:dyDescent="0.2">
      <c r="A171" s="2">
        <v>1.31000000000002</v>
      </c>
      <c r="B171" s="3">
        <f>1/((1/Calculators!$F$37)+(1/Calculators!$C$38)*(LN((A171*Calculators!$C$41)/(Calculators!$C$37*(Calculators!$C$39-A171)))))</f>
        <v>352.75392879247511</v>
      </c>
      <c r="C171" s="3">
        <f t="shared" si="3"/>
        <v>79.603928792475131</v>
      </c>
      <c r="D171" s="2">
        <f>Calculators!$C$31*POWER(EXP(1),(Calculators!$C$32*((1/B171)-(1/Calculators!$F$31))))</f>
        <v>11.008403361344891</v>
      </c>
    </row>
    <row r="172" spans="1:4" x14ac:dyDescent="0.2">
      <c r="A172" s="2">
        <v>1.30000000000003</v>
      </c>
      <c r="B172" s="3">
        <f>1/((1/Calculators!$F$37)+(1/Calculators!$C$38)*(LN((A172*Calculators!$C$41)/(Calculators!$C$37*(Calculators!$C$39-A172)))))</f>
        <v>353.2239278373616</v>
      </c>
      <c r="C172" s="3">
        <f t="shared" si="3"/>
        <v>80.073927837361623</v>
      </c>
      <c r="D172" s="2">
        <f>Calculators!$C$31*POWER(EXP(1),(Calculators!$C$32*((1/B172)-(1/Calculators!$F$31))))</f>
        <v>10.83333333333386</v>
      </c>
    </row>
    <row r="173" spans="1:4" x14ac:dyDescent="0.2">
      <c r="A173" s="2">
        <v>1.29000000000003</v>
      </c>
      <c r="B173" s="3">
        <f>1/((1/Calculators!$F$37)+(1/Calculators!$C$38)*(LN((A173*Calculators!$C$41)/(Calculators!$C$37*(Calculators!$C$39-A173)))))</f>
        <v>353.69487857507067</v>
      </c>
      <c r="C173" s="3">
        <f t="shared" si="3"/>
        <v>80.544878575070697</v>
      </c>
      <c r="D173" s="2">
        <f>Calculators!$C$31*POWER(EXP(1),(Calculators!$C$32*((1/B173)-(1/Calculators!$F$31))))</f>
        <v>10.661157024793914</v>
      </c>
    </row>
    <row r="174" spans="1:4" x14ac:dyDescent="0.2">
      <c r="A174" s="2">
        <v>1.28000000000003</v>
      </c>
      <c r="B174" s="3">
        <f>1/((1/Calculators!$F$37)+(1/Calculators!$C$38)*(LN((A174*Calculators!$C$41)/(Calculators!$C$37*(Calculators!$C$39-A174)))))</f>
        <v>354.16684452971003</v>
      </c>
      <c r="C174" s="3">
        <f t="shared" si="3"/>
        <v>81.016844529710056</v>
      </c>
      <c r="D174" s="2">
        <f>Calculators!$C$31*POWER(EXP(1),(Calculators!$C$32*((1/B174)-(1/Calculators!$F$31))))</f>
        <v>10.491803278689021</v>
      </c>
    </row>
    <row r="175" spans="1:4" x14ac:dyDescent="0.2">
      <c r="A175" s="2">
        <v>1.27000000000003</v>
      </c>
      <c r="B175" s="3">
        <f>1/((1/Calculators!$F$37)+(1/Calculators!$C$38)*(LN((A175*Calculators!$C$41)/(Calculators!$C$37*(Calculators!$C$39-A175)))))</f>
        <v>354.63988969846645</v>
      </c>
      <c r="C175" s="3">
        <f t="shared" si="3"/>
        <v>81.48988969846647</v>
      </c>
      <c r="D175" s="2">
        <f>Calculators!$C$31*POWER(EXP(1),(Calculators!$C$32*((1/B175)-(1/Calculators!$F$31))))</f>
        <v>10.325203252033008</v>
      </c>
    </row>
    <row r="176" spans="1:4" x14ac:dyDescent="0.2">
      <c r="A176" s="2">
        <v>1.26000000000003</v>
      </c>
      <c r="B176" s="3">
        <f>1/((1/Calculators!$F$37)+(1/Calculators!$C$38)*(LN((A176*Calculators!$C$41)/(Calculators!$C$37*(Calculators!$C$39-A176)))))</f>
        <v>355.11407860217986</v>
      </c>
      <c r="C176" s="3">
        <f t="shared" si="3"/>
        <v>81.964078602179882</v>
      </c>
      <c r="D176" s="2">
        <f>Calculators!$C$31*POWER(EXP(1),(Calculators!$C$32*((1/B176)-(1/Calculators!$F$31))))</f>
        <v>10.161290322581142</v>
      </c>
    </row>
    <row r="177" spans="1:4" x14ac:dyDescent="0.2">
      <c r="A177" s="2">
        <v>1.25000000000003</v>
      </c>
      <c r="B177" s="3">
        <f>1/((1/Calculators!$F$37)+(1/Calculators!$C$38)*(LN((A177*Calculators!$C$41)/(Calculators!$C$37*(Calculators!$C$39-A177)))))</f>
        <v>355.58947633664161</v>
      </c>
      <c r="C177" s="3">
        <f t="shared" si="3"/>
        <v>82.439476336641633</v>
      </c>
      <c r="D177" s="2">
        <f>Calculators!$C$31*POWER(EXP(1),(Calculators!$C$32*((1/B177)-(1/Calculators!$F$31))))</f>
        <v>10.000000000000478</v>
      </c>
    </row>
    <row r="178" spans="1:4" x14ac:dyDescent="0.2">
      <c r="A178" s="2">
        <v>1.24000000000003</v>
      </c>
      <c r="B178" s="3">
        <f>1/((1/Calculators!$F$37)+(1/Calculators!$C$38)*(LN((A178*Calculators!$C$41)/(Calculators!$C$37*(Calculators!$C$39-A178)))))</f>
        <v>356.06614862471588</v>
      </c>
      <c r="C178" s="3">
        <f t="shared" si="3"/>
        <v>82.916148624715902</v>
      </c>
      <c r="D178" s="2">
        <f>Calculators!$C$31*POWER(EXP(1),(Calculators!$C$32*((1/B178)-(1/Calculators!$F$31))))</f>
        <v>9.8412698412703179</v>
      </c>
    </row>
    <row r="179" spans="1:4" x14ac:dyDescent="0.2">
      <c r="A179" s="2">
        <v>1.23000000000003</v>
      </c>
      <c r="B179" s="3">
        <f>1/((1/Calculators!$F$37)+(1/Calculators!$C$38)*(LN((A179*Calculators!$C$41)/(Calculators!$C$37*(Calculators!$C$39-A179)))))</f>
        <v>356.54416186938982</v>
      </c>
      <c r="C179" s="3">
        <f t="shared" si="3"/>
        <v>83.394161869389848</v>
      </c>
      <c r="D179" s="2">
        <f>Calculators!$C$31*POWER(EXP(1),(Calculators!$C$32*((1/B179)-(1/Calculators!$F$31))))</f>
        <v>9.6850393700792061</v>
      </c>
    </row>
    <row r="180" spans="1:4" x14ac:dyDescent="0.2">
      <c r="A180" s="2">
        <v>1.2200000000000299</v>
      </c>
      <c r="B180" s="3">
        <f>1/((1/Calculators!$F$37)+(1/Calculators!$C$38)*(LN((A180*Calculators!$C$41)/(Calculators!$C$37*(Calculators!$C$39-A180)))))</f>
        <v>357.02358320785544</v>
      </c>
      <c r="C180" s="3">
        <f t="shared" si="3"/>
        <v>83.873583207855461</v>
      </c>
      <c r="D180" s="2">
        <f>Calculators!$C$31*POWER(EXP(1),(Calculators!$C$32*((1/B180)-(1/Calculators!$F$31))))</f>
        <v>9.5312500000004583</v>
      </c>
    </row>
    <row r="181" spans="1:4" x14ac:dyDescent="0.2">
      <c r="A181" s="2">
        <v>1.2100000000000299</v>
      </c>
      <c r="B181" s="3">
        <f>1/((1/Calculators!$F$37)+(1/Calculators!$C$38)*(LN((A181*Calculators!$C$41)/(Calculators!$C$37*(Calculators!$C$39-A181)))))</f>
        <v>357.50448056673406</v>
      </c>
      <c r="C181" s="3">
        <f t="shared" si="3"/>
        <v>84.354480566734082</v>
      </c>
      <c r="D181" s="2">
        <f>Calculators!$C$31*POWER(EXP(1),(Calculators!$C$32*((1/B181)-(1/Calculators!$F$31))))</f>
        <v>9.3798449612407619</v>
      </c>
    </row>
    <row r="182" spans="1:4" x14ac:dyDescent="0.2">
      <c r="A182" s="2">
        <v>1.2000000000000299</v>
      </c>
      <c r="B182" s="3">
        <f>1/((1/Calculators!$F$37)+(1/Calculators!$C$38)*(LN((A182*Calculators!$C$41)/(Calculators!$C$37*(Calculators!$C$39-A182)))))</f>
        <v>357.98692271855447</v>
      </c>
      <c r="C182" s="3">
        <f t="shared" si="3"/>
        <v>84.83692271855449</v>
      </c>
      <c r="D182" s="2">
        <f>Calculators!$C$31*POWER(EXP(1),(Calculators!$C$32*((1/B182)-(1/Calculators!$F$31))))</f>
        <v>9.2307692307696794</v>
      </c>
    </row>
    <row r="183" spans="1:4" x14ac:dyDescent="0.2">
      <c r="A183" s="2">
        <v>1.1900000000000299</v>
      </c>
      <c r="B183" s="3">
        <f>1/((1/Calculators!$F$37)+(1/Calculators!$C$38)*(LN((A183*Calculators!$C$41)/(Calculators!$C$37*(Calculators!$C$39-A183)))))</f>
        <v>358.4709793396018</v>
      </c>
      <c r="C183" s="3">
        <f t="shared" ref="C183:C246" si="4">B183-273.15</f>
        <v>85.32097933960182</v>
      </c>
      <c r="D183" s="2">
        <f>Calculators!$C$31*POWER(EXP(1),(Calculators!$C$32*((1/B183)-(1/Calculators!$F$31))))</f>
        <v>9.0839694656492984</v>
      </c>
    </row>
    <row r="184" spans="1:4" x14ac:dyDescent="0.2">
      <c r="A184" s="2">
        <v>1.1800000000000299</v>
      </c>
      <c r="B184" s="3">
        <f>1/((1/Calculators!$F$37)+(1/Calculators!$C$38)*(LN((A184*Calculators!$C$41)/(Calculators!$C$37*(Calculators!$C$39-A184)))))</f>
        <v>358.95672106925753</v>
      </c>
      <c r="C184" s="3">
        <f t="shared" si="4"/>
        <v>85.806721069257549</v>
      </c>
      <c r="D184" s="2">
        <f>Calculators!$C$31*POWER(EXP(1),(Calculators!$C$32*((1/B184)-(1/Calculators!$F$31))))</f>
        <v>8.9393939393943711</v>
      </c>
    </row>
    <row r="185" spans="1:4" x14ac:dyDescent="0.2">
      <c r="A185" s="2">
        <v>1.1700000000000299</v>
      </c>
      <c r="B185" s="3">
        <f>1/((1/Calculators!$F$37)+(1/Calculators!$C$38)*(LN((A185*Calculators!$C$41)/(Calculators!$C$37*(Calculators!$C$39-A185)))))</f>
        <v>359.44421957095597</v>
      </c>
      <c r="C185" s="3">
        <f t="shared" si="4"/>
        <v>86.294219570955988</v>
      </c>
      <c r="D185" s="2">
        <f>Calculators!$C$31*POWER(EXP(1),(Calculators!$C$32*((1/B185)-(1/Calculators!$F$31))))</f>
        <v>8.7969924812034286</v>
      </c>
    </row>
    <row r="186" spans="1:4" x14ac:dyDescent="0.2">
      <c r="A186" s="2">
        <v>1.1600000000000299</v>
      </c>
      <c r="B186" s="3">
        <f>1/((1/Calculators!$F$37)+(1/Calculators!$C$38)*(LN((A186*Calculators!$C$41)/(Calculators!$C$37*(Calculators!$C$39-A186)))))</f>
        <v>359.93354759488903</v>
      </c>
      <c r="C186" s="3">
        <f t="shared" si="4"/>
        <v>86.783547594889058</v>
      </c>
      <c r="D186" s="2">
        <f>Calculators!$C$31*POWER(EXP(1),(Calculators!$C$32*((1/B186)-(1/Calculators!$F$31))))</f>
        <v>8.6567164179108573</v>
      </c>
    </row>
    <row r="187" spans="1:4" x14ac:dyDescent="0.2">
      <c r="A187" s="2">
        <v>1.1500000000000301</v>
      </c>
      <c r="B187" s="3">
        <f>1/((1/Calculators!$F$37)+(1/Calculators!$C$38)*(LN((A187*Calculators!$C$41)/(Calculators!$C$37*(Calculators!$C$39-A187)))))</f>
        <v>360.42477904259454</v>
      </c>
      <c r="C187" s="3">
        <f t="shared" si="4"/>
        <v>87.27477904259456</v>
      </c>
      <c r="D187" s="2">
        <f>Calculators!$C$31*POWER(EXP(1),(Calculators!$C$32*((1/B187)-(1/Calculators!$F$31))))</f>
        <v>8.51851851851894</v>
      </c>
    </row>
    <row r="188" spans="1:4" x14ac:dyDescent="0.2">
      <c r="A188" s="2">
        <v>1.1400000000000301</v>
      </c>
      <c r="B188" s="3">
        <f>1/((1/Calculators!$F$37)+(1/Calculators!$C$38)*(LN((A188*Calculators!$C$41)/(Calculators!$C$37*(Calculators!$C$39-A188)))))</f>
        <v>360.91798903357318</v>
      </c>
      <c r="C188" s="3">
        <f t="shared" si="4"/>
        <v>87.767989033573201</v>
      </c>
      <c r="D188" s="2">
        <f>Calculators!$C$31*POWER(EXP(1),(Calculators!$C$32*((1/B188)-(1/Calculators!$F$31))))</f>
        <v>8.3823529411768689</v>
      </c>
    </row>
    <row r="189" spans="1:4" x14ac:dyDescent="0.2">
      <c r="A189" s="2">
        <v>1.1300000000000301</v>
      </c>
      <c r="B189" s="3">
        <f>1/((1/Calculators!$F$37)+(1/Calculators!$C$38)*(LN((A189*Calculators!$C$41)/(Calculators!$C$37*(Calculators!$C$39-A189)))))</f>
        <v>361.41325397408212</v>
      </c>
      <c r="C189" s="3">
        <f t="shared" si="4"/>
        <v>88.263253974082147</v>
      </c>
      <c r="D189" s="2">
        <f>Calculators!$C$31*POWER(EXP(1),(Calculators!$C$32*((1/B189)-(1/Calculators!$F$31))))</f>
        <v>8.2481751824821501</v>
      </c>
    </row>
    <row r="190" spans="1:4" x14ac:dyDescent="0.2">
      <c r="A190" s="2">
        <v>1.1200000000000301</v>
      </c>
      <c r="B190" s="3">
        <f>1/((1/Calculators!$F$37)+(1/Calculators!$C$38)*(LN((A190*Calculators!$C$41)/(Calculators!$C$37*(Calculators!$C$39-A190)))))</f>
        <v>361.91065162826595</v>
      </c>
      <c r="C190" s="3">
        <f t="shared" si="4"/>
        <v>88.760651628265975</v>
      </c>
      <c r="D190" s="2">
        <f>Calculators!$C$31*POWER(EXP(1),(Calculators!$C$32*((1/B190)-(1/Calculators!$F$31))))</f>
        <v>8.1159420289859057</v>
      </c>
    </row>
    <row r="191" spans="1:4" x14ac:dyDescent="0.2">
      <c r="A191" s="2">
        <v>1.1100000000000301</v>
      </c>
      <c r="B191" s="3">
        <f>1/((1/Calculators!$F$37)+(1/Calculators!$C$38)*(LN((A191*Calculators!$C$41)/(Calculators!$C$37*(Calculators!$C$39-A191)))))</f>
        <v>362.41026119178849</v>
      </c>
      <c r="C191" s="3">
        <f t="shared" si="4"/>
        <v>89.260261191788516</v>
      </c>
      <c r="D191" s="2">
        <f>Calculators!$C$31*POWER(EXP(1),(Calculators!$C$32*((1/B191)-(1/Calculators!$F$31))))</f>
        <v>7.9856115107917596</v>
      </c>
    </row>
    <row r="192" spans="1:4" x14ac:dyDescent="0.2">
      <c r="A192" s="2">
        <v>1.1000000000000301</v>
      </c>
      <c r="B192" s="3">
        <f>1/((1/Calculators!$F$37)+(1/Calculators!$C$38)*(LN((A192*Calculators!$C$41)/(Calculators!$C$37*(Calculators!$C$39-A192)))))</f>
        <v>362.91216336814244</v>
      </c>
      <c r="C192" s="3">
        <f t="shared" si="4"/>
        <v>89.762163368142467</v>
      </c>
      <c r="D192" s="2">
        <f>Calculators!$C$31*POWER(EXP(1),(Calculators!$C$32*((1/B192)-(1/Calculators!$F$31))))</f>
        <v>7.8571428571432342</v>
      </c>
    </row>
    <row r="193" spans="1:4" x14ac:dyDescent="0.2">
      <c r="A193" s="2">
        <v>1.0900000000000301</v>
      </c>
      <c r="B193" s="3">
        <f>1/((1/Calculators!$F$37)+(1/Calculators!$C$38)*(LN((A193*Calculators!$C$41)/(Calculators!$C$37*(Calculators!$C$39-A193)))))</f>
        <v>363.41644044782146</v>
      </c>
      <c r="C193" s="3">
        <f t="shared" si="4"/>
        <v>90.266440447821481</v>
      </c>
      <c r="D193" s="2">
        <f>Calculators!$C$31*POWER(EXP(1),(Calculators!$C$32*((1/B193)-(1/Calculators!$F$31))))</f>
        <v>7.7304964539010808</v>
      </c>
    </row>
    <row r="194" spans="1:4" x14ac:dyDescent="0.2">
      <c r="A194" s="2">
        <v>1.08000000000003</v>
      </c>
      <c r="B194" s="3">
        <f>1/((1/Calculators!$F$37)+(1/Calculators!$C$38)*(LN((A194*Calculators!$C$41)/(Calculators!$C$37*(Calculators!$C$39-A194)))))</f>
        <v>363.92317639055113</v>
      </c>
      <c r="C194" s="3">
        <f t="shared" si="4"/>
        <v>90.773176390551157</v>
      </c>
      <c r="D194" s="2">
        <f>Calculators!$C$31*POWER(EXP(1),(Calculators!$C$32*((1/B194)-(1/Calculators!$F$31))))</f>
        <v>7.6056338028172714</v>
      </c>
    </row>
    <row r="195" spans="1:4" x14ac:dyDescent="0.2">
      <c r="A195" s="2">
        <v>1.07000000000003</v>
      </c>
      <c r="B195" s="3">
        <f>1/((1/Calculators!$F$37)+(1/Calculators!$C$38)*(LN((A195*Calculators!$C$41)/(Calculators!$C$37*(Calculators!$C$39-A195)))))</f>
        <v>364.43245691078505</v>
      </c>
      <c r="C195" s="3">
        <f t="shared" si="4"/>
        <v>91.282456910785072</v>
      </c>
      <c r="D195" s="2">
        <f>Calculators!$C$31*POWER(EXP(1),(Calculators!$C$32*((1/B195)-(1/Calculators!$F$31))))</f>
        <v>7.4825174825178431</v>
      </c>
    </row>
    <row r="196" spans="1:4" x14ac:dyDescent="0.2">
      <c r="A196" s="2">
        <v>1.06000000000003</v>
      </c>
      <c r="B196" s="3">
        <f>1/((1/Calculators!$F$37)+(1/Calculators!$C$38)*(LN((A196*Calculators!$C$41)/(Calculators!$C$37*(Calculators!$C$39-A196)))))</f>
        <v>364.94436956668733</v>
      </c>
      <c r="C196" s="3">
        <f t="shared" si="4"/>
        <v>91.794369566687351</v>
      </c>
      <c r="D196" s="2">
        <f>Calculators!$C$31*POWER(EXP(1),(Calculators!$C$32*((1/B196)-(1/Calculators!$F$31))))</f>
        <v>7.3611111111114624</v>
      </c>
    </row>
    <row r="197" spans="1:4" x14ac:dyDescent="0.2">
      <c r="A197" s="2">
        <v>1.05000000000003</v>
      </c>
      <c r="B197" s="3">
        <f>1/((1/Calculators!$F$37)+(1/Calculators!$C$38)*(LN((A197*Calculators!$C$41)/(Calculators!$C$37*(Calculators!$C$39-A197)))))</f>
        <v>365.45900385283477</v>
      </c>
      <c r="C197" s="3">
        <f t="shared" si="4"/>
        <v>92.309003852834792</v>
      </c>
      <c r="D197" s="2">
        <f>Calculators!$C$31*POWER(EXP(1),(Calculators!$C$32*((1/B197)-(1/Calculators!$F$31))))</f>
        <v>7.2413793103451818</v>
      </c>
    </row>
    <row r="198" spans="1:4" x14ac:dyDescent="0.2">
      <c r="A198" s="2">
        <v>1.04000000000003</v>
      </c>
      <c r="B198" s="3">
        <f>1/((1/Calculators!$F$37)+(1/Calculators!$C$38)*(LN((A198*Calculators!$C$41)/(Calculators!$C$37*(Calculators!$C$39-A198)))))</f>
        <v>365.97645129688669</v>
      </c>
      <c r="C198" s="3">
        <f t="shared" si="4"/>
        <v>92.826451296886717</v>
      </c>
      <c r="D198" s="2">
        <f>Calculators!$C$31*POWER(EXP(1),(Calculators!$C$32*((1/B198)-(1/Calculators!$F$31))))</f>
        <v>7.123287671233232</v>
      </c>
    </row>
    <row r="199" spans="1:4" x14ac:dyDescent="0.2">
      <c r="A199" s="2">
        <v>1.03000000000003</v>
      </c>
      <c r="B199" s="3">
        <f>1/((1/Calculators!$F$37)+(1/Calculators!$C$38)*(LN((A199*Calculators!$C$41)/(Calculators!$C$37*(Calculators!$C$39-A199)))))</f>
        <v>366.49680556048804</v>
      </c>
      <c r="C199" s="3">
        <f t="shared" si="4"/>
        <v>93.346805560488065</v>
      </c>
      <c r="D199" s="2">
        <f>Calculators!$C$31*POWER(EXP(1),(Calculators!$C$32*((1/B199)-(1/Calculators!$F$31))))</f>
        <v>7.0068027210887855</v>
      </c>
    </row>
    <row r="200" spans="1:4" x14ac:dyDescent="0.2">
      <c r="A200" s="2">
        <v>1.02000000000003</v>
      </c>
      <c r="B200" s="3">
        <f>1/((1/Calculators!$F$37)+(1/Calculators!$C$38)*(LN((A200*Calculators!$C$41)/(Calculators!$C$37*(Calculators!$C$39-A200)))))</f>
        <v>367.02016254468606</v>
      </c>
      <c r="C200" s="3">
        <f t="shared" si="4"/>
        <v>93.870162544686082</v>
      </c>
      <c r="D200" s="2">
        <f>Calculators!$C$31*POWER(EXP(1),(Calculators!$C$32*((1/B200)-(1/Calculators!$F$31))))</f>
        <v>6.8918918918922394</v>
      </c>
    </row>
    <row r="201" spans="1:4" x14ac:dyDescent="0.2">
      <c r="A201" s="2">
        <v>1.01000000000003</v>
      </c>
      <c r="B201" s="3">
        <f>1/((1/Calculators!$F$37)+(1/Calculators!$C$38)*(LN((A201*Calculators!$C$41)/(Calculators!$C$37*(Calculators!$C$39-A201)))))</f>
        <v>367.54662050016361</v>
      </c>
      <c r="C201" s="3">
        <f t="shared" si="4"/>
        <v>94.396620500163635</v>
      </c>
      <c r="D201" s="2">
        <f>Calculators!$C$31*POWER(EXP(1),(Calculators!$C$32*((1/B201)-(1/Calculators!$F$31))))</f>
        <v>6.7785234899332236</v>
      </c>
    </row>
    <row r="202" spans="1:4" x14ac:dyDescent="0.2">
      <c r="A202" s="2">
        <v>1.00000000000003</v>
      </c>
      <c r="B202" s="3">
        <f>1/((1/Calculators!$F$37)+(1/Calculators!$C$38)*(LN((A202*Calculators!$C$41)/(Calculators!$C$37*(Calculators!$C$39-A202)))))</f>
        <v>368.07628014260803</v>
      </c>
      <c r="C202" s="3">
        <f t="shared" si="4"/>
        <v>94.92628014260805</v>
      </c>
      <c r="D202" s="2">
        <f>Calculators!$C$31*POWER(EXP(1),(Calculators!$C$32*((1/B202)-(1/Calculators!$F$31))))</f>
        <v>6.6666666666670009</v>
      </c>
    </row>
    <row r="203" spans="1:4" x14ac:dyDescent="0.2">
      <c r="A203" s="2">
        <v>0.99000000000002997</v>
      </c>
      <c r="B203" s="3">
        <f>1/((1/Calculators!$F$37)+(1/Calculators!$C$38)*(LN((A203*Calculators!$C$41)/(Calculators!$C$37*(Calculators!$C$39-A203)))))</f>
        <v>368.60924477356082</v>
      </c>
      <c r="C203" s="3">
        <f t="shared" si="4"/>
        <v>95.45924477356084</v>
      </c>
      <c r="D203" s="2">
        <f>Calculators!$C$31*POWER(EXP(1),(Calculators!$C$32*((1/B203)-(1/Calculators!$F$31))))</f>
        <v>6.5562913907288065</v>
      </c>
    </row>
    <row r="204" spans="1:4" x14ac:dyDescent="0.2">
      <c r="A204" s="2">
        <v>0.98000000000002996</v>
      </c>
      <c r="B204" s="3">
        <f>1/((1/Calculators!$F$37)+(1/Calculators!$C$38)*(LN((A204*Calculators!$C$41)/(Calculators!$C$37*(Calculators!$C$39-A204)))))</f>
        <v>369.14562040711496</v>
      </c>
      <c r="C204" s="3">
        <f t="shared" si="4"/>
        <v>95.995620407114984</v>
      </c>
      <c r="D204" s="2">
        <f>Calculators!$C$31*POWER(EXP(1),(Calculators!$C$32*((1/B204)-(1/Calculators!$F$31))))</f>
        <v>6.4473684210529587</v>
      </c>
    </row>
    <row r="205" spans="1:4" x14ac:dyDescent="0.2">
      <c r="A205" s="2">
        <v>0.97000000000002995</v>
      </c>
      <c r="B205" s="3">
        <f>1/((1/Calculators!$F$37)+(1/Calculators!$C$38)*(LN((A205*Calculators!$C$41)/(Calculators!$C$37*(Calculators!$C$39-A205)))))</f>
        <v>369.68551590285432</v>
      </c>
      <c r="C205" s="3">
        <f t="shared" si="4"/>
        <v>96.535515902854343</v>
      </c>
      <c r="D205" s="2">
        <f>Calculators!$C$31*POWER(EXP(1),(Calculators!$C$32*((1/B205)-(1/Calculators!$F$31))))</f>
        <v>6.3398692810460764</v>
      </c>
    </row>
    <row r="206" spans="1:4" x14ac:dyDescent="0.2">
      <c r="A206" s="2">
        <v>0.96000000000003005</v>
      </c>
      <c r="B206" s="3">
        <f>1/((1/Calculators!$F$37)+(1/Calculators!$C$38)*(LN((A206*Calculators!$C$41)/(Calculators!$C$37*(Calculators!$C$39-A206)))))</f>
        <v>370.22904310545709</v>
      </c>
      <c r="C206" s="3">
        <f t="shared" si="4"/>
        <v>97.079043105457117</v>
      </c>
      <c r="D206" s="2">
        <f>Calculators!$C$31*POWER(EXP(1),(Calculators!$C$32*((1/B206)-(1/Calculators!$F$31))))</f>
        <v>6.2337662337665485</v>
      </c>
    </row>
    <row r="207" spans="1:4" x14ac:dyDescent="0.2">
      <c r="A207" s="2">
        <v>0.95000000000003004</v>
      </c>
      <c r="B207" s="3">
        <f>1/((1/Calculators!$F$37)+(1/Calculators!$C$38)*(LN((A207*Calculators!$C$41)/(Calculators!$C$37*(Calculators!$C$39-A207)))))</f>
        <v>370.77631699141716</v>
      </c>
      <c r="C207" s="3">
        <f t="shared" si="4"/>
        <v>97.626316991417184</v>
      </c>
      <c r="D207" s="2">
        <f>Calculators!$C$31*POWER(EXP(1),(Calculators!$C$32*((1/B207)-(1/Calculators!$F$31))))</f>
        <v>6.1290322580648269</v>
      </c>
    </row>
    <row r="208" spans="1:4" x14ac:dyDescent="0.2">
      <c r="A208" s="2">
        <v>0.94000000000003003</v>
      </c>
      <c r="B208" s="3">
        <f>1/((1/Calculators!$F$37)+(1/Calculators!$C$38)*(LN((A208*Calculators!$C$41)/(Calculators!$C$37*(Calculators!$C$39-A208)))))</f>
        <v>371.32745582337077</v>
      </c>
      <c r="C208" s="3">
        <f t="shared" si="4"/>
        <v>98.177455823370792</v>
      </c>
      <c r="D208" s="2">
        <f>Calculators!$C$31*POWER(EXP(1),(Calculators!$C$32*((1/B208)-(1/Calculators!$F$31))))</f>
        <v>6.0256410256413293</v>
      </c>
    </row>
    <row r="209" spans="1:4" x14ac:dyDescent="0.2">
      <c r="A209" s="2">
        <v>0.93000000000003002</v>
      </c>
      <c r="B209" s="3">
        <f>1/((1/Calculators!$F$37)+(1/Calculators!$C$38)*(LN((A209*Calculators!$C$41)/(Calculators!$C$37*(Calculators!$C$39-A209)))))</f>
        <v>371.88258131255213</v>
      </c>
      <c r="C209" s="3">
        <f t="shared" si="4"/>
        <v>98.732581312552156</v>
      </c>
      <c r="D209" s="2">
        <f>Calculators!$C$31*POWER(EXP(1),(Calculators!$C$32*((1/B209)-(1/Calculators!$F$31))))</f>
        <v>5.923566878981199</v>
      </c>
    </row>
    <row r="210" spans="1:4" x14ac:dyDescent="0.2">
      <c r="A210" s="2">
        <v>0.92000000000003002</v>
      </c>
      <c r="B210" s="3">
        <f>1/((1/Calculators!$F$37)+(1/Calculators!$C$38)*(LN((A210*Calculators!$C$41)/(Calculators!$C$37*(Calculators!$C$39-A210)))))</f>
        <v>372.4418187899434</v>
      </c>
      <c r="C210" s="3">
        <f t="shared" si="4"/>
        <v>99.29181878994342</v>
      </c>
      <c r="D210" s="2">
        <f>Calculators!$C$31*POWER(EXP(1),(Calculators!$C$32*((1/B210)-(1/Calculators!$F$31))))</f>
        <v>5.822784810126878</v>
      </c>
    </row>
    <row r="211" spans="1:4" x14ac:dyDescent="0.2">
      <c r="A211" s="2">
        <v>0.91000000000003001</v>
      </c>
      <c r="B211" s="3">
        <f>1/((1/Calculators!$F$37)+(1/Calculators!$C$38)*(LN((A211*Calculators!$C$41)/(Calculators!$C$37*(Calculators!$C$39-A211)))))</f>
        <v>373.00529738672486</v>
      </c>
      <c r="C211" s="3">
        <f t="shared" si="4"/>
        <v>99.855297386724885</v>
      </c>
      <c r="D211" s="2">
        <f>Calculators!$C$31*POWER(EXP(1),(Calculators!$C$32*((1/B211)-(1/Calculators!$F$31))))</f>
        <v>5.7232704402518637</v>
      </c>
    </row>
    <row r="212" spans="1:4" x14ac:dyDescent="0.2">
      <c r="A212" s="2">
        <v>0.90000000000003</v>
      </c>
      <c r="B212" s="3">
        <f>1/((1/Calculators!$F$37)+(1/Calculators!$C$38)*(LN((A212*Calculators!$C$41)/(Calculators!$C$37*(Calculators!$C$39-A212)))))</f>
        <v>373.57315022468407</v>
      </c>
      <c r="C212" s="3">
        <f t="shared" si="4"/>
        <v>100.42315022468409</v>
      </c>
      <c r="D212" s="2">
        <f>Calculators!$C$31*POWER(EXP(1),(Calculators!$C$32*((1/B212)-(1/Calculators!$F$31))))</f>
        <v>5.6250000000002975</v>
      </c>
    </row>
    <row r="213" spans="1:4" x14ac:dyDescent="0.2">
      <c r="A213" s="2">
        <v>0.89000000000002999</v>
      </c>
      <c r="B213" s="3">
        <f>1/((1/Calculators!$F$37)+(1/Calculators!$C$38)*(LN((A213*Calculators!$C$41)/(Calculators!$C$37*(Calculators!$C$39-A213)))))</f>
        <v>374.14551461728985</v>
      </c>
      <c r="C213" s="3">
        <f t="shared" si="4"/>
        <v>100.99551461728987</v>
      </c>
      <c r="D213" s="2">
        <f>Calculators!$C$31*POWER(EXP(1),(Calculators!$C$32*((1/B213)-(1/Calculators!$F$31))))</f>
        <v>5.5279503105592953</v>
      </c>
    </row>
    <row r="214" spans="1:4" x14ac:dyDescent="0.2">
      <c r="A214" s="2">
        <v>0.88000000000002998</v>
      </c>
      <c r="B214" s="3">
        <f>1/((1/Calculators!$F$37)+(1/Calculators!$C$38)*(LN((A214*Calculators!$C$41)/(Calculators!$C$37*(Calculators!$C$39-A214)))))</f>
        <v>374.72253228219671</v>
      </c>
      <c r="C214" s="3">
        <f t="shared" si="4"/>
        <v>101.57253228219673</v>
      </c>
      <c r="D214" s="2">
        <f>Calculators!$C$31*POWER(EXP(1),(Calculators!$C$32*((1/B214)-(1/Calculators!$F$31))))</f>
        <v>5.4320987654323867</v>
      </c>
    </row>
    <row r="215" spans="1:4" x14ac:dyDescent="0.2">
      <c r="A215" s="2">
        <v>0.87000000000002997</v>
      </c>
      <c r="B215" s="3">
        <f>1/((1/Calculators!$F$37)+(1/Calculators!$C$38)*(LN((A215*Calculators!$C$41)/(Calculators!$C$37*(Calculators!$C$39-A215)))))</f>
        <v>375.30434956600874</v>
      </c>
      <c r="C215" s="3">
        <f t="shared" si="4"/>
        <v>102.15434956600876</v>
      </c>
      <c r="D215" s="2">
        <f>Calculators!$C$31*POWER(EXP(1),(Calculators!$C$32*((1/B215)-(1/Calculators!$F$31))))</f>
        <v>5.3374233128837192</v>
      </c>
    </row>
    <row r="216" spans="1:4" x14ac:dyDescent="0.2">
      <c r="A216" s="2">
        <v>0.86000000000002996</v>
      </c>
      <c r="B216" s="3">
        <f>1/((1/Calculators!$F$37)+(1/Calculators!$C$38)*(LN((A216*Calculators!$C$41)/(Calculators!$C$37*(Calculators!$C$39-A216)))))</f>
        <v>375.8911176821976</v>
      </c>
      <c r="C216" s="3">
        <f t="shared" si="4"/>
        <v>102.74111768219763</v>
      </c>
      <c r="D216" s="2">
        <f>Calculators!$C$31*POWER(EXP(1),(Calculators!$C$32*((1/B216)-(1/Calculators!$F$31))))</f>
        <v>5.2439024390246667</v>
      </c>
    </row>
    <row r="217" spans="1:4" x14ac:dyDescent="0.2">
      <c r="A217" s="2">
        <v>0.85000000000002995</v>
      </c>
      <c r="B217" s="3">
        <f>1/((1/Calculators!$F$37)+(1/Calculators!$C$38)*(LN((A217*Calculators!$C$41)/(Calculators!$C$37*(Calculators!$C$39-A217)))))</f>
        <v>376.48299296314735</v>
      </c>
      <c r="C217" s="3">
        <f t="shared" si="4"/>
        <v>103.33299296314738</v>
      </c>
      <c r="D217" s="2">
        <f>Calculators!$C$31*POWER(EXP(1),(Calculators!$C$32*((1/B217)-(1/Calculators!$F$31))))</f>
        <v>5.1515151515154232</v>
      </c>
    </row>
    <row r="218" spans="1:4" x14ac:dyDescent="0.2">
      <c r="A218" s="2">
        <v>0.84000000000002994</v>
      </c>
      <c r="B218" s="3">
        <f>1/((1/Calculators!$F$37)+(1/Calculators!$C$38)*(LN((A218*Calculators!$C$41)/(Calculators!$C$37*(Calculators!$C$39-A218)))))</f>
        <v>377.08013712737909</v>
      </c>
      <c r="C218" s="3">
        <f t="shared" si="4"/>
        <v>103.93013712737911</v>
      </c>
      <c r="D218" s="2">
        <f>Calculators!$C$31*POWER(EXP(1),(Calculators!$C$32*((1/B218)-(1/Calculators!$F$31))))</f>
        <v>5.0602409638556969</v>
      </c>
    </row>
    <row r="219" spans="1:4" x14ac:dyDescent="0.2">
      <c r="A219" s="2">
        <v>0.83000000000004004</v>
      </c>
      <c r="B219" s="3">
        <f>1/((1/Calculators!$F$37)+(1/Calculators!$C$38)*(LN((A219*Calculators!$C$41)/(Calculators!$C$37*(Calculators!$C$39-A219)))))</f>
        <v>377.68271756310077</v>
      </c>
      <c r="C219" s="3">
        <f t="shared" si="4"/>
        <v>104.53271756310079</v>
      </c>
      <c r="D219" s="2">
        <f>Calculators!$C$31*POWER(EXP(1),(Calculators!$C$32*((1/B219)-(1/Calculators!$F$31))))</f>
        <v>4.9700598802398774</v>
      </c>
    </row>
    <row r="220" spans="1:4" x14ac:dyDescent="0.2">
      <c r="A220" s="2">
        <v>0.82000000000004003</v>
      </c>
      <c r="B220" s="3">
        <f>1/((1/Calculators!$F$37)+(1/Calculators!$C$38)*(LN((A220*Calculators!$C$41)/(Calculators!$C$37*(Calculators!$C$39-A220)))))</f>
        <v>378.29090762932822</v>
      </c>
      <c r="C220" s="3">
        <f t="shared" si="4"/>
        <v>105.14090762932824</v>
      </c>
      <c r="D220" s="2">
        <f>Calculators!$C$31*POWER(EXP(1),(Calculators!$C$32*((1/B220)-(1/Calculators!$F$31))))</f>
        <v>4.8809523809527366</v>
      </c>
    </row>
    <row r="221" spans="1:4" x14ac:dyDescent="0.2">
      <c r="A221" s="2">
        <v>0.81000000000004002</v>
      </c>
      <c r="B221" s="3">
        <f>1/((1/Calculators!$F$37)+(1/Calculators!$C$38)*(LN((A221*Calculators!$C$41)/(Calculators!$C$37*(Calculators!$C$39-A221)))))</f>
        <v>378.90488697592508</v>
      </c>
      <c r="C221" s="3">
        <f t="shared" si="4"/>
        <v>105.7548869759251</v>
      </c>
      <c r="D221" s="2">
        <f>Calculators!$C$31*POWER(EXP(1),(Calculators!$C$32*((1/B221)-(1/Calculators!$F$31))))</f>
        <v>4.7928994082843754</v>
      </c>
    </row>
    <row r="222" spans="1:4" x14ac:dyDescent="0.2">
      <c r="A222" s="2">
        <v>0.80000000000004001</v>
      </c>
      <c r="B222" s="3">
        <f>1/((1/Calculators!$F$37)+(1/Calculators!$C$38)*(LN((A222*Calculators!$C$41)/(Calculators!$C$37*(Calculators!$C$39-A222)))))</f>
        <v>379.52484188404702</v>
      </c>
      <c r="C222" s="3">
        <f t="shared" si="4"/>
        <v>106.37484188404704</v>
      </c>
      <c r="D222" s="2">
        <f>Calculators!$C$31*POWER(EXP(1),(Calculators!$C$32*((1/B222)-(1/Calculators!$F$31))))</f>
        <v>4.7058823529415248</v>
      </c>
    </row>
    <row r="223" spans="1:4" x14ac:dyDescent="0.2">
      <c r="A223" s="2">
        <v>0.79000000000004</v>
      </c>
      <c r="B223" s="3">
        <f>1/((1/Calculators!$F$37)+(1/Calculators!$C$38)*(LN((A223*Calculators!$C$41)/(Calculators!$C$37*(Calculators!$C$39-A223)))))</f>
        <v>380.15096562859145</v>
      </c>
      <c r="C223" s="3">
        <f t="shared" si="4"/>
        <v>107.00096562859147</v>
      </c>
      <c r="D223" s="2">
        <f>Calculators!$C$31*POWER(EXP(1),(Calculators!$C$32*((1/B223)-(1/Calculators!$F$31))))</f>
        <v>4.619883040936017</v>
      </c>
    </row>
    <row r="224" spans="1:4" x14ac:dyDescent="0.2">
      <c r="A224" s="2">
        <v>0.78000000000003999</v>
      </c>
      <c r="B224" s="3">
        <f>1/((1/Calculators!$F$37)+(1/Calculators!$C$38)*(LN((A224*Calculators!$C$41)/(Calculators!$C$37*(Calculators!$C$39-A224)))))</f>
        <v>380.78345886441281</v>
      </c>
      <c r="C224" s="3">
        <f t="shared" si="4"/>
        <v>107.63345886441283</v>
      </c>
      <c r="D224" s="2">
        <f>Calculators!$C$31*POWER(EXP(1),(Calculators!$C$32*((1/B224)-(1/Calculators!$F$31))))</f>
        <v>4.5348837209305675</v>
      </c>
    </row>
    <row r="225" spans="1:4" x14ac:dyDescent="0.2">
      <c r="A225" s="2">
        <v>0.77000000000003999</v>
      </c>
      <c r="B225" s="3">
        <f>1/((1/Calculators!$F$37)+(1/Calculators!$C$38)*(LN((A225*Calculators!$C$41)/(Calculators!$C$37*(Calculators!$C$39-A225)))))</f>
        <v>381.42253003822356</v>
      </c>
      <c r="C225" s="3">
        <f t="shared" si="4"/>
        <v>108.27253003822358</v>
      </c>
      <c r="D225" s="2">
        <f>Calculators!$C$31*POWER(EXP(1),(Calculators!$C$32*((1/B225)-(1/Calculators!$F$31))))</f>
        <v>4.4508670520234546</v>
      </c>
    </row>
    <row r="226" spans="1:4" x14ac:dyDescent="0.2">
      <c r="A226" s="2">
        <v>0.76000000000003998</v>
      </c>
      <c r="B226" s="3">
        <f>1/((1/Calculators!$F$37)+(1/Calculators!$C$38)*(LN((A226*Calculators!$C$41)/(Calculators!$C$37*(Calculators!$C$39-A226)))))</f>
        <v>382.06839582828218</v>
      </c>
      <c r="C226" s="3">
        <f t="shared" si="4"/>
        <v>108.9183958282822</v>
      </c>
      <c r="D226" s="2">
        <f>Calculators!$C$31*POWER(EXP(1),(Calculators!$C$32*((1/B226)-(1/Calculators!$F$31))))</f>
        <v>4.3678160919543494</v>
      </c>
    </row>
    <row r="227" spans="1:4" x14ac:dyDescent="0.2">
      <c r="A227" s="2">
        <v>0.75000000000003997</v>
      </c>
      <c r="B227" s="3">
        <f>1/((1/Calculators!$F$37)+(1/Calculators!$C$38)*(LN((A227*Calculators!$C$41)/(Calculators!$C$37*(Calculators!$C$39-A227)))))</f>
        <v>382.72128161417021</v>
      </c>
      <c r="C227" s="3">
        <f t="shared" si="4"/>
        <v>109.57128161417023</v>
      </c>
      <c r="D227" s="2">
        <f>Calculators!$C$31*POWER(EXP(1),(Calculators!$C$32*((1/B227)-(1/Calculators!$F$31))))</f>
        <v>4.2857142857146124</v>
      </c>
    </row>
    <row r="228" spans="1:4" x14ac:dyDescent="0.2">
      <c r="A228" s="2">
        <v>0.74000000000003996</v>
      </c>
      <c r="B228" s="3">
        <f>1/((1/Calculators!$F$37)+(1/Calculators!$C$38)*(LN((A228*Calculators!$C$41)/(Calculators!$C$37*(Calculators!$C$39-A228)))))</f>
        <v>383.38142197918512</v>
      </c>
      <c r="C228" s="3">
        <f t="shared" si="4"/>
        <v>110.23142197918514</v>
      </c>
      <c r="D228" s="2">
        <f>Calculators!$C$31*POWER(EXP(1),(Calculators!$C$32*((1/B228)-(1/Calculators!$F$31))))</f>
        <v>4.2045454545457748</v>
      </c>
    </row>
    <row r="229" spans="1:4" x14ac:dyDescent="0.2">
      <c r="A229" s="2">
        <v>0.73000000000003995</v>
      </c>
      <c r="B229" s="3">
        <f>1/((1/Calculators!$F$37)+(1/Calculators!$C$38)*(LN((A229*Calculators!$C$41)/(Calculators!$C$37*(Calculators!$C$39-A229)))))</f>
        <v>384.04906124812089</v>
      </c>
      <c r="C229" s="3">
        <f t="shared" si="4"/>
        <v>110.89906124812092</v>
      </c>
      <c r="D229" s="2">
        <f>Calculators!$C$31*POWER(EXP(1),(Calculators!$C$32*((1/B229)-(1/Calculators!$F$31))))</f>
        <v>4.1242937853110524</v>
      </c>
    </row>
    <row r="230" spans="1:4" x14ac:dyDescent="0.2">
      <c r="A230" s="2">
        <v>0.72000000000004005</v>
      </c>
      <c r="B230" s="3">
        <f>1/((1/Calculators!$F$37)+(1/Calculators!$C$38)*(LN((A230*Calculators!$C$41)/(Calculators!$C$37*(Calculators!$C$39-A230)))))</f>
        <v>384.72445406348845</v>
      </c>
      <c r="C230" s="3">
        <f t="shared" si="4"/>
        <v>111.57445406348847</v>
      </c>
      <c r="D230" s="2">
        <f>Calculators!$C$31*POWER(EXP(1),(Calculators!$C$32*((1/B230)-(1/Calculators!$F$31))))</f>
        <v>4.0449438202250301</v>
      </c>
    </row>
    <row r="231" spans="1:4" x14ac:dyDescent="0.2">
      <c r="A231" s="2">
        <v>0.71000000000004004</v>
      </c>
      <c r="B231" s="3">
        <f>1/((1/Calculators!$F$37)+(1/Calculators!$C$38)*(LN((A231*Calculators!$C$41)/(Calculators!$C$37*(Calculators!$C$39-A231)))))</f>
        <v>385.40786600353329</v>
      </c>
      <c r="C231" s="3">
        <f t="shared" si="4"/>
        <v>112.25786600353331</v>
      </c>
      <c r="D231" s="2">
        <f>Calculators!$C$31*POWER(EXP(1),(Calculators!$C$32*((1/B231)-(1/Calculators!$F$31))))</f>
        <v>3.966480446927684</v>
      </c>
    </row>
    <row r="232" spans="1:4" x14ac:dyDescent="0.2">
      <c r="A232" s="2">
        <v>0.70000000000004003</v>
      </c>
      <c r="B232" s="3">
        <f>1/((1/Calculators!$F$37)+(1/Calculators!$C$38)*(LN((A232*Calculators!$C$41)/(Calculators!$C$37*(Calculators!$C$39-A232)))))</f>
        <v>386.09957424575316</v>
      </c>
      <c r="C232" s="3">
        <f t="shared" si="4"/>
        <v>112.94957424575318</v>
      </c>
      <c r="D232" s="2">
        <f>Calculators!$C$31*POWER(EXP(1),(Calculators!$C$32*((1/B232)-(1/Calculators!$F$31))))</f>
        <v>3.8888888888892006</v>
      </c>
    </row>
    <row r="233" spans="1:4" x14ac:dyDescent="0.2">
      <c r="A233" s="2">
        <v>0.69000000000004003</v>
      </c>
      <c r="B233" s="3">
        <f>1/((1/Calculators!$F$37)+(1/Calculators!$C$38)*(LN((A233*Calculators!$C$41)/(Calculators!$C$37*(Calculators!$C$39-A233)))))</f>
        <v>386.79986828000506</v>
      </c>
      <c r="C233" s="3">
        <f t="shared" si="4"/>
        <v>113.64986828000508</v>
      </c>
      <c r="D233" s="2">
        <f>Calculators!$C$31*POWER(EXP(1),(Calculators!$C$32*((1/B233)-(1/Calculators!$F$31))))</f>
        <v>3.8121546961328989</v>
      </c>
    </row>
    <row r="234" spans="1:4" x14ac:dyDescent="0.2">
      <c r="A234" s="2">
        <v>0.68000000000004002</v>
      </c>
      <c r="B234" s="3">
        <f>1/((1/Calculators!$F$37)+(1/Calculators!$C$38)*(LN((A234*Calculators!$C$41)/(Calculators!$C$37*(Calculators!$C$39-A234)))))</f>
        <v>387.50905067571904</v>
      </c>
      <c r="C234" s="3">
        <f t="shared" si="4"/>
        <v>114.35905067571906</v>
      </c>
      <c r="D234" s="2">
        <f>Calculators!$C$31*POWER(EXP(1),(Calculators!$C$32*((1/B234)-(1/Calculators!$F$31))))</f>
        <v>3.7362637362640347</v>
      </c>
    </row>
    <row r="235" spans="1:4" x14ac:dyDescent="0.2">
      <c r="A235" s="2">
        <v>0.67000000000004001</v>
      </c>
      <c r="B235" s="3">
        <f>1/((1/Calculators!$F$37)+(1/Calculators!$C$38)*(LN((A235*Calculators!$C$41)/(Calculators!$C$37*(Calculators!$C$39-A235)))))</f>
        <v>388.2274379082258</v>
      </c>
      <c r="C235" s="3">
        <f t="shared" si="4"/>
        <v>115.07743790822582</v>
      </c>
      <c r="D235" s="2">
        <f>Calculators!$C$31*POWER(EXP(1),(Calculators!$C$32*((1/B235)-(1/Calculators!$F$31))))</f>
        <v>3.66120218579265</v>
      </c>
    </row>
    <row r="236" spans="1:4" x14ac:dyDescent="0.2">
      <c r="A236" s="2">
        <v>0.66000000000004</v>
      </c>
      <c r="B236" s="3">
        <f>1/((1/Calculators!$F$37)+(1/Calculators!$C$38)*(LN((A236*Calculators!$C$41)/(Calculators!$C$37*(Calculators!$C$39-A236)))))</f>
        <v>388.95536124974393</v>
      </c>
      <c r="C236" s="3">
        <f t="shared" si="4"/>
        <v>115.80536124974395</v>
      </c>
      <c r="D236" s="2">
        <f>Calculators!$C$31*POWER(EXP(1),(Calculators!$C$32*((1/B236)-(1/Calculators!$F$31))))</f>
        <v>3.5869565217394253</v>
      </c>
    </row>
    <row r="237" spans="1:4" x14ac:dyDescent="0.2">
      <c r="A237" s="2">
        <v>0.65000000000003999</v>
      </c>
      <c r="B237" s="3">
        <f>1/((1/Calculators!$F$37)+(1/Calculators!$C$38)*(LN((A237*Calculators!$C$41)/(Calculators!$C$37*(Calculators!$C$39-A237)))))</f>
        <v>389.69316773118987</v>
      </c>
      <c r="C237" s="3">
        <f t="shared" si="4"/>
        <v>116.5431677311899</v>
      </c>
      <c r="D237" s="2">
        <f>Calculators!$C$31*POWER(EXP(1),(Calculators!$C$32*((1/B237)-(1/Calculators!$F$31))))</f>
        <v>3.5135135135138054</v>
      </c>
    </row>
    <row r="238" spans="1:4" x14ac:dyDescent="0.2">
      <c r="A238" s="2">
        <v>0.64000000000003998</v>
      </c>
      <c r="B238" s="3">
        <f>1/((1/Calculators!$F$37)+(1/Calculators!$C$38)*(LN((A238*Calculators!$C$41)/(Calculators!$C$37*(Calculators!$C$39-A238)))))</f>
        <v>390.4412211816628</v>
      </c>
      <c r="C238" s="3">
        <f t="shared" si="4"/>
        <v>117.29122118166282</v>
      </c>
      <c r="D238" s="2">
        <f>Calculators!$C$31*POWER(EXP(1),(Calculators!$C$32*((1/B238)-(1/Calculators!$F$31))))</f>
        <v>3.4408602150540548</v>
      </c>
    </row>
    <row r="239" spans="1:4" x14ac:dyDescent="0.2">
      <c r="A239" s="2">
        <v>0.63000000000003997</v>
      </c>
      <c r="B239" s="3">
        <f>1/((1/Calculators!$F$37)+(1/Calculators!$C$38)*(LN((A239*Calculators!$C$41)/(Calculators!$C$37*(Calculators!$C$39-A239)))))</f>
        <v>391.19990335323865</v>
      </c>
      <c r="C239" s="3">
        <f t="shared" si="4"/>
        <v>118.04990335323868</v>
      </c>
      <c r="D239" s="2">
        <f>Calculators!$C$31*POWER(EXP(1),(Calculators!$C$32*((1/B239)-(1/Calculators!$F$31))))</f>
        <v>3.3689839572195366</v>
      </c>
    </row>
    <row r="240" spans="1:4" x14ac:dyDescent="0.2">
      <c r="A240" s="2">
        <v>0.62000000000003996</v>
      </c>
      <c r="B240" s="3">
        <f>1/((1/Calculators!$F$37)+(1/Calculators!$C$38)*(LN((A240*Calculators!$C$41)/(Calculators!$C$37*(Calculators!$C$39-A240)))))</f>
        <v>391.96961513959138</v>
      </c>
      <c r="C240" s="3">
        <f t="shared" si="4"/>
        <v>118.81961513959141</v>
      </c>
      <c r="D240" s="2">
        <f>Calculators!$C$31*POWER(EXP(1),(Calculators!$C$32*((1/B240)-(1/Calculators!$F$31))))</f>
        <v>3.2978723404258155</v>
      </c>
    </row>
    <row r="241" spans="1:4" x14ac:dyDescent="0.2">
      <c r="A241" s="2">
        <v>0.61000000000003995</v>
      </c>
      <c r="B241" s="3">
        <f>1/((1/Calculators!$F$37)+(1/Calculators!$C$38)*(LN((A241*Calculators!$C$41)/(Calculators!$C$37*(Calculators!$C$39-A241)))))</f>
        <v>392.75077789796325</v>
      </c>
      <c r="C241" s="3">
        <f t="shared" si="4"/>
        <v>119.60077789796327</v>
      </c>
      <c r="D241" s="2">
        <f>Calculators!$C$31*POWER(EXP(1),(Calculators!$C$32*((1/B241)-(1/Calculators!$F$31))))</f>
        <v>3.2275132275135046</v>
      </c>
    </row>
    <row r="242" spans="1:4" x14ac:dyDescent="0.2">
      <c r="A242" s="2">
        <v>0.60000000000003995</v>
      </c>
      <c r="B242" s="3">
        <f>1/((1/Calculators!$F$37)+(1/Calculators!$C$38)*(LN((A242*Calculators!$C$41)/(Calculators!$C$37*(Calculators!$C$39-A242)))))</f>
        <v>393.54383488514395</v>
      </c>
      <c r="C242" s="3">
        <f t="shared" si="4"/>
        <v>120.39383488514397</v>
      </c>
      <c r="D242" s="2">
        <f>Calculators!$C$31*POWER(EXP(1),(Calculators!$C$32*((1/B242)-(1/Calculators!$F$31))))</f>
        <v>3.1578947368423802</v>
      </c>
    </row>
    <row r="243" spans="1:4" x14ac:dyDescent="0.2">
      <c r="A243" s="2">
        <v>0.59000000000004005</v>
      </c>
      <c r="B243" s="3">
        <f>1/((1/Calculators!$F$37)+(1/Calculators!$C$38)*(LN((A243*Calculators!$C$41)/(Calculators!$C$37*(Calculators!$C$39-A243)))))</f>
        <v>394.34925281941878</v>
      </c>
      <c r="C243" s="3">
        <f t="shared" si="4"/>
        <v>121.1992528194188</v>
      </c>
      <c r="D243" s="2">
        <f>Calculators!$C$31*POWER(EXP(1),(Calculators!$C$32*((1/B243)-(1/Calculators!$F$31))))</f>
        <v>3.0890052356023641</v>
      </c>
    </row>
    <row r="244" spans="1:4" x14ac:dyDescent="0.2">
      <c r="A244" s="2">
        <v>0.58000000000004004</v>
      </c>
      <c r="B244" s="3">
        <f>1/((1/Calculators!$F$37)+(1/Calculators!$C$38)*(LN((A244*Calculators!$C$41)/(Calculators!$C$37*(Calculators!$C$39-A244)))))</f>
        <v>395.16752358192389</v>
      </c>
      <c r="C244" s="3">
        <f t="shared" si="4"/>
        <v>122.01752358192391</v>
      </c>
      <c r="D244" s="2">
        <f>Calculators!$C$31*POWER(EXP(1),(Calculators!$C$32*((1/B244)-(1/Calculators!$F$31))))</f>
        <v>3.0208333333336044</v>
      </c>
    </row>
    <row r="245" spans="1:4" x14ac:dyDescent="0.2">
      <c r="A245" s="2">
        <v>0.57000000000004003</v>
      </c>
      <c r="B245" s="3">
        <f>1/((1/Calculators!$F$37)+(1/Calculators!$C$38)*(LN((A245*Calculators!$C$41)/(Calculators!$C$37*(Calculators!$C$39-A245)))))</f>
        <v>395.99916607254249</v>
      </c>
      <c r="C245" s="3">
        <f t="shared" si="4"/>
        <v>122.84916607254252</v>
      </c>
      <c r="D245" s="2">
        <f>Calculators!$C$31*POWER(EXP(1),(Calculators!$C$32*((1/B245)-(1/Calculators!$F$31))))</f>
        <v>2.9533678756479382</v>
      </c>
    </row>
    <row r="246" spans="1:4" x14ac:dyDescent="0.2">
      <c r="A246" s="2">
        <v>0.56000000000004002</v>
      </c>
      <c r="B246" s="3">
        <f>1/((1/Calculators!$F$37)+(1/Calculators!$C$38)*(LN((A246*Calculators!$C$41)/(Calculators!$C$37*(Calculators!$C$39-A246)))))</f>
        <v>396.84472823741555</v>
      </c>
      <c r="C246" s="3">
        <f t="shared" si="4"/>
        <v>123.69472823741557</v>
      </c>
      <c r="D246" s="2">
        <f>Calculators!$C$31*POWER(EXP(1),(Calculators!$C$32*((1/B246)-(1/Calculators!$F$31))))</f>
        <v>2.8865979381445963</v>
      </c>
    </row>
    <row r="247" spans="1:4" x14ac:dyDescent="0.2">
      <c r="A247" s="2">
        <v>0.55000000000004001</v>
      </c>
      <c r="B247" s="3">
        <f>1/((1/Calculators!$F$37)+(1/Calculators!$C$38)*(LN((A247*Calculators!$C$41)/(Calculators!$C$37*(Calculators!$C$39-A247)))))</f>
        <v>397.70478928736907</v>
      </c>
      <c r="C247" s="3">
        <f t="shared" ref="C247:C301" si="5">B247-273.15</f>
        <v>124.55478928736909</v>
      </c>
      <c r="D247" s="2">
        <f>Calculators!$C$31*POWER(EXP(1),(Calculators!$C$32*((1/B247)-(1/Calculators!$F$31))))</f>
        <v>2.8205128205130809</v>
      </c>
    </row>
    <row r="248" spans="1:4" x14ac:dyDescent="0.2">
      <c r="A248" s="2">
        <v>0.54000000000004</v>
      </c>
      <c r="B248" s="3">
        <f>1/((1/Calculators!$F$37)+(1/Calculators!$C$38)*(LN((A248*Calculators!$C$41)/(Calculators!$C$37*(Calculators!$C$39-A248)))))</f>
        <v>398.57996212912985</v>
      </c>
      <c r="C248" s="3">
        <f t="shared" si="5"/>
        <v>125.42996212912988</v>
      </c>
      <c r="D248" s="2">
        <f>Calculators!$C$31*POWER(EXP(1),(Calculators!$C$32*((1/B248)-(1/Calculators!$F$31))))</f>
        <v>2.7551020408165878</v>
      </c>
    </row>
    <row r="249" spans="1:4" x14ac:dyDescent="0.2">
      <c r="A249" s="2">
        <v>0.53000000000003999</v>
      </c>
      <c r="B249" s="3">
        <f>1/((1/Calculators!$F$37)+(1/Calculators!$C$38)*(LN((A249*Calculators!$C$41)/(Calculators!$C$37*(Calculators!$C$39-A249)))))</f>
        <v>399.47089603416219</v>
      </c>
      <c r="C249" s="3">
        <f t="shared" si="5"/>
        <v>126.32089603416222</v>
      </c>
      <c r="D249" s="2">
        <f>Calculators!$C$31*POWER(EXP(1),(Calculators!$C$32*((1/B249)-(1/Calculators!$F$31))))</f>
        <v>2.6903553299494978</v>
      </c>
    </row>
    <row r="250" spans="1:4" x14ac:dyDescent="0.2">
      <c r="A250" s="2">
        <v>0.52000000000003999</v>
      </c>
      <c r="B250" s="3">
        <f>1/((1/Calculators!$F$37)+(1/Calculators!$C$38)*(LN((A250*Calculators!$C$41)/(Calculators!$C$37*(Calculators!$C$39-A250)))))</f>
        <v>400.37827957338834</v>
      </c>
      <c r="C250" s="3">
        <f t="shared" si="5"/>
        <v>127.22827957338836</v>
      </c>
      <c r="D250" s="2">
        <f>Calculators!$C$31*POWER(EXP(1),(Calculators!$C$32*((1/B250)-(1/Calculators!$F$31))))</f>
        <v>2.6262626262628803</v>
      </c>
    </row>
    <row r="251" spans="1:4" x14ac:dyDescent="0.2">
      <c r="A251" s="2">
        <v>0.51000000000003998</v>
      </c>
      <c r="B251" s="3">
        <f>1/((1/Calculators!$F$37)+(1/Calculators!$C$38)*(LN((A251*Calculators!$C$41)/(Calculators!$C$37*(Calculators!$C$39-A251)))))</f>
        <v>401.30284385003614</v>
      </c>
      <c r="C251" s="3">
        <f t="shared" si="5"/>
        <v>128.15284385003616</v>
      </c>
      <c r="D251" s="2">
        <f>Calculators!$C$31*POWER(EXP(1),(Calculators!$C$32*((1/B251)-(1/Calculators!$F$31))))</f>
        <v>2.5628140703520126</v>
      </c>
    </row>
    <row r="252" spans="1:4" x14ac:dyDescent="0.2">
      <c r="A252" s="2">
        <v>0.50000000000003997</v>
      </c>
      <c r="B252" s="3">
        <f>1/((1/Calculators!$F$37)+(1/Calculators!$C$38)*(LN((A252*Calculators!$C$41)/(Calculators!$C$37*(Calculators!$C$39-A252)))))</f>
        <v>402.24536606748632</v>
      </c>
      <c r="C252" s="3">
        <f t="shared" si="5"/>
        <v>129.09536606748634</v>
      </c>
      <c r="D252" s="2">
        <f>Calculators!$C$31*POWER(EXP(1),(Calculators!$C$32*((1/B252)-(1/Calculators!$F$31))))</f>
        <v>2.5000000000002465</v>
      </c>
    </row>
    <row r="253" spans="1:4" x14ac:dyDescent="0.2">
      <c r="A253" s="2">
        <v>0.49000000000004001</v>
      </c>
      <c r="B253" s="3">
        <f>1/((1/Calculators!$F$37)+(1/Calculators!$C$38)*(LN((A253*Calculators!$C$41)/(Calculators!$C$37*(Calculators!$C$39-A253)))))</f>
        <v>403.20667347439422</v>
      </c>
      <c r="C253" s="3">
        <f t="shared" si="5"/>
        <v>130.05667347439424</v>
      </c>
      <c r="D253" s="2">
        <f>Calculators!$C$31*POWER(EXP(1),(Calculators!$C$32*((1/B253)-(1/Calculators!$F$31))))</f>
        <v>2.4378109452738799</v>
      </c>
    </row>
    <row r="254" spans="1:4" x14ac:dyDescent="0.2">
      <c r="A254" s="2">
        <v>0.48000000000004001</v>
      </c>
      <c r="B254" s="3">
        <f>1/((1/Calculators!$F$37)+(1/Calculators!$C$38)*(LN((A254*Calculators!$C$41)/(Calculators!$C$37*(Calculators!$C$39-A254)))))</f>
        <v>404.18764773568745</v>
      </c>
      <c r="C254" s="3">
        <f t="shared" si="5"/>
        <v>131.03764773568747</v>
      </c>
      <c r="D254" s="2">
        <f>Calculators!$C$31*POWER(EXP(1),(Calculators!$C$32*((1/B254)-(1/Calculators!$F$31))))</f>
        <v>2.3762376237626182</v>
      </c>
    </row>
    <row r="255" spans="1:4" x14ac:dyDescent="0.2">
      <c r="A255" s="2">
        <v>0.47000000000004</v>
      </c>
      <c r="B255" s="3">
        <f>1/((1/Calculators!$F$37)+(1/Calculators!$C$38)*(LN((A255*Calculators!$C$41)/(Calculators!$C$37*(Calculators!$C$39-A255)))))</f>
        <v>405.18922978545953</v>
      </c>
      <c r="C255" s="3">
        <f t="shared" si="5"/>
        <v>132.03922978545955</v>
      </c>
      <c r="D255" s="2">
        <f>Calculators!$C$31*POWER(EXP(1),(Calculators!$C$32*((1/B255)-(1/Calculators!$F$31))))</f>
        <v>2.3152709359608354</v>
      </c>
    </row>
    <row r="256" spans="1:4" x14ac:dyDescent="0.2">
      <c r="A256" s="2">
        <v>0.46000000000003999</v>
      </c>
      <c r="B256" s="3">
        <f>1/((1/Calculators!$F$37)+(1/Calculators!$C$38)*(LN((A256*Calculators!$C$41)/(Calculators!$C$37*(Calculators!$C$39-A256)))))</f>
        <v>406.21242522652835</v>
      </c>
      <c r="C256" s="3">
        <f t="shared" si="5"/>
        <v>133.06242522652838</v>
      </c>
      <c r="D256" s="2">
        <f>Calculators!$C$31*POWER(EXP(1),(Calculators!$C$32*((1/B256)-(1/Calculators!$F$31))))</f>
        <v>2.2549019607845504</v>
      </c>
    </row>
    <row r="257" spans="1:4" x14ac:dyDescent="0.2">
      <c r="A257" s="2">
        <v>0.45000000000003998</v>
      </c>
      <c r="B257" s="3">
        <f>1/((1/Calculators!$F$37)+(1/Calculators!$C$38)*(LN((A257*Calculators!$C$41)/(Calculators!$C$37*(Calculators!$C$39-A257)))))</f>
        <v>407.2583103517531</v>
      </c>
      <c r="C257" s="3">
        <f t="shared" si="5"/>
        <v>134.10831035175312</v>
      </c>
      <c r="D257" s="2">
        <f>Calculators!$C$31*POWER(EXP(1),(Calculators!$C$32*((1/B257)-(1/Calculators!$F$31))))</f>
        <v>2.1951219512197486</v>
      </c>
    </row>
    <row r="258" spans="1:4" x14ac:dyDescent="0.2">
      <c r="A258" s="2">
        <v>0.44000000000004003</v>
      </c>
      <c r="B258" s="3">
        <f>1/((1/Calculators!$F$37)+(1/Calculators!$C$38)*(LN((A258*Calculators!$C$41)/(Calculators!$C$37*(Calculators!$C$39-A258)))))</f>
        <v>408.32803887446067</v>
      </c>
      <c r="C258" s="3">
        <f t="shared" si="5"/>
        <v>135.1780388744607</v>
      </c>
      <c r="D258" s="2">
        <f>Calculators!$C$31*POWER(EXP(1),(Calculators!$C$32*((1/B258)-(1/Calculators!$F$31))))</f>
        <v>2.1359223300973231</v>
      </c>
    </row>
    <row r="259" spans="1:4" x14ac:dyDescent="0.2">
      <c r="A259" s="2">
        <v>0.43000000000004002</v>
      </c>
      <c r="B259" s="3">
        <f>1/((1/Calculators!$F$37)+(1/Calculators!$C$38)*(LN((A259*Calculators!$C$41)/(Calculators!$C$37*(Calculators!$C$39-A259)))))</f>
        <v>409.42284946990526</v>
      </c>
      <c r="C259" s="3">
        <f t="shared" si="5"/>
        <v>136.27284946990528</v>
      </c>
      <c r="D259" s="2">
        <f>Calculators!$C$31*POWER(EXP(1),(Calculators!$C$32*((1/B259)-(1/Calculators!$F$31))))</f>
        <v>2.0772946859905725</v>
      </c>
    </row>
    <row r="260" spans="1:4" x14ac:dyDescent="0.2">
      <c r="A260" s="2">
        <v>0.42000000000004001</v>
      </c>
      <c r="B260" s="3">
        <f>1/((1/Calculators!$F$37)+(1/Calculators!$C$38)*(LN((A260*Calculators!$C$41)/(Calculators!$C$37*(Calculators!$C$39-A260)))))</f>
        <v>410.54407424710507</v>
      </c>
      <c r="C260" s="3">
        <f t="shared" si="5"/>
        <v>137.3940742471051</v>
      </c>
      <c r="D260" s="2">
        <f>Calculators!$C$31*POWER(EXP(1),(Calculators!$C$32*((1/B260)-(1/Calculators!$F$31))))</f>
        <v>2.0192307692309996</v>
      </c>
    </row>
    <row r="261" spans="1:4" x14ac:dyDescent="0.2">
      <c r="A261" s="2">
        <v>0.41000000000004</v>
      </c>
      <c r="B261" s="3">
        <f>1/((1/Calculators!$F$37)+(1/Calculators!$C$38)*(LN((A261*Calculators!$C$41)/(Calculators!$C$37*(Calculators!$C$39-A261)))))</f>
        <v>411.69314829128524</v>
      </c>
      <c r="C261" s="3">
        <f t="shared" si="5"/>
        <v>138.54314829128526</v>
      </c>
      <c r="D261" s="2">
        <f>Calculators!$C$31*POWER(EXP(1),(Calculators!$C$32*((1/B261)-(1/Calculators!$F$31))))</f>
        <v>1.9617224880385082</v>
      </c>
    </row>
    <row r="262" spans="1:4" x14ac:dyDescent="0.2">
      <c r="A262" s="2">
        <v>0.40000000000003999</v>
      </c>
      <c r="B262" s="3">
        <f>1/((1/Calculators!$F$37)+(1/Calculators!$C$38)*(LN((A262*Calculators!$C$41)/(Calculators!$C$37*(Calculators!$C$39-A262)))))</f>
        <v>412.87162044231133</v>
      </c>
      <c r="C262" s="3">
        <f t="shared" si="5"/>
        <v>139.72162044231135</v>
      </c>
      <c r="D262" s="2">
        <f>Calculators!$C$31*POWER(EXP(1),(Calculators!$C$32*((1/B262)-(1/Calculators!$F$31))))</f>
        <v>1.9047619047621305</v>
      </c>
    </row>
    <row r="263" spans="1:4" x14ac:dyDescent="0.2">
      <c r="A263" s="2">
        <v>0.39000000000003998</v>
      </c>
      <c r="B263" s="3">
        <f>1/((1/Calculators!$F$37)+(1/Calculators!$C$38)*(LN((A263*Calculators!$C$41)/(Calculators!$C$37*(Calculators!$C$39-A263)))))</f>
        <v>414.08116550491735</v>
      </c>
      <c r="C263" s="3">
        <f t="shared" si="5"/>
        <v>140.93116550491737</v>
      </c>
      <c r="D263" s="2">
        <f>Calculators!$C$31*POWER(EXP(1),(Calculators!$C$32*((1/B263)-(1/Calculators!$F$31))))</f>
        <v>1.8483412322277131</v>
      </c>
    </row>
    <row r="264" spans="1:4" x14ac:dyDescent="0.2">
      <c r="A264" s="2">
        <v>0.38000000000003997</v>
      </c>
      <c r="B264" s="3">
        <f>1/((1/Calculators!$F$37)+(1/Calculators!$C$38)*(LN((A264*Calculators!$C$41)/(Calculators!$C$37*(Calculators!$C$39-A264)))))</f>
        <v>415.32359812349961</v>
      </c>
      <c r="C264" s="3">
        <f t="shared" si="5"/>
        <v>142.17359812349963</v>
      </c>
      <c r="D264" s="2">
        <f>Calculators!$C$31*POWER(EXP(1),(Calculators!$C$32*((1/B264)-(1/Calculators!$F$31))))</f>
        <v>1.792452830188902</v>
      </c>
    </row>
    <row r="265" spans="1:4" x14ac:dyDescent="0.2">
      <c r="A265" s="2">
        <v>0.37000000000004002</v>
      </c>
      <c r="B265" s="3">
        <f>1/((1/Calculators!$F$37)+(1/Calculators!$C$38)*(LN((A265*Calculators!$C$41)/(Calculators!$C$37*(Calculators!$C$39-A265)))))</f>
        <v>416.60088859936531</v>
      </c>
      <c r="C265" s="3">
        <f t="shared" si="5"/>
        <v>143.45088859936533</v>
      </c>
      <c r="D265" s="2">
        <f>Calculators!$C$31*POWER(EXP(1),(Calculators!$C$32*((1/B265)-(1/Calculators!$F$31))))</f>
        <v>1.7370892018781545</v>
      </c>
    </row>
    <row r="266" spans="1:4" x14ac:dyDescent="0.2">
      <c r="A266" s="2">
        <v>0.36000000000005</v>
      </c>
      <c r="B266" s="3">
        <f>1/((1/Calculators!$F$37)+(1/Calculators!$C$38)*(LN((A266*Calculators!$C$41)/(Calculators!$C$37*(Calculators!$C$39-A266)))))</f>
        <v>417.91518098368329</v>
      </c>
      <c r="C266" s="3">
        <f t="shared" si="5"/>
        <v>144.76518098368331</v>
      </c>
      <c r="D266" s="2">
        <f>Calculators!$C$31*POWER(EXP(1),(Calculators!$C$32*((1/B266)-(1/Calculators!$F$31))))</f>
        <v>1.6822429906544791</v>
      </c>
    </row>
    <row r="267" spans="1:4" x14ac:dyDescent="0.2">
      <c r="A267" s="2">
        <v>0.35000000000004999</v>
      </c>
      <c r="B267" s="3">
        <f>1/((1/Calculators!$F$37)+(1/Calculators!$C$38)*(LN((A267*Calculators!$C$41)/(Calculators!$C$37*(Calculators!$C$39-A267)))))</f>
        <v>419.2688138476654</v>
      </c>
      <c r="C267" s="3">
        <f t="shared" si="5"/>
        <v>146.11881384766542</v>
      </c>
      <c r="D267" s="2">
        <f>Calculators!$C$31*POWER(EXP(1),(Calculators!$C$32*((1/B267)-(1/Calculators!$F$31))))</f>
        <v>1.6279069767444569</v>
      </c>
    </row>
    <row r="268" spans="1:4" x14ac:dyDescent="0.2">
      <c r="A268" s="2">
        <v>0.34000000000004998</v>
      </c>
      <c r="B268" s="3">
        <f>1/((1/Calculators!$F$37)+(1/Calculators!$C$38)*(LN((A268*Calculators!$C$41)/(Calculators!$C$37*(Calculators!$C$39-A268)))))</f>
        <v>420.66434421613985</v>
      </c>
      <c r="C268" s="3">
        <f t="shared" si="5"/>
        <v>147.51434421613988</v>
      </c>
      <c r="D268" s="2">
        <f>Calculators!$C$31*POWER(EXP(1),(Calculators!$C$32*((1/B268)-(1/Calculators!$F$31))))</f>
        <v>1.5740740740743422</v>
      </c>
    </row>
    <row r="269" spans="1:4" x14ac:dyDescent="0.2">
      <c r="A269" s="2">
        <v>0.33000000000004998</v>
      </c>
      <c r="B269" s="3">
        <f>1/((1/Calculators!$F$37)+(1/Calculators!$C$38)*(LN((A269*Calculators!$C$41)/(Calculators!$C$37*(Calculators!$C$39-A269)))))</f>
        <v>422.10457525633331</v>
      </c>
      <c r="C269" s="3">
        <f t="shared" si="5"/>
        <v>148.95457525633333</v>
      </c>
      <c r="D269" s="2">
        <f>Calculators!$C$31*POWER(EXP(1),(Calculators!$C$32*((1/B269)-(1/Calculators!$F$31))))</f>
        <v>1.520737327189206</v>
      </c>
    </row>
    <row r="270" spans="1:4" x14ac:dyDescent="0.2">
      <c r="A270" s="2">
        <v>0.32000000000005002</v>
      </c>
      <c r="B270" s="3">
        <f>1/((1/Calculators!$F$37)+(1/Calculators!$C$38)*(LN((A270*Calculators!$C$41)/(Calculators!$C$37*(Calculators!$C$39-A270)))))</f>
        <v>423.59258844616187</v>
      </c>
      <c r="C270" s="3">
        <f t="shared" si="5"/>
        <v>150.44258844616189</v>
      </c>
      <c r="D270" s="2">
        <f>Calculators!$C$31*POWER(EXP(1),(Calculators!$C$32*((1/B270)-(1/Calculators!$F$31))))</f>
        <v>1.4678899082571446</v>
      </c>
    </row>
    <row r="271" spans="1:4" x14ac:dyDescent="0.2">
      <c r="A271" s="2">
        <v>0.31000000000005001</v>
      </c>
      <c r="B271" s="3">
        <f>1/((1/Calculators!$F$37)+(1/Calculators!$C$38)*(LN((A271*Calculators!$C$41)/(Calculators!$C$37*(Calculators!$C$39-A271)))))</f>
        <v>425.13178111377744</v>
      </c>
      <c r="C271" s="3">
        <f t="shared" si="5"/>
        <v>151.98178111377746</v>
      </c>
      <c r="D271" s="2">
        <f>Calculators!$C$31*POWER(EXP(1),(Calculators!$C$32*((1/B271)-(1/Calculators!$F$31))))</f>
        <v>1.4155251141555134</v>
      </c>
    </row>
    <row r="272" spans="1:4" x14ac:dyDescent="0.2">
      <c r="A272" s="2">
        <v>0.30000000000005</v>
      </c>
      <c r="B272" s="3">
        <f>1/((1/Calculators!$F$37)+(1/Calculators!$C$38)*(LN((A272*Calculators!$C$41)/(Calculators!$C$37*(Calculators!$C$39-A272)))))</f>
        <v>426.72591045304188</v>
      </c>
      <c r="C272" s="3">
        <f t="shared" si="5"/>
        <v>153.5759104530419</v>
      </c>
      <c r="D272" s="2">
        <f>Calculators!$C$31*POWER(EXP(1),(Calculators!$C$32*((1/B272)-(1/Calculators!$F$31))))</f>
        <v>1.3636363636366227</v>
      </c>
    </row>
    <row r="273" spans="1:4" x14ac:dyDescent="0.2">
      <c r="A273" s="2">
        <v>0.29000000000005</v>
      </c>
      <c r="B273" s="3">
        <f>1/((1/Calculators!$F$37)+(1/Calculators!$C$38)*(LN((A273*Calculators!$C$41)/(Calculators!$C$37*(Calculators!$C$39-A273)))))</f>
        <v>428.37914539241257</v>
      </c>
      <c r="C273" s="3">
        <f t="shared" si="5"/>
        <v>155.22914539241259</v>
      </c>
      <c r="D273" s="2">
        <f>Calculators!$C$31*POWER(EXP(1),(Calculators!$C$32*((1/B273)-(1/Calculators!$F$31))))</f>
        <v>1.3122171945703907</v>
      </c>
    </row>
    <row r="274" spans="1:4" x14ac:dyDescent="0.2">
      <c r="A274" s="2">
        <v>0.28000000000004999</v>
      </c>
      <c r="B274" s="3">
        <f>1/((1/Calculators!$F$37)+(1/Calculators!$C$38)*(LN((A274*Calculators!$C$41)/(Calculators!$C$37*(Calculators!$C$39-A274)))))</f>
        <v>430.09612804697321</v>
      </c>
      <c r="C274" s="3">
        <f t="shared" si="5"/>
        <v>156.94612804697323</v>
      </c>
      <c r="D274" s="2">
        <f>Calculators!$C$31*POWER(EXP(1),(Calculators!$C$32*((1/B274)-(1/Calculators!$F$31))))</f>
        <v>1.2612612612615159</v>
      </c>
    </row>
    <row r="275" spans="1:4" x14ac:dyDescent="0.2">
      <c r="A275" s="2">
        <v>0.27000000000004998</v>
      </c>
      <c r="B275" s="3">
        <f>1/((1/Calculators!$F$37)+(1/Calculators!$C$38)*(LN((A275*Calculators!$C$41)/(Calculators!$C$37*(Calculators!$C$39-A275)))))</f>
        <v>431.8820469419162</v>
      </c>
      <c r="C275" s="3">
        <f t="shared" si="5"/>
        <v>158.73204694191622</v>
      </c>
      <c r="D275" s="2">
        <f>Calculators!$C$31*POWER(EXP(1),(Calculators!$C$32*((1/B275)-(1/Calculators!$F$31))))</f>
        <v>1.2107623318388165</v>
      </c>
    </row>
    <row r="276" spans="1:4" x14ac:dyDescent="0.2">
      <c r="A276" s="2">
        <v>0.26000000000005002</v>
      </c>
      <c r="B276" s="3">
        <f>1/((1/Calculators!$F$37)+(1/Calculators!$C$38)*(LN((A276*Calculators!$C$41)/(Calculators!$C$37*(Calculators!$C$39-A276)))))</f>
        <v>433.74272479806621</v>
      </c>
      <c r="C276" s="3">
        <f t="shared" si="5"/>
        <v>160.59272479806623</v>
      </c>
      <c r="D276" s="2">
        <f>Calculators!$C$31*POWER(EXP(1),(Calculators!$C$32*((1/B276)-(1/Calculators!$F$31))))</f>
        <v>1.1607142857145349</v>
      </c>
    </row>
    <row r="277" spans="1:4" x14ac:dyDescent="0.2">
      <c r="A277" s="2">
        <v>0.25000000000005002</v>
      </c>
      <c r="B277" s="3">
        <f>1/((1/Calculators!$F$37)+(1/Calculators!$C$38)*(LN((A277*Calculators!$C$41)/(Calculators!$C$37*(Calculators!$C$39-A277)))))</f>
        <v>435.68472446853633</v>
      </c>
      <c r="C277" s="3">
        <f t="shared" si="5"/>
        <v>162.53472446853635</v>
      </c>
      <c r="D277" s="2">
        <f>Calculators!$C$31*POWER(EXP(1),(Calculators!$C$32*((1/B277)-(1/Calculators!$F$31))))</f>
        <v>1.1111111111113581</v>
      </c>
    </row>
    <row r="278" spans="1:4" x14ac:dyDescent="0.2">
      <c r="A278" s="2">
        <v>0.24000000000005001</v>
      </c>
      <c r="B278" s="3">
        <f>1/((1/Calculators!$F$37)+(1/Calculators!$C$38)*(LN((A278*Calculators!$C$41)/(Calculators!$C$37*(Calculators!$C$39-A278)))))</f>
        <v>437.71547768499852</v>
      </c>
      <c r="C278" s="3">
        <f t="shared" si="5"/>
        <v>164.56547768499854</v>
      </c>
      <c r="D278" s="2">
        <f>Calculators!$C$31*POWER(EXP(1),(Calculators!$C$32*((1/B278)-(1/Calculators!$F$31))))</f>
        <v>1.0619469026551107</v>
      </c>
    </row>
    <row r="279" spans="1:4" x14ac:dyDescent="0.2">
      <c r="A279" s="2">
        <v>0.23000000000005</v>
      </c>
      <c r="B279" s="3">
        <f>1/((1/Calculators!$F$37)+(1/Calculators!$C$38)*(LN((A279*Calculators!$C$41)/(Calculators!$C$37*(Calculators!$C$39-A279)))))</f>
        <v>439.84344271983991</v>
      </c>
      <c r="C279" s="3">
        <f t="shared" si="5"/>
        <v>166.69344271983994</v>
      </c>
      <c r="D279" s="2">
        <f>Calculators!$C$31*POWER(EXP(1),(Calculators!$C$32*((1/B279)-(1/Calculators!$F$31))))</f>
        <v>1.0132158590310794</v>
      </c>
    </row>
    <row r="280" spans="1:4" x14ac:dyDescent="0.2">
      <c r="A280" s="2">
        <v>0.22000000000004999</v>
      </c>
      <c r="B280" s="3">
        <f>1/((1/Calculators!$F$37)+(1/Calculators!$C$38)*(LN((A280*Calculators!$C$41)/(Calculators!$C$37*(Calculators!$C$39-A280)))))</f>
        <v>442.07829905361427</v>
      </c>
      <c r="C280" s="3">
        <f t="shared" si="5"/>
        <v>168.9282990536143</v>
      </c>
      <c r="D280" s="2">
        <f>Calculators!$C$31*POWER(EXP(1),(Calculators!$C$32*((1/B280)-(1/Calculators!$F$31))))</f>
        <v>0.96491228070199486</v>
      </c>
    </row>
    <row r="281" spans="1:4" x14ac:dyDescent="0.2">
      <c r="A281" s="2">
        <v>0.21000000000005001</v>
      </c>
      <c r="B281" s="3">
        <f>1/((1/Calculators!$F$37)+(1/Calculators!$C$38)*(LN((A281*Calculators!$C$41)/(Calculators!$C$37*(Calculators!$C$39-A281)))))</f>
        <v>444.4311898881607</v>
      </c>
      <c r="C281" s="3">
        <f t="shared" si="5"/>
        <v>171.28118988816072</v>
      </c>
      <c r="D281" s="2">
        <f>Calculators!$C$31*POWER(EXP(1),(Calculators!$C$32*((1/B281)-(1/Calculators!$F$31))))</f>
        <v>0.91703056768582725</v>
      </c>
    </row>
    <row r="282" spans="1:4" x14ac:dyDescent="0.2">
      <c r="A282" s="2">
        <v>0.20000000000005</v>
      </c>
      <c r="B282" s="3">
        <f>1/((1/Calculators!$F$37)+(1/Calculators!$C$38)*(LN((A282*Calculators!$C$41)/(Calculators!$C$37*(Calculators!$C$39-A282)))))</f>
        <v>446.91502721449956</v>
      </c>
      <c r="C282" s="3">
        <f t="shared" si="5"/>
        <v>173.76502721449958</v>
      </c>
      <c r="D282" s="2">
        <f>Calculators!$C$31*POWER(EXP(1),(Calculators!$C$32*((1/B282)-(1/Calculators!$F$31))))</f>
        <v>0.8695652173915398</v>
      </c>
    </row>
    <row r="283" spans="1:4" x14ac:dyDescent="0.2">
      <c r="A283" s="2">
        <v>0.19000000000004999</v>
      </c>
      <c r="B283" s="3">
        <f>1/((1/Calculators!$F$37)+(1/Calculators!$C$38)*(LN((A283*Calculators!$C$41)/(Calculators!$C$37*(Calculators!$C$39-A283)))))</f>
        <v>449.5448796669977</v>
      </c>
      <c r="C283" s="3">
        <f t="shared" si="5"/>
        <v>176.39487966699772</v>
      </c>
      <c r="D283" s="2">
        <f>Calculators!$C$31*POWER(EXP(1),(Calculators!$C$32*((1/B283)-(1/Calculators!$F$31))))</f>
        <v>0.82251082251105756</v>
      </c>
    </row>
    <row r="284" spans="1:4" x14ac:dyDescent="0.2">
      <c r="A284" s="2">
        <v>0.18000000000005001</v>
      </c>
      <c r="B284" s="3">
        <f>1/((1/Calculators!$F$37)+(1/Calculators!$C$38)*(LN((A284*Calculators!$C$41)/(Calculators!$C$37*(Calculators!$C$39-A284)))))</f>
        <v>452.33847140761901</v>
      </c>
      <c r="C284" s="3">
        <f t="shared" si="5"/>
        <v>179.18847140761903</v>
      </c>
      <c r="D284" s="2">
        <f>Calculators!$C$31*POWER(EXP(1),(Calculators!$C$32*((1/B284)-(1/Calculators!$F$31))))</f>
        <v>0.77586206896574861</v>
      </c>
    </row>
    <row r="285" spans="1:4" x14ac:dyDescent="0.2">
      <c r="A285" s="2">
        <v>0.17000000000005</v>
      </c>
      <c r="B285" s="3">
        <f>1/((1/Calculators!$F$37)+(1/Calculators!$C$38)*(LN((A285*Calculators!$C$41)/(Calculators!$C$37*(Calculators!$C$39-A285)))))</f>
        <v>455.31683211858353</v>
      </c>
      <c r="C285" s="3">
        <f t="shared" si="5"/>
        <v>182.16683211858356</v>
      </c>
      <c r="D285" s="2">
        <f>Calculators!$C$31*POWER(EXP(1),(Calculators!$C$32*((1/B285)-(1/Calculators!$F$31))))</f>
        <v>0.72961373390580975</v>
      </c>
    </row>
    <row r="286" spans="1:4" x14ac:dyDescent="0.2">
      <c r="A286" s="2">
        <v>0.16000000000004999</v>
      </c>
      <c r="B286" s="3">
        <f>1/((1/Calculators!$F$37)+(1/Calculators!$C$38)*(LN((A286*Calculators!$C$41)/(Calculators!$C$37*(Calculators!$C$39-A286)))))</f>
        <v>458.50515600945715</v>
      </c>
      <c r="C286" s="3">
        <f t="shared" si="5"/>
        <v>185.35515600945718</v>
      </c>
      <c r="D286" s="2">
        <f>Calculators!$C$31*POWER(EXP(1),(Calculators!$C$32*((1/B286)-(1/Calculators!$F$31))))</f>
        <v>0.68376068376091081</v>
      </c>
    </row>
    <row r="287" spans="1:4" x14ac:dyDescent="0.2">
      <c r="A287" s="2">
        <v>0.15000000000005001</v>
      </c>
      <c r="B287" s="3">
        <f>1/((1/Calculators!$F$37)+(1/Calculators!$C$38)*(LN((A287*Calculators!$C$41)/(Calculators!$C$37*(Calculators!$C$39-A287)))))</f>
        <v>461.93395519309911</v>
      </c>
      <c r="C287" s="3">
        <f t="shared" si="5"/>
        <v>188.78395519309913</v>
      </c>
      <c r="D287" s="2">
        <f>Calculators!$C$31*POWER(EXP(1),(Calculators!$C$32*((1/B287)-(1/Calculators!$F$31))))</f>
        <v>0.63829787234065238</v>
      </c>
    </row>
    <row r="288" spans="1:4" x14ac:dyDescent="0.2">
      <c r="A288" s="2">
        <v>0.14000000000005</v>
      </c>
      <c r="B288" s="3">
        <f>1/((1/Calculators!$F$37)+(1/Calculators!$C$38)*(LN((A288*Calculators!$C$41)/(Calculators!$C$37*(Calculators!$C$39-A288)))))</f>
        <v>465.64063608613594</v>
      </c>
      <c r="C288" s="3">
        <f t="shared" si="5"/>
        <v>192.49063608613596</v>
      </c>
      <c r="D288" s="2">
        <f>Calculators!$C$31*POWER(EXP(1),(Calculators!$C$32*((1/B288)-(1/Calculators!$F$31))))</f>
        <v>0.59322033898327509</v>
      </c>
    </row>
    <row r="289" spans="1:4" x14ac:dyDescent="0.2">
      <c r="A289" s="2">
        <v>0.13000000000004999</v>
      </c>
      <c r="B289" s="3">
        <f>1/((1/Calculators!$F$37)+(1/Calculators!$C$38)*(LN((A289*Calculators!$C$41)/(Calculators!$C$37*(Calculators!$C$39-A289)))))</f>
        <v>469.67169768853336</v>
      </c>
      <c r="C289" s="3">
        <f t="shared" si="5"/>
        <v>196.52169768853338</v>
      </c>
      <c r="D289" s="2">
        <f>Calculators!$C$31*POWER(EXP(1),(Calculators!$C$32*((1/B289)-(1/Calculators!$F$31))))</f>
        <v>0.54852320675127741</v>
      </c>
    </row>
    <row r="290" spans="1:4" x14ac:dyDescent="0.2">
      <c r="A290" s="2">
        <v>0.12000000000005</v>
      </c>
      <c r="B290" s="3">
        <f>1/((1/Calculators!$F$37)+(1/Calculators!$C$38)*(LN((A290*Calculators!$C$41)/(Calculators!$C$37*(Calculators!$C$39-A290)))))</f>
        <v>474.08586796462993</v>
      </c>
      <c r="C290" s="3">
        <f t="shared" si="5"/>
        <v>200.93586796462995</v>
      </c>
      <c r="D290" s="2">
        <f>Calculators!$C$31*POWER(EXP(1),(Calculators!$C$32*((1/B290)-(1/Calculators!$F$31))))</f>
        <v>0.50420168067248972</v>
      </c>
    </row>
    <row r="291" spans="1:4" x14ac:dyDescent="0.2">
      <c r="A291" s="2">
        <v>0.11000000000005</v>
      </c>
      <c r="B291" s="3">
        <f>1/((1/Calculators!$F$37)+(1/Calculators!$C$38)*(LN((A291*Calculators!$C$41)/(Calculators!$C$37*(Calculators!$C$39-A291)))))</f>
        <v>478.95869779659085</v>
      </c>
      <c r="C291" s="3">
        <f t="shared" si="5"/>
        <v>205.80869779659088</v>
      </c>
      <c r="D291" s="2">
        <f>Calculators!$C$31*POWER(EXP(1),(Calculators!$C$32*((1/B291)-(1/Calculators!$F$31))))</f>
        <v>0.46025104602532346</v>
      </c>
    </row>
    <row r="292" spans="1:4" x14ac:dyDescent="0.2">
      <c r="A292" s="2">
        <v>0.10000000000004999</v>
      </c>
      <c r="B292" s="3">
        <f>1/((1/Calculators!$F$37)+(1/Calculators!$C$38)*(LN((A292*Calculators!$C$41)/(Calculators!$C$37*(Calculators!$C$39-A292)))))</f>
        <v>484.38949848010009</v>
      </c>
      <c r="C292" s="3">
        <f t="shared" si="5"/>
        <v>211.23949848010011</v>
      </c>
      <c r="D292" s="2">
        <f>Calculators!$C$31*POWER(EXP(1),(Calculators!$C$32*((1/B292)-(1/Calculators!$F$31))))</f>
        <v>0.41666666666688396</v>
      </c>
    </row>
    <row r="293" spans="1:4" x14ac:dyDescent="0.2">
      <c r="A293" s="2">
        <v>9.0000000000049998E-2</v>
      </c>
      <c r="B293" s="3">
        <f>1/((1/Calculators!$F$37)+(1/Calculators!$C$38)*(LN((A293*Calculators!$C$41)/(Calculators!$C$37*(Calculators!$C$39-A293)))))</f>
        <v>490.51220148075686</v>
      </c>
      <c r="C293" s="3">
        <f t="shared" si="5"/>
        <v>217.36220148075688</v>
      </c>
      <c r="D293" s="2">
        <f>Calculators!$C$31*POWER(EXP(1),(Calculators!$C$32*((1/B293)-(1/Calculators!$F$31))))</f>
        <v>0.37344398340270507</v>
      </c>
    </row>
    <row r="294" spans="1:4" x14ac:dyDescent="0.2">
      <c r="A294" s="2">
        <v>8.0000000000049795E-2</v>
      </c>
      <c r="B294" s="3">
        <f>1/((1/Calculators!$F$37)+(1/Calculators!$C$38)*(LN((A294*Calculators!$C$41)/(Calculators!$C$37*(Calculators!$C$39-A294)))))</f>
        <v>497.51310349588272</v>
      </c>
      <c r="C294" s="3">
        <f t="shared" si="5"/>
        <v>224.36310349588274</v>
      </c>
      <c r="D294" s="2">
        <f>Calculators!$C$31*POWER(EXP(1),(Calculators!$C$32*((1/B294)-(1/Calculators!$F$31))))</f>
        <v>0.33057851239690694</v>
      </c>
    </row>
    <row r="295" spans="1:4" x14ac:dyDescent="0.2">
      <c r="A295" s="2">
        <v>7.0000000000049994E-2</v>
      </c>
      <c r="B295" s="3">
        <f>1/((1/Calculators!$F$37)+(1/Calculators!$C$38)*(LN((A295*Calculators!$C$41)/(Calculators!$C$37*(Calculators!$C$39-A295)))))</f>
        <v>505.66141734621624</v>
      </c>
      <c r="C295" s="3">
        <f t="shared" si="5"/>
        <v>232.51141734621626</v>
      </c>
      <c r="D295" s="2">
        <f>Calculators!$C$31*POWER(EXP(1),(Calculators!$C$32*((1/B295)-(1/Calculators!$F$31))))</f>
        <v>0.28806584362161081</v>
      </c>
    </row>
    <row r="296" spans="1:4" x14ac:dyDescent="0.2">
      <c r="A296" s="2">
        <v>6.0000000000049798E-2</v>
      </c>
      <c r="B296" s="3">
        <f>1/((1/Calculators!$F$37)+(1/Calculators!$C$38)*(LN((A296*Calculators!$C$41)/(Calculators!$C$37*(Calculators!$C$39-A296)))))</f>
        <v>515.36540751684629</v>
      </c>
      <c r="C296" s="3">
        <f t="shared" si="5"/>
        <v>242.21540751684631</v>
      </c>
      <c r="D296" s="2">
        <f>Calculators!$C$31*POWER(EXP(1),(Calculators!$C$32*((1/B296)-(1/Calculators!$F$31))))</f>
        <v>0.24590163934447151</v>
      </c>
    </row>
    <row r="297" spans="1:4" x14ac:dyDescent="0.2">
      <c r="A297" s="2">
        <v>5.0000000000049998E-2</v>
      </c>
      <c r="B297" s="3">
        <f>1/((1/Calculators!$F$37)+(1/Calculators!$C$38)*(LN((A297*Calculators!$C$41)/(Calculators!$C$37*(Calculators!$C$39-A297)))))</f>
        <v>527.28452664314034</v>
      </c>
      <c r="C297" s="3">
        <f t="shared" si="5"/>
        <v>254.13452664314036</v>
      </c>
      <c r="D297" s="2">
        <f>Calculators!$C$31*POWER(EXP(1),(Calculators!$C$32*((1/B297)-(1/Calculators!$F$31))))</f>
        <v>0.2040816326532694</v>
      </c>
    </row>
    <row r="298" spans="1:4" x14ac:dyDescent="0.2">
      <c r="A298" s="2">
        <v>4.0000000000049801E-2</v>
      </c>
      <c r="B298" s="3">
        <f>1/((1/Calculators!$F$37)+(1/Calculators!$C$38)*(LN((A298*Calculators!$C$41)/(Calculators!$C$37*(Calculators!$C$39-A298)))))</f>
        <v>542.57991092340296</v>
      </c>
      <c r="C298" s="3">
        <f t="shared" si="5"/>
        <v>269.42991092340299</v>
      </c>
      <c r="D298" s="2">
        <f>Calculators!$C$31*POWER(EXP(1),(Calculators!$C$32*((1/B298)-(1/Calculators!$F$31))))</f>
        <v>0.16260162601646586</v>
      </c>
    </row>
    <row r="299" spans="1:4" x14ac:dyDescent="0.2">
      <c r="A299" s="2">
        <v>3.0000000000050001E-2</v>
      </c>
      <c r="B299" s="3">
        <f>1/((1/Calculators!$F$37)+(1/Calculators!$C$38)*(LN((A299*Calculators!$C$41)/(Calculators!$C$37*(Calculators!$C$39-A299)))))</f>
        <v>563.57013383949891</v>
      </c>
      <c r="C299" s="3">
        <f t="shared" si="5"/>
        <v>290.42013383949893</v>
      </c>
      <c r="D299" s="2">
        <f>Calculators!$C$31*POWER(EXP(1),(Calculators!$C$32*((1/B299)-(1/Calculators!$F$31))))</f>
        <v>0.12145748987874723</v>
      </c>
    </row>
    <row r="300" spans="1:4" x14ac:dyDescent="0.2">
      <c r="A300" s="2">
        <v>2.00000000000502E-2</v>
      </c>
      <c r="B300" s="3">
        <f>1/((1/Calculators!$F$37)+(1/Calculators!$C$38)*(LN((A300*Calculators!$C$41)/(Calculators!$C$37*(Calculators!$C$39-A300)))))</f>
        <v>595.93057751996525</v>
      </c>
      <c r="C300" s="3">
        <f t="shared" si="5"/>
        <v>322.78057751996528</v>
      </c>
      <c r="D300" s="2">
        <f>Calculators!$C$31*POWER(EXP(1),(Calculators!$C$32*((1/B300)-(1/Calculators!$F$31))))</f>
        <v>8.0645161290526624E-2</v>
      </c>
    </row>
    <row r="301" spans="1:4" x14ac:dyDescent="0.2">
      <c r="A301" s="2">
        <v>1.000000000005E-2</v>
      </c>
      <c r="B301" s="3">
        <f>1/((1/Calculators!$F$37)+(1/Calculators!$C$38)*(LN((A301*Calculators!$C$41)/(Calculators!$C$37*(Calculators!$C$39-A301)))))</f>
        <v>660.49871130199119</v>
      </c>
      <c r="C301" s="3">
        <f t="shared" si="5"/>
        <v>387.34871130199122</v>
      </c>
      <c r="D301" s="2">
        <f>Calculators!$C$31*POWER(EXP(1),(Calculators!$C$32*((1/B301)-(1/Calculators!$F$31))))</f>
        <v>4.0160642570482727E-2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Calculators</vt:lpstr>
      <vt:lpstr>Temp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Bers</dc:creator>
  <cp:lastModifiedBy>Gregory Bers</cp:lastModifiedBy>
  <dcterms:created xsi:type="dcterms:W3CDTF">2025-03-21T11:06:32Z</dcterms:created>
  <dcterms:modified xsi:type="dcterms:W3CDTF">2025-03-24T12:17:44Z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2025-03-21T11:49:46Z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6f395f12-abf8-4b85-804f-406bf64723fa</vt:lpwstr>
  </property>
  <property fmtid="{D5CDD505-2E9C-101B-9397-08002B2CF9AE}" pid="7" name="MSIP_Label_defa4170-0d19-0005-0004-bc88714345d2_ActionId">
    <vt:lpwstr>ac55bef9-b6f4-4a16-b0c8-502ee64a36ad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50, 3, 0, 1</vt:lpwstr>
  </property>
</Properties>
</file>