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ame Mods\Baldur's Gate\Caster Crafting\.research\"/>
    </mc:Choice>
  </mc:AlternateContent>
  <xr:revisionPtr revIDLastSave="0" documentId="13_ncr:1_{67D5B43F-8516-42EB-8CF0-5CA3C8D633EB}" xr6:coauthVersionLast="47" xr6:coauthVersionMax="47" xr10:uidLastSave="{00000000-0000-0000-0000-000000000000}"/>
  <bookViews>
    <workbookView xWindow="0" yWindow="0" windowWidth="9600" windowHeight="11400" firstSheet="1" activeTab="2" xr2:uid="{73FDBA9F-2EEA-4C02-A136-1EA93E7B6B65}"/>
  </bookViews>
  <sheets>
    <sheet name="Bullshit scroll price tinkering" sheetId="1" r:id="rId1"/>
    <sheet name="Spells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62" i="3" l="1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2" i="3"/>
  <c r="F240" i="3"/>
  <c r="F239" i="3"/>
  <c r="F235" i="3"/>
  <c r="F234" i="3"/>
  <c r="F233" i="3"/>
  <c r="F232" i="3"/>
  <c r="F230" i="3"/>
  <c r="F229" i="3"/>
  <c r="F228" i="3"/>
  <c r="F227" i="3"/>
  <c r="F226" i="3"/>
  <c r="F225" i="3"/>
  <c r="F223" i="3"/>
  <c r="F222" i="3"/>
  <c r="F221" i="3"/>
  <c r="F220" i="3"/>
  <c r="F219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8" i="3"/>
  <c r="F197" i="3"/>
  <c r="F195" i="3"/>
  <c r="F194" i="3"/>
  <c r="F193" i="3"/>
  <c r="F192" i="3"/>
  <c r="F191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6" i="3"/>
  <c r="F165" i="3"/>
  <c r="F164" i="3"/>
  <c r="F163" i="3"/>
  <c r="F162" i="3"/>
  <c r="F161" i="3"/>
  <c r="F160" i="3"/>
  <c r="F159" i="3"/>
  <c r="F158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14" i="3"/>
  <c r="F113" i="3"/>
  <c r="F112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6" i="3"/>
  <c r="F85" i="3"/>
  <c r="F84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57" i="3"/>
  <c r="F53" i="3"/>
  <c r="F52" i="3"/>
  <c r="F51" i="3"/>
  <c r="F50" i="3"/>
  <c r="F49" i="3"/>
  <c r="F48" i="3"/>
  <c r="F47" i="3"/>
  <c r="F46" i="3"/>
  <c r="F44" i="3"/>
  <c r="F43" i="3"/>
  <c r="F42" i="3"/>
  <c r="F41" i="3"/>
  <c r="F40" i="3"/>
  <c r="F39" i="3"/>
  <c r="F38" i="3"/>
  <c r="F37" i="3"/>
  <c r="F36" i="3"/>
  <c r="F35" i="3"/>
  <c r="F34" i="3"/>
  <c r="F32" i="3"/>
  <c r="F31" i="3"/>
  <c r="F30" i="3"/>
  <c r="F28" i="3"/>
  <c r="F27" i="3"/>
  <c r="F26" i="3"/>
  <c r="F25" i="3"/>
  <c r="F22" i="3"/>
  <c r="F21" i="3"/>
  <c r="F20" i="3"/>
  <c r="F19" i="3"/>
  <c r="F18" i="3"/>
  <c r="F17" i="3"/>
  <c r="F16" i="3"/>
  <c r="F15" i="3"/>
  <c r="F14" i="3"/>
  <c r="F13" i="3"/>
  <c r="F12" i="3"/>
  <c r="F10" i="3"/>
  <c r="F9" i="3"/>
  <c r="F8" i="3"/>
  <c r="F7" i="3"/>
  <c r="F6" i="3"/>
  <c r="F5" i="3"/>
  <c r="F4" i="3"/>
  <c r="F3" i="3"/>
  <c r="AK248" i="2"/>
  <c r="AK247" i="2"/>
  <c r="AK246" i="2"/>
  <c r="AK245" i="2"/>
  <c r="AK244" i="2"/>
  <c r="AK243" i="2"/>
  <c r="AK242" i="2"/>
  <c r="AK240" i="2"/>
  <c r="AK239" i="2"/>
  <c r="AK227" i="2"/>
  <c r="AK226" i="2"/>
  <c r="AK225" i="2"/>
  <c r="AK224" i="2"/>
  <c r="AK223" i="2"/>
  <c r="AK222" i="2"/>
  <c r="AK221" i="2"/>
  <c r="AK220" i="2"/>
  <c r="AK219" i="2"/>
  <c r="AK209" i="2"/>
  <c r="AK208" i="2"/>
  <c r="AK207" i="2"/>
  <c r="AK206" i="2"/>
  <c r="AK205" i="2"/>
  <c r="AK204" i="2"/>
  <c r="AK203" i="2"/>
  <c r="AK202" i="2"/>
  <c r="AK201" i="2"/>
  <c r="AK200" i="2"/>
  <c r="AK199" i="2"/>
  <c r="AK198" i="2"/>
  <c r="AK197" i="2"/>
  <c r="AK196" i="2"/>
  <c r="AK195" i="2"/>
  <c r="AK194" i="2"/>
  <c r="AK193" i="2"/>
  <c r="AK192" i="2"/>
  <c r="AK187" i="2"/>
  <c r="AK186" i="2"/>
  <c r="AK185" i="2"/>
  <c r="AK184" i="2"/>
  <c r="AK183" i="2"/>
  <c r="AK181" i="2"/>
  <c r="AK180" i="2"/>
  <c r="AK179" i="2"/>
  <c r="AK178" i="2"/>
  <c r="AK177" i="2"/>
  <c r="AK176" i="2"/>
  <c r="AK175" i="2"/>
  <c r="AK174" i="2"/>
  <c r="AK173" i="2"/>
  <c r="AK172" i="2"/>
  <c r="AK171" i="2"/>
  <c r="AK170" i="2"/>
  <c r="AK169" i="2"/>
  <c r="AK168" i="2"/>
  <c r="AK167" i="2"/>
  <c r="AK166" i="2"/>
  <c r="AK165" i="2"/>
  <c r="AK164" i="2"/>
  <c r="AK163" i="2"/>
  <c r="AK162" i="2"/>
  <c r="AK160" i="2"/>
  <c r="AK158" i="2"/>
  <c r="AK148" i="2"/>
  <c r="AK147" i="2"/>
  <c r="AK146" i="2"/>
  <c r="AK145" i="2"/>
  <c r="AK144" i="2"/>
  <c r="AK143" i="2"/>
  <c r="AK142" i="2"/>
  <c r="AK141" i="2"/>
  <c r="AK140" i="2"/>
  <c r="AK138" i="2"/>
  <c r="AK137" i="2"/>
  <c r="AK136" i="2"/>
  <c r="AK135" i="2"/>
  <c r="AK134" i="2"/>
  <c r="AK133" i="2"/>
  <c r="AK132" i="2"/>
  <c r="AK131" i="2"/>
  <c r="AK130" i="2"/>
  <c r="AK129" i="2"/>
  <c r="AK127" i="2"/>
  <c r="AK126" i="2"/>
  <c r="AK125" i="2"/>
  <c r="AK123" i="2"/>
  <c r="AK117" i="2"/>
  <c r="AK116" i="2"/>
  <c r="AK115" i="2"/>
  <c r="AK114" i="2"/>
  <c r="AK113" i="2"/>
  <c r="AK112" i="2"/>
  <c r="AK111" i="2"/>
  <c r="AK110" i="2"/>
  <c r="AK109" i="2"/>
  <c r="AK108" i="2"/>
  <c r="AK107" i="2"/>
  <c r="AK106" i="2"/>
  <c r="AK103" i="2"/>
  <c r="AK102" i="2"/>
  <c r="AK101" i="2"/>
  <c r="AK100" i="2"/>
  <c r="AK99" i="2"/>
  <c r="AK97" i="2"/>
  <c r="AK96" i="2"/>
  <c r="AK95" i="2"/>
  <c r="AK94" i="2"/>
  <c r="AK93" i="2"/>
  <c r="AK91" i="2"/>
  <c r="AK90" i="2"/>
  <c r="AK83" i="2"/>
  <c r="AK82" i="2"/>
  <c r="AK81" i="2"/>
  <c r="AK80" i="2"/>
  <c r="AK79" i="2"/>
  <c r="AK78" i="2"/>
  <c r="AK77" i="2"/>
  <c r="AK76" i="2"/>
  <c r="AK74" i="2"/>
  <c r="AK73" i="2"/>
  <c r="AK72" i="2"/>
  <c r="AK71" i="2"/>
  <c r="AK70" i="2"/>
  <c r="AK69" i="2"/>
  <c r="AK68" i="2"/>
  <c r="AK66" i="2"/>
  <c r="AK65" i="2"/>
  <c r="AK64" i="2"/>
  <c r="AK63" i="2"/>
  <c r="AK62" i="2"/>
  <c r="AK59" i="2"/>
  <c r="AK57" i="2"/>
  <c r="AK56" i="2"/>
  <c r="AK55" i="2"/>
  <c r="AK54" i="2"/>
  <c r="AK53" i="2"/>
  <c r="AK52" i="2"/>
  <c r="AK51" i="2"/>
  <c r="AK50" i="2"/>
  <c r="AK49" i="2"/>
  <c r="AK48" i="2"/>
  <c r="AK47" i="2"/>
  <c r="AK46" i="2"/>
  <c r="AK44" i="2"/>
  <c r="AK43" i="2"/>
  <c r="AK42" i="2"/>
  <c r="AK41" i="2"/>
  <c r="AK40" i="2"/>
  <c r="AK39" i="2"/>
  <c r="AK38" i="2"/>
  <c r="AK36" i="2"/>
  <c r="AK35" i="2"/>
  <c r="AK34" i="2"/>
  <c r="AK32" i="2"/>
  <c r="AK30" i="2"/>
  <c r="AK15" i="2"/>
  <c r="AK16" i="2"/>
  <c r="AK17" i="2"/>
  <c r="AK18" i="2"/>
  <c r="AK19" i="2"/>
  <c r="AK20" i="2"/>
  <c r="AK21" i="2"/>
  <c r="AK22" i="2"/>
  <c r="AK23" i="2"/>
  <c r="AK24" i="2"/>
  <c r="AK26" i="2"/>
  <c r="AK4" i="2"/>
  <c r="AK5" i="2"/>
  <c r="AK6" i="2"/>
  <c r="AK7" i="2"/>
  <c r="AK9" i="2"/>
  <c r="AK10" i="2"/>
  <c r="AK12" i="2"/>
  <c r="AK14" i="2"/>
  <c r="AK3" i="2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" i="1"/>
  <c r="J3" i="1"/>
  <c r="J4" i="1"/>
  <c r="J5" i="1"/>
  <c r="J6" i="1"/>
  <c r="J7" i="1"/>
  <c r="J8" i="1"/>
  <c r="J9" i="1"/>
  <c r="J10" i="1"/>
  <c r="J11" i="1"/>
  <c r="J2" i="1"/>
  <c r="I3" i="1"/>
  <c r="I4" i="1"/>
  <c r="I5" i="1"/>
  <c r="I6" i="1"/>
  <c r="I7" i="1"/>
  <c r="I8" i="1"/>
  <c r="I9" i="1"/>
  <c r="I10" i="1"/>
  <c r="I11" i="1"/>
  <c r="I2" i="1"/>
  <c r="H11" i="1"/>
  <c r="H4" i="1"/>
  <c r="H5" i="1"/>
  <c r="H6" i="1"/>
  <c r="H7" i="1"/>
  <c r="H8" i="1"/>
  <c r="H9" i="1"/>
  <c r="H10" i="1"/>
  <c r="H2" i="1"/>
  <c r="H3" i="1"/>
  <c r="F11" i="1"/>
  <c r="F2" i="1"/>
  <c r="F3" i="1"/>
  <c r="F4" i="1"/>
  <c r="F5" i="1"/>
  <c r="F6" i="1"/>
  <c r="F7" i="1"/>
  <c r="F8" i="1"/>
  <c r="F9" i="1"/>
  <c r="F10" i="1"/>
</calcChain>
</file>

<file path=xl/sharedStrings.xml><?xml version="1.0" encoding="utf-8"?>
<sst xmlns="http://schemas.openxmlformats.org/spreadsheetml/2006/main" count="5712" uniqueCount="925">
  <si>
    <t>Caster Level</t>
  </si>
  <si>
    <t>Spell Level</t>
  </si>
  <si>
    <t>Cost</t>
  </si>
  <si>
    <t>Class</t>
  </si>
  <si>
    <t>Mage</t>
  </si>
  <si>
    <t>CL*100*SL</t>
  </si>
  <si>
    <t>100*CL*SL</t>
  </si>
  <si>
    <t>Cleric</t>
  </si>
  <si>
    <t>Druid</t>
  </si>
  <si>
    <t>Greater Restoration</t>
  </si>
  <si>
    <t>3e</t>
  </si>
  <si>
    <t>3ex3</t>
  </si>
  <si>
    <t>CL^2</t>
  </si>
  <si>
    <t>SL *2 * CL * 100</t>
  </si>
  <si>
    <t>SL *2 * CL * 50</t>
  </si>
  <si>
    <t>Interpolate</t>
  </si>
  <si>
    <t>Field</t>
  </si>
  <si>
    <t>Arcane</t>
  </si>
  <si>
    <t>SPWI101</t>
  </si>
  <si>
    <t>Grease</t>
  </si>
  <si>
    <t>SPWI102</t>
  </si>
  <si>
    <t>SPWI103</t>
  </si>
  <si>
    <t>SPWI104</t>
  </si>
  <si>
    <t>SPWI105</t>
  </si>
  <si>
    <t>SPWI106</t>
  </si>
  <si>
    <t>SPWI107</t>
  </si>
  <si>
    <t>SPWI108</t>
  </si>
  <si>
    <t>SPWI109</t>
  </si>
  <si>
    <t>SPWI110</t>
  </si>
  <si>
    <t>SPWI111</t>
  </si>
  <si>
    <t>SPWI112</t>
  </si>
  <si>
    <t>SPWI113</t>
  </si>
  <si>
    <t>SPWI114</t>
  </si>
  <si>
    <t>SPWI115</t>
  </si>
  <si>
    <t>SPWI116</t>
  </si>
  <si>
    <t>SPWI117</t>
  </si>
  <si>
    <t>SPWI118</t>
  </si>
  <si>
    <t>SPWI119</t>
  </si>
  <si>
    <t>Armor</t>
  </si>
  <si>
    <t>Burning Hands</t>
  </si>
  <si>
    <t>Charm Person</t>
  </si>
  <si>
    <t>Color Spray</t>
  </si>
  <si>
    <t>Blindness</t>
  </si>
  <si>
    <t>Friends</t>
  </si>
  <si>
    <t>Protection from Petrification</t>
  </si>
  <si>
    <t>Identify</t>
  </si>
  <si>
    <t>Infravision</t>
  </si>
  <si>
    <t>Magic Missile</t>
  </si>
  <si>
    <t>Protection from Evil</t>
  </si>
  <si>
    <t>Shield</t>
  </si>
  <si>
    <t>Shocking Grasp</t>
  </si>
  <si>
    <t>Sleep</t>
  </si>
  <si>
    <t>Chill Touch</t>
  </si>
  <si>
    <t>Chromatic Orb</t>
  </si>
  <si>
    <t>Larloch's Minor Drain</t>
  </si>
  <si>
    <t>Level</t>
  </si>
  <si>
    <t>Code</t>
  </si>
  <si>
    <t>Name</t>
  </si>
  <si>
    <t>SPWI201</t>
  </si>
  <si>
    <t>SPWI202</t>
  </si>
  <si>
    <t>SPWI203</t>
  </si>
  <si>
    <t>SPWI204</t>
  </si>
  <si>
    <t>SPWI205</t>
  </si>
  <si>
    <t>SPWI206</t>
  </si>
  <si>
    <t>SPWI207</t>
  </si>
  <si>
    <t>SPWI208</t>
  </si>
  <si>
    <t>SPWI209</t>
  </si>
  <si>
    <t>SPWI210</t>
  </si>
  <si>
    <t>SPWI211</t>
  </si>
  <si>
    <t>SPWI212</t>
  </si>
  <si>
    <t>SPWI213</t>
  </si>
  <si>
    <t>SPWI214</t>
  </si>
  <si>
    <t>SPWI215</t>
  </si>
  <si>
    <t>SPWI216</t>
  </si>
  <si>
    <t>SPWI217</t>
  </si>
  <si>
    <t>SPWI218</t>
  </si>
  <si>
    <t>SPWI219</t>
  </si>
  <si>
    <t>Blur</t>
  </si>
  <si>
    <t>Detect Evil</t>
  </si>
  <si>
    <t>Detect Invisibility</t>
  </si>
  <si>
    <t>Horror</t>
  </si>
  <si>
    <t>Invisibility</t>
  </si>
  <si>
    <t>Knock</t>
  </si>
  <si>
    <t>Know Alignment</t>
  </si>
  <si>
    <t>Luck</t>
  </si>
  <si>
    <t>Resist Fear</t>
  </si>
  <si>
    <t>Melf's Acid Arrow</t>
  </si>
  <si>
    <t>Mirror Image</t>
  </si>
  <si>
    <t>Stinking Cloud</t>
  </si>
  <si>
    <t>Strength</t>
  </si>
  <si>
    <t>Web</t>
  </si>
  <si>
    <t>Agannazar's Scorcher</t>
  </si>
  <si>
    <t>Ghoul Touch</t>
  </si>
  <si>
    <t>Vocalize</t>
  </si>
  <si>
    <t>SPWI301</t>
  </si>
  <si>
    <t>SPWI302</t>
  </si>
  <si>
    <t>SPWI303</t>
  </si>
  <si>
    <t>SPWI304</t>
  </si>
  <si>
    <t>SPWI305</t>
  </si>
  <si>
    <t>SPWI306</t>
  </si>
  <si>
    <t>SPWI307</t>
  </si>
  <si>
    <t>SPWI308</t>
  </si>
  <si>
    <t>SPWI309</t>
  </si>
  <si>
    <t>SPWI310</t>
  </si>
  <si>
    <t>SPWI311</t>
  </si>
  <si>
    <t>SPWI312</t>
  </si>
  <si>
    <t>SPWI313</t>
  </si>
  <si>
    <t>SPWI314</t>
  </si>
  <si>
    <t>SPWI315</t>
  </si>
  <si>
    <t>SPWI316</t>
  </si>
  <si>
    <t>SPWI317</t>
  </si>
  <si>
    <t>Clairvoyance</t>
  </si>
  <si>
    <t>Dispel Magic</t>
  </si>
  <si>
    <t>Fireball</t>
  </si>
  <si>
    <t>Haste</t>
  </si>
  <si>
    <t>Hold Person</t>
  </si>
  <si>
    <t>Lightning Bolt</t>
  </si>
  <si>
    <t>Monster Summoning 1</t>
  </si>
  <si>
    <t>Non Detection</t>
  </si>
  <si>
    <t>Protection from Normal Missiles</t>
  </si>
  <si>
    <t>Slow</t>
  </si>
  <si>
    <t>Skull Trap</t>
  </si>
  <si>
    <t>Vampiric Touch</t>
  </si>
  <si>
    <t>Wraith Form</t>
  </si>
  <si>
    <t>Dire Charm</t>
  </si>
  <si>
    <t>Ghost Armor</t>
  </si>
  <si>
    <t>SPWI401</t>
  </si>
  <si>
    <t>Confusion</t>
  </si>
  <si>
    <t>SPWI402</t>
  </si>
  <si>
    <t>SPWI403</t>
  </si>
  <si>
    <t>SPWI404</t>
  </si>
  <si>
    <t>SPWI405</t>
  </si>
  <si>
    <t>SPWI406</t>
  </si>
  <si>
    <t>SPWI407</t>
  </si>
  <si>
    <t>SPWI408</t>
  </si>
  <si>
    <t>SPWI409</t>
  </si>
  <si>
    <t>SPWI410</t>
  </si>
  <si>
    <t>SPWI411</t>
  </si>
  <si>
    <t>SPWI412</t>
  </si>
  <si>
    <t>SPWI413</t>
  </si>
  <si>
    <t>SPWI414</t>
  </si>
  <si>
    <t>SPWI415</t>
  </si>
  <si>
    <t>SPWI416</t>
  </si>
  <si>
    <t>Dimension Door</t>
  </si>
  <si>
    <t>Ice Storm</t>
  </si>
  <si>
    <t>Improved Invisibility</t>
  </si>
  <si>
    <t>Minor Globe of Invulnerability</t>
  </si>
  <si>
    <t>Monster Summoning 2</t>
  </si>
  <si>
    <t>Wall of Fire</t>
  </si>
  <si>
    <t>Remove Curse</t>
  </si>
  <si>
    <t>Emotion</t>
  </si>
  <si>
    <t>Greater Malison</t>
  </si>
  <si>
    <t>Otiluke's Resilient Sphere</t>
  </si>
  <si>
    <t>Spirit Armor</t>
  </si>
  <si>
    <t>Polymorph Other</t>
  </si>
  <si>
    <t>Polymorph Self</t>
  </si>
  <si>
    <t>SPWI501</t>
  </si>
  <si>
    <t>SPWI502</t>
  </si>
  <si>
    <t>SPWI503</t>
  </si>
  <si>
    <t>SPWI504</t>
  </si>
  <si>
    <t>SPWI505</t>
  </si>
  <si>
    <t>SPWI506</t>
  </si>
  <si>
    <t>SPWI507</t>
  </si>
  <si>
    <t>SPWI508</t>
  </si>
  <si>
    <t>SPWI509</t>
  </si>
  <si>
    <t>Animate Dead</t>
  </si>
  <si>
    <t>Cloudkill</t>
  </si>
  <si>
    <t>Cloud Kill</t>
  </si>
  <si>
    <t>Cone of Cold</t>
  </si>
  <si>
    <t>Monster Summoning 3</t>
  </si>
  <si>
    <t>Shadow Door</t>
  </si>
  <si>
    <t>Domination</t>
  </si>
  <si>
    <t>Hold Monster</t>
  </si>
  <si>
    <t>Chaos</t>
  </si>
  <si>
    <t>Feeblemind</t>
  </si>
  <si>
    <t>BG1: TotSC</t>
  </si>
  <si>
    <t>SPELL.IDS</t>
  </si>
  <si>
    <t>Hold Portal ?!</t>
  </si>
  <si>
    <t>Y</t>
  </si>
  <si>
    <t>Fog Cloud ?!</t>
  </si>
  <si>
    <t>Wizard Lock ?!</t>
  </si>
  <si>
    <t>Invisibility 10' Radius ?!</t>
  </si>
  <si>
    <t>Fire Shield ?!</t>
  </si>
  <si>
    <t>Stone Skin</t>
  </si>
  <si>
    <t>SPWI601</t>
  </si>
  <si>
    <t>SPWI602</t>
  </si>
  <si>
    <t>SPWI603</t>
  </si>
  <si>
    <t>SPWI604</t>
  </si>
  <si>
    <t>SPWI605</t>
  </si>
  <si>
    <t>Invisible Stalker</t>
  </si>
  <si>
    <t>Globe of Invulnerability</t>
  </si>
  <si>
    <t>Flesh to Stone</t>
  </si>
  <si>
    <t>Death Spell</t>
  </si>
  <si>
    <t>IWD: TotLM</t>
  </si>
  <si>
    <t>SPWI220</t>
  </si>
  <si>
    <t>SPWI221</t>
  </si>
  <si>
    <t>SPWI222</t>
  </si>
  <si>
    <t>Snilloc's Snowball Swarm</t>
  </si>
  <si>
    <t>Decastave</t>
  </si>
  <si>
    <t>SPWI223</t>
  </si>
  <si>
    <t>Cat's Grace</t>
  </si>
  <si>
    <t>Icelance</t>
  </si>
  <si>
    <t>Lance of Disruption</t>
  </si>
  <si>
    <t>SPWI318</t>
  </si>
  <si>
    <t>SPWI319</t>
  </si>
  <si>
    <t>Emotion: Hopelessness</t>
  </si>
  <si>
    <t>SPWI417</t>
  </si>
  <si>
    <t>SPWI418</t>
  </si>
  <si>
    <t>SPWI419</t>
  </si>
  <si>
    <t>SPWI420</t>
  </si>
  <si>
    <t>SPWI421</t>
  </si>
  <si>
    <t>SPWI422</t>
  </si>
  <si>
    <t>SPWI423</t>
  </si>
  <si>
    <t>SPWI424</t>
  </si>
  <si>
    <t>Beltyn's Burning Blood</t>
  </si>
  <si>
    <t>Shadow Monsters</t>
  </si>
  <si>
    <t>Emotion: Courage</t>
  </si>
  <si>
    <t>Emotion: Fear</t>
  </si>
  <si>
    <t>Emotion: Hope</t>
  </si>
  <si>
    <t>Mordenkainen's Force Missiles</t>
  </si>
  <si>
    <t>Shout</t>
  </si>
  <si>
    <t>Vitriolic Sphere</t>
  </si>
  <si>
    <t>Scroll?</t>
  </si>
  <si>
    <t>Scroll</t>
  </si>
  <si>
    <t>SPWI510</t>
  </si>
  <si>
    <t>SPWI511</t>
  </si>
  <si>
    <t>SPWI512</t>
  </si>
  <si>
    <t>SPWI513</t>
  </si>
  <si>
    <t>SPWI514</t>
  </si>
  <si>
    <t>SPWI515</t>
  </si>
  <si>
    <t>SPWI516</t>
  </si>
  <si>
    <t>SPWI517</t>
  </si>
  <si>
    <t>SPWI518</t>
  </si>
  <si>
    <t>SPWI519</t>
  </si>
  <si>
    <t>Shroud of Flame</t>
  </si>
  <si>
    <t>Demi-Shadow Monsters</t>
  </si>
  <si>
    <t>Summon Shadow</t>
  </si>
  <si>
    <t>Conjure Fire Elemental</t>
  </si>
  <si>
    <t>Conjure Earth Elemental</t>
  </si>
  <si>
    <t>Conjure Water Elemental</t>
  </si>
  <si>
    <t>Contact Other Plane</t>
  </si>
  <si>
    <t>Lower Resistance</t>
  </si>
  <si>
    <t>Sunfire</t>
  </si>
  <si>
    <t>SPWI606</t>
  </si>
  <si>
    <t>SPWI607</t>
  </si>
  <si>
    <t>SPWI608</t>
  </si>
  <si>
    <t>SPWI609</t>
  </si>
  <si>
    <t>SPWI610</t>
  </si>
  <si>
    <t>SPWI611</t>
  </si>
  <si>
    <t>SPWI612</t>
  </si>
  <si>
    <t>SPWI613</t>
  </si>
  <si>
    <t>SPWI614</t>
  </si>
  <si>
    <t>SPWI615</t>
  </si>
  <si>
    <t>SPWI616</t>
  </si>
  <si>
    <t>SPWI617</t>
  </si>
  <si>
    <t>SPWI618</t>
  </si>
  <si>
    <t>SPWI619</t>
  </si>
  <si>
    <t>SPWI620</t>
  </si>
  <si>
    <t>Antimagic Shell</t>
  </si>
  <si>
    <t>Chain Lightning</t>
  </si>
  <si>
    <t>Death Fog</t>
  </si>
  <si>
    <t>Disintigrate</t>
  </si>
  <si>
    <t>Lich Touch</t>
  </si>
  <si>
    <t>Monster Summoning 4</t>
  </si>
  <si>
    <t>Otiluke's Freezing Sphere</t>
  </si>
  <si>
    <t>Shades</t>
  </si>
  <si>
    <t>Power Word Silence</t>
  </si>
  <si>
    <t>Darts of Bone</t>
  </si>
  <si>
    <t>Soul Eater</t>
  </si>
  <si>
    <t>Trollish Fortitude</t>
  </si>
  <si>
    <t>SPWI701</t>
  </si>
  <si>
    <t>SPWI702</t>
  </si>
  <si>
    <t>SPWI703</t>
  </si>
  <si>
    <t>SPWI704</t>
  </si>
  <si>
    <t>SPWI705</t>
  </si>
  <si>
    <t>SPWI706</t>
  </si>
  <si>
    <t>SPWI707</t>
  </si>
  <si>
    <t>SPWI708</t>
  </si>
  <si>
    <t>SPWI709</t>
  </si>
  <si>
    <t>SPWI710</t>
  </si>
  <si>
    <t>SPWI711</t>
  </si>
  <si>
    <t>Finger of Death</t>
  </si>
  <si>
    <t>Monster Summoning 5</t>
  </si>
  <si>
    <t>Mordenkainen's Sword</t>
  </si>
  <si>
    <t>Power Word, Stun</t>
  </si>
  <si>
    <t>Prismatic Spray</t>
  </si>
  <si>
    <t>Malavon's Rage</t>
  </si>
  <si>
    <t>Acid Storm</t>
  </si>
  <si>
    <t>Mass Invisibility</t>
  </si>
  <si>
    <t>Seven Eyes</t>
  </si>
  <si>
    <t>Suffocate</t>
  </si>
  <si>
    <t>SPWI801</t>
  </si>
  <si>
    <t>SPWI802</t>
  </si>
  <si>
    <t>SPWI803</t>
  </si>
  <si>
    <t>SPWI804</t>
  </si>
  <si>
    <t>SPWI805</t>
  </si>
  <si>
    <t>SPWI806</t>
  </si>
  <si>
    <t>SPWI807</t>
  </si>
  <si>
    <t>SPWI808</t>
  </si>
  <si>
    <t>Incendiary Cloud</t>
  </si>
  <si>
    <t>Monster Summoning 6</t>
  </si>
  <si>
    <t>Mind Blank</t>
  </si>
  <si>
    <t>Abi-Dalzim's Horrid Wilting</t>
  </si>
  <si>
    <t>Great Shout</t>
  </si>
  <si>
    <t>Iron Body</t>
  </si>
  <si>
    <t>Power Word, Blind</t>
  </si>
  <si>
    <t>PWI901</t>
  </si>
  <si>
    <t>PWI902</t>
  </si>
  <si>
    <t>PWI903</t>
  </si>
  <si>
    <t>PWI904</t>
  </si>
  <si>
    <t>Monster Summoning 7</t>
  </si>
  <si>
    <t>Power Word, Kill</t>
  </si>
  <si>
    <t>Malavon's Corrosive Fog</t>
  </si>
  <si>
    <t>N</t>
  </si>
  <si>
    <t>Stone to Flesh</t>
  </si>
  <si>
    <t>Tenser's Transformation</t>
  </si>
  <si>
    <t>PS:T</t>
  </si>
  <si>
    <t>SCRL1B</t>
  </si>
  <si>
    <t>SCRL1C</t>
  </si>
  <si>
    <t>SCRL1D</t>
  </si>
  <si>
    <t>SCRL1E</t>
  </si>
  <si>
    <t>Flame Arrow</t>
  </si>
  <si>
    <t>SCRL1F</t>
  </si>
  <si>
    <t>SCRL1H</t>
  </si>
  <si>
    <t>SCRL1I</t>
  </si>
  <si>
    <t>SCRL1L</t>
  </si>
  <si>
    <t>SCRL1M</t>
  </si>
  <si>
    <t>SCRL1N</t>
  </si>
  <si>
    <t>SCRL1P</t>
  </si>
  <si>
    <t>SCRL1S</t>
  </si>
  <si>
    <t>SCRL1G</t>
  </si>
  <si>
    <t>SCRL1K</t>
  </si>
  <si>
    <t>SCRL1O</t>
  </si>
  <si>
    <t>SCRL1Q</t>
  </si>
  <si>
    <t>SCRL1T</t>
  </si>
  <si>
    <t>SCRL1U</t>
  </si>
  <si>
    <t>1CRL1V</t>
  </si>
  <si>
    <t>SCRL1Y</t>
  </si>
  <si>
    <t>SCRL1Z</t>
  </si>
  <si>
    <t>SCRL12A</t>
  </si>
  <si>
    <t>SCRL2D</t>
  </si>
  <si>
    <t>SCRL2E</t>
  </si>
  <si>
    <t>SCRL2F</t>
  </si>
  <si>
    <t>SCRL2G</t>
  </si>
  <si>
    <t>SCRL3G</t>
  </si>
  <si>
    <t>SCRL66</t>
  </si>
  <si>
    <t>SCRL67</t>
  </si>
  <si>
    <t>SCRL68</t>
  </si>
  <si>
    <t>SCRL69</t>
  </si>
  <si>
    <t>SCRL70</t>
  </si>
  <si>
    <t>SCRL71</t>
  </si>
  <si>
    <t>SCRL72</t>
  </si>
  <si>
    <t>SCRL73</t>
  </si>
  <si>
    <t>SCRL75</t>
  </si>
  <si>
    <t>SCRL76</t>
  </si>
  <si>
    <t>SCRL77</t>
  </si>
  <si>
    <t>SCRL3H, SCRL78</t>
  </si>
  <si>
    <t>SCRL79</t>
  </si>
  <si>
    <t>SCRL80</t>
  </si>
  <si>
    <t>SCRL81</t>
  </si>
  <si>
    <t>SCRL82</t>
  </si>
  <si>
    <t>SCRL83</t>
  </si>
  <si>
    <t>SCRL84</t>
  </si>
  <si>
    <t>SCRL85</t>
  </si>
  <si>
    <t>SCRL86</t>
  </si>
  <si>
    <t>SCRL87</t>
  </si>
  <si>
    <t>SCRL89</t>
  </si>
  <si>
    <t>SCRL90</t>
  </si>
  <si>
    <t>SCRL91</t>
  </si>
  <si>
    <t>SCRL92</t>
  </si>
  <si>
    <t>SCRL93</t>
  </si>
  <si>
    <t>SCRL94</t>
  </si>
  <si>
    <t>SCRL95</t>
  </si>
  <si>
    <t>SCRL96</t>
  </si>
  <si>
    <t>SCRL97</t>
  </si>
  <si>
    <t>SCRL98</t>
  </si>
  <si>
    <t>SCRL99</t>
  </si>
  <si>
    <t>SCSHAD</t>
  </si>
  <si>
    <t>SCEMOT</t>
  </si>
  <si>
    <t>SCMORD</t>
  </si>
  <si>
    <t>SCSHDS</t>
  </si>
  <si>
    <t>SCSHRO</t>
  </si>
  <si>
    <t>SCSNILL</t>
  </si>
  <si>
    <t>SCSPIR</t>
  </si>
  <si>
    <t>SCSSHA</t>
  </si>
  <si>
    <t>SCSTF</t>
  </si>
  <si>
    <t>SCSTON</t>
  </si>
  <si>
    <t>SCSTOR</t>
  </si>
  <si>
    <t>SCSTUN</t>
  </si>
  <si>
    <t>SCTENS</t>
  </si>
  <si>
    <t>SPWI223A</t>
  </si>
  <si>
    <t>SPWI319X</t>
  </si>
  <si>
    <t>SPWI422X</t>
  </si>
  <si>
    <t>SPWI423X</t>
  </si>
  <si>
    <t>SPWI424X</t>
  </si>
  <si>
    <t>SPWI517X</t>
  </si>
  <si>
    <t>SPWI518X</t>
  </si>
  <si>
    <t>SPWI519X</t>
  </si>
  <si>
    <t>SPWI618X</t>
  </si>
  <si>
    <t>SPWI619X</t>
  </si>
  <si>
    <t>SPWI620X</t>
  </si>
  <si>
    <t>SPWI710X</t>
  </si>
  <si>
    <t>SPWI711X</t>
  </si>
  <si>
    <t>SPWI805X</t>
  </si>
  <si>
    <t>SPWI806X</t>
  </si>
  <si>
    <t>SPWI807X</t>
  </si>
  <si>
    <t>SPWI808X</t>
  </si>
  <si>
    <t>SCBLANK</t>
  </si>
  <si>
    <t>SCACID</t>
  </si>
  <si>
    <t>SCAMS</t>
  </si>
  <si>
    <t>SCCEE</t>
  </si>
  <si>
    <t>SCCFE</t>
  </si>
  <si>
    <t>SCCHAO</t>
  </si>
  <si>
    <t>SCCLITE</t>
  </si>
  <si>
    <t>SCCOUR</t>
  </si>
  <si>
    <t>SCCWE</t>
  </si>
  <si>
    <t>SCDECA</t>
  </si>
  <si>
    <t>SCDFOG</t>
  </si>
  <si>
    <t>SCDISI</t>
  </si>
  <si>
    <t>SCGLOB</t>
  </si>
  <si>
    <t>SCLICH</t>
  </si>
  <si>
    <t>SCOTIL</t>
  </si>
  <si>
    <t>SCDMS</t>
  </si>
  <si>
    <t>SCDOMI</t>
  </si>
  <si>
    <t>SCFEEB</t>
  </si>
  <si>
    <t>SCDSPEL</t>
  </si>
  <si>
    <t>SCFEAR</t>
  </si>
  <si>
    <t>SCFING</t>
  </si>
  <si>
    <t>SCMALA</t>
  </si>
  <si>
    <t>SCFTS</t>
  </si>
  <si>
    <t>SCHMON</t>
  </si>
  <si>
    <t>SCHOPE</t>
  </si>
  <si>
    <t>SCICE</t>
  </si>
  <si>
    <t>SCINCIN</t>
  </si>
  <si>
    <t>SCISTAL</t>
  </si>
  <si>
    <t>SCKILL</t>
  </si>
  <si>
    <t>SCMALI</t>
  </si>
  <si>
    <t>SCMINVI</t>
  </si>
  <si>
    <t>SCMONIV</t>
  </si>
  <si>
    <t>SCMSV</t>
  </si>
  <si>
    <t>SCMSVI</t>
  </si>
  <si>
    <t>SCMSVII</t>
  </si>
  <si>
    <t>SCOFS</t>
  </si>
  <si>
    <t>SCPRISM</t>
  </si>
  <si>
    <t>SCPWS</t>
  </si>
  <si>
    <t>SCREM</t>
  </si>
  <si>
    <t>SCBLOO</t>
  </si>
  <si>
    <t>N/A</t>
  </si>
  <si>
    <t>SCRL1R</t>
  </si>
  <si>
    <t>SCRL1V</t>
  </si>
  <si>
    <t>SCRL2A</t>
  </si>
  <si>
    <t>SCRL2H</t>
  </si>
  <si>
    <t>SCRL5G</t>
  </si>
  <si>
    <t>SCRL5H</t>
  </si>
  <si>
    <t>SCRL5I</t>
  </si>
  <si>
    <t>SCRL5J</t>
  </si>
  <si>
    <t>SCRL5K</t>
  </si>
  <si>
    <t>SCRL5L</t>
  </si>
  <si>
    <t>SCRL5M</t>
  </si>
  <si>
    <t>SCRL5N</t>
  </si>
  <si>
    <t>SCRL5O</t>
  </si>
  <si>
    <t>SCRL5P</t>
  </si>
  <si>
    <t>SCRL5Q</t>
  </si>
  <si>
    <t>SPWI120</t>
  </si>
  <si>
    <t>SPWI121</t>
  </si>
  <si>
    <t>Minor Embalming</t>
  </si>
  <si>
    <t>Fist of Iron</t>
  </si>
  <si>
    <t>Pacify</t>
  </si>
  <si>
    <t>Missile of Patience</t>
  </si>
  <si>
    <t>Tongues of Flame</t>
  </si>
  <si>
    <t>Seeking Flames</t>
  </si>
  <si>
    <t>Scripture of Steel</t>
  </si>
  <si>
    <t>Vilquar's Eye</t>
  </si>
  <si>
    <t>Reign of Anger</t>
  </si>
  <si>
    <t>Submerge the Will</t>
  </si>
  <si>
    <t>Adder's Kiss</t>
  </si>
  <si>
    <t>Black-Barbed Curse</t>
  </si>
  <si>
    <t>Black-Barbed Shield</t>
  </si>
  <si>
    <t>Blood Bridge</t>
  </si>
  <si>
    <t>Greater Embalming</t>
  </si>
  <si>
    <t>Ice Knife</t>
  </si>
  <si>
    <t>Pain Mirror</t>
  </si>
  <si>
    <t>Swarm Curse</t>
  </si>
  <si>
    <t>Ignus' Terror</t>
  </si>
  <si>
    <t>Infernal Orb</t>
  </si>
  <si>
    <t>Power of One</t>
  </si>
  <si>
    <t>Ball Lightning</t>
  </si>
  <si>
    <t>Cloak of Warding</t>
  </si>
  <si>
    <t>Elysium's Tears</t>
  </si>
  <si>
    <t>Hold Undead</t>
  </si>
  <si>
    <t>Tasha's Unbearable Derisive Laughter</t>
  </si>
  <si>
    <t>Ax of Torment</t>
  </si>
  <si>
    <t>Zerthimon's Focus</t>
  </si>
  <si>
    <t>Infernal Shield</t>
  </si>
  <si>
    <t>Fiery Rain</t>
  </si>
  <si>
    <t>Balance In All Things</t>
  </si>
  <si>
    <t>Blacksphere</t>
  </si>
  <si>
    <t>Force Missiles</t>
  </si>
  <si>
    <t>Improved Strength</t>
  </si>
  <si>
    <t>Shroud of Shadows</t>
  </si>
  <si>
    <t>Elemental Strike</t>
  </si>
  <si>
    <t>Enoll Eva's Duplication</t>
  </si>
  <si>
    <t>Desert Hell</t>
  </si>
  <si>
    <t>Fire and Ice</t>
  </si>
  <si>
    <t>Howl of Pandemonium</t>
  </si>
  <si>
    <t>Chain Lightning Storm</t>
  </si>
  <si>
    <t>Blade Storm</t>
  </si>
  <si>
    <t>Guardian Mantle</t>
  </si>
  <si>
    <t>Stygian Ice Storm</t>
  </si>
  <si>
    <t>Meteor Storm Bombardment</t>
  </si>
  <si>
    <t>Deathbolt</t>
  </si>
  <si>
    <t>Ignus' Fury</t>
  </si>
  <si>
    <t>Mechanus' Cannon</t>
  </si>
  <si>
    <t>SPWI901</t>
  </si>
  <si>
    <t>SPWI902</t>
  </si>
  <si>
    <t>SPWI903</t>
  </si>
  <si>
    <t>SPWI904</t>
  </si>
  <si>
    <t>SPWI905</t>
  </si>
  <si>
    <t>SPWI906</t>
  </si>
  <si>
    <t>SPWI907</t>
  </si>
  <si>
    <t>SPWI908</t>
  </si>
  <si>
    <t>SPWI909</t>
  </si>
  <si>
    <t>SPWI910</t>
  </si>
  <si>
    <t>SPWI911</t>
  </si>
  <si>
    <t>SPWI912</t>
  </si>
  <si>
    <t>SPWI913</t>
  </si>
  <si>
    <t>SPWI914</t>
  </si>
  <si>
    <t>Celestial Host</t>
  </si>
  <si>
    <t>Conflagration</t>
  </si>
  <si>
    <t>Elysium's Fires</t>
  </si>
  <si>
    <t>Abyssal Fury</t>
  </si>
  <si>
    <t>Rune of Torment</t>
  </si>
  <si>
    <t>RECIPE02</t>
  </si>
  <si>
    <t>RECIPE01, SPWI101</t>
  </si>
  <si>
    <t>RECIPE03, SPWI204</t>
  </si>
  <si>
    <t>IGNUS01</t>
  </si>
  <si>
    <t>CIRCLE02</t>
  </si>
  <si>
    <t>CIRCLE03</t>
  </si>
  <si>
    <t>CIRCLE04</t>
  </si>
  <si>
    <t xml:space="preserve"> --ignus only</t>
  </si>
  <si>
    <t xml:space="preserve"> --dak'kon only</t>
  </si>
  <si>
    <t>IGNUS02</t>
  </si>
  <si>
    <t>IGNUS04</t>
  </si>
  <si>
    <t>CIRCLE05</t>
  </si>
  <si>
    <t>IGNU03</t>
  </si>
  <si>
    <t>CIRCLE06</t>
  </si>
  <si>
    <t>SPWI102, BREAST1/2</t>
  </si>
  <si>
    <t>BG2</t>
  </si>
  <si>
    <t>SPWI122</t>
  </si>
  <si>
    <t>SPWI123</t>
  </si>
  <si>
    <t>SPWI124</t>
  </si>
  <si>
    <t>SPWI125</t>
  </si>
  <si>
    <t>Reflected Image</t>
  </si>
  <si>
    <t>Find Familiar</t>
  </si>
  <si>
    <t>Spook</t>
  </si>
  <si>
    <t>SPWI224</t>
  </si>
  <si>
    <t>Power Word Sleep</t>
  </si>
  <si>
    <t>Ray of Enfeeblement</t>
  </si>
  <si>
    <t>Chaos Shield*</t>
  </si>
  <si>
    <t>Deafness</t>
  </si>
  <si>
    <t>Glitterdust</t>
  </si>
  <si>
    <t>Minor Spell Deflection</t>
  </si>
  <si>
    <t>Protection from Fire</t>
  </si>
  <si>
    <t>Protection from Cold</t>
  </si>
  <si>
    <t>Spell Thrust</t>
  </si>
  <si>
    <t>Detect Illusion</t>
  </si>
  <si>
    <t>Melf's Minute Meteors</t>
  </si>
  <si>
    <t>Remove Magic</t>
  </si>
  <si>
    <t>SPWI320</t>
  </si>
  <si>
    <t>SPWI321</t>
  </si>
  <si>
    <t>SPWI322</t>
  </si>
  <si>
    <t>SPWI323</t>
  </si>
  <si>
    <t>SPWI324</t>
  </si>
  <si>
    <t>SPWI325</t>
  </si>
  <si>
    <t>SPWI326</t>
  </si>
  <si>
    <t>Fire Shield (Blue)</t>
  </si>
  <si>
    <t>SPWI425</t>
  </si>
  <si>
    <t>Enchanted Weapon</t>
  </si>
  <si>
    <t>Fire Shield (Red)</t>
  </si>
  <si>
    <t>Secret Word</t>
  </si>
  <si>
    <t>Minor Sequencer</t>
  </si>
  <si>
    <t>Teleport Field</t>
  </si>
  <si>
    <t>Spider Spawn</t>
  </si>
  <si>
    <t>Farsight</t>
  </si>
  <si>
    <t>Wizard Eye</t>
  </si>
  <si>
    <t>Spell Immunity</t>
  </si>
  <si>
    <t>Protection from Normal Weapons</t>
  </si>
  <si>
    <t>Protection from Electricity</t>
  </si>
  <si>
    <t>Breach</t>
  </si>
  <si>
    <t>SPWI520</t>
  </si>
  <si>
    <t>SPWI521</t>
  </si>
  <si>
    <t>SPWI522</t>
  </si>
  <si>
    <t>SPWI523</t>
  </si>
  <si>
    <t>Oracle</t>
  </si>
  <si>
    <t>Conjure Lesser Fire Elemental</t>
  </si>
  <si>
    <t>Conjure Lesser Earth Elemental</t>
  </si>
  <si>
    <t>Phantom Blade</t>
  </si>
  <si>
    <t>Spell Shield</t>
  </si>
  <si>
    <t>Conjure Lesser Air Elemental</t>
  </si>
  <si>
    <t>Protection from Acid</t>
  </si>
  <si>
    <t>Minor Spell Turning</t>
  </si>
  <si>
    <t>Protection from Magical Energy</t>
  </si>
  <si>
    <t>Mislead</t>
  </si>
  <si>
    <t>Pierce Magic</t>
  </si>
  <si>
    <t>True Sight</t>
  </si>
  <si>
    <t>Protection from Magical Weapons</t>
  </si>
  <si>
    <t>Improved Haste</t>
  </si>
  <si>
    <t>Contingency</t>
  </si>
  <si>
    <t>Spell Deflection</t>
  </si>
  <si>
    <t>Wyvern Call</t>
  </si>
  <si>
    <t>Conjure Air Elemental</t>
  </si>
  <si>
    <t>SPWI621</t>
  </si>
  <si>
    <t>SPWI622</t>
  </si>
  <si>
    <t>SPWI623</t>
  </si>
  <si>
    <t>SPWI624</t>
  </si>
  <si>
    <t>SPWI625</t>
  </si>
  <si>
    <t>Carrion Summons</t>
  </si>
  <si>
    <t>Summon Nishruu</t>
  </si>
  <si>
    <t>SPWI712</t>
  </si>
  <si>
    <t>SPWI713</t>
  </si>
  <si>
    <t>SPWI714</t>
  </si>
  <si>
    <t>SPWI715</t>
  </si>
  <si>
    <t>SPWI716</t>
  </si>
  <si>
    <t>SPWI717</t>
  </si>
  <si>
    <t>SPWI718</t>
  </si>
  <si>
    <t>SPWI719</t>
  </si>
  <si>
    <t>SPWI720</t>
  </si>
  <si>
    <t>SPWI721</t>
  </si>
  <si>
    <t>SPWI722</t>
  </si>
  <si>
    <t>SPWI723</t>
  </si>
  <si>
    <t>Spell Turning</t>
  </si>
  <si>
    <t>Protection from the Elements</t>
  </si>
  <si>
    <t>Project Image</t>
  </si>
  <si>
    <t>Ruby Ray of Reversal</t>
  </si>
  <si>
    <t>Khelben's Warding Whip</t>
  </si>
  <si>
    <t>Cacofiend</t>
  </si>
  <si>
    <t>Mantle</t>
  </si>
  <si>
    <t>Spell Sequencer</t>
  </si>
  <si>
    <t>Sphere of Chaos</t>
  </si>
  <si>
    <t>Delayed Blast Fireball</t>
  </si>
  <si>
    <t>Summon Efreeti</t>
  </si>
  <si>
    <t>Summon Djinni</t>
  </si>
  <si>
    <t>Summon Hakeashar</t>
  </si>
  <si>
    <t>Control Undead</t>
  </si>
  <si>
    <t>Limited Wish</t>
  </si>
  <si>
    <t>Improved Chaos Shield*</t>
  </si>
  <si>
    <t>SPWI809</t>
  </si>
  <si>
    <t>SPWI810</t>
  </si>
  <si>
    <t>SPWI811</t>
  </si>
  <si>
    <t>SPWI812</t>
  </si>
  <si>
    <t>SPWI813</t>
  </si>
  <si>
    <t>SPWI814</t>
  </si>
  <si>
    <t>SPWI815</t>
  </si>
  <si>
    <t>SPWI816</t>
  </si>
  <si>
    <t>SPWI817</t>
  </si>
  <si>
    <t>SPWI818</t>
  </si>
  <si>
    <t>Protection from Energy</t>
  </si>
  <si>
    <t>Simulacrum</t>
  </si>
  <si>
    <t>Pierce Shield</t>
  </si>
  <si>
    <t>Summon Fiend</t>
  </si>
  <si>
    <t>Improved Mantle</t>
  </si>
  <si>
    <t>Spell Trigger</t>
  </si>
  <si>
    <t>Symbol, Fear</t>
  </si>
  <si>
    <t>Maze</t>
  </si>
  <si>
    <t>Power Word Blind</t>
  </si>
  <si>
    <t>Symbol, Death</t>
  </si>
  <si>
    <t>Symbol, Stun</t>
  </si>
  <si>
    <t>Bigby's Clenched Fist</t>
  </si>
  <si>
    <t>SPWI915</t>
  </si>
  <si>
    <t>SPWI916</t>
  </si>
  <si>
    <t>SPWI917</t>
  </si>
  <si>
    <t>SPWI918</t>
  </si>
  <si>
    <t>SPWI919</t>
  </si>
  <si>
    <t>SPWI920</t>
  </si>
  <si>
    <t>SPWI921</t>
  </si>
  <si>
    <t>SPWI922</t>
  </si>
  <si>
    <t>SPWI923</t>
  </si>
  <si>
    <t>SPWI924</t>
  </si>
  <si>
    <t>SPWI925</t>
  </si>
  <si>
    <t>Spell Trap</t>
  </si>
  <si>
    <t>Spellstrike</t>
  </si>
  <si>
    <t>Gate</t>
  </si>
  <si>
    <t>Absolute Immunity</t>
  </si>
  <si>
    <t>Chain Contingency</t>
  </si>
  <si>
    <t>Time Stop</t>
  </si>
  <si>
    <t>Imprisonment</t>
  </si>
  <si>
    <t>Meteor Swarm</t>
  </si>
  <si>
    <t>Wail of the Banshee</t>
  </si>
  <si>
    <t>Energy Drain</t>
  </si>
  <si>
    <t>Black Blade of Disaster</t>
  </si>
  <si>
    <t>Shapechange</t>
  </si>
  <si>
    <t>Freedom</t>
  </si>
  <si>
    <t>Bigby's Crushing Hand</t>
  </si>
  <si>
    <t>Wish</t>
  </si>
  <si>
    <t>Energy Blades</t>
  </si>
  <si>
    <t>Improved Alacrity</t>
  </si>
  <si>
    <t>Dragon's Breath</t>
  </si>
  <si>
    <t>Summon Planetar</t>
  </si>
  <si>
    <t>Summon Dark Planetar</t>
  </si>
  <si>
    <t>Comet</t>
  </si>
  <si>
    <t>SCRL1W</t>
  </si>
  <si>
    <t>SCRL1X</t>
  </si>
  <si>
    <t>SCRL2B</t>
  </si>
  <si>
    <t>SCRL5T</t>
  </si>
  <si>
    <t>SCRL5U</t>
  </si>
  <si>
    <t>SCRL6D</t>
  </si>
  <si>
    <t>SCRL6E</t>
  </si>
  <si>
    <t>SCRL6G</t>
  </si>
  <si>
    <t>SCRL6H</t>
  </si>
  <si>
    <t>SCRL6I</t>
  </si>
  <si>
    <t>SCRL6J</t>
  </si>
  <si>
    <t>SCRL6K</t>
  </si>
  <si>
    <t>SCRL6L</t>
  </si>
  <si>
    <t>SCRL6M</t>
  </si>
  <si>
    <t>SCRL6N</t>
  </si>
  <si>
    <t>SCRL6O</t>
  </si>
  <si>
    <t>SCRL6P</t>
  </si>
  <si>
    <t>SCRL6Q</t>
  </si>
  <si>
    <t>SCRL6R</t>
  </si>
  <si>
    <t>SCRL6S</t>
  </si>
  <si>
    <t>SCRL6T</t>
  </si>
  <si>
    <t>SCRL6U</t>
  </si>
  <si>
    <t>SCRL6V</t>
  </si>
  <si>
    <t>SCRL6W</t>
  </si>
  <si>
    <t>SCRL6X</t>
  </si>
  <si>
    <t>SCRL6Y</t>
  </si>
  <si>
    <t>SCRL6Z</t>
  </si>
  <si>
    <t>SCRL7B</t>
  </si>
  <si>
    <t>SCRL7C</t>
  </si>
  <si>
    <t>SCRL7D</t>
  </si>
  <si>
    <t>SCRL7E</t>
  </si>
  <si>
    <t>SCRL7F</t>
  </si>
  <si>
    <t>SCRL7G</t>
  </si>
  <si>
    <t>SCRL7H</t>
  </si>
  <si>
    <t>SCRL7I</t>
  </si>
  <si>
    <t>SCRL7J</t>
  </si>
  <si>
    <t>SCRL7K</t>
  </si>
  <si>
    <t>SCRL7L</t>
  </si>
  <si>
    <t>SCRL7M</t>
  </si>
  <si>
    <t>SCRL7O</t>
  </si>
  <si>
    <t>SCRL7P</t>
  </si>
  <si>
    <t>SCRL7Q</t>
  </si>
  <si>
    <t>SCRL7U</t>
  </si>
  <si>
    <t>SCRL7R</t>
  </si>
  <si>
    <t>SCRL7S</t>
  </si>
  <si>
    <t>SCRL7T</t>
  </si>
  <si>
    <t>SCRL7V</t>
  </si>
  <si>
    <t>SCRL7W</t>
  </si>
  <si>
    <t>SCRL7X</t>
  </si>
  <si>
    <t>SCRL7Y</t>
  </si>
  <si>
    <t>SCRL7Z</t>
  </si>
  <si>
    <t>SCRL8A</t>
  </si>
  <si>
    <t>SCRL8B</t>
  </si>
  <si>
    <t>SCRL8C</t>
  </si>
  <si>
    <t>SCRL8D</t>
  </si>
  <si>
    <t>SCRL8E</t>
  </si>
  <si>
    <t>SCRL8F</t>
  </si>
  <si>
    <t>SCRL8G</t>
  </si>
  <si>
    <t>SCRL8H</t>
  </si>
  <si>
    <t>SCRL8I</t>
  </si>
  <si>
    <t>SCRL8J</t>
  </si>
  <si>
    <t>SCRL8L</t>
  </si>
  <si>
    <t>SCRL8M</t>
  </si>
  <si>
    <t>SCRL8N</t>
  </si>
  <si>
    <t>SCRL8O</t>
  </si>
  <si>
    <t>SCRL8P</t>
  </si>
  <si>
    <t>SCRL8Q</t>
  </si>
  <si>
    <t>SCRL8R</t>
  </si>
  <si>
    <t>SCRL8S</t>
  </si>
  <si>
    <t>SCRL8T</t>
  </si>
  <si>
    <t>SCRL8U</t>
  </si>
  <si>
    <t>SCRL8V</t>
  </si>
  <si>
    <t>SCRL8W</t>
  </si>
  <si>
    <t>SCRL8X</t>
  </si>
  <si>
    <t>SCRL8Y</t>
  </si>
  <si>
    <t>SCRL8Z</t>
  </si>
  <si>
    <t>SCRL9A</t>
  </si>
  <si>
    <t>SCRL9B</t>
  </si>
  <si>
    <t>SCRL9C</t>
  </si>
  <si>
    <t>SCRL9D</t>
  </si>
  <si>
    <t>SCRL9E</t>
  </si>
  <si>
    <t>SCRL9F</t>
  </si>
  <si>
    <t>SCRL9G</t>
  </si>
  <si>
    <t>SCRL9H</t>
  </si>
  <si>
    <t>SCRL9J</t>
  </si>
  <si>
    <t>SCRL9L</t>
  </si>
  <si>
    <t>SCRL9M</t>
  </si>
  <si>
    <t>SCRL9N</t>
  </si>
  <si>
    <t>SCRL9P</t>
  </si>
  <si>
    <t>SCRL9Q</t>
  </si>
  <si>
    <t>SCRL9R</t>
  </si>
  <si>
    <t>SCRL9S</t>
  </si>
  <si>
    <t>SCRL9T</t>
  </si>
  <si>
    <t>SCRL9U</t>
  </si>
  <si>
    <t>SCRL9V</t>
  </si>
  <si>
    <t>SCRL9W</t>
  </si>
  <si>
    <t>SCRL9X</t>
  </si>
  <si>
    <t>SCRL9Y</t>
  </si>
  <si>
    <t>SCRL9Z</t>
  </si>
  <si>
    <t>SCRLA1</t>
  </si>
  <si>
    <t>SCRLA3</t>
  </si>
  <si>
    <t>SCRLA2</t>
  </si>
  <si>
    <t>SCRLA4</t>
  </si>
  <si>
    <t>SCRLA5</t>
  </si>
  <si>
    <t>SCRLA6</t>
  </si>
  <si>
    <t>SCRLA7</t>
  </si>
  <si>
    <t>Contagion</t>
  </si>
  <si>
    <t>SCRLA8</t>
  </si>
  <si>
    <t>SCRL6E, SCRLAI</t>
  </si>
  <si>
    <t>SCRL5G, SCRLAK</t>
  </si>
  <si>
    <t>SCRLAM;SCRLAO</t>
  </si>
  <si>
    <t>SCRLAN;SCRLAP</t>
  </si>
  <si>
    <t>SCRLAL;SCRLAR</t>
  </si>
  <si>
    <t>SCRLAJ;SCRLAQ</t>
  </si>
  <si>
    <t>SCRLB1</t>
  </si>
  <si>
    <t>SCRLB2</t>
  </si>
  <si>
    <t>SCRLB4</t>
  </si>
  <si>
    <t>Nahal's Reckless Dweomer*</t>
  </si>
  <si>
    <t>--HLA--</t>
  </si>
  <si>
    <t>BG1:EE</t>
  </si>
  <si>
    <t>SPWI126</t>
  </si>
  <si>
    <t>BDSCRL1A</t>
  </si>
  <si>
    <t>Dancing Lights</t>
  </si>
  <si>
    <t>BDSCRL2A</t>
  </si>
  <si>
    <t>SPWI225</t>
  </si>
  <si>
    <t>SPWI226</t>
  </si>
  <si>
    <t>SPWI227</t>
  </si>
  <si>
    <t>SPWI228</t>
  </si>
  <si>
    <t>Darkness 15' Radius</t>
  </si>
  <si>
    <t>SCRL1J</t>
  </si>
  <si>
    <t>Non-Detection</t>
  </si>
  <si>
    <t>Invisibility 10' Radius</t>
  </si>
  <si>
    <t>Protection From The Elements</t>
  </si>
  <si>
    <t>BG2:EE</t>
  </si>
  <si>
    <t>PS:T:EE</t>
  </si>
  <si>
    <t>IWD:EE</t>
  </si>
  <si>
    <t>Expeditious Retreat</t>
  </si>
  <si>
    <t>SPWI126X</t>
  </si>
  <si>
    <t>SPWI327</t>
  </si>
  <si>
    <t>SPWI328</t>
  </si>
  <si>
    <t>SPWI426</t>
  </si>
  <si>
    <t>SPWI427</t>
  </si>
  <si>
    <t>SPWI428</t>
  </si>
  <si>
    <t>SPWI429</t>
  </si>
  <si>
    <t>SPWI430</t>
  </si>
  <si>
    <t>SPWI431</t>
  </si>
  <si>
    <t>SPWI432</t>
  </si>
  <si>
    <t>SPWI524</t>
  </si>
  <si>
    <t>SPWI525</t>
  </si>
  <si>
    <t>SPWI526</t>
  </si>
  <si>
    <t>SPWI527</t>
  </si>
  <si>
    <t>SPWI528</t>
  </si>
  <si>
    <t>SPWI529</t>
  </si>
  <si>
    <t>SPWI530</t>
  </si>
  <si>
    <t>SPWI531</t>
  </si>
  <si>
    <t>SPWI532</t>
  </si>
  <si>
    <t>SPWI533</t>
  </si>
  <si>
    <t>SPWI534</t>
  </si>
  <si>
    <t>SCCAE</t>
  </si>
  <si>
    <t>SPWI626</t>
  </si>
  <si>
    <t>SPWI627</t>
  </si>
  <si>
    <t>SPWI628</t>
  </si>
  <si>
    <t>SPWI629</t>
  </si>
  <si>
    <t>SPWI630</t>
  </si>
  <si>
    <t>SPWI631</t>
  </si>
  <si>
    <t>SPWI632</t>
  </si>
  <si>
    <t>SPWI724</t>
  </si>
  <si>
    <t>SPWI725</t>
  </si>
  <si>
    <t>SPWI726</t>
  </si>
  <si>
    <t>IWD2</t>
  </si>
  <si>
    <t>Mage Armor</t>
  </si>
  <si>
    <t>Eagle's Splendor</t>
  </si>
  <si>
    <t>Mionor Mirror Image</t>
  </si>
  <si>
    <t>Ice Dagger</t>
  </si>
  <si>
    <t>Summon Monster I</t>
  </si>
  <si>
    <t>Bull's Strength</t>
  </si>
  <si>
    <t>Gedlee's Electric Loop</t>
  </si>
  <si>
    <t>Death Armor</t>
  </si>
  <si>
    <t>Summon Monster II</t>
  </si>
  <si>
    <t>SPWI229</t>
  </si>
  <si>
    <t>SPWI230</t>
  </si>
  <si>
    <t>Monster Summoning III</t>
  </si>
  <si>
    <t>Protection from Arrows</t>
  </si>
  <si>
    <t>Halt Undead</t>
  </si>
  <si>
    <t>Invisibility Sphere</t>
  </si>
  <si>
    <t>Blink</t>
  </si>
  <si>
    <t>Emotion: Despair</t>
  </si>
  <si>
    <t>Malison</t>
  </si>
  <si>
    <t>Shadow Conjuration</t>
  </si>
  <si>
    <t>Emotion: Rage</t>
  </si>
  <si>
    <t>Dominate Person</t>
  </si>
  <si>
    <t>Greater Shadow Conjuration</t>
  </si>
  <si>
    <t>Lesser Planar Binding: Fire Elemental</t>
  </si>
  <si>
    <t>Lesser Planar Binding: Water Elemental</t>
  </si>
  <si>
    <t>Lesser Planar Binding: Earth Elemental</t>
  </si>
  <si>
    <t>Lesser Planar Binding: Air Elemental</t>
  </si>
  <si>
    <t>Dismissal</t>
  </si>
  <si>
    <t>Lutzaen's Frequent Jaunt</t>
  </si>
  <si>
    <t>Acid Fog</t>
  </si>
  <si>
    <t>Circle of Death</t>
  </si>
  <si>
    <t>Summon Invisible Stalker</t>
  </si>
  <si>
    <t>Planar Binding: Air Elemental</t>
  </si>
  <si>
    <t>Mass Haste</t>
  </si>
  <si>
    <t>Planar Binding: Fire Elemental</t>
  </si>
  <si>
    <t>Planar Binding: Earth Elemental</t>
  </si>
  <si>
    <t>Planar Binding: Water Elemental</t>
  </si>
  <si>
    <t>Translocation Trick</t>
  </si>
  <si>
    <t>Elemental Barrier</t>
  </si>
  <si>
    <t>Banishment</t>
  </si>
  <si>
    <t>Vipergout</t>
  </si>
  <si>
    <t>Fiery Cloud</t>
  </si>
  <si>
    <t>Monster Summoning 8</t>
  </si>
  <si>
    <t>Horrid Wilting</t>
  </si>
  <si>
    <t>Flaying</t>
  </si>
  <si>
    <t>Monster Summoning 9</t>
  </si>
  <si>
    <t>Aegis</t>
  </si>
  <si>
    <t>Executioner's Eyes</t>
  </si>
  <si>
    <t>Mass Dominate</t>
  </si>
  <si>
    <t>PWI905</t>
  </si>
  <si>
    <t>PWI906</t>
  </si>
  <si>
    <t>PWI907</t>
  </si>
  <si>
    <t>PWI908</t>
  </si>
  <si>
    <t>PWI909</t>
  </si>
  <si>
    <t>PWI910</t>
  </si>
  <si>
    <t>PWI911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</si>
</sst>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/>
    <xf numFmtId="0" fontId="2" fillId="3" borderId="0" xfId="2"/>
    <xf numFmtId="0" fontId="6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3" fillId="4" borderId="0" xfId="3"/>
    <xf numFmtId="0" fontId="1" fillId="2" borderId="0" xfId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10911-6EC0-4E0F-A706-FBC3CA3370AD}">
  <dimension ref="A1:Q39"/>
  <sheetViews>
    <sheetView workbookViewId="0">
      <selection activeCell="C14" sqref="C14"/>
    </sheetView>
  </sheetViews>
  <sheetFormatPr defaultRowHeight="14.5" x14ac:dyDescent="0.35"/>
  <cols>
    <col min="2" max="2" width="9.36328125" bestFit="1" customWidth="1"/>
    <col min="3" max="3" width="10.7265625" bestFit="1" customWidth="1"/>
    <col min="4" max="4" width="5.81640625" bestFit="1" customWidth="1"/>
    <col min="9" max="9" width="13.81640625" bestFit="1" customWidth="1"/>
  </cols>
  <sheetData>
    <row r="1" spans="1:17" x14ac:dyDescent="0.35">
      <c r="A1" t="s">
        <v>3</v>
      </c>
      <c r="B1" t="s">
        <v>1</v>
      </c>
      <c r="C1" t="s">
        <v>0</v>
      </c>
      <c r="D1" t="s">
        <v>2</v>
      </c>
      <c r="H1" t="s">
        <v>12</v>
      </c>
      <c r="I1" s="2" t="s">
        <v>13</v>
      </c>
      <c r="J1" s="2" t="s">
        <v>14</v>
      </c>
      <c r="L1" t="s">
        <v>15</v>
      </c>
      <c r="P1" t="s">
        <v>10</v>
      </c>
      <c r="Q1" t="s">
        <v>11</v>
      </c>
    </row>
    <row r="2" spans="1:17" x14ac:dyDescent="0.35">
      <c r="A2" t="s">
        <v>4</v>
      </c>
      <c r="B2">
        <v>1</v>
      </c>
      <c r="C2">
        <v>1</v>
      </c>
      <c r="D2">
        <v>100</v>
      </c>
      <c r="E2" t="s">
        <v>6</v>
      </c>
      <c r="F2">
        <f t="shared" ref="F2:F9" si="0">D2/B2/C2</f>
        <v>100</v>
      </c>
      <c r="H2">
        <f>C2*B2*B2*10</f>
        <v>10</v>
      </c>
      <c r="I2">
        <f>B2*2*C2*100</f>
        <v>200</v>
      </c>
      <c r="J2">
        <f>B2*2*C2*50</f>
        <v>100</v>
      </c>
      <c r="K2">
        <v>1</v>
      </c>
      <c r="L2">
        <v>100</v>
      </c>
      <c r="P2">
        <v>25</v>
      </c>
      <c r="Q2">
        <f>P2*1.5</f>
        <v>37.5</v>
      </c>
    </row>
    <row r="3" spans="1:17" x14ac:dyDescent="0.35">
      <c r="A3" t="s">
        <v>4</v>
      </c>
      <c r="B3">
        <v>2</v>
      </c>
      <c r="C3">
        <v>3</v>
      </c>
      <c r="D3">
        <v>200</v>
      </c>
      <c r="F3">
        <f t="shared" si="0"/>
        <v>33.333333333333336</v>
      </c>
      <c r="H3">
        <f>C3*B3*B3*10</f>
        <v>120</v>
      </c>
      <c r="I3">
        <f t="shared" ref="I3:I11" si="1">B3*2*C3*100</f>
        <v>1200</v>
      </c>
      <c r="J3">
        <f t="shared" ref="J3:J11" si="2">B3*2*C3*50</f>
        <v>600</v>
      </c>
      <c r="K3">
        <v>2</v>
      </c>
      <c r="L3">
        <v>150</v>
      </c>
      <c r="Q3">
        <f t="shared" ref="Q3:Q19" si="3">P3*1.5</f>
        <v>0</v>
      </c>
    </row>
    <row r="4" spans="1:17" x14ac:dyDescent="0.35">
      <c r="A4" t="s">
        <v>4</v>
      </c>
      <c r="B4">
        <v>3</v>
      </c>
      <c r="C4">
        <v>5</v>
      </c>
      <c r="D4">
        <v>300</v>
      </c>
      <c r="F4">
        <f t="shared" si="0"/>
        <v>20</v>
      </c>
      <c r="H4">
        <f t="shared" ref="H4:H11" si="4">C4*B4*B4*10</f>
        <v>450</v>
      </c>
      <c r="I4">
        <f t="shared" si="1"/>
        <v>3000</v>
      </c>
      <c r="J4">
        <f t="shared" si="2"/>
        <v>1500</v>
      </c>
      <c r="K4">
        <v>3</v>
      </c>
      <c r="L4">
        <v>200</v>
      </c>
      <c r="P4">
        <v>150</v>
      </c>
      <c r="Q4">
        <f t="shared" si="3"/>
        <v>225</v>
      </c>
    </row>
    <row r="5" spans="1:17" x14ac:dyDescent="0.35">
      <c r="A5" t="s">
        <v>4</v>
      </c>
      <c r="B5">
        <v>4</v>
      </c>
      <c r="C5">
        <v>7</v>
      </c>
      <c r="D5">
        <v>500</v>
      </c>
      <c r="F5">
        <f t="shared" si="0"/>
        <v>17.857142857142858</v>
      </c>
      <c r="H5">
        <f t="shared" si="4"/>
        <v>1120</v>
      </c>
      <c r="I5">
        <f t="shared" si="1"/>
        <v>5600</v>
      </c>
      <c r="J5">
        <f t="shared" si="2"/>
        <v>2800</v>
      </c>
      <c r="K5">
        <v>4</v>
      </c>
      <c r="L5">
        <v>250</v>
      </c>
      <c r="Q5">
        <f t="shared" si="3"/>
        <v>0</v>
      </c>
    </row>
    <row r="6" spans="1:17" x14ac:dyDescent="0.35">
      <c r="A6" t="s">
        <v>4</v>
      </c>
      <c r="B6">
        <v>5</v>
      </c>
      <c r="C6">
        <v>9</v>
      </c>
      <c r="D6">
        <v>1000</v>
      </c>
      <c r="F6">
        <f t="shared" si="0"/>
        <v>22.222222222222221</v>
      </c>
      <c r="H6">
        <f t="shared" si="4"/>
        <v>2250</v>
      </c>
      <c r="I6">
        <f t="shared" si="1"/>
        <v>9000</v>
      </c>
      <c r="J6">
        <f t="shared" si="2"/>
        <v>4500</v>
      </c>
      <c r="K6">
        <v>5</v>
      </c>
      <c r="L6">
        <v>300</v>
      </c>
      <c r="P6">
        <v>375</v>
      </c>
      <c r="Q6">
        <f t="shared" si="3"/>
        <v>562.5</v>
      </c>
    </row>
    <row r="7" spans="1:17" x14ac:dyDescent="0.35">
      <c r="A7" t="s">
        <v>4</v>
      </c>
      <c r="B7">
        <v>6</v>
      </c>
      <c r="C7">
        <v>12</v>
      </c>
      <c r="D7">
        <v>2000</v>
      </c>
      <c r="F7">
        <f t="shared" si="0"/>
        <v>27.777777777777775</v>
      </c>
      <c r="H7">
        <f t="shared" si="4"/>
        <v>4320</v>
      </c>
      <c r="I7">
        <f t="shared" si="1"/>
        <v>14400</v>
      </c>
      <c r="J7">
        <f t="shared" si="2"/>
        <v>7200</v>
      </c>
      <c r="K7">
        <v>6</v>
      </c>
      <c r="L7">
        <v>400</v>
      </c>
      <c r="Q7">
        <f t="shared" si="3"/>
        <v>0</v>
      </c>
    </row>
    <row r="8" spans="1:17" x14ac:dyDescent="0.35">
      <c r="A8" t="s">
        <v>4</v>
      </c>
      <c r="B8">
        <v>7</v>
      </c>
      <c r="C8">
        <v>14</v>
      </c>
      <c r="D8">
        <v>3000</v>
      </c>
      <c r="F8">
        <f t="shared" si="0"/>
        <v>30.612244897959183</v>
      </c>
      <c r="H8">
        <f t="shared" si="4"/>
        <v>6860</v>
      </c>
      <c r="I8">
        <f t="shared" si="1"/>
        <v>19600</v>
      </c>
      <c r="J8">
        <f t="shared" si="2"/>
        <v>9800</v>
      </c>
      <c r="K8">
        <v>7</v>
      </c>
      <c r="L8">
        <v>500</v>
      </c>
      <c r="P8">
        <v>700</v>
      </c>
      <c r="Q8">
        <f t="shared" si="3"/>
        <v>1050</v>
      </c>
    </row>
    <row r="9" spans="1:17" x14ac:dyDescent="0.35">
      <c r="A9" t="s">
        <v>4</v>
      </c>
      <c r="B9">
        <v>8</v>
      </c>
      <c r="C9">
        <v>16</v>
      </c>
      <c r="D9">
        <v>5000</v>
      </c>
      <c r="F9">
        <f t="shared" si="0"/>
        <v>39.0625</v>
      </c>
      <c r="H9">
        <f t="shared" si="4"/>
        <v>10240</v>
      </c>
      <c r="I9">
        <f t="shared" si="1"/>
        <v>25600</v>
      </c>
      <c r="J9">
        <f t="shared" si="2"/>
        <v>12800</v>
      </c>
      <c r="K9">
        <v>8</v>
      </c>
      <c r="L9">
        <v>750</v>
      </c>
      <c r="Q9">
        <f t="shared" si="3"/>
        <v>0</v>
      </c>
    </row>
    <row r="10" spans="1:17" x14ac:dyDescent="0.35">
      <c r="A10" t="s">
        <v>4</v>
      </c>
      <c r="B10">
        <v>9</v>
      </c>
      <c r="C10">
        <v>18</v>
      </c>
      <c r="D10">
        <v>10000</v>
      </c>
      <c r="F10">
        <f>D10/B10/C10</f>
        <v>61.728395061728392</v>
      </c>
      <c r="H10">
        <f t="shared" si="4"/>
        <v>14580</v>
      </c>
      <c r="I10">
        <f t="shared" si="1"/>
        <v>32400</v>
      </c>
      <c r="J10">
        <f t="shared" si="2"/>
        <v>16200</v>
      </c>
      <c r="K10">
        <v>9</v>
      </c>
      <c r="L10">
        <v>1000</v>
      </c>
      <c r="P10">
        <v>1125</v>
      </c>
      <c r="Q10">
        <f t="shared" si="3"/>
        <v>1687.5</v>
      </c>
    </row>
    <row r="11" spans="1:17" x14ac:dyDescent="0.35">
      <c r="A11" t="s">
        <v>4</v>
      </c>
      <c r="B11">
        <v>10</v>
      </c>
      <c r="C11" s="1">
        <v>20</v>
      </c>
      <c r="D11">
        <v>20000</v>
      </c>
      <c r="E11" t="s">
        <v>5</v>
      </c>
      <c r="F11">
        <f>D11/10/20</f>
        <v>100</v>
      </c>
      <c r="H11">
        <f>20*B11*B11*10</f>
        <v>20000</v>
      </c>
      <c r="I11">
        <f t="shared" si="1"/>
        <v>40000</v>
      </c>
      <c r="J11">
        <f t="shared" si="2"/>
        <v>20000</v>
      </c>
      <c r="K11">
        <v>10</v>
      </c>
      <c r="L11">
        <v>1333</v>
      </c>
      <c r="Q11">
        <f t="shared" si="3"/>
        <v>0</v>
      </c>
    </row>
    <row r="12" spans="1:17" x14ac:dyDescent="0.35">
      <c r="C12" s="1"/>
      <c r="K12">
        <v>11</v>
      </c>
      <c r="L12">
        <v>1666</v>
      </c>
      <c r="Q12">
        <f t="shared" si="3"/>
        <v>0</v>
      </c>
    </row>
    <row r="13" spans="1:17" x14ac:dyDescent="0.35">
      <c r="C13" s="1"/>
      <c r="K13">
        <v>12</v>
      </c>
      <c r="L13">
        <v>2000</v>
      </c>
      <c r="P13">
        <v>1650</v>
      </c>
      <c r="Q13">
        <f t="shared" si="3"/>
        <v>2475</v>
      </c>
    </row>
    <row r="14" spans="1:17" x14ac:dyDescent="0.35">
      <c r="C14" s="1"/>
      <c r="K14">
        <v>13</v>
      </c>
      <c r="L14">
        <v>2500</v>
      </c>
      <c r="Q14">
        <f t="shared" si="3"/>
        <v>0</v>
      </c>
    </row>
    <row r="15" spans="1:17" x14ac:dyDescent="0.35">
      <c r="C15" s="1"/>
      <c r="K15">
        <v>14</v>
      </c>
      <c r="L15">
        <v>3000</v>
      </c>
      <c r="P15">
        <v>2275</v>
      </c>
      <c r="Q15">
        <f t="shared" si="3"/>
        <v>3412.5</v>
      </c>
    </row>
    <row r="16" spans="1:17" x14ac:dyDescent="0.35">
      <c r="C16" s="1"/>
      <c r="K16">
        <v>15</v>
      </c>
      <c r="L16">
        <v>4000</v>
      </c>
      <c r="Q16">
        <f t="shared" si="3"/>
        <v>0</v>
      </c>
    </row>
    <row r="17" spans="1:17" x14ac:dyDescent="0.35">
      <c r="C17" s="1"/>
      <c r="K17">
        <v>16</v>
      </c>
      <c r="L17">
        <v>5000</v>
      </c>
      <c r="P17">
        <v>3000</v>
      </c>
      <c r="Q17">
        <f t="shared" si="3"/>
        <v>4500</v>
      </c>
    </row>
    <row r="18" spans="1:17" x14ac:dyDescent="0.35">
      <c r="C18" s="1"/>
      <c r="K18">
        <v>17</v>
      </c>
      <c r="L18">
        <v>7500</v>
      </c>
      <c r="Q18">
        <f t="shared" si="3"/>
        <v>0</v>
      </c>
    </row>
    <row r="19" spans="1:17" x14ac:dyDescent="0.35">
      <c r="C19" s="1"/>
      <c r="K19">
        <v>18</v>
      </c>
      <c r="L19">
        <v>10000</v>
      </c>
      <c r="P19">
        <v>3825</v>
      </c>
      <c r="Q19">
        <f t="shared" si="3"/>
        <v>5737.5</v>
      </c>
    </row>
    <row r="20" spans="1:17" x14ac:dyDescent="0.35">
      <c r="K20">
        <v>19</v>
      </c>
      <c r="L20">
        <v>15000</v>
      </c>
    </row>
    <row r="21" spans="1:17" x14ac:dyDescent="0.35">
      <c r="K21">
        <v>20</v>
      </c>
      <c r="L21">
        <v>20000</v>
      </c>
    </row>
    <row r="22" spans="1:17" x14ac:dyDescent="0.35">
      <c r="A22" t="s">
        <v>7</v>
      </c>
      <c r="B22">
        <v>1</v>
      </c>
      <c r="C22">
        <v>1</v>
      </c>
      <c r="D22">
        <v>100</v>
      </c>
    </row>
    <row r="23" spans="1:17" x14ac:dyDescent="0.35">
      <c r="A23" t="s">
        <v>7</v>
      </c>
      <c r="B23">
        <v>2</v>
      </c>
      <c r="C23">
        <v>3</v>
      </c>
    </row>
    <row r="24" spans="1:17" x14ac:dyDescent="0.35">
      <c r="A24" t="s">
        <v>7</v>
      </c>
      <c r="B24">
        <v>3</v>
      </c>
      <c r="C24">
        <v>5</v>
      </c>
    </row>
    <row r="25" spans="1:17" x14ac:dyDescent="0.35">
      <c r="A25" t="s">
        <v>7</v>
      </c>
      <c r="B25">
        <v>4</v>
      </c>
      <c r="C25">
        <v>7</v>
      </c>
      <c r="D25">
        <v>400</v>
      </c>
    </row>
    <row r="26" spans="1:17" x14ac:dyDescent="0.35">
      <c r="A26" t="s">
        <v>7</v>
      </c>
      <c r="B26">
        <v>5</v>
      </c>
      <c r="C26">
        <v>9</v>
      </c>
      <c r="D26">
        <v>500</v>
      </c>
    </row>
    <row r="27" spans="1:17" x14ac:dyDescent="0.35">
      <c r="A27" t="s">
        <v>7</v>
      </c>
      <c r="B27">
        <v>6</v>
      </c>
      <c r="C27">
        <v>11</v>
      </c>
    </row>
    <row r="28" spans="1:17" x14ac:dyDescent="0.35">
      <c r="A28" t="s">
        <v>7</v>
      </c>
      <c r="B28">
        <v>7</v>
      </c>
      <c r="C28">
        <v>14</v>
      </c>
      <c r="D28">
        <v>750</v>
      </c>
      <c r="E28" t="s">
        <v>9</v>
      </c>
    </row>
    <row r="33" spans="1:3" x14ac:dyDescent="0.35">
      <c r="A33" t="s">
        <v>8</v>
      </c>
      <c r="B33">
        <v>1</v>
      </c>
      <c r="C33">
        <v>1</v>
      </c>
    </row>
    <row r="34" spans="1:3" x14ac:dyDescent="0.35">
      <c r="A34" t="s">
        <v>8</v>
      </c>
      <c r="B34">
        <v>2</v>
      </c>
      <c r="C34">
        <v>3</v>
      </c>
    </row>
    <row r="35" spans="1:3" x14ac:dyDescent="0.35">
      <c r="A35" t="s">
        <v>8</v>
      </c>
      <c r="B35">
        <v>3</v>
      </c>
      <c r="C35">
        <v>5</v>
      </c>
    </row>
    <row r="36" spans="1:3" x14ac:dyDescent="0.35">
      <c r="A36" t="s">
        <v>8</v>
      </c>
      <c r="B36">
        <v>4</v>
      </c>
      <c r="C36">
        <v>7</v>
      </c>
    </row>
    <row r="37" spans="1:3" x14ac:dyDescent="0.35">
      <c r="A37" t="s">
        <v>8</v>
      </c>
      <c r="B37">
        <v>5</v>
      </c>
      <c r="C37">
        <v>9</v>
      </c>
    </row>
    <row r="38" spans="1:3" x14ac:dyDescent="0.35">
      <c r="A38" t="s">
        <v>8</v>
      </c>
      <c r="B38">
        <v>6</v>
      </c>
      <c r="C38">
        <v>11</v>
      </c>
    </row>
    <row r="39" spans="1:3" x14ac:dyDescent="0.35">
      <c r="A39" t="s">
        <v>8</v>
      </c>
      <c r="B39">
        <v>7</v>
      </c>
      <c r="C39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58FEB-71E1-4ACD-8B85-E92BCBF62977}">
  <dimension ref="A1:AL262"/>
  <sheetViews>
    <sheetView zoomScale="95" zoomScaleNormal="80" workbookViewId="0">
      <pane xSplit="2" ySplit="2" topLeftCell="U266" activePane="bottomRight" state="frozen"/>
      <selection pane="topRight" activeCell="C1" sqref="C1"/>
      <selection pane="bottomLeft" activeCell="A3" sqref="A3"/>
      <selection pane="bottomRight" activeCell="T2" sqref="T2:V266"/>
    </sheetView>
  </sheetViews>
  <sheetFormatPr defaultRowHeight="14.5" x14ac:dyDescent="0.35"/>
  <cols>
    <col min="1" max="1" width="6.81640625" bestFit="1" customWidth="1"/>
    <col min="2" max="2" width="6" bestFit="1" customWidth="1"/>
    <col min="3" max="3" width="9.7265625" bestFit="1" customWidth="1"/>
    <col min="4" max="4" width="8.36328125" bestFit="1" customWidth="1"/>
    <col min="5" max="5" width="14.54296875" bestFit="1" customWidth="1"/>
    <col min="6" max="6" width="28.36328125" bestFit="1" customWidth="1"/>
    <col min="7" max="7" width="9.7265625" bestFit="1" customWidth="1"/>
    <col min="8" max="8" width="8.36328125" bestFit="1" customWidth="1"/>
    <col min="9" max="9" width="14.54296875" bestFit="1" customWidth="1"/>
    <col min="10" max="10" width="28.36328125" bestFit="1" customWidth="1"/>
    <col min="11" max="11" width="9.7265625" bestFit="1" customWidth="1"/>
    <col min="12" max="12" width="8.36328125" bestFit="1" customWidth="1"/>
    <col min="13" max="13" width="18.7265625" bestFit="1" customWidth="1"/>
    <col min="14" max="14" width="32.6328125" bestFit="1" customWidth="1"/>
    <col min="15" max="15" width="9.7265625" bestFit="1" customWidth="1"/>
    <col min="16" max="16" width="8.36328125" bestFit="1" customWidth="1"/>
    <col min="17" max="17" width="15.1796875" bestFit="1" customWidth="1"/>
    <col min="18" max="18" width="30" bestFit="1" customWidth="1"/>
    <col min="19" max="19" width="9.7265625" bestFit="1" customWidth="1"/>
    <col min="20" max="20" width="8.36328125" bestFit="1" customWidth="1"/>
    <col min="21" max="21" width="14.7265625" customWidth="1"/>
    <col min="22" max="22" width="30" bestFit="1" customWidth="1"/>
    <col min="23" max="23" width="9.7265625" bestFit="1" customWidth="1"/>
    <col min="24" max="24" width="8.36328125" bestFit="1" customWidth="1"/>
    <col min="25" max="25" width="15.1796875" bestFit="1" customWidth="1"/>
    <col min="26" max="26" width="30" bestFit="1" customWidth="1"/>
    <col min="27" max="27" width="9.7265625" bestFit="1" customWidth="1"/>
    <col min="28" max="28" width="8.36328125" bestFit="1" customWidth="1"/>
    <col min="29" max="29" width="18.7265625" bestFit="1" customWidth="1"/>
    <col min="30" max="30" width="32.6328125" bestFit="1" customWidth="1"/>
    <col min="31" max="31" width="9.7265625" bestFit="1" customWidth="1"/>
    <col min="32" max="32" width="8.36328125" bestFit="1" customWidth="1"/>
    <col min="33" max="33" width="15.1796875" bestFit="1" customWidth="1"/>
    <col min="34" max="34" width="30" bestFit="1" customWidth="1"/>
    <col min="37" max="37" width="9.6328125" bestFit="1" customWidth="1"/>
    <col min="38" max="38" width="34" bestFit="1" customWidth="1"/>
  </cols>
  <sheetData>
    <row r="1" spans="1:38" s="5" customFormat="1" x14ac:dyDescent="0.35">
      <c r="C1" s="6" t="s">
        <v>175</v>
      </c>
      <c r="D1" s="6"/>
      <c r="E1" s="6"/>
      <c r="F1" s="6"/>
      <c r="G1" s="6" t="s">
        <v>193</v>
      </c>
      <c r="H1" s="6"/>
      <c r="I1" s="6"/>
      <c r="J1" s="6"/>
      <c r="K1" s="6" t="s">
        <v>316</v>
      </c>
      <c r="L1" s="6"/>
      <c r="M1" s="6"/>
      <c r="N1" s="6"/>
      <c r="O1" s="6" t="s">
        <v>547</v>
      </c>
      <c r="P1" s="6"/>
      <c r="Q1" s="6"/>
      <c r="R1" s="6"/>
      <c r="S1" s="6" t="s">
        <v>819</v>
      </c>
      <c r="T1" s="6"/>
      <c r="U1" s="6"/>
      <c r="V1" s="6"/>
      <c r="W1" s="6" t="s">
        <v>833</v>
      </c>
      <c r="X1" s="6"/>
      <c r="Y1" s="6"/>
      <c r="Z1" s="6"/>
      <c r="AA1" s="6" t="s">
        <v>834</v>
      </c>
      <c r="AB1" s="6"/>
      <c r="AC1" s="6"/>
      <c r="AD1" s="6"/>
      <c r="AE1" s="6" t="s">
        <v>835</v>
      </c>
      <c r="AF1" s="6"/>
      <c r="AG1" s="6"/>
      <c r="AH1" s="6"/>
      <c r="AI1" s="6" t="s">
        <v>869</v>
      </c>
      <c r="AJ1" s="6"/>
      <c r="AK1" s="6"/>
      <c r="AL1" s="6"/>
    </row>
    <row r="2" spans="1:38" x14ac:dyDescent="0.35">
      <c r="A2" s="4" t="s">
        <v>16</v>
      </c>
      <c r="B2" s="4" t="s">
        <v>55</v>
      </c>
      <c r="C2" s="4" t="s">
        <v>176</v>
      </c>
      <c r="D2" s="4" t="s">
        <v>56</v>
      </c>
      <c r="E2" s="4" t="s">
        <v>223</v>
      </c>
      <c r="F2" s="4" t="s">
        <v>57</v>
      </c>
      <c r="G2" s="4" t="s">
        <v>176</v>
      </c>
      <c r="H2" s="4" t="s">
        <v>56</v>
      </c>
      <c r="I2" s="4" t="s">
        <v>222</v>
      </c>
      <c r="J2" s="4" t="s">
        <v>57</v>
      </c>
      <c r="K2" s="4" t="s">
        <v>176</v>
      </c>
      <c r="L2" s="4" t="s">
        <v>56</v>
      </c>
      <c r="M2" s="4" t="s">
        <v>222</v>
      </c>
      <c r="N2" s="4" t="s">
        <v>57</v>
      </c>
      <c r="O2" s="4" t="s">
        <v>176</v>
      </c>
      <c r="P2" s="4" t="s">
        <v>56</v>
      </c>
      <c r="Q2" s="4" t="s">
        <v>222</v>
      </c>
      <c r="R2" s="4" t="s">
        <v>57</v>
      </c>
      <c r="S2" s="4" t="s">
        <v>176</v>
      </c>
      <c r="T2" s="4" t="s">
        <v>56</v>
      </c>
      <c r="U2" s="4" t="s">
        <v>222</v>
      </c>
      <c r="V2" s="4" t="s">
        <v>57</v>
      </c>
      <c r="W2" s="4" t="s">
        <v>176</v>
      </c>
      <c r="X2" s="4" t="s">
        <v>56</v>
      </c>
      <c r="Y2" s="4" t="s">
        <v>222</v>
      </c>
      <c r="Z2" s="4" t="s">
        <v>57</v>
      </c>
      <c r="AA2" s="4" t="s">
        <v>176</v>
      </c>
      <c r="AB2" s="4" t="s">
        <v>56</v>
      </c>
      <c r="AC2" s="4" t="s">
        <v>222</v>
      </c>
      <c r="AD2" s="4" t="s">
        <v>57</v>
      </c>
      <c r="AE2" s="4" t="s">
        <v>176</v>
      </c>
      <c r="AF2" s="4" t="s">
        <v>56</v>
      </c>
      <c r="AG2" s="4" t="s">
        <v>222</v>
      </c>
      <c r="AH2" s="4" t="s">
        <v>57</v>
      </c>
      <c r="AI2" s="4" t="s">
        <v>176</v>
      </c>
      <c r="AJ2" s="4" t="s">
        <v>56</v>
      </c>
      <c r="AK2" s="4" t="s">
        <v>222</v>
      </c>
      <c r="AL2" s="4" t="s">
        <v>57</v>
      </c>
    </row>
    <row r="3" spans="1:38" x14ac:dyDescent="0.35">
      <c r="A3" t="s">
        <v>17</v>
      </c>
      <c r="B3">
        <v>1</v>
      </c>
      <c r="C3" t="s">
        <v>178</v>
      </c>
      <c r="D3" t="s">
        <v>18</v>
      </c>
      <c r="E3" t="s">
        <v>345</v>
      </c>
      <c r="F3" t="s">
        <v>19</v>
      </c>
      <c r="G3" t="s">
        <v>178</v>
      </c>
      <c r="H3" t="s">
        <v>18</v>
      </c>
      <c r="I3" t="s">
        <v>345</v>
      </c>
      <c r="J3" t="s">
        <v>19</v>
      </c>
      <c r="K3" t="s">
        <v>178</v>
      </c>
      <c r="L3" t="s">
        <v>18</v>
      </c>
      <c r="M3" t="s">
        <v>533</v>
      </c>
      <c r="N3" t="s">
        <v>53</v>
      </c>
      <c r="O3" t="s">
        <v>178</v>
      </c>
      <c r="P3" t="s">
        <v>18</v>
      </c>
      <c r="Q3" t="s">
        <v>345</v>
      </c>
      <c r="R3" t="s">
        <v>19</v>
      </c>
      <c r="T3" t="s">
        <v>18</v>
      </c>
      <c r="U3" t="s">
        <v>345</v>
      </c>
      <c r="V3" t="s">
        <v>19</v>
      </c>
      <c r="X3" t="s">
        <v>18</v>
      </c>
      <c r="Y3" t="s">
        <v>345</v>
      </c>
      <c r="Z3" t="s">
        <v>19</v>
      </c>
      <c r="AA3" t="s">
        <v>178</v>
      </c>
      <c r="AB3" t="s">
        <v>18</v>
      </c>
      <c r="AC3" t="s">
        <v>533</v>
      </c>
      <c r="AD3" t="s">
        <v>53</v>
      </c>
      <c r="AF3" t="s">
        <v>18</v>
      </c>
      <c r="AG3" t="s">
        <v>345</v>
      </c>
      <c r="AH3" t="s">
        <v>19</v>
      </c>
      <c r="AJ3" t="s">
        <v>18</v>
      </c>
      <c r="AK3" t="str">
        <f>_xlfn.CONCAT(AJ3, "Z")</f>
        <v>SPWI101Z</v>
      </c>
      <c r="AL3" t="s">
        <v>19</v>
      </c>
    </row>
    <row r="4" spans="1:38" x14ac:dyDescent="0.35">
      <c r="A4" t="s">
        <v>17</v>
      </c>
      <c r="B4">
        <v>1</v>
      </c>
      <c r="C4" t="s">
        <v>178</v>
      </c>
      <c r="D4" t="s">
        <v>20</v>
      </c>
      <c r="E4" t="s">
        <v>346</v>
      </c>
      <c r="F4" t="s">
        <v>38</v>
      </c>
      <c r="G4" t="s">
        <v>178</v>
      </c>
      <c r="H4" t="s">
        <v>20</v>
      </c>
      <c r="I4" t="s">
        <v>346</v>
      </c>
      <c r="J4" t="s">
        <v>38</v>
      </c>
      <c r="K4" t="s">
        <v>178</v>
      </c>
      <c r="L4" t="s">
        <v>20</v>
      </c>
      <c r="M4" t="s">
        <v>546</v>
      </c>
      <c r="N4" t="s">
        <v>38</v>
      </c>
      <c r="O4" t="s">
        <v>178</v>
      </c>
      <c r="P4" t="s">
        <v>20</v>
      </c>
      <c r="Q4" t="s">
        <v>346</v>
      </c>
      <c r="R4" t="s">
        <v>38</v>
      </c>
      <c r="T4" t="s">
        <v>20</v>
      </c>
      <c r="U4" t="s">
        <v>346</v>
      </c>
      <c r="V4" t="s">
        <v>38</v>
      </c>
      <c r="X4" t="s">
        <v>20</v>
      </c>
      <c r="Y4" t="s">
        <v>346</v>
      </c>
      <c r="Z4" t="s">
        <v>38</v>
      </c>
      <c r="AA4" t="s">
        <v>178</v>
      </c>
      <c r="AB4" t="s">
        <v>20</v>
      </c>
      <c r="AC4" t="s">
        <v>546</v>
      </c>
      <c r="AD4" t="s">
        <v>38</v>
      </c>
      <c r="AF4" t="s">
        <v>20</v>
      </c>
      <c r="AG4" t="s">
        <v>346</v>
      </c>
      <c r="AH4" t="s">
        <v>38</v>
      </c>
      <c r="AJ4" t="s">
        <v>20</v>
      </c>
      <c r="AK4" t="str">
        <f t="shared" ref="AK4:AK26" si="0">_xlfn.CONCAT(AJ4, "Z")</f>
        <v>SPWI102Z</v>
      </c>
      <c r="AL4" t="s">
        <v>870</v>
      </c>
    </row>
    <row r="5" spans="1:38" x14ac:dyDescent="0.35">
      <c r="A5" t="s">
        <v>17</v>
      </c>
      <c r="B5">
        <v>1</v>
      </c>
      <c r="C5" t="s">
        <v>178</v>
      </c>
      <c r="D5" t="s">
        <v>21</v>
      </c>
      <c r="E5" t="s">
        <v>347</v>
      </c>
      <c r="F5" t="s">
        <v>39</v>
      </c>
      <c r="G5" t="s">
        <v>178</v>
      </c>
      <c r="H5" t="s">
        <v>21</v>
      </c>
      <c r="I5" t="s">
        <v>347</v>
      </c>
      <c r="J5" t="s">
        <v>39</v>
      </c>
      <c r="K5" t="s">
        <v>178</v>
      </c>
      <c r="L5" t="s">
        <v>21</v>
      </c>
      <c r="M5" t="s">
        <v>21</v>
      </c>
      <c r="N5" t="s">
        <v>465</v>
      </c>
      <c r="O5" t="s">
        <v>178</v>
      </c>
      <c r="P5" t="s">
        <v>21</v>
      </c>
      <c r="Q5" t="s">
        <v>347</v>
      </c>
      <c r="R5" t="s">
        <v>39</v>
      </c>
      <c r="T5" t="s">
        <v>21</v>
      </c>
      <c r="U5" t="s">
        <v>347</v>
      </c>
      <c r="V5" t="s">
        <v>39</v>
      </c>
      <c r="X5" t="s">
        <v>21</v>
      </c>
      <c r="Y5" t="s">
        <v>347</v>
      </c>
      <c r="Z5" t="s">
        <v>39</v>
      </c>
      <c r="AA5" t="s">
        <v>178</v>
      </c>
      <c r="AB5" t="s">
        <v>21</v>
      </c>
      <c r="AC5" t="s">
        <v>21</v>
      </c>
      <c r="AD5" t="s">
        <v>465</v>
      </c>
      <c r="AF5" t="s">
        <v>21</v>
      </c>
      <c r="AG5" t="s">
        <v>347</v>
      </c>
      <c r="AH5" t="s">
        <v>39</v>
      </c>
      <c r="AJ5" t="s">
        <v>21</v>
      </c>
      <c r="AK5" t="str">
        <f t="shared" si="0"/>
        <v>SPWI103Z</v>
      </c>
      <c r="AL5" t="s">
        <v>39</v>
      </c>
    </row>
    <row r="6" spans="1:38" x14ac:dyDescent="0.35">
      <c r="A6" t="s">
        <v>17</v>
      </c>
      <c r="B6">
        <v>1</v>
      </c>
      <c r="C6" t="s">
        <v>178</v>
      </c>
      <c r="D6" t="s">
        <v>22</v>
      </c>
      <c r="E6" t="s">
        <v>348</v>
      </c>
      <c r="F6" t="s">
        <v>40</v>
      </c>
      <c r="G6" t="s">
        <v>178</v>
      </c>
      <c r="H6" t="s">
        <v>22</v>
      </c>
      <c r="I6" t="s">
        <v>348</v>
      </c>
      <c r="J6" t="s">
        <v>40</v>
      </c>
      <c r="K6" t="s">
        <v>178</v>
      </c>
      <c r="L6" t="s">
        <v>22</v>
      </c>
      <c r="M6" t="s">
        <v>22</v>
      </c>
      <c r="N6" t="s">
        <v>466</v>
      </c>
      <c r="O6" t="s">
        <v>178</v>
      </c>
      <c r="P6" t="s">
        <v>22</v>
      </c>
      <c r="Q6" t="s">
        <v>348</v>
      </c>
      <c r="R6" t="s">
        <v>40</v>
      </c>
      <c r="T6" t="s">
        <v>22</v>
      </c>
      <c r="U6" t="s">
        <v>348</v>
      </c>
      <c r="V6" t="s">
        <v>40</v>
      </c>
      <c r="X6" t="s">
        <v>22</v>
      </c>
      <c r="Y6" t="s">
        <v>348</v>
      </c>
      <c r="Z6" t="s">
        <v>40</v>
      </c>
      <c r="AA6" t="s">
        <v>178</v>
      </c>
      <c r="AB6" t="s">
        <v>22</v>
      </c>
      <c r="AC6" t="s">
        <v>22</v>
      </c>
      <c r="AD6" t="s">
        <v>466</v>
      </c>
      <c r="AF6" t="s">
        <v>22</v>
      </c>
      <c r="AG6" t="s">
        <v>348</v>
      </c>
      <c r="AH6" t="s">
        <v>40</v>
      </c>
      <c r="AJ6" t="s">
        <v>22</v>
      </c>
      <c r="AK6" t="str">
        <f t="shared" si="0"/>
        <v>SPWI104Z</v>
      </c>
      <c r="AL6" t="s">
        <v>40</v>
      </c>
    </row>
    <row r="7" spans="1:38" x14ac:dyDescent="0.35">
      <c r="A7" t="s">
        <v>17</v>
      </c>
      <c r="B7">
        <v>1</v>
      </c>
      <c r="C7" t="s">
        <v>178</v>
      </c>
      <c r="D7" t="s">
        <v>23</v>
      </c>
      <c r="E7" t="s">
        <v>349</v>
      </c>
      <c r="F7" t="s">
        <v>41</v>
      </c>
      <c r="G7" t="s">
        <v>178</v>
      </c>
      <c r="H7" t="s">
        <v>23</v>
      </c>
      <c r="I7" t="s">
        <v>349</v>
      </c>
      <c r="J7" t="s">
        <v>41</v>
      </c>
      <c r="K7" t="s">
        <v>178</v>
      </c>
      <c r="L7" t="s">
        <v>23</v>
      </c>
      <c r="M7" t="s">
        <v>532</v>
      </c>
      <c r="N7" t="s">
        <v>45</v>
      </c>
      <c r="O7" t="s">
        <v>178</v>
      </c>
      <c r="P7" t="s">
        <v>23</v>
      </c>
      <c r="Q7" t="s">
        <v>349</v>
      </c>
      <c r="R7" t="s">
        <v>41</v>
      </c>
      <c r="T7" t="s">
        <v>23</v>
      </c>
      <c r="U7" t="s">
        <v>349</v>
      </c>
      <c r="V7" t="s">
        <v>41</v>
      </c>
      <c r="X7" t="s">
        <v>23</v>
      </c>
      <c r="Y7" t="s">
        <v>349</v>
      </c>
      <c r="Z7" t="s">
        <v>41</v>
      </c>
      <c r="AA7" t="s">
        <v>178</v>
      </c>
      <c r="AB7" t="s">
        <v>23</v>
      </c>
      <c r="AC7" t="s">
        <v>532</v>
      </c>
      <c r="AD7" t="s">
        <v>45</v>
      </c>
      <c r="AF7" t="s">
        <v>23</v>
      </c>
      <c r="AG7" t="s">
        <v>349</v>
      </c>
      <c r="AH7" t="s">
        <v>41</v>
      </c>
      <c r="AJ7" t="s">
        <v>23</v>
      </c>
      <c r="AK7" t="str">
        <f t="shared" si="0"/>
        <v>SPWI105Z</v>
      </c>
      <c r="AL7" t="s">
        <v>41</v>
      </c>
    </row>
    <row r="8" spans="1:38" x14ac:dyDescent="0.35">
      <c r="A8" t="s">
        <v>17</v>
      </c>
      <c r="B8">
        <v>1</v>
      </c>
      <c r="C8" t="s">
        <v>178</v>
      </c>
      <c r="D8" t="s">
        <v>24</v>
      </c>
      <c r="E8" t="s">
        <v>350</v>
      </c>
      <c r="F8" t="s">
        <v>42</v>
      </c>
      <c r="G8" s="3" t="s">
        <v>313</v>
      </c>
      <c r="H8" s="3" t="s">
        <v>24</v>
      </c>
      <c r="I8" s="3" t="s">
        <v>350</v>
      </c>
      <c r="J8" s="3" t="s">
        <v>42</v>
      </c>
      <c r="K8" s="3"/>
      <c r="L8" s="3" t="s">
        <v>24</v>
      </c>
      <c r="M8" s="3"/>
      <c r="N8" s="3"/>
      <c r="O8" t="s">
        <v>178</v>
      </c>
      <c r="P8" t="s">
        <v>24</v>
      </c>
      <c r="Q8" t="s">
        <v>350</v>
      </c>
      <c r="R8" t="s">
        <v>42</v>
      </c>
      <c r="T8" t="s">
        <v>24</v>
      </c>
      <c r="U8" t="s">
        <v>350</v>
      </c>
      <c r="V8" t="s">
        <v>42</v>
      </c>
      <c r="X8" t="s">
        <v>24</v>
      </c>
      <c r="Y8" t="s">
        <v>350</v>
      </c>
      <c r="Z8" t="s">
        <v>42</v>
      </c>
      <c r="AA8" s="3"/>
      <c r="AB8" s="3" t="s">
        <v>24</v>
      </c>
      <c r="AC8" s="3"/>
      <c r="AD8" s="3"/>
      <c r="AE8" s="3"/>
      <c r="AF8" s="3" t="s">
        <v>24</v>
      </c>
      <c r="AG8" s="3" t="s">
        <v>350</v>
      </c>
      <c r="AH8" s="3" t="s">
        <v>42</v>
      </c>
      <c r="AI8" s="3"/>
      <c r="AJ8" s="3" t="s">
        <v>24</v>
      </c>
      <c r="AK8" s="3"/>
      <c r="AL8" s="3"/>
    </row>
    <row r="9" spans="1:38" x14ac:dyDescent="0.35">
      <c r="A9" t="s">
        <v>17</v>
      </c>
      <c r="B9">
        <v>1</v>
      </c>
      <c r="C9" t="s">
        <v>178</v>
      </c>
      <c r="D9" t="s">
        <v>25</v>
      </c>
      <c r="E9" t="s">
        <v>351</v>
      </c>
      <c r="F9" t="s">
        <v>43</v>
      </c>
      <c r="G9" t="s">
        <v>178</v>
      </c>
      <c r="H9" t="s">
        <v>25</v>
      </c>
      <c r="I9" t="s">
        <v>351</v>
      </c>
      <c r="J9" t="s">
        <v>43</v>
      </c>
      <c r="K9" t="s">
        <v>178</v>
      </c>
      <c r="L9" t="s">
        <v>25</v>
      </c>
      <c r="M9" t="s">
        <v>25</v>
      </c>
      <c r="N9" t="s">
        <v>47</v>
      </c>
      <c r="O9" t="s">
        <v>178</v>
      </c>
      <c r="P9" t="s">
        <v>25</v>
      </c>
      <c r="Q9" t="s">
        <v>351</v>
      </c>
      <c r="R9" t="s">
        <v>43</v>
      </c>
      <c r="T9" t="s">
        <v>25</v>
      </c>
      <c r="U9" t="s">
        <v>351</v>
      </c>
      <c r="V9" t="s">
        <v>43</v>
      </c>
      <c r="X9" t="s">
        <v>25</v>
      </c>
      <c r="Y9" t="s">
        <v>351</v>
      </c>
      <c r="Z9" t="s">
        <v>43</v>
      </c>
      <c r="AA9" t="s">
        <v>178</v>
      </c>
      <c r="AB9" t="s">
        <v>25</v>
      </c>
      <c r="AC9" t="s">
        <v>25</v>
      </c>
      <c r="AD9" t="s">
        <v>47</v>
      </c>
      <c r="AF9" t="s">
        <v>25</v>
      </c>
      <c r="AG9" t="s">
        <v>351</v>
      </c>
      <c r="AH9" t="s">
        <v>43</v>
      </c>
      <c r="AJ9" t="s">
        <v>25</v>
      </c>
      <c r="AK9" t="str">
        <f t="shared" si="0"/>
        <v>SPWI107Z</v>
      </c>
      <c r="AL9" t="s">
        <v>871</v>
      </c>
    </row>
    <row r="10" spans="1:38" x14ac:dyDescent="0.35">
      <c r="A10" t="s">
        <v>17</v>
      </c>
      <c r="B10">
        <v>1</v>
      </c>
      <c r="C10" t="s">
        <v>178</v>
      </c>
      <c r="D10" t="s">
        <v>26</v>
      </c>
      <c r="E10" t="s">
        <v>352</v>
      </c>
      <c r="F10" t="s">
        <v>44</v>
      </c>
      <c r="G10" t="s">
        <v>178</v>
      </c>
      <c r="H10" t="s">
        <v>26</v>
      </c>
      <c r="I10" t="s">
        <v>352</v>
      </c>
      <c r="J10" t="s">
        <v>44</v>
      </c>
      <c r="K10" t="s">
        <v>178</v>
      </c>
      <c r="L10" t="s">
        <v>26</v>
      </c>
      <c r="M10" t="s">
        <v>26</v>
      </c>
      <c r="N10" t="s">
        <v>467</v>
      </c>
      <c r="O10" t="s">
        <v>178</v>
      </c>
      <c r="P10" t="s">
        <v>26</v>
      </c>
      <c r="Q10" t="s">
        <v>352</v>
      </c>
      <c r="R10" t="s">
        <v>44</v>
      </c>
      <c r="T10" t="s">
        <v>26</v>
      </c>
      <c r="U10" t="s">
        <v>352</v>
      </c>
      <c r="V10" t="s">
        <v>44</v>
      </c>
      <c r="X10" t="s">
        <v>26</v>
      </c>
      <c r="Y10" t="s">
        <v>352</v>
      </c>
      <c r="Z10" t="s">
        <v>44</v>
      </c>
      <c r="AA10" t="s">
        <v>178</v>
      </c>
      <c r="AB10" t="s">
        <v>26</v>
      </c>
      <c r="AC10" t="s">
        <v>26</v>
      </c>
      <c r="AD10" t="s">
        <v>467</v>
      </c>
      <c r="AE10" s="3"/>
      <c r="AF10" s="3" t="s">
        <v>26</v>
      </c>
      <c r="AG10" s="3"/>
      <c r="AH10" s="3" t="s">
        <v>44</v>
      </c>
      <c r="AJ10" t="s">
        <v>26</v>
      </c>
      <c r="AK10" t="str">
        <f t="shared" si="0"/>
        <v>SPWI108Z</v>
      </c>
      <c r="AL10" t="s">
        <v>44</v>
      </c>
    </row>
    <row r="11" spans="1:38" x14ac:dyDescent="0.35">
      <c r="A11" t="s">
        <v>17</v>
      </c>
      <c r="B11">
        <v>1</v>
      </c>
      <c r="C11" s="3" t="s">
        <v>178</v>
      </c>
      <c r="D11" s="3" t="s">
        <v>27</v>
      </c>
      <c r="E11" s="3"/>
      <c r="F11" s="3" t="s">
        <v>177</v>
      </c>
      <c r="G11" s="3" t="s">
        <v>313</v>
      </c>
      <c r="H11" s="3" t="s">
        <v>27</v>
      </c>
      <c r="I11" s="3"/>
      <c r="J11" s="3" t="s">
        <v>177</v>
      </c>
      <c r="K11" s="3"/>
      <c r="L11" s="3" t="s">
        <v>27</v>
      </c>
      <c r="M11" s="3"/>
      <c r="N11" s="3"/>
      <c r="P11" s="3" t="s">
        <v>27</v>
      </c>
      <c r="Q11" s="3"/>
      <c r="R11" s="3" t="s">
        <v>177</v>
      </c>
      <c r="T11" s="3" t="s">
        <v>27</v>
      </c>
      <c r="U11" s="3"/>
      <c r="V11" s="3" t="s">
        <v>177</v>
      </c>
      <c r="X11" s="3" t="s">
        <v>27</v>
      </c>
      <c r="Y11" s="3"/>
      <c r="Z11" s="3" t="s">
        <v>177</v>
      </c>
      <c r="AA11" s="3"/>
      <c r="AB11" s="3" t="s">
        <v>27</v>
      </c>
      <c r="AC11" s="3"/>
      <c r="AD11" s="3"/>
      <c r="AE11" s="3"/>
      <c r="AF11" s="3" t="s">
        <v>27</v>
      </c>
      <c r="AG11" s="3"/>
      <c r="AH11" s="3" t="s">
        <v>177</v>
      </c>
      <c r="AI11" s="3"/>
      <c r="AJ11" s="3" t="s">
        <v>27</v>
      </c>
      <c r="AK11" s="3"/>
      <c r="AL11" s="3"/>
    </row>
    <row r="12" spans="1:38" x14ac:dyDescent="0.35">
      <c r="A12" t="s">
        <v>17</v>
      </c>
      <c r="B12">
        <v>1</v>
      </c>
      <c r="C12" t="s">
        <v>178</v>
      </c>
      <c r="D12" t="s">
        <v>28</v>
      </c>
      <c r="E12" t="s">
        <v>353</v>
      </c>
      <c r="F12" t="s">
        <v>45</v>
      </c>
      <c r="G12" t="s">
        <v>178</v>
      </c>
      <c r="H12" t="s">
        <v>28</v>
      </c>
      <c r="I12" t="s">
        <v>353</v>
      </c>
      <c r="J12" t="s">
        <v>45</v>
      </c>
      <c r="K12" s="3"/>
      <c r="L12" s="3" t="s">
        <v>28</v>
      </c>
      <c r="M12" s="3"/>
      <c r="N12" s="3"/>
      <c r="O12" t="s">
        <v>178</v>
      </c>
      <c r="P12" t="s">
        <v>28</v>
      </c>
      <c r="Q12" t="s">
        <v>353</v>
      </c>
      <c r="R12" t="s">
        <v>45</v>
      </c>
      <c r="T12" t="s">
        <v>28</v>
      </c>
      <c r="U12" t="s">
        <v>353</v>
      </c>
      <c r="V12" t="s">
        <v>45</v>
      </c>
      <c r="X12" t="s">
        <v>28</v>
      </c>
      <c r="Y12" t="s">
        <v>353</v>
      </c>
      <c r="Z12" t="s">
        <v>45</v>
      </c>
      <c r="AA12" s="3"/>
      <c r="AB12" s="3" t="s">
        <v>28</v>
      </c>
      <c r="AC12" s="3"/>
      <c r="AD12" s="3"/>
      <c r="AF12" t="s">
        <v>28</v>
      </c>
      <c r="AG12" t="s">
        <v>353</v>
      </c>
      <c r="AH12" t="s">
        <v>45</v>
      </c>
      <c r="AJ12" t="s">
        <v>28</v>
      </c>
      <c r="AK12" t="str">
        <f t="shared" si="0"/>
        <v>SPWI110Z</v>
      </c>
      <c r="AL12" t="s">
        <v>45</v>
      </c>
    </row>
    <row r="13" spans="1:38" x14ac:dyDescent="0.35">
      <c r="A13" t="s">
        <v>17</v>
      </c>
      <c r="B13">
        <v>1</v>
      </c>
      <c r="C13" t="s">
        <v>178</v>
      </c>
      <c r="D13" t="s">
        <v>29</v>
      </c>
      <c r="E13" t="s">
        <v>354</v>
      </c>
      <c r="F13" t="s">
        <v>46</v>
      </c>
      <c r="G13" t="s">
        <v>178</v>
      </c>
      <c r="H13" t="s">
        <v>29</v>
      </c>
      <c r="I13" t="s">
        <v>354</v>
      </c>
      <c r="J13" t="s">
        <v>46</v>
      </c>
      <c r="K13" t="s">
        <v>178</v>
      </c>
      <c r="L13" t="s">
        <v>29</v>
      </c>
      <c r="M13" t="s">
        <v>29</v>
      </c>
      <c r="N13" t="s">
        <v>49</v>
      </c>
      <c r="O13" t="s">
        <v>178</v>
      </c>
      <c r="P13" t="s">
        <v>29</v>
      </c>
      <c r="Q13" t="s">
        <v>354</v>
      </c>
      <c r="R13" t="s">
        <v>46</v>
      </c>
      <c r="T13" t="s">
        <v>29</v>
      </c>
      <c r="U13" t="s">
        <v>354</v>
      </c>
      <c r="V13" t="s">
        <v>46</v>
      </c>
      <c r="X13" t="s">
        <v>29</v>
      </c>
      <c r="Y13" t="s">
        <v>354</v>
      </c>
      <c r="Z13" t="s">
        <v>46</v>
      </c>
      <c r="AA13" t="s">
        <v>178</v>
      </c>
      <c r="AB13" t="s">
        <v>29</v>
      </c>
      <c r="AC13" t="s">
        <v>29</v>
      </c>
      <c r="AD13" t="s">
        <v>49</v>
      </c>
      <c r="AF13" t="s">
        <v>29</v>
      </c>
      <c r="AG13" t="s">
        <v>354</v>
      </c>
      <c r="AH13" t="s">
        <v>46</v>
      </c>
      <c r="AI13" s="3"/>
      <c r="AJ13" s="3" t="s">
        <v>29</v>
      </c>
      <c r="AK13" s="3"/>
      <c r="AL13" s="3"/>
    </row>
    <row r="14" spans="1:38" x14ac:dyDescent="0.35">
      <c r="A14" t="s">
        <v>17</v>
      </c>
      <c r="B14">
        <v>1</v>
      </c>
      <c r="C14" t="s">
        <v>178</v>
      </c>
      <c r="D14" t="s">
        <v>30</v>
      </c>
      <c r="E14" t="s">
        <v>355</v>
      </c>
      <c r="F14" t="s">
        <v>47</v>
      </c>
      <c r="G14" t="s">
        <v>178</v>
      </c>
      <c r="H14" t="s">
        <v>30</v>
      </c>
      <c r="I14" t="s">
        <v>355</v>
      </c>
      <c r="J14" t="s">
        <v>47</v>
      </c>
      <c r="K14" s="3"/>
      <c r="L14" s="3" t="s">
        <v>30</v>
      </c>
      <c r="M14" s="3"/>
      <c r="N14" s="3"/>
      <c r="O14" t="s">
        <v>178</v>
      </c>
      <c r="P14" t="s">
        <v>30</v>
      </c>
      <c r="Q14" t="s">
        <v>355</v>
      </c>
      <c r="R14" t="s">
        <v>47</v>
      </c>
      <c r="T14" t="s">
        <v>30</v>
      </c>
      <c r="U14" t="s">
        <v>355</v>
      </c>
      <c r="V14" t="s">
        <v>47</v>
      </c>
      <c r="X14" t="s">
        <v>30</v>
      </c>
      <c r="Y14" t="s">
        <v>355</v>
      </c>
      <c r="Z14" t="s">
        <v>47</v>
      </c>
      <c r="AA14" s="3"/>
      <c r="AB14" s="3" t="s">
        <v>30</v>
      </c>
      <c r="AC14" s="3"/>
      <c r="AD14" s="3"/>
      <c r="AF14" t="s">
        <v>30</v>
      </c>
      <c r="AG14" t="s">
        <v>355</v>
      </c>
      <c r="AH14" t="s">
        <v>47</v>
      </c>
      <c r="AJ14" t="s">
        <v>30</v>
      </c>
      <c r="AK14" t="str">
        <f t="shared" si="0"/>
        <v>SPWI112Z</v>
      </c>
      <c r="AL14" t="s">
        <v>47</v>
      </c>
    </row>
    <row r="15" spans="1:38" x14ac:dyDescent="0.35">
      <c r="A15" t="s">
        <v>17</v>
      </c>
      <c r="B15">
        <v>1</v>
      </c>
      <c r="C15" t="s">
        <v>178</v>
      </c>
      <c r="D15" t="s">
        <v>31</v>
      </c>
      <c r="E15" t="s">
        <v>356</v>
      </c>
      <c r="F15" t="s">
        <v>48</v>
      </c>
      <c r="G15" t="s">
        <v>178</v>
      </c>
      <c r="H15" t="s">
        <v>31</v>
      </c>
      <c r="I15" t="s">
        <v>356</v>
      </c>
      <c r="J15" t="s">
        <v>48</v>
      </c>
      <c r="K15" t="s">
        <v>178</v>
      </c>
      <c r="L15" t="s">
        <v>31</v>
      </c>
      <c r="M15" t="s">
        <v>31</v>
      </c>
      <c r="N15" t="s">
        <v>468</v>
      </c>
      <c r="O15" t="s">
        <v>178</v>
      </c>
      <c r="P15" t="s">
        <v>31</v>
      </c>
      <c r="Q15" t="s">
        <v>356</v>
      </c>
      <c r="R15" t="s">
        <v>48</v>
      </c>
      <c r="T15" t="s">
        <v>31</v>
      </c>
      <c r="U15" t="s">
        <v>356</v>
      </c>
      <c r="V15" t="s">
        <v>48</v>
      </c>
      <c r="X15" t="s">
        <v>31</v>
      </c>
      <c r="Y15" t="s">
        <v>356</v>
      </c>
      <c r="Z15" t="s">
        <v>48</v>
      </c>
      <c r="AA15" t="s">
        <v>178</v>
      </c>
      <c r="AB15" t="s">
        <v>31</v>
      </c>
      <c r="AC15" t="s">
        <v>31</v>
      </c>
      <c r="AD15" t="s">
        <v>468</v>
      </c>
      <c r="AF15" t="s">
        <v>31</v>
      </c>
      <c r="AG15" t="s">
        <v>356</v>
      </c>
      <c r="AH15" t="s">
        <v>48</v>
      </c>
      <c r="AJ15" t="s">
        <v>31</v>
      </c>
      <c r="AK15" t="str">
        <f>_xlfn.CONCAT(AJ15, "Z")</f>
        <v>SPWI113Z</v>
      </c>
      <c r="AL15" t="s">
        <v>48</v>
      </c>
    </row>
    <row r="16" spans="1:38" x14ac:dyDescent="0.35">
      <c r="A16" t="s">
        <v>17</v>
      </c>
      <c r="B16">
        <v>1</v>
      </c>
      <c r="C16" t="s">
        <v>178</v>
      </c>
      <c r="D16" t="s">
        <v>32</v>
      </c>
      <c r="E16" t="s">
        <v>357</v>
      </c>
      <c r="F16" t="s">
        <v>49</v>
      </c>
      <c r="G16" t="s">
        <v>178</v>
      </c>
      <c r="H16" t="s">
        <v>32</v>
      </c>
      <c r="I16" t="s">
        <v>357</v>
      </c>
      <c r="J16" t="s">
        <v>49</v>
      </c>
      <c r="K16" t="s">
        <v>178</v>
      </c>
      <c r="L16" t="s">
        <v>32</v>
      </c>
      <c r="M16" t="s">
        <v>32</v>
      </c>
      <c r="N16" t="s">
        <v>43</v>
      </c>
      <c r="O16" t="s">
        <v>178</v>
      </c>
      <c r="P16" t="s">
        <v>32</v>
      </c>
      <c r="Q16" t="s">
        <v>357</v>
      </c>
      <c r="R16" t="s">
        <v>49</v>
      </c>
      <c r="T16" t="s">
        <v>32</v>
      </c>
      <c r="U16" t="s">
        <v>357</v>
      </c>
      <c r="V16" t="s">
        <v>49</v>
      </c>
      <c r="X16" t="s">
        <v>32</v>
      </c>
      <c r="Y16" t="s">
        <v>357</v>
      </c>
      <c r="Z16" t="s">
        <v>49</v>
      </c>
      <c r="AA16" t="s">
        <v>178</v>
      </c>
      <c r="AB16" t="s">
        <v>32</v>
      </c>
      <c r="AC16" t="s">
        <v>32</v>
      </c>
      <c r="AD16" t="s">
        <v>43</v>
      </c>
      <c r="AF16" t="s">
        <v>32</v>
      </c>
      <c r="AG16" t="s">
        <v>357</v>
      </c>
      <c r="AH16" t="s">
        <v>49</v>
      </c>
      <c r="AJ16" t="s">
        <v>32</v>
      </c>
      <c r="AK16" t="str">
        <f t="shared" si="0"/>
        <v>SPWI114Z</v>
      </c>
      <c r="AL16" t="s">
        <v>49</v>
      </c>
    </row>
    <row r="17" spans="1:38" x14ac:dyDescent="0.35">
      <c r="A17" t="s">
        <v>17</v>
      </c>
      <c r="B17">
        <v>1</v>
      </c>
      <c r="C17" t="s">
        <v>178</v>
      </c>
      <c r="D17" t="s">
        <v>33</v>
      </c>
      <c r="E17" t="s">
        <v>358</v>
      </c>
      <c r="F17" t="s">
        <v>50</v>
      </c>
      <c r="G17" t="s">
        <v>178</v>
      </c>
      <c r="H17" t="s">
        <v>33</v>
      </c>
      <c r="I17" t="s">
        <v>358</v>
      </c>
      <c r="J17" t="s">
        <v>50</v>
      </c>
      <c r="K17" t="s">
        <v>178</v>
      </c>
      <c r="L17" t="s">
        <v>33</v>
      </c>
      <c r="M17" t="s">
        <v>33</v>
      </c>
      <c r="N17" t="s">
        <v>42</v>
      </c>
      <c r="O17" t="s">
        <v>178</v>
      </c>
      <c r="P17" t="s">
        <v>33</v>
      </c>
      <c r="Q17" t="s">
        <v>358</v>
      </c>
      <c r="R17" t="s">
        <v>50</v>
      </c>
      <c r="T17" t="s">
        <v>33</v>
      </c>
      <c r="U17" t="s">
        <v>358</v>
      </c>
      <c r="V17" t="s">
        <v>50</v>
      </c>
      <c r="X17" t="s">
        <v>33</v>
      </c>
      <c r="Y17" t="s">
        <v>358</v>
      </c>
      <c r="Z17" t="s">
        <v>50</v>
      </c>
      <c r="AA17" t="s">
        <v>178</v>
      </c>
      <c r="AB17" t="s">
        <v>33</v>
      </c>
      <c r="AC17" t="s">
        <v>33</v>
      </c>
      <c r="AD17" t="s">
        <v>42</v>
      </c>
      <c r="AF17" t="s">
        <v>33</v>
      </c>
      <c r="AG17" t="s">
        <v>358</v>
      </c>
      <c r="AH17" t="s">
        <v>50</v>
      </c>
      <c r="AJ17" t="s">
        <v>33</v>
      </c>
      <c r="AK17" t="str">
        <f t="shared" si="0"/>
        <v>SPWI115Z</v>
      </c>
      <c r="AL17" t="s">
        <v>50</v>
      </c>
    </row>
    <row r="18" spans="1:38" x14ac:dyDescent="0.35">
      <c r="A18" t="s">
        <v>17</v>
      </c>
      <c r="B18">
        <v>1</v>
      </c>
      <c r="C18" t="s">
        <v>178</v>
      </c>
      <c r="D18" t="s">
        <v>34</v>
      </c>
      <c r="E18" t="s">
        <v>359</v>
      </c>
      <c r="F18" t="s">
        <v>51</v>
      </c>
      <c r="G18" t="s">
        <v>178</v>
      </c>
      <c r="H18" t="s">
        <v>34</v>
      </c>
      <c r="I18" t="s">
        <v>359</v>
      </c>
      <c r="J18" t="s">
        <v>51</v>
      </c>
      <c r="K18" t="s">
        <v>178</v>
      </c>
      <c r="L18" t="s">
        <v>34</v>
      </c>
      <c r="M18" s="2" t="s">
        <v>539</v>
      </c>
      <c r="N18" t="s">
        <v>469</v>
      </c>
      <c r="O18" t="s">
        <v>178</v>
      </c>
      <c r="P18" t="s">
        <v>34</v>
      </c>
      <c r="Q18" t="s">
        <v>359</v>
      </c>
      <c r="R18" t="s">
        <v>51</v>
      </c>
      <c r="T18" t="s">
        <v>34</v>
      </c>
      <c r="U18" t="s">
        <v>359</v>
      </c>
      <c r="V18" t="s">
        <v>51</v>
      </c>
      <c r="X18" t="s">
        <v>34</v>
      </c>
      <c r="Y18" t="s">
        <v>359</v>
      </c>
      <c r="Z18" t="s">
        <v>51</v>
      </c>
      <c r="AA18" t="s">
        <v>178</v>
      </c>
      <c r="AB18" t="s">
        <v>34</v>
      </c>
      <c r="AC18" s="2" t="s">
        <v>539</v>
      </c>
      <c r="AD18" t="s">
        <v>469</v>
      </c>
      <c r="AF18" t="s">
        <v>34</v>
      </c>
      <c r="AG18" t="s">
        <v>359</v>
      </c>
      <c r="AH18" t="s">
        <v>51</v>
      </c>
      <c r="AJ18" t="s">
        <v>34</v>
      </c>
      <c r="AK18" t="str">
        <f t="shared" si="0"/>
        <v>SPWI116Z</v>
      </c>
      <c r="AL18" t="s">
        <v>51</v>
      </c>
    </row>
    <row r="19" spans="1:38" x14ac:dyDescent="0.35">
      <c r="A19" t="s">
        <v>17</v>
      </c>
      <c r="B19">
        <v>1</v>
      </c>
      <c r="C19" t="s">
        <v>178</v>
      </c>
      <c r="D19" t="s">
        <v>35</v>
      </c>
      <c r="E19" t="s">
        <v>360</v>
      </c>
      <c r="F19" t="s">
        <v>52</v>
      </c>
      <c r="G19" t="s">
        <v>178</v>
      </c>
      <c r="H19" t="s">
        <v>35</v>
      </c>
      <c r="I19" t="s">
        <v>360</v>
      </c>
      <c r="J19" t="s">
        <v>52</v>
      </c>
      <c r="K19" t="s">
        <v>178</v>
      </c>
      <c r="L19" t="s">
        <v>35</v>
      </c>
      <c r="M19" t="s">
        <v>535</v>
      </c>
      <c r="N19" t="s">
        <v>470</v>
      </c>
      <c r="O19" t="s">
        <v>178</v>
      </c>
      <c r="P19" t="s">
        <v>35</v>
      </c>
      <c r="Q19" t="s">
        <v>360</v>
      </c>
      <c r="R19" t="s">
        <v>52</v>
      </c>
      <c r="T19" t="s">
        <v>35</v>
      </c>
      <c r="U19" t="s">
        <v>360</v>
      </c>
      <c r="V19" t="s">
        <v>52</v>
      </c>
      <c r="X19" t="s">
        <v>35</v>
      </c>
      <c r="Y19" t="s">
        <v>360</v>
      </c>
      <c r="Z19" t="s">
        <v>52</v>
      </c>
      <c r="AA19" t="s">
        <v>178</v>
      </c>
      <c r="AB19" t="s">
        <v>35</v>
      </c>
      <c r="AC19" t="s">
        <v>535</v>
      </c>
      <c r="AD19" t="s">
        <v>470</v>
      </c>
      <c r="AF19" t="s">
        <v>35</v>
      </c>
      <c r="AG19" t="s">
        <v>360</v>
      </c>
      <c r="AH19" t="s">
        <v>52</v>
      </c>
      <c r="AJ19" t="s">
        <v>35</v>
      </c>
      <c r="AK19" t="str">
        <f t="shared" si="0"/>
        <v>SPWI117Z</v>
      </c>
      <c r="AL19" t="s">
        <v>52</v>
      </c>
    </row>
    <row r="20" spans="1:38" x14ac:dyDescent="0.35">
      <c r="A20" t="s">
        <v>17</v>
      </c>
      <c r="B20">
        <v>1</v>
      </c>
      <c r="C20" t="s">
        <v>178</v>
      </c>
      <c r="D20" t="s">
        <v>36</v>
      </c>
      <c r="E20" t="s">
        <v>361</v>
      </c>
      <c r="F20" t="s">
        <v>53</v>
      </c>
      <c r="G20" t="s">
        <v>178</v>
      </c>
      <c r="H20" t="s">
        <v>36</v>
      </c>
      <c r="I20" t="s">
        <v>361</v>
      </c>
      <c r="J20" t="s">
        <v>53</v>
      </c>
      <c r="K20" t="s">
        <v>178</v>
      </c>
      <c r="L20" t="s">
        <v>36</v>
      </c>
      <c r="M20" t="s">
        <v>536</v>
      </c>
      <c r="N20" t="s">
        <v>471</v>
      </c>
      <c r="O20" t="s">
        <v>178</v>
      </c>
      <c r="P20" t="s">
        <v>36</v>
      </c>
      <c r="Q20" t="s">
        <v>361</v>
      </c>
      <c r="R20" t="s">
        <v>53</v>
      </c>
      <c r="T20" t="s">
        <v>36</v>
      </c>
      <c r="U20" t="s">
        <v>361</v>
      </c>
      <c r="V20" t="s">
        <v>53</v>
      </c>
      <c r="X20" t="s">
        <v>36</v>
      </c>
      <c r="Y20" t="s">
        <v>361</v>
      </c>
      <c r="Z20" t="s">
        <v>53</v>
      </c>
      <c r="AA20" t="s">
        <v>178</v>
      </c>
      <c r="AB20" t="s">
        <v>36</v>
      </c>
      <c r="AC20" t="s">
        <v>536</v>
      </c>
      <c r="AD20" t="s">
        <v>471</v>
      </c>
      <c r="AF20" t="s">
        <v>36</v>
      </c>
      <c r="AG20" t="s">
        <v>361</v>
      </c>
      <c r="AH20" t="s">
        <v>53</v>
      </c>
      <c r="AJ20" t="s">
        <v>36</v>
      </c>
      <c r="AK20" t="str">
        <f t="shared" si="0"/>
        <v>SPWI118Z</v>
      </c>
      <c r="AL20" t="s">
        <v>53</v>
      </c>
    </row>
    <row r="21" spans="1:38" x14ac:dyDescent="0.35">
      <c r="A21" t="s">
        <v>17</v>
      </c>
      <c r="B21">
        <v>1</v>
      </c>
      <c r="C21" t="s">
        <v>178</v>
      </c>
      <c r="D21" t="s">
        <v>37</v>
      </c>
      <c r="E21" t="s">
        <v>362</v>
      </c>
      <c r="F21" t="s">
        <v>54</v>
      </c>
      <c r="G21" t="s">
        <v>178</v>
      </c>
      <c r="H21" t="s">
        <v>37</v>
      </c>
      <c r="I21" t="s">
        <v>362</v>
      </c>
      <c r="J21" t="s">
        <v>54</v>
      </c>
      <c r="K21" t="s">
        <v>178</v>
      </c>
      <c r="L21" t="s">
        <v>37</v>
      </c>
      <c r="M21" t="s">
        <v>537</v>
      </c>
      <c r="N21" t="s">
        <v>474</v>
      </c>
      <c r="O21" t="s">
        <v>178</v>
      </c>
      <c r="P21" t="s">
        <v>37</v>
      </c>
      <c r="Q21" t="s">
        <v>362</v>
      </c>
      <c r="R21" t="s">
        <v>54</v>
      </c>
      <c r="T21" t="s">
        <v>37</v>
      </c>
      <c r="U21" t="s">
        <v>362</v>
      </c>
      <c r="V21" t="s">
        <v>54</v>
      </c>
      <c r="X21" t="s">
        <v>37</v>
      </c>
      <c r="Y21" t="s">
        <v>362</v>
      </c>
      <c r="Z21" t="s">
        <v>54</v>
      </c>
      <c r="AA21" t="s">
        <v>178</v>
      </c>
      <c r="AB21" t="s">
        <v>37</v>
      </c>
      <c r="AC21" t="s">
        <v>537</v>
      </c>
      <c r="AD21" t="s">
        <v>474</v>
      </c>
      <c r="AF21" t="s">
        <v>37</v>
      </c>
      <c r="AG21" t="s">
        <v>362</v>
      </c>
      <c r="AH21" t="s">
        <v>54</v>
      </c>
      <c r="AJ21" t="s">
        <v>37</v>
      </c>
      <c r="AK21" t="str">
        <f t="shared" si="0"/>
        <v>SPWI119Z</v>
      </c>
      <c r="AL21" t="s">
        <v>54</v>
      </c>
    </row>
    <row r="22" spans="1:38" x14ac:dyDescent="0.35">
      <c r="A22" t="s">
        <v>17</v>
      </c>
      <c r="B22">
        <v>1</v>
      </c>
      <c r="K22" t="s">
        <v>178</v>
      </c>
      <c r="L22" t="s">
        <v>463</v>
      </c>
      <c r="M22" t="s">
        <v>538</v>
      </c>
      <c r="N22" t="s">
        <v>472</v>
      </c>
      <c r="P22" t="s">
        <v>463</v>
      </c>
      <c r="Q22" t="s">
        <v>704</v>
      </c>
      <c r="R22" t="s">
        <v>552</v>
      </c>
      <c r="T22" t="s">
        <v>463</v>
      </c>
      <c r="U22" t="s">
        <v>704</v>
      </c>
      <c r="V22" t="s">
        <v>552</v>
      </c>
      <c r="X22" t="s">
        <v>463</v>
      </c>
      <c r="Y22" t="s">
        <v>704</v>
      </c>
      <c r="Z22" t="s">
        <v>552</v>
      </c>
      <c r="AA22" t="s">
        <v>178</v>
      </c>
      <c r="AB22" t="s">
        <v>463</v>
      </c>
      <c r="AC22" t="s">
        <v>538</v>
      </c>
      <c r="AD22" t="s">
        <v>472</v>
      </c>
      <c r="AF22" t="s">
        <v>463</v>
      </c>
      <c r="AG22" t="s">
        <v>704</v>
      </c>
      <c r="AH22" t="s">
        <v>552</v>
      </c>
      <c r="AJ22" t="s">
        <v>463</v>
      </c>
      <c r="AK22" t="str">
        <f t="shared" si="0"/>
        <v>SPWI120Z</v>
      </c>
      <c r="AL22" t="s">
        <v>872</v>
      </c>
    </row>
    <row r="23" spans="1:38" x14ac:dyDescent="0.35">
      <c r="A23" t="s">
        <v>17</v>
      </c>
      <c r="B23">
        <v>1</v>
      </c>
      <c r="K23" t="s">
        <v>178</v>
      </c>
      <c r="L23" t="s">
        <v>464</v>
      </c>
      <c r="M23" s="2" t="s">
        <v>540</v>
      </c>
      <c r="N23" t="s">
        <v>473</v>
      </c>
      <c r="O23" s="3"/>
      <c r="P23" s="3" t="s">
        <v>464</v>
      </c>
      <c r="Q23" s="3"/>
      <c r="R23" s="3"/>
      <c r="T23" s="3" t="s">
        <v>464</v>
      </c>
      <c r="U23" s="3"/>
      <c r="V23" s="3"/>
      <c r="X23" s="3" t="s">
        <v>464</v>
      </c>
      <c r="Y23" s="3"/>
      <c r="Z23" s="3"/>
      <c r="AA23" t="s">
        <v>178</v>
      </c>
      <c r="AB23" t="s">
        <v>464</v>
      </c>
      <c r="AC23" s="2" t="s">
        <v>540</v>
      </c>
      <c r="AD23" t="s">
        <v>473</v>
      </c>
      <c r="AE23" s="3"/>
      <c r="AF23" s="3" t="s">
        <v>464</v>
      </c>
      <c r="AG23" s="3"/>
      <c r="AH23" s="3"/>
      <c r="AJ23" t="s">
        <v>464</v>
      </c>
      <c r="AK23" t="str">
        <f t="shared" si="0"/>
        <v>SPWI121Z</v>
      </c>
      <c r="AL23" t="s">
        <v>554</v>
      </c>
    </row>
    <row r="24" spans="1:38" x14ac:dyDescent="0.35">
      <c r="A24" t="s">
        <v>17</v>
      </c>
      <c r="B24">
        <v>1</v>
      </c>
      <c r="O24" s="3"/>
      <c r="P24" s="3" t="s">
        <v>548</v>
      </c>
      <c r="Q24" s="3"/>
      <c r="R24" s="3"/>
      <c r="T24" s="3" t="s">
        <v>548</v>
      </c>
      <c r="U24" s="3"/>
      <c r="V24" s="3"/>
      <c r="X24" s="3" t="s">
        <v>548</v>
      </c>
      <c r="Y24" s="3"/>
      <c r="Z24" s="3"/>
      <c r="AE24" s="3"/>
      <c r="AF24" s="3" t="s">
        <v>548</v>
      </c>
      <c r="AG24" s="3"/>
      <c r="AH24" s="3"/>
      <c r="AJ24" t="s">
        <v>548</v>
      </c>
      <c r="AK24" t="str">
        <f t="shared" si="0"/>
        <v>SPWI122Z</v>
      </c>
      <c r="AL24" t="s">
        <v>873</v>
      </c>
    </row>
    <row r="25" spans="1:38" x14ac:dyDescent="0.35">
      <c r="A25" t="s">
        <v>17</v>
      </c>
      <c r="B25">
        <v>1</v>
      </c>
      <c r="P25" t="s">
        <v>549</v>
      </c>
      <c r="Q25" t="s">
        <v>705</v>
      </c>
      <c r="R25" t="s">
        <v>553</v>
      </c>
      <c r="T25" t="s">
        <v>549</v>
      </c>
      <c r="U25" t="s">
        <v>705</v>
      </c>
      <c r="V25" t="s">
        <v>553</v>
      </c>
      <c r="X25" t="s">
        <v>549</v>
      </c>
      <c r="Y25" t="s">
        <v>705</v>
      </c>
      <c r="Z25" t="s">
        <v>553</v>
      </c>
      <c r="AF25" t="s">
        <v>549</v>
      </c>
      <c r="AG25" t="s">
        <v>705</v>
      </c>
      <c r="AH25" t="s">
        <v>553</v>
      </c>
      <c r="AI25" s="3"/>
      <c r="AJ25" s="3" t="s">
        <v>549</v>
      </c>
      <c r="AK25" s="3"/>
      <c r="AL25" s="3"/>
    </row>
    <row r="26" spans="1:38" x14ac:dyDescent="0.35">
      <c r="A26" t="s">
        <v>17</v>
      </c>
      <c r="B26">
        <v>1</v>
      </c>
      <c r="P26" t="s">
        <v>550</v>
      </c>
      <c r="R26" t="s">
        <v>817</v>
      </c>
      <c r="T26" t="s">
        <v>550</v>
      </c>
      <c r="V26" t="s">
        <v>817</v>
      </c>
      <c r="X26" t="s">
        <v>550</v>
      </c>
      <c r="Z26" t="s">
        <v>817</v>
      </c>
      <c r="AF26" t="s">
        <v>550</v>
      </c>
      <c r="AH26" t="s">
        <v>817</v>
      </c>
      <c r="AJ26" t="s">
        <v>550</v>
      </c>
      <c r="AK26" t="str">
        <f t="shared" si="0"/>
        <v>SPWI124Z</v>
      </c>
      <c r="AL26" t="s">
        <v>874</v>
      </c>
    </row>
    <row r="27" spans="1:38" x14ac:dyDescent="0.35">
      <c r="A27" t="s">
        <v>17</v>
      </c>
      <c r="B27">
        <v>1</v>
      </c>
      <c r="P27" t="s">
        <v>551</v>
      </c>
      <c r="Q27" t="s">
        <v>804</v>
      </c>
      <c r="R27" t="s">
        <v>554</v>
      </c>
      <c r="T27" t="s">
        <v>551</v>
      </c>
      <c r="U27" t="s">
        <v>804</v>
      </c>
      <c r="V27" t="s">
        <v>554</v>
      </c>
      <c r="X27" t="s">
        <v>551</v>
      </c>
      <c r="Y27" t="s">
        <v>804</v>
      </c>
      <c r="Z27" t="s">
        <v>554</v>
      </c>
      <c r="AF27" t="s">
        <v>551</v>
      </c>
      <c r="AG27" t="s">
        <v>804</v>
      </c>
      <c r="AH27" t="s">
        <v>554</v>
      </c>
    </row>
    <row r="28" spans="1:38" x14ac:dyDescent="0.35">
      <c r="A28" t="s">
        <v>17</v>
      </c>
      <c r="B28">
        <v>1</v>
      </c>
      <c r="T28" t="s">
        <v>820</v>
      </c>
      <c r="U28" t="s">
        <v>821</v>
      </c>
      <c r="V28" s="8" t="s">
        <v>822</v>
      </c>
      <c r="X28" s="3" t="s">
        <v>820</v>
      </c>
      <c r="Y28" s="3" t="s">
        <v>821</v>
      </c>
      <c r="Z28" s="3" t="s">
        <v>822</v>
      </c>
      <c r="AF28" t="s">
        <v>820</v>
      </c>
      <c r="AG28" t="s">
        <v>837</v>
      </c>
      <c r="AH28" t="s">
        <v>836</v>
      </c>
    </row>
    <row r="30" spans="1:38" x14ac:dyDescent="0.35">
      <c r="A30" t="s">
        <v>17</v>
      </c>
      <c r="B30">
        <v>2</v>
      </c>
      <c r="C30" t="s">
        <v>178</v>
      </c>
      <c r="D30" t="s">
        <v>58</v>
      </c>
      <c r="E30" t="s">
        <v>363</v>
      </c>
      <c r="F30" t="s">
        <v>77</v>
      </c>
      <c r="G30" t="s">
        <v>178</v>
      </c>
      <c r="H30" t="s">
        <v>58</v>
      </c>
      <c r="I30" t="s">
        <v>363</v>
      </c>
      <c r="J30" t="s">
        <v>77</v>
      </c>
      <c r="K30" t="s">
        <v>178</v>
      </c>
      <c r="L30" t="s">
        <v>58</v>
      </c>
      <c r="M30" t="s">
        <v>58</v>
      </c>
      <c r="N30" t="s">
        <v>475</v>
      </c>
      <c r="O30" t="s">
        <v>178</v>
      </c>
      <c r="P30" t="s">
        <v>58</v>
      </c>
      <c r="Q30" t="s">
        <v>363</v>
      </c>
      <c r="R30" t="s">
        <v>77</v>
      </c>
      <c r="T30" t="s">
        <v>58</v>
      </c>
      <c r="U30" t="s">
        <v>363</v>
      </c>
      <c r="V30" t="s">
        <v>77</v>
      </c>
      <c r="X30" t="s">
        <v>58</v>
      </c>
      <c r="Y30" t="s">
        <v>363</v>
      </c>
      <c r="Z30" t="s">
        <v>77</v>
      </c>
      <c r="AA30" t="s">
        <v>178</v>
      </c>
      <c r="AB30" t="s">
        <v>58</v>
      </c>
      <c r="AC30" t="s">
        <v>58</v>
      </c>
      <c r="AD30" t="s">
        <v>475</v>
      </c>
      <c r="AF30" t="s">
        <v>58</v>
      </c>
      <c r="AG30" t="s">
        <v>363</v>
      </c>
      <c r="AH30" t="s">
        <v>77</v>
      </c>
      <c r="AJ30" t="s">
        <v>58</v>
      </c>
      <c r="AK30" t="str">
        <f t="shared" ref="AK30" si="1">_xlfn.CONCAT(AJ30, "Z")</f>
        <v>SPWI201Z</v>
      </c>
      <c r="AL30" t="s">
        <v>77</v>
      </c>
    </row>
    <row r="31" spans="1:38" x14ac:dyDescent="0.35">
      <c r="A31" t="s">
        <v>17</v>
      </c>
      <c r="B31">
        <v>2</v>
      </c>
      <c r="C31" t="s">
        <v>178</v>
      </c>
      <c r="D31" t="s">
        <v>59</v>
      </c>
      <c r="E31" t="s">
        <v>364</v>
      </c>
      <c r="F31" t="s">
        <v>78</v>
      </c>
      <c r="G31" t="s">
        <v>178</v>
      </c>
      <c r="H31" t="s">
        <v>59</v>
      </c>
      <c r="I31" t="s">
        <v>364</v>
      </c>
      <c r="J31" t="s">
        <v>78</v>
      </c>
      <c r="K31" t="s">
        <v>178</v>
      </c>
      <c r="L31" t="s">
        <v>59</v>
      </c>
      <c r="M31" t="s">
        <v>59</v>
      </c>
      <c r="N31" t="s">
        <v>476</v>
      </c>
      <c r="O31" t="s">
        <v>178</v>
      </c>
      <c r="P31" t="s">
        <v>59</v>
      </c>
      <c r="Q31" t="s">
        <v>364</v>
      </c>
      <c r="R31" t="s">
        <v>78</v>
      </c>
      <c r="T31" t="s">
        <v>59</v>
      </c>
      <c r="U31" t="s">
        <v>364</v>
      </c>
      <c r="V31" t="s">
        <v>78</v>
      </c>
      <c r="X31" t="s">
        <v>59</v>
      </c>
      <c r="Y31" t="s">
        <v>364</v>
      </c>
      <c r="Z31" t="s">
        <v>78</v>
      </c>
      <c r="AA31" t="s">
        <v>178</v>
      </c>
      <c r="AB31" t="s">
        <v>59</v>
      </c>
      <c r="AC31" t="s">
        <v>59</v>
      </c>
      <c r="AD31" t="s">
        <v>476</v>
      </c>
      <c r="AF31" t="s">
        <v>59</v>
      </c>
      <c r="AG31" t="s">
        <v>364</v>
      </c>
      <c r="AH31" t="s">
        <v>78</v>
      </c>
      <c r="AI31" s="3"/>
      <c r="AJ31" s="3" t="s">
        <v>59</v>
      </c>
      <c r="AK31" s="3"/>
      <c r="AL31" s="3"/>
    </row>
    <row r="32" spans="1:38" x14ac:dyDescent="0.35">
      <c r="A32" t="s">
        <v>17</v>
      </c>
      <c r="B32">
        <v>2</v>
      </c>
      <c r="C32" t="s">
        <v>178</v>
      </c>
      <c r="D32" t="s">
        <v>60</v>
      </c>
      <c r="E32" t="s">
        <v>365</v>
      </c>
      <c r="F32" t="s">
        <v>79</v>
      </c>
      <c r="G32" t="s">
        <v>178</v>
      </c>
      <c r="H32" t="s">
        <v>60</v>
      </c>
      <c r="I32" t="s">
        <v>365</v>
      </c>
      <c r="J32" t="s">
        <v>79</v>
      </c>
      <c r="K32" t="s">
        <v>178</v>
      </c>
      <c r="L32" t="s">
        <v>60</v>
      </c>
      <c r="M32" t="s">
        <v>60</v>
      </c>
      <c r="N32" t="s">
        <v>477</v>
      </c>
      <c r="O32" t="s">
        <v>178</v>
      </c>
      <c r="P32" t="s">
        <v>60</v>
      </c>
      <c r="Q32" t="s">
        <v>365</v>
      </c>
      <c r="R32" t="s">
        <v>79</v>
      </c>
      <c r="T32" t="s">
        <v>60</v>
      </c>
      <c r="U32" t="s">
        <v>365</v>
      </c>
      <c r="V32" t="s">
        <v>79</v>
      </c>
      <c r="X32" t="s">
        <v>60</v>
      </c>
      <c r="Y32" t="s">
        <v>365</v>
      </c>
      <c r="Z32" t="s">
        <v>79</v>
      </c>
      <c r="AA32" t="s">
        <v>178</v>
      </c>
      <c r="AB32" t="s">
        <v>60</v>
      </c>
      <c r="AC32" t="s">
        <v>60</v>
      </c>
      <c r="AD32" t="s">
        <v>477</v>
      </c>
      <c r="AF32" t="s">
        <v>60</v>
      </c>
      <c r="AG32" t="s">
        <v>365</v>
      </c>
      <c r="AH32" t="s">
        <v>79</v>
      </c>
      <c r="AJ32" t="s">
        <v>60</v>
      </c>
      <c r="AK32" t="str">
        <f t="shared" ref="AK32" si="2">_xlfn.CONCAT(AJ32, "Z")</f>
        <v>SPWI203Z</v>
      </c>
      <c r="AL32" t="s">
        <v>79</v>
      </c>
    </row>
    <row r="33" spans="1:38" x14ac:dyDescent="0.35">
      <c r="A33" t="s">
        <v>17</v>
      </c>
      <c r="B33">
        <v>2</v>
      </c>
      <c r="C33" s="3" t="s">
        <v>178</v>
      </c>
      <c r="D33" s="3" t="s">
        <v>61</v>
      </c>
      <c r="E33" s="3"/>
      <c r="F33" s="3" t="s">
        <v>179</v>
      </c>
      <c r="G33" s="3" t="s">
        <v>313</v>
      </c>
      <c r="H33" s="3" t="s">
        <v>61</v>
      </c>
      <c r="I33" s="3"/>
      <c r="J33" s="3" t="s">
        <v>179</v>
      </c>
      <c r="K33" t="s">
        <v>178</v>
      </c>
      <c r="L33" t="s">
        <v>61</v>
      </c>
      <c r="M33" t="s">
        <v>534</v>
      </c>
      <c r="N33" t="s">
        <v>478</v>
      </c>
      <c r="O33" s="3" t="s">
        <v>178</v>
      </c>
      <c r="P33" s="3" t="s">
        <v>61</v>
      </c>
      <c r="Q33" s="3"/>
      <c r="R33" s="3" t="s">
        <v>179</v>
      </c>
      <c r="T33" s="3" t="s">
        <v>61</v>
      </c>
      <c r="U33" s="3"/>
      <c r="V33" s="3" t="s">
        <v>179</v>
      </c>
      <c r="X33" s="3" t="s">
        <v>61</v>
      </c>
      <c r="Y33" s="3"/>
      <c r="Z33" s="3" t="s">
        <v>179</v>
      </c>
      <c r="AA33" t="s">
        <v>178</v>
      </c>
      <c r="AB33" t="s">
        <v>61</v>
      </c>
      <c r="AC33" t="s">
        <v>534</v>
      </c>
      <c r="AD33" t="s">
        <v>478</v>
      </c>
      <c r="AF33" t="s">
        <v>61</v>
      </c>
      <c r="AG33" t="s">
        <v>382</v>
      </c>
      <c r="AH33" t="s">
        <v>197</v>
      </c>
      <c r="AI33" s="3"/>
      <c r="AJ33" s="3" t="s">
        <v>61</v>
      </c>
      <c r="AK33" s="3"/>
      <c r="AL33" s="3" t="s">
        <v>179</v>
      </c>
    </row>
    <row r="34" spans="1:38" x14ac:dyDescent="0.35">
      <c r="A34" t="s">
        <v>17</v>
      </c>
      <c r="B34">
        <v>2</v>
      </c>
      <c r="C34" t="s">
        <v>178</v>
      </c>
      <c r="D34" t="s">
        <v>62</v>
      </c>
      <c r="E34" t="s">
        <v>366</v>
      </c>
      <c r="F34" t="s">
        <v>80</v>
      </c>
      <c r="G34" t="s">
        <v>178</v>
      </c>
      <c r="H34" t="s">
        <v>62</v>
      </c>
      <c r="I34" t="s">
        <v>366</v>
      </c>
      <c r="J34" t="s">
        <v>80</v>
      </c>
      <c r="K34" t="s">
        <v>178</v>
      </c>
      <c r="L34" t="s">
        <v>62</v>
      </c>
      <c r="M34" t="s">
        <v>62</v>
      </c>
      <c r="N34" t="s">
        <v>479</v>
      </c>
      <c r="O34" t="s">
        <v>178</v>
      </c>
      <c r="P34" t="s">
        <v>62</v>
      </c>
      <c r="Q34" t="s">
        <v>366</v>
      </c>
      <c r="R34" t="s">
        <v>80</v>
      </c>
      <c r="T34" t="s">
        <v>62</v>
      </c>
      <c r="U34" t="s">
        <v>366</v>
      </c>
      <c r="V34" t="s">
        <v>80</v>
      </c>
      <c r="X34" t="s">
        <v>62</v>
      </c>
      <c r="Y34" t="s">
        <v>366</v>
      </c>
      <c r="Z34" t="s">
        <v>80</v>
      </c>
      <c r="AA34" t="s">
        <v>178</v>
      </c>
      <c r="AB34" t="s">
        <v>62</v>
      </c>
      <c r="AC34" t="s">
        <v>62</v>
      </c>
      <c r="AD34" t="s">
        <v>479</v>
      </c>
      <c r="AF34" t="s">
        <v>62</v>
      </c>
      <c r="AG34" t="s">
        <v>366</v>
      </c>
      <c r="AH34" t="s">
        <v>80</v>
      </c>
      <c r="AJ34" t="s">
        <v>62</v>
      </c>
      <c r="AK34" t="str">
        <f t="shared" ref="AK34:AK36" si="3">_xlfn.CONCAT(AJ34, "Z")</f>
        <v>SPWI205Z</v>
      </c>
      <c r="AL34" t="s">
        <v>80</v>
      </c>
    </row>
    <row r="35" spans="1:38" x14ac:dyDescent="0.35">
      <c r="A35" t="s">
        <v>17</v>
      </c>
      <c r="B35">
        <v>2</v>
      </c>
      <c r="C35" t="s">
        <v>178</v>
      </c>
      <c r="D35" t="s">
        <v>63</v>
      </c>
      <c r="E35" t="s">
        <v>367</v>
      </c>
      <c r="F35" t="s">
        <v>81</v>
      </c>
      <c r="G35" t="s">
        <v>178</v>
      </c>
      <c r="H35" t="s">
        <v>63</v>
      </c>
      <c r="I35" t="s">
        <v>367</v>
      </c>
      <c r="J35" t="s">
        <v>81</v>
      </c>
      <c r="K35" s="3"/>
      <c r="L35" s="3" t="s">
        <v>63</v>
      </c>
      <c r="M35" s="3"/>
      <c r="N35" s="3"/>
      <c r="O35" t="s">
        <v>178</v>
      </c>
      <c r="P35" t="s">
        <v>63</v>
      </c>
      <c r="Q35" t="s">
        <v>367</v>
      </c>
      <c r="R35" t="s">
        <v>81</v>
      </c>
      <c r="T35" t="s">
        <v>63</v>
      </c>
      <c r="U35" t="s">
        <v>367</v>
      </c>
      <c r="V35" t="s">
        <v>81</v>
      </c>
      <c r="X35" t="s">
        <v>63</v>
      </c>
      <c r="Y35" t="s">
        <v>367</v>
      </c>
      <c r="Z35" t="s">
        <v>81</v>
      </c>
      <c r="AA35" s="3"/>
      <c r="AB35" s="3" t="s">
        <v>63</v>
      </c>
      <c r="AC35" s="3"/>
      <c r="AD35" s="3"/>
      <c r="AF35" t="s">
        <v>63</v>
      </c>
      <c r="AG35" t="s">
        <v>367</v>
      </c>
      <c r="AH35" t="s">
        <v>81</v>
      </c>
      <c r="AJ35" t="s">
        <v>63</v>
      </c>
      <c r="AK35" t="str">
        <f t="shared" si="3"/>
        <v>SPWI206Z</v>
      </c>
      <c r="AL35" t="s">
        <v>81</v>
      </c>
    </row>
    <row r="36" spans="1:38" x14ac:dyDescent="0.35">
      <c r="A36" t="s">
        <v>17</v>
      </c>
      <c r="B36">
        <v>2</v>
      </c>
      <c r="C36" t="s">
        <v>178</v>
      </c>
      <c r="D36" t="s">
        <v>64</v>
      </c>
      <c r="E36" t="s">
        <v>368</v>
      </c>
      <c r="F36" t="s">
        <v>82</v>
      </c>
      <c r="G36" t="s">
        <v>178</v>
      </c>
      <c r="H36" t="s">
        <v>64</v>
      </c>
      <c r="I36" t="s">
        <v>368</v>
      </c>
      <c r="J36" t="s">
        <v>82</v>
      </c>
      <c r="K36" t="s">
        <v>178</v>
      </c>
      <c r="L36" t="s">
        <v>64</v>
      </c>
      <c r="M36" t="s">
        <v>64</v>
      </c>
      <c r="N36" t="s">
        <v>480</v>
      </c>
      <c r="O36" t="s">
        <v>178</v>
      </c>
      <c r="P36" t="s">
        <v>64</v>
      </c>
      <c r="Q36" t="s">
        <v>368</v>
      </c>
      <c r="R36" t="s">
        <v>82</v>
      </c>
      <c r="T36" t="s">
        <v>64</v>
      </c>
      <c r="U36" t="s">
        <v>368</v>
      </c>
      <c r="V36" t="s">
        <v>82</v>
      </c>
      <c r="X36" t="s">
        <v>64</v>
      </c>
      <c r="Y36" t="s">
        <v>368</v>
      </c>
      <c r="Z36" t="s">
        <v>82</v>
      </c>
      <c r="AA36" t="s">
        <v>178</v>
      </c>
      <c r="AB36" t="s">
        <v>64</v>
      </c>
      <c r="AC36" t="s">
        <v>64</v>
      </c>
      <c r="AD36" t="s">
        <v>480</v>
      </c>
      <c r="AF36" t="s">
        <v>64</v>
      </c>
      <c r="AG36" t="s">
        <v>368</v>
      </c>
      <c r="AH36" t="s">
        <v>82</v>
      </c>
      <c r="AJ36" t="s">
        <v>64</v>
      </c>
      <c r="AK36" t="str">
        <f t="shared" si="3"/>
        <v>SPWI207Z</v>
      </c>
      <c r="AL36" t="s">
        <v>82</v>
      </c>
    </row>
    <row r="37" spans="1:38" x14ac:dyDescent="0.35">
      <c r="A37" t="s">
        <v>17</v>
      </c>
      <c r="B37">
        <v>2</v>
      </c>
      <c r="C37" t="s">
        <v>178</v>
      </c>
      <c r="D37" t="s">
        <v>65</v>
      </c>
      <c r="E37" t="s">
        <v>369</v>
      </c>
      <c r="F37" t="s">
        <v>83</v>
      </c>
      <c r="G37" t="s">
        <v>178</v>
      </c>
      <c r="H37" t="s">
        <v>65</v>
      </c>
      <c r="I37" t="s">
        <v>369</v>
      </c>
      <c r="J37" t="s">
        <v>83</v>
      </c>
      <c r="K37" s="3"/>
      <c r="L37" s="3" t="s">
        <v>65</v>
      </c>
      <c r="M37" s="3"/>
      <c r="N37" s="3"/>
      <c r="O37" t="s">
        <v>178</v>
      </c>
      <c r="P37" t="s">
        <v>65</v>
      </c>
      <c r="Q37" t="s">
        <v>369</v>
      </c>
      <c r="R37" t="s">
        <v>83</v>
      </c>
      <c r="T37" t="s">
        <v>65</v>
      </c>
      <c r="U37" t="s">
        <v>369</v>
      </c>
      <c r="V37" t="s">
        <v>83</v>
      </c>
      <c r="X37" t="s">
        <v>65</v>
      </c>
      <c r="Y37" t="s">
        <v>369</v>
      </c>
      <c r="Z37" t="s">
        <v>83</v>
      </c>
      <c r="AA37" s="3"/>
      <c r="AB37" s="3" t="s">
        <v>65</v>
      </c>
      <c r="AC37" s="3"/>
      <c r="AD37" s="3"/>
      <c r="AF37" t="s">
        <v>65</v>
      </c>
      <c r="AG37" t="s">
        <v>369</v>
      </c>
      <c r="AH37" t="s">
        <v>83</v>
      </c>
      <c r="AI37" s="3"/>
      <c r="AJ37" s="3" t="s">
        <v>65</v>
      </c>
      <c r="AK37" s="3"/>
      <c r="AL37" s="3"/>
    </row>
    <row r="38" spans="1:38" x14ac:dyDescent="0.35">
      <c r="A38" t="s">
        <v>17</v>
      </c>
      <c r="B38">
        <v>2</v>
      </c>
      <c r="C38" t="s">
        <v>178</v>
      </c>
      <c r="D38" t="s">
        <v>66</v>
      </c>
      <c r="E38" t="s">
        <v>370</v>
      </c>
      <c r="F38" t="s">
        <v>84</v>
      </c>
      <c r="G38" t="s">
        <v>178</v>
      </c>
      <c r="H38" t="s">
        <v>66</v>
      </c>
      <c r="I38" t="s">
        <v>370</v>
      </c>
      <c r="J38" t="s">
        <v>84</v>
      </c>
      <c r="K38" t="s">
        <v>178</v>
      </c>
      <c r="L38" t="s">
        <v>66</v>
      </c>
      <c r="M38" t="s">
        <v>66</v>
      </c>
      <c r="N38" t="s">
        <v>481</v>
      </c>
      <c r="O38" t="s">
        <v>178</v>
      </c>
      <c r="P38" t="s">
        <v>66</v>
      </c>
      <c r="Q38" t="s">
        <v>370</v>
      </c>
      <c r="R38" t="s">
        <v>84</v>
      </c>
      <c r="T38" t="s">
        <v>66</v>
      </c>
      <c r="U38" t="s">
        <v>370</v>
      </c>
      <c r="V38" t="s">
        <v>84</v>
      </c>
      <c r="X38" t="s">
        <v>66</v>
      </c>
      <c r="Y38" t="s">
        <v>370</v>
      </c>
      <c r="Z38" t="s">
        <v>84</v>
      </c>
      <c r="AA38" t="s">
        <v>178</v>
      </c>
      <c r="AB38" t="s">
        <v>66</v>
      </c>
      <c r="AC38" t="s">
        <v>66</v>
      </c>
      <c r="AD38" t="s">
        <v>481</v>
      </c>
      <c r="AF38" t="s">
        <v>66</v>
      </c>
      <c r="AG38" t="s">
        <v>370</v>
      </c>
      <c r="AH38" t="s">
        <v>84</v>
      </c>
      <c r="AJ38" t="s">
        <v>66</v>
      </c>
      <c r="AK38" t="str">
        <f t="shared" ref="AK38:AK44" si="4">_xlfn.CONCAT(AJ38, "Z")</f>
        <v>SPWI209Z</v>
      </c>
      <c r="AL38" t="s">
        <v>84</v>
      </c>
    </row>
    <row r="39" spans="1:38" x14ac:dyDescent="0.35">
      <c r="A39" t="s">
        <v>17</v>
      </c>
      <c r="B39">
        <v>2</v>
      </c>
      <c r="C39" t="s">
        <v>178</v>
      </c>
      <c r="D39" t="s">
        <v>67</v>
      </c>
      <c r="E39" t="s">
        <v>371</v>
      </c>
      <c r="F39" t="s">
        <v>85</v>
      </c>
      <c r="G39" t="s">
        <v>178</v>
      </c>
      <c r="H39" t="s">
        <v>67</v>
      </c>
      <c r="I39" t="s">
        <v>371</v>
      </c>
      <c r="J39" t="s">
        <v>85</v>
      </c>
      <c r="K39" s="3"/>
      <c r="L39" s="3" t="s">
        <v>67</v>
      </c>
      <c r="M39" s="3"/>
      <c r="N39" s="3"/>
      <c r="O39" t="s">
        <v>178</v>
      </c>
      <c r="P39" t="s">
        <v>67</v>
      </c>
      <c r="Q39" t="s">
        <v>371</v>
      </c>
      <c r="R39" t="s">
        <v>85</v>
      </c>
      <c r="T39" t="s">
        <v>67</v>
      </c>
      <c r="U39" t="s">
        <v>371</v>
      </c>
      <c r="V39" t="s">
        <v>85</v>
      </c>
      <c r="X39" t="s">
        <v>67</v>
      </c>
      <c r="Y39" t="s">
        <v>371</v>
      </c>
      <c r="Z39" t="s">
        <v>85</v>
      </c>
      <c r="AA39" s="3"/>
      <c r="AB39" s="3" t="s">
        <v>67</v>
      </c>
      <c r="AC39" s="3"/>
      <c r="AD39" s="3"/>
      <c r="AF39" t="s">
        <v>67</v>
      </c>
      <c r="AG39" t="s">
        <v>371</v>
      </c>
      <c r="AH39" t="s">
        <v>85</v>
      </c>
      <c r="AJ39" t="s">
        <v>67</v>
      </c>
      <c r="AK39" t="str">
        <f t="shared" si="4"/>
        <v>SPWI210Z</v>
      </c>
      <c r="AL39" t="s">
        <v>85</v>
      </c>
    </row>
    <row r="40" spans="1:38" x14ac:dyDescent="0.35">
      <c r="A40" t="s">
        <v>17</v>
      </c>
      <c r="B40">
        <v>2</v>
      </c>
      <c r="C40" t="s">
        <v>178</v>
      </c>
      <c r="D40" t="s">
        <v>68</v>
      </c>
      <c r="E40" t="s">
        <v>372</v>
      </c>
      <c r="F40" t="s">
        <v>86</v>
      </c>
      <c r="G40" t="s">
        <v>178</v>
      </c>
      <c r="H40" t="s">
        <v>68</v>
      </c>
      <c r="I40" t="s">
        <v>372</v>
      </c>
      <c r="J40" t="s">
        <v>86</v>
      </c>
      <c r="K40" t="s">
        <v>178</v>
      </c>
      <c r="L40" t="s">
        <v>68</v>
      </c>
      <c r="M40" t="s">
        <v>68</v>
      </c>
      <c r="N40" t="s">
        <v>89</v>
      </c>
      <c r="O40" t="s">
        <v>178</v>
      </c>
      <c r="P40" t="s">
        <v>68</v>
      </c>
      <c r="Q40" t="s">
        <v>372</v>
      </c>
      <c r="R40" t="s">
        <v>86</v>
      </c>
      <c r="T40" t="s">
        <v>68</v>
      </c>
      <c r="U40" t="s">
        <v>372</v>
      </c>
      <c r="V40" t="s">
        <v>86</v>
      </c>
      <c r="X40" t="s">
        <v>68</v>
      </c>
      <c r="Y40" t="s">
        <v>372</v>
      </c>
      <c r="Z40" t="s">
        <v>86</v>
      </c>
      <c r="AA40" t="s">
        <v>178</v>
      </c>
      <c r="AB40" t="s">
        <v>68</v>
      </c>
      <c r="AC40" t="s">
        <v>68</v>
      </c>
      <c r="AD40" t="s">
        <v>89</v>
      </c>
      <c r="AF40" t="s">
        <v>68</v>
      </c>
      <c r="AG40" t="s">
        <v>372</v>
      </c>
      <c r="AH40" t="s">
        <v>86</v>
      </c>
      <c r="AJ40" t="s">
        <v>68</v>
      </c>
      <c r="AK40" t="str">
        <f t="shared" si="4"/>
        <v>SPWI211Z</v>
      </c>
      <c r="AL40" t="s">
        <v>86</v>
      </c>
    </row>
    <row r="41" spans="1:38" x14ac:dyDescent="0.35">
      <c r="A41" t="s">
        <v>17</v>
      </c>
      <c r="B41">
        <v>2</v>
      </c>
      <c r="C41" t="s">
        <v>178</v>
      </c>
      <c r="D41" t="s">
        <v>69</v>
      </c>
      <c r="E41" t="s">
        <v>373</v>
      </c>
      <c r="F41" t="s">
        <v>87</v>
      </c>
      <c r="G41" t="s">
        <v>178</v>
      </c>
      <c r="H41" t="s">
        <v>69</v>
      </c>
      <c r="I41" t="s">
        <v>373</v>
      </c>
      <c r="J41" t="s">
        <v>87</v>
      </c>
      <c r="K41" t="s">
        <v>178</v>
      </c>
      <c r="L41" t="s">
        <v>69</v>
      </c>
      <c r="M41" t="s">
        <v>69</v>
      </c>
      <c r="N41" t="s">
        <v>482</v>
      </c>
      <c r="O41" t="s">
        <v>178</v>
      </c>
      <c r="P41" t="s">
        <v>69</v>
      </c>
      <c r="Q41" t="s">
        <v>373</v>
      </c>
      <c r="R41" t="s">
        <v>87</v>
      </c>
      <c r="T41" t="s">
        <v>69</v>
      </c>
      <c r="U41" t="s">
        <v>373</v>
      </c>
      <c r="V41" t="s">
        <v>87</v>
      </c>
      <c r="X41" t="s">
        <v>69</v>
      </c>
      <c r="Y41" t="s">
        <v>373</v>
      </c>
      <c r="Z41" t="s">
        <v>87</v>
      </c>
      <c r="AA41" t="s">
        <v>178</v>
      </c>
      <c r="AB41" t="s">
        <v>69</v>
      </c>
      <c r="AC41" t="s">
        <v>69</v>
      </c>
      <c r="AD41" t="s">
        <v>482</v>
      </c>
      <c r="AF41" t="s">
        <v>69</v>
      </c>
      <c r="AG41" t="s">
        <v>373</v>
      </c>
      <c r="AH41" t="s">
        <v>87</v>
      </c>
      <c r="AJ41" t="s">
        <v>69</v>
      </c>
      <c r="AK41" t="str">
        <f t="shared" si="4"/>
        <v>SPWI212Z</v>
      </c>
      <c r="AL41" t="s">
        <v>87</v>
      </c>
    </row>
    <row r="42" spans="1:38" x14ac:dyDescent="0.35">
      <c r="A42" t="s">
        <v>17</v>
      </c>
      <c r="B42">
        <v>2</v>
      </c>
      <c r="C42" t="s">
        <v>178</v>
      </c>
      <c r="D42" t="s">
        <v>70</v>
      </c>
      <c r="E42" t="s">
        <v>374</v>
      </c>
      <c r="F42" t="s">
        <v>88</v>
      </c>
      <c r="G42" t="s">
        <v>178</v>
      </c>
      <c r="H42" t="s">
        <v>70</v>
      </c>
      <c r="I42" t="s">
        <v>374</v>
      </c>
      <c r="J42" t="s">
        <v>88</v>
      </c>
      <c r="K42" t="s">
        <v>178</v>
      </c>
      <c r="L42" t="s">
        <v>70</v>
      </c>
      <c r="M42" t="s">
        <v>70</v>
      </c>
      <c r="N42" t="s">
        <v>80</v>
      </c>
      <c r="O42" t="s">
        <v>178</v>
      </c>
      <c r="P42" t="s">
        <v>70</v>
      </c>
      <c r="Q42" t="s">
        <v>374</v>
      </c>
      <c r="R42" t="s">
        <v>88</v>
      </c>
      <c r="T42" t="s">
        <v>70</v>
      </c>
      <c r="U42" t="s">
        <v>374</v>
      </c>
      <c r="V42" t="s">
        <v>88</v>
      </c>
      <c r="X42" t="s">
        <v>70</v>
      </c>
      <c r="Y42" t="s">
        <v>374</v>
      </c>
      <c r="Z42" t="s">
        <v>88</v>
      </c>
      <c r="AA42" t="s">
        <v>178</v>
      </c>
      <c r="AB42" t="s">
        <v>70</v>
      </c>
      <c r="AC42" t="s">
        <v>70</v>
      </c>
      <c r="AD42" t="s">
        <v>80</v>
      </c>
      <c r="AF42" t="s">
        <v>70</v>
      </c>
      <c r="AG42" t="s">
        <v>374</v>
      </c>
      <c r="AH42" t="s">
        <v>88</v>
      </c>
      <c r="AJ42" t="s">
        <v>70</v>
      </c>
      <c r="AK42" t="str">
        <f t="shared" si="4"/>
        <v>SPWI213Z</v>
      </c>
      <c r="AL42" t="s">
        <v>88</v>
      </c>
    </row>
    <row r="43" spans="1:38" x14ac:dyDescent="0.35">
      <c r="A43" t="s">
        <v>17</v>
      </c>
      <c r="B43">
        <v>2</v>
      </c>
      <c r="C43" t="s">
        <v>178</v>
      </c>
      <c r="D43" t="s">
        <v>71</v>
      </c>
      <c r="E43" t="s">
        <v>375</v>
      </c>
      <c r="F43" t="s">
        <v>89</v>
      </c>
      <c r="G43" t="s">
        <v>178</v>
      </c>
      <c r="H43" t="s">
        <v>71</v>
      </c>
      <c r="I43" t="s">
        <v>375</v>
      </c>
      <c r="J43" t="s">
        <v>89</v>
      </c>
      <c r="K43" t="s">
        <v>178</v>
      </c>
      <c r="L43" t="s">
        <v>71</v>
      </c>
      <c r="M43" t="s">
        <v>71</v>
      </c>
      <c r="N43" t="s">
        <v>84</v>
      </c>
      <c r="O43" t="s">
        <v>178</v>
      </c>
      <c r="P43" t="s">
        <v>71</v>
      </c>
      <c r="Q43" t="s">
        <v>375</v>
      </c>
      <c r="R43" t="s">
        <v>89</v>
      </c>
      <c r="T43" t="s">
        <v>71</v>
      </c>
      <c r="U43" t="s">
        <v>375</v>
      </c>
      <c r="V43" t="s">
        <v>89</v>
      </c>
      <c r="X43" t="s">
        <v>71</v>
      </c>
      <c r="Y43" t="s">
        <v>375</v>
      </c>
      <c r="Z43" t="s">
        <v>89</v>
      </c>
      <c r="AA43" t="s">
        <v>178</v>
      </c>
      <c r="AB43" t="s">
        <v>71</v>
      </c>
      <c r="AC43" t="s">
        <v>71</v>
      </c>
      <c r="AD43" t="s">
        <v>84</v>
      </c>
      <c r="AF43" t="s">
        <v>71</v>
      </c>
      <c r="AG43" t="s">
        <v>375</v>
      </c>
      <c r="AH43" t="s">
        <v>89</v>
      </c>
      <c r="AJ43" t="s">
        <v>71</v>
      </c>
      <c r="AK43" t="str">
        <f t="shared" si="4"/>
        <v>SPWI214Z</v>
      </c>
      <c r="AL43" t="s">
        <v>875</v>
      </c>
    </row>
    <row r="44" spans="1:38" x14ac:dyDescent="0.35">
      <c r="A44" t="s">
        <v>17</v>
      </c>
      <c r="B44">
        <v>2</v>
      </c>
      <c r="C44" t="s">
        <v>178</v>
      </c>
      <c r="D44" t="s">
        <v>72</v>
      </c>
      <c r="E44" t="s">
        <v>376</v>
      </c>
      <c r="F44" t="s">
        <v>90</v>
      </c>
      <c r="G44" t="s">
        <v>178</v>
      </c>
      <c r="H44" t="s">
        <v>72</v>
      </c>
      <c r="I44" t="s">
        <v>376</v>
      </c>
      <c r="J44" t="s">
        <v>90</v>
      </c>
      <c r="K44" t="s">
        <v>178</v>
      </c>
      <c r="L44" t="s">
        <v>72</v>
      </c>
      <c r="M44" t="s">
        <v>72</v>
      </c>
      <c r="N44" t="s">
        <v>82</v>
      </c>
      <c r="O44" t="s">
        <v>178</v>
      </c>
      <c r="P44" t="s">
        <v>72</v>
      </c>
      <c r="Q44" t="s">
        <v>376</v>
      </c>
      <c r="R44" t="s">
        <v>90</v>
      </c>
      <c r="T44" t="s">
        <v>72</v>
      </c>
      <c r="U44" t="s">
        <v>376</v>
      </c>
      <c r="V44" t="s">
        <v>90</v>
      </c>
      <c r="X44" t="s">
        <v>72</v>
      </c>
      <c r="Y44" t="s">
        <v>376</v>
      </c>
      <c r="Z44" t="s">
        <v>90</v>
      </c>
      <c r="AA44" t="s">
        <v>178</v>
      </c>
      <c r="AB44" t="s">
        <v>72</v>
      </c>
      <c r="AC44" t="s">
        <v>72</v>
      </c>
      <c r="AD44" t="s">
        <v>82</v>
      </c>
      <c r="AF44" t="s">
        <v>72</v>
      </c>
      <c r="AG44" t="s">
        <v>376</v>
      </c>
      <c r="AH44" t="s">
        <v>90</v>
      </c>
      <c r="AJ44" t="s">
        <v>72</v>
      </c>
      <c r="AK44" t="str">
        <f t="shared" si="4"/>
        <v>SPWI215Z</v>
      </c>
      <c r="AL44" t="s">
        <v>90</v>
      </c>
    </row>
    <row r="45" spans="1:38" x14ac:dyDescent="0.35">
      <c r="A45" t="s">
        <v>17</v>
      </c>
      <c r="B45">
        <v>2</v>
      </c>
      <c r="C45" s="3" t="s">
        <v>178</v>
      </c>
      <c r="D45" s="3" t="s">
        <v>73</v>
      </c>
      <c r="E45" s="3"/>
      <c r="F45" s="3" t="s">
        <v>180</v>
      </c>
      <c r="G45" s="3" t="s">
        <v>313</v>
      </c>
      <c r="H45" s="3" t="s">
        <v>73</v>
      </c>
      <c r="I45" s="3"/>
      <c r="J45" s="3" t="s">
        <v>180</v>
      </c>
      <c r="K45" t="s">
        <v>178</v>
      </c>
      <c r="L45" t="s">
        <v>73</v>
      </c>
      <c r="M45" t="s">
        <v>73</v>
      </c>
      <c r="N45" t="s">
        <v>77</v>
      </c>
      <c r="O45" s="3" t="s">
        <v>178</v>
      </c>
      <c r="P45" s="3" t="s">
        <v>73</v>
      </c>
      <c r="Q45" s="3"/>
      <c r="R45" s="3" t="s">
        <v>180</v>
      </c>
      <c r="T45" s="3" t="s">
        <v>73</v>
      </c>
      <c r="U45" s="3"/>
      <c r="V45" s="3" t="s">
        <v>180</v>
      </c>
      <c r="W45" s="3"/>
      <c r="X45" s="3" t="s">
        <v>73</v>
      </c>
      <c r="Y45" s="3"/>
      <c r="Z45" s="3" t="s">
        <v>180</v>
      </c>
      <c r="AA45" t="s">
        <v>178</v>
      </c>
      <c r="AB45" t="s">
        <v>73</v>
      </c>
      <c r="AC45" t="s">
        <v>73</v>
      </c>
      <c r="AD45" t="s">
        <v>77</v>
      </c>
      <c r="AF45" t="s">
        <v>73</v>
      </c>
      <c r="AG45" t="s">
        <v>416</v>
      </c>
      <c r="AH45" t="s">
        <v>198</v>
      </c>
      <c r="AI45" s="3"/>
      <c r="AJ45" s="3" t="s">
        <v>73</v>
      </c>
      <c r="AK45" s="3"/>
      <c r="AL45" s="3" t="s">
        <v>180</v>
      </c>
    </row>
    <row r="46" spans="1:38" x14ac:dyDescent="0.35">
      <c r="A46" t="s">
        <v>17</v>
      </c>
      <c r="B46">
        <v>2</v>
      </c>
      <c r="C46" t="s">
        <v>178</v>
      </c>
      <c r="D46" t="s">
        <v>74</v>
      </c>
      <c r="E46" t="s">
        <v>317</v>
      </c>
      <c r="F46" t="s">
        <v>91</v>
      </c>
      <c r="G46" t="s">
        <v>178</v>
      </c>
      <c r="H46" t="s">
        <v>74</v>
      </c>
      <c r="I46" t="s">
        <v>317</v>
      </c>
      <c r="J46" t="s">
        <v>91</v>
      </c>
      <c r="K46" t="s">
        <v>178</v>
      </c>
      <c r="L46" t="s">
        <v>74</v>
      </c>
      <c r="M46" t="s">
        <v>541</v>
      </c>
      <c r="N46" t="s">
        <v>483</v>
      </c>
      <c r="O46" t="s">
        <v>178</v>
      </c>
      <c r="P46" t="s">
        <v>74</v>
      </c>
      <c r="Q46" t="s">
        <v>317</v>
      </c>
      <c r="R46" t="s">
        <v>91</v>
      </c>
      <c r="T46" t="s">
        <v>74</v>
      </c>
      <c r="U46" t="s">
        <v>317</v>
      </c>
      <c r="V46" t="s">
        <v>91</v>
      </c>
      <c r="X46" t="s">
        <v>74</v>
      </c>
      <c r="Y46" t="s">
        <v>317</v>
      </c>
      <c r="Z46" t="s">
        <v>91</v>
      </c>
      <c r="AA46" t="s">
        <v>178</v>
      </c>
      <c r="AB46" t="s">
        <v>74</v>
      </c>
      <c r="AC46" t="s">
        <v>541</v>
      </c>
      <c r="AD46" t="s">
        <v>483</v>
      </c>
      <c r="AF46" t="s">
        <v>74</v>
      </c>
      <c r="AG46" t="s">
        <v>317</v>
      </c>
      <c r="AH46" t="s">
        <v>91</v>
      </c>
      <c r="AJ46" t="s">
        <v>74</v>
      </c>
      <c r="AK46" t="str">
        <f t="shared" ref="AK46:AK57" si="5">_xlfn.CONCAT(AJ46, "Z")</f>
        <v>SPWI217Z</v>
      </c>
      <c r="AL46" t="s">
        <v>91</v>
      </c>
    </row>
    <row r="47" spans="1:38" x14ac:dyDescent="0.35">
      <c r="A47" t="s">
        <v>17</v>
      </c>
      <c r="B47">
        <v>2</v>
      </c>
      <c r="C47" t="s">
        <v>178</v>
      </c>
      <c r="D47" t="s">
        <v>75</v>
      </c>
      <c r="E47" t="s">
        <v>318</v>
      </c>
      <c r="F47" t="s">
        <v>92</v>
      </c>
      <c r="G47" t="s">
        <v>178</v>
      </c>
      <c r="H47" t="s">
        <v>75</v>
      </c>
      <c r="I47" t="s">
        <v>318</v>
      </c>
      <c r="J47" t="s">
        <v>92</v>
      </c>
      <c r="K47" t="s">
        <v>178</v>
      </c>
      <c r="L47" t="s">
        <v>75</v>
      </c>
      <c r="M47" t="s">
        <v>542</v>
      </c>
      <c r="N47" t="s">
        <v>484</v>
      </c>
      <c r="O47" t="s">
        <v>178</v>
      </c>
      <c r="P47" t="s">
        <v>75</v>
      </c>
      <c r="Q47" t="s">
        <v>318</v>
      </c>
      <c r="R47" t="s">
        <v>92</v>
      </c>
      <c r="T47" t="s">
        <v>75</v>
      </c>
      <c r="U47" t="s">
        <v>318</v>
      </c>
      <c r="V47" t="s">
        <v>92</v>
      </c>
      <c r="X47" t="s">
        <v>75</v>
      </c>
      <c r="Y47" t="s">
        <v>318</v>
      </c>
      <c r="Z47" t="s">
        <v>92</v>
      </c>
      <c r="AA47" t="s">
        <v>178</v>
      </c>
      <c r="AB47" t="s">
        <v>75</v>
      </c>
      <c r="AC47" t="s">
        <v>542</v>
      </c>
      <c r="AD47" t="s">
        <v>484</v>
      </c>
      <c r="AF47" t="s">
        <v>75</v>
      </c>
      <c r="AG47" t="s">
        <v>318</v>
      </c>
      <c r="AH47" t="s">
        <v>92</v>
      </c>
      <c r="AJ47" t="s">
        <v>75</v>
      </c>
      <c r="AK47" t="str">
        <f t="shared" si="5"/>
        <v>SPWI218Z</v>
      </c>
      <c r="AL47" t="s">
        <v>92</v>
      </c>
    </row>
    <row r="48" spans="1:38" x14ac:dyDescent="0.35">
      <c r="A48" t="s">
        <v>17</v>
      </c>
      <c r="B48">
        <v>2</v>
      </c>
      <c r="C48" t="s">
        <v>178</v>
      </c>
      <c r="D48" t="s">
        <v>76</v>
      </c>
      <c r="E48" t="s">
        <v>344</v>
      </c>
      <c r="F48" t="s">
        <v>93</v>
      </c>
      <c r="G48" t="s">
        <v>178</v>
      </c>
      <c r="H48" t="s">
        <v>76</v>
      </c>
      <c r="I48" t="s">
        <v>344</v>
      </c>
      <c r="J48" t="s">
        <v>93</v>
      </c>
      <c r="K48" t="s">
        <v>178</v>
      </c>
      <c r="L48" t="s">
        <v>76</v>
      </c>
      <c r="M48" t="s">
        <v>543</v>
      </c>
      <c r="N48" t="s">
        <v>485</v>
      </c>
      <c r="O48" t="s">
        <v>178</v>
      </c>
      <c r="P48" t="s">
        <v>76</v>
      </c>
      <c r="Q48" t="s">
        <v>344</v>
      </c>
      <c r="R48" t="s">
        <v>93</v>
      </c>
      <c r="T48" t="s">
        <v>76</v>
      </c>
      <c r="U48" t="s">
        <v>344</v>
      </c>
      <c r="V48" t="s">
        <v>93</v>
      </c>
      <c r="X48" t="s">
        <v>76</v>
      </c>
      <c r="Y48" t="s">
        <v>344</v>
      </c>
      <c r="Z48" t="s">
        <v>93</v>
      </c>
      <c r="AA48" t="s">
        <v>178</v>
      </c>
      <c r="AB48" t="s">
        <v>76</v>
      </c>
      <c r="AC48" t="s">
        <v>543</v>
      </c>
      <c r="AD48" t="s">
        <v>485</v>
      </c>
      <c r="AF48" t="s">
        <v>76</v>
      </c>
      <c r="AG48" t="s">
        <v>344</v>
      </c>
      <c r="AH48" t="s">
        <v>93</v>
      </c>
      <c r="AJ48" t="s">
        <v>76</v>
      </c>
      <c r="AK48" t="str">
        <f t="shared" si="5"/>
        <v>SPWI219Z</v>
      </c>
      <c r="AL48" t="s">
        <v>93</v>
      </c>
    </row>
    <row r="49" spans="1:38" x14ac:dyDescent="0.35">
      <c r="A49" t="s">
        <v>17</v>
      </c>
      <c r="B49">
        <v>2</v>
      </c>
      <c r="G49" t="s">
        <v>178</v>
      </c>
      <c r="H49" t="s">
        <v>194</v>
      </c>
      <c r="I49" t="s">
        <v>382</v>
      </c>
      <c r="J49" t="s">
        <v>197</v>
      </c>
      <c r="P49" t="s">
        <v>194</v>
      </c>
      <c r="Q49" t="s">
        <v>706</v>
      </c>
      <c r="R49" t="s">
        <v>556</v>
      </c>
      <c r="T49" t="s">
        <v>194</v>
      </c>
      <c r="U49" t="s">
        <v>706</v>
      </c>
      <c r="V49" t="s">
        <v>556</v>
      </c>
      <c r="X49" t="s">
        <v>194</v>
      </c>
      <c r="Y49" t="s">
        <v>706</v>
      </c>
      <c r="Z49" t="s">
        <v>556</v>
      </c>
      <c r="AF49" t="s">
        <v>194</v>
      </c>
      <c r="AG49" t="s">
        <v>706</v>
      </c>
      <c r="AH49" t="s">
        <v>556</v>
      </c>
      <c r="AJ49" t="s">
        <v>194</v>
      </c>
      <c r="AK49" t="str">
        <f t="shared" si="5"/>
        <v>SPWI220Z</v>
      </c>
      <c r="AL49" t="s">
        <v>197</v>
      </c>
    </row>
    <row r="50" spans="1:38" x14ac:dyDescent="0.35">
      <c r="A50" t="s">
        <v>17</v>
      </c>
      <c r="B50">
        <v>2</v>
      </c>
      <c r="G50" t="s">
        <v>178</v>
      </c>
      <c r="H50" t="s">
        <v>195</v>
      </c>
      <c r="I50" t="s">
        <v>416</v>
      </c>
      <c r="J50" t="s">
        <v>198</v>
      </c>
      <c r="P50" t="s">
        <v>195</v>
      </c>
      <c r="Q50" t="s">
        <v>808</v>
      </c>
      <c r="R50" t="s">
        <v>557</v>
      </c>
      <c r="T50" t="s">
        <v>195</v>
      </c>
      <c r="U50" t="s">
        <v>808</v>
      </c>
      <c r="V50" t="s">
        <v>557</v>
      </c>
      <c r="X50" t="s">
        <v>195</v>
      </c>
      <c r="Y50" t="s">
        <v>808</v>
      </c>
      <c r="Z50" t="s">
        <v>557</v>
      </c>
      <c r="AF50" t="s">
        <v>195</v>
      </c>
      <c r="AG50" t="s">
        <v>808</v>
      </c>
      <c r="AH50" t="s">
        <v>557</v>
      </c>
      <c r="AJ50" t="s">
        <v>195</v>
      </c>
      <c r="AK50" t="str">
        <f t="shared" si="5"/>
        <v>SPWI221Z</v>
      </c>
      <c r="AL50" t="s">
        <v>198</v>
      </c>
    </row>
    <row r="51" spans="1:38" x14ac:dyDescent="0.35">
      <c r="A51" t="s">
        <v>17</v>
      </c>
      <c r="B51">
        <v>2</v>
      </c>
      <c r="G51" t="s">
        <v>178</v>
      </c>
      <c r="H51" t="s">
        <v>196</v>
      </c>
      <c r="I51" t="s">
        <v>350</v>
      </c>
      <c r="J51" t="s">
        <v>42</v>
      </c>
      <c r="P51" t="s">
        <v>196</v>
      </c>
      <c r="R51" t="s">
        <v>558</v>
      </c>
      <c r="T51" t="s">
        <v>196</v>
      </c>
      <c r="V51" t="s">
        <v>558</v>
      </c>
      <c r="X51" t="s">
        <v>196</v>
      </c>
      <c r="Z51" t="s">
        <v>558</v>
      </c>
      <c r="AF51" t="s">
        <v>196</v>
      </c>
      <c r="AH51" t="s">
        <v>558</v>
      </c>
      <c r="AJ51" t="s">
        <v>196</v>
      </c>
      <c r="AK51" t="str">
        <f t="shared" si="5"/>
        <v>SPWI222Z</v>
      </c>
      <c r="AL51" t="s">
        <v>42</v>
      </c>
    </row>
    <row r="52" spans="1:38" x14ac:dyDescent="0.35">
      <c r="A52" t="s">
        <v>17</v>
      </c>
      <c r="B52">
        <v>2</v>
      </c>
      <c r="G52" t="s">
        <v>178</v>
      </c>
      <c r="H52" t="s">
        <v>199</v>
      </c>
      <c r="I52" t="s">
        <v>390</v>
      </c>
      <c r="J52" t="s">
        <v>200</v>
      </c>
      <c r="P52" t="s">
        <v>199</v>
      </c>
      <c r="Q52" t="s">
        <v>801</v>
      </c>
      <c r="R52" t="s">
        <v>559</v>
      </c>
      <c r="T52" t="s">
        <v>199</v>
      </c>
      <c r="U52" t="s">
        <v>801</v>
      </c>
      <c r="V52" t="s">
        <v>559</v>
      </c>
      <c r="X52" t="s">
        <v>199</v>
      </c>
      <c r="Y52" t="s">
        <v>801</v>
      </c>
      <c r="Z52" t="s">
        <v>559</v>
      </c>
      <c r="AF52" t="s">
        <v>199</v>
      </c>
      <c r="AG52" t="s">
        <v>801</v>
      </c>
      <c r="AH52" t="s">
        <v>559</v>
      </c>
      <c r="AJ52" t="s">
        <v>199</v>
      </c>
      <c r="AK52" t="str">
        <f t="shared" si="5"/>
        <v>SPWI223Z</v>
      </c>
      <c r="AL52" t="s">
        <v>200</v>
      </c>
    </row>
    <row r="53" spans="1:38" x14ac:dyDescent="0.35">
      <c r="A53" t="s">
        <v>17</v>
      </c>
      <c r="B53">
        <v>2</v>
      </c>
      <c r="P53" t="s">
        <v>555</v>
      </c>
      <c r="Q53" t="s">
        <v>800</v>
      </c>
      <c r="R53" t="s">
        <v>560</v>
      </c>
      <c r="T53" t="s">
        <v>555</v>
      </c>
      <c r="U53" t="s">
        <v>800</v>
      </c>
      <c r="V53" t="s">
        <v>560</v>
      </c>
      <c r="X53" t="s">
        <v>555</v>
      </c>
      <c r="Y53" t="s">
        <v>800</v>
      </c>
      <c r="Z53" t="s">
        <v>560</v>
      </c>
      <c r="AF53" t="s">
        <v>555</v>
      </c>
      <c r="AG53" t="s">
        <v>800</v>
      </c>
      <c r="AH53" t="s">
        <v>560</v>
      </c>
      <c r="AJ53" t="s">
        <v>555</v>
      </c>
      <c r="AK53" t="str">
        <f t="shared" si="5"/>
        <v>SPWI224Z</v>
      </c>
      <c r="AL53" t="s">
        <v>559</v>
      </c>
    </row>
    <row r="54" spans="1:38" x14ac:dyDescent="0.35">
      <c r="A54" t="s">
        <v>17</v>
      </c>
      <c r="B54">
        <v>2</v>
      </c>
      <c r="S54" s="3"/>
      <c r="T54" s="3" t="s">
        <v>824</v>
      </c>
      <c r="U54" s="3"/>
      <c r="V54" s="3"/>
      <c r="W54" s="3"/>
      <c r="X54" s="3" t="s">
        <v>824</v>
      </c>
      <c r="Y54" s="3"/>
      <c r="Z54" s="3"/>
      <c r="AF54" t="s">
        <v>824</v>
      </c>
      <c r="AG54" t="s">
        <v>390</v>
      </c>
      <c r="AH54" t="s">
        <v>200</v>
      </c>
      <c r="AJ54" t="s">
        <v>824</v>
      </c>
      <c r="AK54" t="str">
        <f t="shared" si="5"/>
        <v>SPWI225Z</v>
      </c>
      <c r="AL54" t="s">
        <v>556</v>
      </c>
    </row>
    <row r="55" spans="1:38" x14ac:dyDescent="0.35">
      <c r="A55" t="s">
        <v>17</v>
      </c>
      <c r="B55">
        <v>2</v>
      </c>
      <c r="S55" s="3"/>
      <c r="T55" s="3" t="s">
        <v>825</v>
      </c>
      <c r="U55" s="3"/>
      <c r="V55" s="3"/>
      <c r="W55" s="3"/>
      <c r="X55" s="3" t="s">
        <v>825</v>
      </c>
      <c r="Y55" s="3"/>
      <c r="Z55" s="3"/>
      <c r="AF55" t="s">
        <v>825</v>
      </c>
      <c r="AG55" t="s">
        <v>350</v>
      </c>
      <c r="AH55" t="s">
        <v>42</v>
      </c>
      <c r="AJ55" t="s">
        <v>825</v>
      </c>
      <c r="AK55" t="str">
        <f t="shared" si="5"/>
        <v>SPWI226Z</v>
      </c>
      <c r="AL55" t="s">
        <v>557</v>
      </c>
    </row>
    <row r="56" spans="1:38" x14ac:dyDescent="0.35">
      <c r="A56" t="s">
        <v>17</v>
      </c>
      <c r="B56">
        <v>2</v>
      </c>
      <c r="S56" s="3"/>
      <c r="T56" s="3" t="s">
        <v>826</v>
      </c>
      <c r="U56" s="3"/>
      <c r="V56" s="3"/>
      <c r="W56" s="3"/>
      <c r="X56" s="3" t="s">
        <v>826</v>
      </c>
      <c r="Y56" s="3"/>
      <c r="Z56" s="3"/>
      <c r="AF56" t="s">
        <v>826</v>
      </c>
      <c r="AG56" t="s">
        <v>352</v>
      </c>
      <c r="AH56" t="s">
        <v>44</v>
      </c>
      <c r="AJ56" t="s">
        <v>826</v>
      </c>
      <c r="AK56" t="str">
        <f t="shared" si="5"/>
        <v>SPWI227Z</v>
      </c>
      <c r="AL56" t="s">
        <v>876</v>
      </c>
    </row>
    <row r="57" spans="1:38" x14ac:dyDescent="0.35">
      <c r="A57" t="s">
        <v>17</v>
      </c>
      <c r="B57">
        <v>2</v>
      </c>
      <c r="T57" t="s">
        <v>827</v>
      </c>
      <c r="U57" t="s">
        <v>823</v>
      </c>
      <c r="V57" s="8" t="s">
        <v>828</v>
      </c>
      <c r="W57" s="3"/>
      <c r="X57" s="3" t="s">
        <v>827</v>
      </c>
      <c r="Y57" s="3" t="s">
        <v>823</v>
      </c>
      <c r="Z57" s="3" t="s">
        <v>828</v>
      </c>
      <c r="AJ57" t="s">
        <v>827</v>
      </c>
      <c r="AK57" t="str">
        <f t="shared" si="5"/>
        <v>SPWI228Z</v>
      </c>
      <c r="AL57" t="s">
        <v>877</v>
      </c>
    </row>
    <row r="58" spans="1:38" x14ac:dyDescent="0.35">
      <c r="A58" t="s">
        <v>17</v>
      </c>
      <c r="B58">
        <v>2</v>
      </c>
      <c r="AI58" s="3"/>
      <c r="AJ58" s="3" t="s">
        <v>879</v>
      </c>
      <c r="AK58" s="3"/>
      <c r="AL58" s="3" t="s">
        <v>88</v>
      </c>
    </row>
    <row r="59" spans="1:38" x14ac:dyDescent="0.35">
      <c r="A59" t="s">
        <v>17</v>
      </c>
      <c r="B59">
        <v>2</v>
      </c>
      <c r="AJ59" t="s">
        <v>880</v>
      </c>
      <c r="AK59" t="str">
        <f t="shared" ref="AK59" si="6">_xlfn.CONCAT(AJ59, "Z")</f>
        <v>SPWI230Z</v>
      </c>
      <c r="AL59" t="s">
        <v>878</v>
      </c>
    </row>
    <row r="61" spans="1:38" x14ac:dyDescent="0.35">
      <c r="A61" t="s">
        <v>17</v>
      </c>
      <c r="B61">
        <v>3</v>
      </c>
      <c r="C61" t="s">
        <v>178</v>
      </c>
      <c r="D61" t="s">
        <v>94</v>
      </c>
      <c r="E61" t="s">
        <v>319</v>
      </c>
      <c r="F61" t="s">
        <v>111</v>
      </c>
      <c r="G61" s="3" t="s">
        <v>313</v>
      </c>
      <c r="H61" s="3" t="s">
        <v>94</v>
      </c>
      <c r="I61" s="3" t="s">
        <v>319</v>
      </c>
      <c r="J61" s="3" t="s">
        <v>111</v>
      </c>
      <c r="K61" t="s">
        <v>178</v>
      </c>
      <c r="L61" t="s">
        <v>94</v>
      </c>
      <c r="M61" t="s">
        <v>94</v>
      </c>
      <c r="N61" t="s">
        <v>486</v>
      </c>
      <c r="O61" t="s">
        <v>178</v>
      </c>
      <c r="P61" t="s">
        <v>94</v>
      </c>
      <c r="Q61" t="s">
        <v>319</v>
      </c>
      <c r="R61" t="s">
        <v>111</v>
      </c>
      <c r="T61" t="s">
        <v>94</v>
      </c>
      <c r="U61" t="s">
        <v>319</v>
      </c>
      <c r="V61" t="s">
        <v>111</v>
      </c>
      <c r="X61" t="s">
        <v>94</v>
      </c>
      <c r="Y61" t="s">
        <v>319</v>
      </c>
      <c r="Z61" t="s">
        <v>111</v>
      </c>
      <c r="AA61" t="s">
        <v>178</v>
      </c>
      <c r="AB61" t="s">
        <v>94</v>
      </c>
      <c r="AC61" t="s">
        <v>94</v>
      </c>
      <c r="AD61" t="s">
        <v>486</v>
      </c>
      <c r="AF61" t="s">
        <v>94</v>
      </c>
      <c r="AG61" t="s">
        <v>319</v>
      </c>
      <c r="AH61" t="s">
        <v>111</v>
      </c>
      <c r="AI61" s="3"/>
      <c r="AJ61" s="3" t="s">
        <v>94</v>
      </c>
      <c r="AK61" s="3"/>
      <c r="AL61" s="3" t="s">
        <v>111</v>
      </c>
    </row>
    <row r="62" spans="1:38" x14ac:dyDescent="0.35">
      <c r="A62" t="s">
        <v>17</v>
      </c>
      <c r="B62">
        <v>3</v>
      </c>
      <c r="C62" t="s">
        <v>178</v>
      </c>
      <c r="D62" t="s">
        <v>95</v>
      </c>
      <c r="E62" t="s">
        <v>320</v>
      </c>
      <c r="F62" t="s">
        <v>112</v>
      </c>
      <c r="G62" t="s">
        <v>178</v>
      </c>
      <c r="H62" t="s">
        <v>95</v>
      </c>
      <c r="I62" t="s">
        <v>320</v>
      </c>
      <c r="J62" t="s">
        <v>112</v>
      </c>
      <c r="K62" s="3"/>
      <c r="L62" s="3" t="s">
        <v>95</v>
      </c>
      <c r="M62" s="3"/>
      <c r="N62" s="3"/>
      <c r="O62" t="s">
        <v>178</v>
      </c>
      <c r="P62" t="s">
        <v>95</v>
      </c>
      <c r="Q62" t="s">
        <v>805</v>
      </c>
      <c r="R62" t="s">
        <v>567</v>
      </c>
      <c r="T62" t="s">
        <v>95</v>
      </c>
      <c r="U62" t="s">
        <v>805</v>
      </c>
      <c r="V62" t="s">
        <v>567</v>
      </c>
      <c r="X62" t="s">
        <v>95</v>
      </c>
      <c r="Y62" t="s">
        <v>805</v>
      </c>
      <c r="Z62" t="s">
        <v>567</v>
      </c>
      <c r="AA62" s="3"/>
      <c r="AB62" s="3" t="s">
        <v>95</v>
      </c>
      <c r="AC62" s="3"/>
      <c r="AD62" s="3"/>
      <c r="AF62" t="s">
        <v>95</v>
      </c>
      <c r="AG62" t="s">
        <v>805</v>
      </c>
      <c r="AH62" t="s">
        <v>567</v>
      </c>
      <c r="AJ62" t="s">
        <v>95</v>
      </c>
      <c r="AK62" t="str">
        <f t="shared" ref="AK62:AK66" si="7">_xlfn.CONCAT(AJ62, "Z")</f>
        <v>SPWI302Z</v>
      </c>
      <c r="AL62" t="s">
        <v>112</v>
      </c>
    </row>
    <row r="63" spans="1:38" x14ac:dyDescent="0.35">
      <c r="A63" t="s">
        <v>17</v>
      </c>
      <c r="B63">
        <v>3</v>
      </c>
      <c r="C63" t="s">
        <v>178</v>
      </c>
      <c r="D63" t="s">
        <v>96</v>
      </c>
      <c r="E63" t="s">
        <v>322</v>
      </c>
      <c r="F63" t="s">
        <v>321</v>
      </c>
      <c r="G63" t="s">
        <v>178</v>
      </c>
      <c r="H63" t="s">
        <v>96</v>
      </c>
      <c r="I63" t="s">
        <v>322</v>
      </c>
      <c r="J63" t="s">
        <v>321</v>
      </c>
      <c r="K63" s="3"/>
      <c r="L63" s="3" t="s">
        <v>96</v>
      </c>
      <c r="M63" s="3"/>
      <c r="N63" s="3"/>
      <c r="O63" t="s">
        <v>178</v>
      </c>
      <c r="P63" t="s">
        <v>96</v>
      </c>
      <c r="Q63" t="s">
        <v>322</v>
      </c>
      <c r="R63" t="s">
        <v>321</v>
      </c>
      <c r="T63" t="s">
        <v>96</v>
      </c>
      <c r="U63" t="s">
        <v>322</v>
      </c>
      <c r="V63" t="s">
        <v>321</v>
      </c>
      <c r="X63" t="s">
        <v>96</v>
      </c>
      <c r="Y63" t="s">
        <v>322</v>
      </c>
      <c r="Z63" t="s">
        <v>321</v>
      </c>
      <c r="AA63" s="3"/>
      <c r="AB63" s="3" t="s">
        <v>96</v>
      </c>
      <c r="AC63" s="3"/>
      <c r="AD63" s="3"/>
      <c r="AF63" t="s">
        <v>96</v>
      </c>
      <c r="AG63" t="s">
        <v>322</v>
      </c>
      <c r="AH63" t="s">
        <v>321</v>
      </c>
      <c r="AJ63" t="s">
        <v>96</v>
      </c>
      <c r="AK63" t="str">
        <f t="shared" si="7"/>
        <v>SPWI303Z</v>
      </c>
      <c r="AL63" t="s">
        <v>321</v>
      </c>
    </row>
    <row r="64" spans="1:38" x14ac:dyDescent="0.35">
      <c r="A64" t="s">
        <v>17</v>
      </c>
      <c r="B64">
        <v>3</v>
      </c>
      <c r="C64" t="s">
        <v>178</v>
      </c>
      <c r="D64" t="s">
        <v>97</v>
      </c>
      <c r="E64" t="s">
        <v>330</v>
      </c>
      <c r="F64" t="s">
        <v>113</v>
      </c>
      <c r="G64" t="s">
        <v>178</v>
      </c>
      <c r="H64" t="s">
        <v>97</v>
      </c>
      <c r="I64" t="s">
        <v>330</v>
      </c>
      <c r="J64" t="s">
        <v>113</v>
      </c>
      <c r="K64" t="s">
        <v>178</v>
      </c>
      <c r="L64" t="s">
        <v>97</v>
      </c>
      <c r="M64" t="s">
        <v>97</v>
      </c>
      <c r="N64" t="s">
        <v>487</v>
      </c>
      <c r="O64" t="s">
        <v>178</v>
      </c>
      <c r="P64" t="s">
        <v>97</v>
      </c>
      <c r="Q64" t="s">
        <v>330</v>
      </c>
      <c r="R64" t="s">
        <v>113</v>
      </c>
      <c r="T64" t="s">
        <v>97</v>
      </c>
      <c r="U64" t="s">
        <v>330</v>
      </c>
      <c r="V64" t="s">
        <v>113</v>
      </c>
      <c r="X64" t="s">
        <v>97</v>
      </c>
      <c r="Y64" t="s">
        <v>330</v>
      </c>
      <c r="Z64" t="s">
        <v>113</v>
      </c>
      <c r="AA64" t="s">
        <v>178</v>
      </c>
      <c r="AB64" t="s">
        <v>97</v>
      </c>
      <c r="AC64" t="s">
        <v>97</v>
      </c>
      <c r="AD64" t="s">
        <v>487</v>
      </c>
      <c r="AF64" t="s">
        <v>97</v>
      </c>
      <c r="AG64" t="s">
        <v>330</v>
      </c>
      <c r="AH64" t="s">
        <v>113</v>
      </c>
      <c r="AJ64" t="s">
        <v>97</v>
      </c>
      <c r="AK64" t="str">
        <f t="shared" si="7"/>
        <v>SPWI304Z</v>
      </c>
      <c r="AL64" t="s">
        <v>113</v>
      </c>
    </row>
    <row r="65" spans="1:38" x14ac:dyDescent="0.35">
      <c r="A65" t="s">
        <v>17</v>
      </c>
      <c r="B65">
        <v>3</v>
      </c>
      <c r="C65" t="s">
        <v>178</v>
      </c>
      <c r="D65" t="s">
        <v>98</v>
      </c>
      <c r="E65" t="s">
        <v>323</v>
      </c>
      <c r="F65" t="s">
        <v>114</v>
      </c>
      <c r="G65" t="s">
        <v>178</v>
      </c>
      <c r="H65" t="s">
        <v>98</v>
      </c>
      <c r="I65" t="s">
        <v>323</v>
      </c>
      <c r="J65" t="s">
        <v>114</v>
      </c>
      <c r="K65" t="s">
        <v>178</v>
      </c>
      <c r="L65" t="s">
        <v>98</v>
      </c>
      <c r="M65" t="s">
        <v>98</v>
      </c>
      <c r="N65" t="s">
        <v>488</v>
      </c>
      <c r="O65" t="s">
        <v>178</v>
      </c>
      <c r="P65" t="s">
        <v>98</v>
      </c>
      <c r="Q65" t="s">
        <v>323</v>
      </c>
      <c r="R65" t="s">
        <v>114</v>
      </c>
      <c r="T65" t="s">
        <v>98</v>
      </c>
      <c r="U65" t="s">
        <v>323</v>
      </c>
      <c r="V65" t="s">
        <v>114</v>
      </c>
      <c r="X65" t="s">
        <v>98</v>
      </c>
      <c r="Y65" t="s">
        <v>323</v>
      </c>
      <c r="Z65" t="s">
        <v>114</v>
      </c>
      <c r="AA65" t="s">
        <v>178</v>
      </c>
      <c r="AB65" t="s">
        <v>98</v>
      </c>
      <c r="AC65" t="s">
        <v>98</v>
      </c>
      <c r="AD65" t="s">
        <v>488</v>
      </c>
      <c r="AF65" t="s">
        <v>98</v>
      </c>
      <c r="AG65" t="s">
        <v>323</v>
      </c>
      <c r="AH65" t="s">
        <v>114</v>
      </c>
      <c r="AJ65" t="s">
        <v>98</v>
      </c>
      <c r="AK65" t="str">
        <f t="shared" si="7"/>
        <v>SPWI305Z</v>
      </c>
      <c r="AL65" t="s">
        <v>114</v>
      </c>
    </row>
    <row r="66" spans="1:38" x14ac:dyDescent="0.35">
      <c r="A66" t="s">
        <v>17</v>
      </c>
      <c r="B66">
        <v>3</v>
      </c>
      <c r="C66" t="s">
        <v>178</v>
      </c>
      <c r="D66" t="s">
        <v>99</v>
      </c>
      <c r="E66" t="s">
        <v>324</v>
      </c>
      <c r="F66" t="s">
        <v>115</v>
      </c>
      <c r="G66" t="s">
        <v>178</v>
      </c>
      <c r="H66" t="s">
        <v>99</v>
      </c>
      <c r="I66" t="s">
        <v>324</v>
      </c>
      <c r="J66" t="s">
        <v>115</v>
      </c>
      <c r="K66" s="3"/>
      <c r="L66" s="3" t="s">
        <v>99</v>
      </c>
      <c r="M66" s="3"/>
      <c r="N66" s="3"/>
      <c r="O66" t="s">
        <v>178</v>
      </c>
      <c r="P66" t="s">
        <v>99</v>
      </c>
      <c r="Q66" t="s">
        <v>324</v>
      </c>
      <c r="R66" t="s">
        <v>115</v>
      </c>
      <c r="T66" t="s">
        <v>99</v>
      </c>
      <c r="U66" t="s">
        <v>324</v>
      </c>
      <c r="V66" t="s">
        <v>115</v>
      </c>
      <c r="X66" t="s">
        <v>99</v>
      </c>
      <c r="Y66" t="s">
        <v>324</v>
      </c>
      <c r="Z66" t="s">
        <v>115</v>
      </c>
      <c r="AA66" s="3"/>
      <c r="AB66" s="3" t="s">
        <v>99</v>
      </c>
      <c r="AC66" s="3"/>
      <c r="AD66" s="3"/>
      <c r="AF66" t="s">
        <v>99</v>
      </c>
      <c r="AG66" t="s">
        <v>324</v>
      </c>
      <c r="AH66" t="s">
        <v>115</v>
      </c>
      <c r="AJ66" t="s">
        <v>99</v>
      </c>
      <c r="AK66" t="str">
        <f t="shared" si="7"/>
        <v>SPWI306Z</v>
      </c>
      <c r="AL66" t="s">
        <v>115</v>
      </c>
    </row>
    <row r="67" spans="1:38" x14ac:dyDescent="0.35">
      <c r="A67" t="s">
        <v>17</v>
      </c>
      <c r="B67">
        <v>3</v>
      </c>
      <c r="C67" s="3" t="s">
        <v>178</v>
      </c>
      <c r="D67" s="3" t="s">
        <v>100</v>
      </c>
      <c r="E67" s="3"/>
      <c r="F67" s="3" t="s">
        <v>181</v>
      </c>
      <c r="G67" s="3" t="s">
        <v>313</v>
      </c>
      <c r="H67" s="3" t="s">
        <v>100</v>
      </c>
      <c r="I67" s="3"/>
      <c r="J67" s="3" t="s">
        <v>181</v>
      </c>
      <c r="K67" t="s">
        <v>178</v>
      </c>
      <c r="L67" t="s">
        <v>100</v>
      </c>
      <c r="M67" t="s">
        <v>100</v>
      </c>
      <c r="N67" t="s">
        <v>489</v>
      </c>
      <c r="O67" s="3" t="s">
        <v>178</v>
      </c>
      <c r="P67" s="3" t="s">
        <v>100</v>
      </c>
      <c r="Q67" s="3"/>
      <c r="R67" s="3" t="s">
        <v>181</v>
      </c>
      <c r="T67" t="s">
        <v>100</v>
      </c>
      <c r="U67" t="s">
        <v>829</v>
      </c>
      <c r="V67" t="s">
        <v>831</v>
      </c>
      <c r="X67" t="s">
        <v>100</v>
      </c>
      <c r="Y67" t="s">
        <v>829</v>
      </c>
      <c r="Z67" t="s">
        <v>831</v>
      </c>
      <c r="AA67" t="s">
        <v>178</v>
      </c>
      <c r="AB67" t="s">
        <v>100</v>
      </c>
      <c r="AC67" t="s">
        <v>100</v>
      </c>
      <c r="AD67" t="s">
        <v>489</v>
      </c>
      <c r="AF67" t="s">
        <v>100</v>
      </c>
      <c r="AG67" t="s">
        <v>829</v>
      </c>
      <c r="AH67" t="s">
        <v>831</v>
      </c>
      <c r="AI67" s="3"/>
      <c r="AJ67" s="3" t="s">
        <v>100</v>
      </c>
      <c r="AK67" s="3"/>
      <c r="AL67" s="3" t="s">
        <v>181</v>
      </c>
    </row>
    <row r="68" spans="1:38" x14ac:dyDescent="0.35">
      <c r="A68" t="s">
        <v>17</v>
      </c>
      <c r="B68">
        <v>3</v>
      </c>
      <c r="C68" t="s">
        <v>178</v>
      </c>
      <c r="D68" t="s">
        <v>101</v>
      </c>
      <c r="E68" t="s">
        <v>331</v>
      </c>
      <c r="F68" t="s">
        <v>116</v>
      </c>
      <c r="G68" t="s">
        <v>178</v>
      </c>
      <c r="H68" t="s">
        <v>101</v>
      </c>
      <c r="I68" t="s">
        <v>331</v>
      </c>
      <c r="J68" t="s">
        <v>116</v>
      </c>
      <c r="K68" t="s">
        <v>178</v>
      </c>
      <c r="L68" t="s">
        <v>101</v>
      </c>
      <c r="M68" t="s">
        <v>101</v>
      </c>
      <c r="N68" t="s">
        <v>490</v>
      </c>
      <c r="O68" t="s">
        <v>178</v>
      </c>
      <c r="P68" t="s">
        <v>101</v>
      </c>
      <c r="Q68" t="s">
        <v>331</v>
      </c>
      <c r="R68" t="s">
        <v>116</v>
      </c>
      <c r="T68" t="s">
        <v>101</v>
      </c>
      <c r="U68" t="s">
        <v>331</v>
      </c>
      <c r="V68" t="s">
        <v>116</v>
      </c>
      <c r="X68" t="s">
        <v>101</v>
      </c>
      <c r="Y68" t="s">
        <v>331</v>
      </c>
      <c r="Z68" t="s">
        <v>116</v>
      </c>
      <c r="AA68" t="s">
        <v>178</v>
      </c>
      <c r="AB68" t="s">
        <v>101</v>
      </c>
      <c r="AC68" t="s">
        <v>101</v>
      </c>
      <c r="AD68" t="s">
        <v>490</v>
      </c>
      <c r="AF68" t="s">
        <v>101</v>
      </c>
      <c r="AG68" t="s">
        <v>331</v>
      </c>
      <c r="AH68" t="s">
        <v>116</v>
      </c>
      <c r="AJ68" t="s">
        <v>101</v>
      </c>
      <c r="AK68" t="str">
        <f t="shared" ref="AK68:AK74" si="8">_xlfn.CONCAT(AJ68, "Z")</f>
        <v>SPWI308Z</v>
      </c>
      <c r="AL68" t="s">
        <v>116</v>
      </c>
    </row>
    <row r="69" spans="1:38" x14ac:dyDescent="0.35">
      <c r="A69" t="s">
        <v>17</v>
      </c>
      <c r="B69">
        <v>3</v>
      </c>
      <c r="C69" t="s">
        <v>178</v>
      </c>
      <c r="D69" t="s">
        <v>102</v>
      </c>
      <c r="E69" t="s">
        <v>325</v>
      </c>
      <c r="F69" t="s">
        <v>117</v>
      </c>
      <c r="G69" t="s">
        <v>178</v>
      </c>
      <c r="H69" t="s">
        <v>102</v>
      </c>
      <c r="I69" t="s">
        <v>325</v>
      </c>
      <c r="J69" t="s">
        <v>117</v>
      </c>
      <c r="K69" t="s">
        <v>178</v>
      </c>
      <c r="L69" t="s">
        <v>102</v>
      </c>
      <c r="M69" t="s">
        <v>102</v>
      </c>
      <c r="N69" t="s">
        <v>122</v>
      </c>
      <c r="O69" t="s">
        <v>178</v>
      </c>
      <c r="P69" t="s">
        <v>102</v>
      </c>
      <c r="Q69" t="s">
        <v>325</v>
      </c>
      <c r="R69" t="s">
        <v>117</v>
      </c>
      <c r="T69" t="s">
        <v>102</v>
      </c>
      <c r="U69" t="s">
        <v>325</v>
      </c>
      <c r="V69" t="s">
        <v>117</v>
      </c>
      <c r="X69" t="s">
        <v>102</v>
      </c>
      <c r="Y69" t="s">
        <v>325</v>
      </c>
      <c r="Z69" t="s">
        <v>117</v>
      </c>
      <c r="AA69" t="s">
        <v>178</v>
      </c>
      <c r="AB69" t="s">
        <v>102</v>
      </c>
      <c r="AC69" t="s">
        <v>102</v>
      </c>
      <c r="AD69" t="s">
        <v>122</v>
      </c>
      <c r="AF69" t="s">
        <v>102</v>
      </c>
      <c r="AG69" t="s">
        <v>325</v>
      </c>
      <c r="AH69" t="s">
        <v>117</v>
      </c>
      <c r="AJ69" t="s">
        <v>102</v>
      </c>
      <c r="AK69" t="str">
        <f t="shared" si="8"/>
        <v>SPWI309Z</v>
      </c>
      <c r="AL69" t="s">
        <v>881</v>
      </c>
    </row>
    <row r="70" spans="1:38" x14ac:dyDescent="0.35">
      <c r="A70" t="s">
        <v>17</v>
      </c>
      <c r="B70">
        <v>3</v>
      </c>
      <c r="C70" t="s">
        <v>178</v>
      </c>
      <c r="D70" t="s">
        <v>103</v>
      </c>
      <c r="E70" t="s">
        <v>326</v>
      </c>
      <c r="F70" t="s">
        <v>118</v>
      </c>
      <c r="G70" t="s">
        <v>178</v>
      </c>
      <c r="H70" t="s">
        <v>103</v>
      </c>
      <c r="I70" t="s">
        <v>326</v>
      </c>
      <c r="J70" t="s">
        <v>118</v>
      </c>
      <c r="K70" t="s">
        <v>178</v>
      </c>
      <c r="L70" t="s">
        <v>103</v>
      </c>
      <c r="M70" t="s">
        <v>103</v>
      </c>
      <c r="N70" t="s">
        <v>491</v>
      </c>
      <c r="O70" t="s">
        <v>178</v>
      </c>
      <c r="P70" t="s">
        <v>103</v>
      </c>
      <c r="Q70" t="s">
        <v>326</v>
      </c>
      <c r="R70" t="s">
        <v>118</v>
      </c>
      <c r="T70" t="s">
        <v>103</v>
      </c>
      <c r="U70" t="s">
        <v>326</v>
      </c>
      <c r="V70" t="s">
        <v>830</v>
      </c>
      <c r="X70" t="s">
        <v>103</v>
      </c>
      <c r="Y70" t="s">
        <v>326</v>
      </c>
      <c r="Z70" t="s">
        <v>830</v>
      </c>
      <c r="AA70" t="s">
        <v>178</v>
      </c>
      <c r="AB70" t="s">
        <v>103</v>
      </c>
      <c r="AC70" t="s">
        <v>103</v>
      </c>
      <c r="AD70" t="s">
        <v>491</v>
      </c>
      <c r="AF70" t="s">
        <v>103</v>
      </c>
      <c r="AG70" t="s">
        <v>326</v>
      </c>
      <c r="AH70" t="s">
        <v>830</v>
      </c>
      <c r="AJ70" t="s">
        <v>103</v>
      </c>
      <c r="AK70" t="str">
        <f t="shared" si="8"/>
        <v>SPWI310Z</v>
      </c>
      <c r="AL70" t="s">
        <v>118</v>
      </c>
    </row>
    <row r="71" spans="1:38" x14ac:dyDescent="0.35">
      <c r="A71" t="s">
        <v>17</v>
      </c>
      <c r="B71">
        <v>3</v>
      </c>
      <c r="C71" t="s">
        <v>178</v>
      </c>
      <c r="D71" t="s">
        <v>104</v>
      </c>
      <c r="E71" t="s">
        <v>327</v>
      </c>
      <c r="F71" t="s">
        <v>119</v>
      </c>
      <c r="G71" t="s">
        <v>178</v>
      </c>
      <c r="H71" t="s">
        <v>104</v>
      </c>
      <c r="I71" t="s">
        <v>327</v>
      </c>
      <c r="J71" t="s">
        <v>119</v>
      </c>
      <c r="K71" t="s">
        <v>178</v>
      </c>
      <c r="L71" t="s">
        <v>104</v>
      </c>
      <c r="M71" t="s">
        <v>104</v>
      </c>
      <c r="N71" t="s">
        <v>492</v>
      </c>
      <c r="O71" t="s">
        <v>178</v>
      </c>
      <c r="P71" t="s">
        <v>104</v>
      </c>
      <c r="Q71" t="s">
        <v>327</v>
      </c>
      <c r="R71" t="s">
        <v>119</v>
      </c>
      <c r="T71" t="s">
        <v>104</v>
      </c>
      <c r="U71" t="s">
        <v>327</v>
      </c>
      <c r="V71" t="s">
        <v>119</v>
      </c>
      <c r="X71" t="s">
        <v>104</v>
      </c>
      <c r="Y71" t="s">
        <v>327</v>
      </c>
      <c r="Z71" t="s">
        <v>119</v>
      </c>
      <c r="AA71" t="s">
        <v>178</v>
      </c>
      <c r="AB71" t="s">
        <v>104</v>
      </c>
      <c r="AC71" t="s">
        <v>104</v>
      </c>
      <c r="AD71" t="s">
        <v>492</v>
      </c>
      <c r="AF71" t="s">
        <v>104</v>
      </c>
      <c r="AG71" t="s">
        <v>327</v>
      </c>
      <c r="AH71" t="s">
        <v>119</v>
      </c>
      <c r="AJ71" t="s">
        <v>104</v>
      </c>
      <c r="AK71" t="str">
        <f t="shared" si="8"/>
        <v>SPWI311Z</v>
      </c>
      <c r="AL71" t="s">
        <v>882</v>
      </c>
    </row>
    <row r="72" spans="1:38" x14ac:dyDescent="0.35">
      <c r="A72" t="s">
        <v>17</v>
      </c>
      <c r="B72">
        <v>3</v>
      </c>
      <c r="C72" t="s">
        <v>178</v>
      </c>
      <c r="D72" t="s">
        <v>105</v>
      </c>
      <c r="E72" t="s">
        <v>332</v>
      </c>
      <c r="F72" t="s">
        <v>120</v>
      </c>
      <c r="G72" t="s">
        <v>178</v>
      </c>
      <c r="H72" t="s">
        <v>105</v>
      </c>
      <c r="I72" t="s">
        <v>332</v>
      </c>
      <c r="J72" t="s">
        <v>120</v>
      </c>
      <c r="K72" t="s">
        <v>178</v>
      </c>
      <c r="L72" t="s">
        <v>105</v>
      </c>
      <c r="M72" t="s">
        <v>544</v>
      </c>
      <c r="N72" t="s">
        <v>493</v>
      </c>
      <c r="O72" t="s">
        <v>178</v>
      </c>
      <c r="P72" t="s">
        <v>105</v>
      </c>
      <c r="Q72" t="s">
        <v>332</v>
      </c>
      <c r="R72" t="s">
        <v>120</v>
      </c>
      <c r="T72" t="s">
        <v>105</v>
      </c>
      <c r="U72" t="s">
        <v>332</v>
      </c>
      <c r="V72" t="s">
        <v>120</v>
      </c>
      <c r="X72" t="s">
        <v>105</v>
      </c>
      <c r="Y72" t="s">
        <v>332</v>
      </c>
      <c r="Z72" t="s">
        <v>120</v>
      </c>
      <c r="AA72" t="s">
        <v>178</v>
      </c>
      <c r="AB72" t="s">
        <v>105</v>
      </c>
      <c r="AC72" t="s">
        <v>544</v>
      </c>
      <c r="AD72" t="s">
        <v>493</v>
      </c>
      <c r="AF72" t="s">
        <v>105</v>
      </c>
      <c r="AG72" t="s">
        <v>332</v>
      </c>
      <c r="AH72" t="s">
        <v>120</v>
      </c>
      <c r="AJ72" t="s">
        <v>105</v>
      </c>
      <c r="AK72" t="str">
        <f t="shared" si="8"/>
        <v>SPWI312Z</v>
      </c>
      <c r="AL72" t="s">
        <v>120</v>
      </c>
    </row>
    <row r="73" spans="1:38" x14ac:dyDescent="0.35">
      <c r="A73" t="s">
        <v>17</v>
      </c>
      <c r="B73">
        <v>3</v>
      </c>
      <c r="C73" t="s">
        <v>178</v>
      </c>
      <c r="D73" t="s">
        <v>106</v>
      </c>
      <c r="E73" t="s">
        <v>328</v>
      </c>
      <c r="F73" t="s">
        <v>121</v>
      </c>
      <c r="G73" t="s">
        <v>178</v>
      </c>
      <c r="H73" t="s">
        <v>106</v>
      </c>
      <c r="I73" t="s">
        <v>328</v>
      </c>
      <c r="J73" t="s">
        <v>121</v>
      </c>
      <c r="K73" t="s">
        <v>178</v>
      </c>
      <c r="L73" t="s">
        <v>106</v>
      </c>
      <c r="M73" s="2" t="s">
        <v>539</v>
      </c>
      <c r="N73" t="s">
        <v>494</v>
      </c>
      <c r="O73" t="s">
        <v>178</v>
      </c>
      <c r="P73" t="s">
        <v>106</v>
      </c>
      <c r="Q73" t="s">
        <v>328</v>
      </c>
      <c r="R73" t="s">
        <v>121</v>
      </c>
      <c r="T73" t="s">
        <v>106</v>
      </c>
      <c r="U73" t="s">
        <v>328</v>
      </c>
      <c r="V73" t="s">
        <v>121</v>
      </c>
      <c r="X73" t="s">
        <v>106</v>
      </c>
      <c r="Y73" t="s">
        <v>328</v>
      </c>
      <c r="Z73" t="s">
        <v>121</v>
      </c>
      <c r="AA73" t="s">
        <v>178</v>
      </c>
      <c r="AB73" t="s">
        <v>106</v>
      </c>
      <c r="AC73" s="2" t="s">
        <v>539</v>
      </c>
      <c r="AD73" t="s">
        <v>494</v>
      </c>
      <c r="AF73" t="s">
        <v>106</v>
      </c>
      <c r="AG73" t="s">
        <v>328</v>
      </c>
      <c r="AH73" t="s">
        <v>121</v>
      </c>
      <c r="AJ73" t="s">
        <v>106</v>
      </c>
      <c r="AK73" t="str">
        <f t="shared" si="8"/>
        <v>SPWI313Z</v>
      </c>
      <c r="AL73" t="s">
        <v>121</v>
      </c>
    </row>
    <row r="74" spans="1:38" x14ac:dyDescent="0.35">
      <c r="A74" t="s">
        <v>17</v>
      </c>
      <c r="B74">
        <v>3</v>
      </c>
      <c r="C74" t="s">
        <v>178</v>
      </c>
      <c r="D74" t="s">
        <v>107</v>
      </c>
      <c r="E74" t="s">
        <v>333</v>
      </c>
      <c r="F74" t="s">
        <v>122</v>
      </c>
      <c r="G74" t="s">
        <v>178</v>
      </c>
      <c r="H74" t="s">
        <v>107</v>
      </c>
      <c r="I74" t="s">
        <v>333</v>
      </c>
      <c r="J74" t="s">
        <v>122</v>
      </c>
      <c r="K74" t="s">
        <v>178</v>
      </c>
      <c r="L74" t="s">
        <v>107</v>
      </c>
      <c r="M74" t="s">
        <v>545</v>
      </c>
      <c r="N74" t="s">
        <v>495</v>
      </c>
      <c r="O74" t="s">
        <v>178</v>
      </c>
      <c r="P74" t="s">
        <v>107</v>
      </c>
      <c r="Q74" t="s">
        <v>333</v>
      </c>
      <c r="R74" t="s">
        <v>122</v>
      </c>
      <c r="T74" t="s">
        <v>107</v>
      </c>
      <c r="U74" t="s">
        <v>333</v>
      </c>
      <c r="V74" t="s">
        <v>122</v>
      </c>
      <c r="X74" t="s">
        <v>107</v>
      </c>
      <c r="Y74" t="s">
        <v>333</v>
      </c>
      <c r="Z74" t="s">
        <v>122</v>
      </c>
      <c r="AA74" t="s">
        <v>178</v>
      </c>
      <c r="AB74" t="s">
        <v>107</v>
      </c>
      <c r="AC74" t="s">
        <v>545</v>
      </c>
      <c r="AD74" t="s">
        <v>495</v>
      </c>
      <c r="AF74" t="s">
        <v>107</v>
      </c>
      <c r="AG74" t="s">
        <v>333</v>
      </c>
      <c r="AH74" t="s">
        <v>122</v>
      </c>
      <c r="AJ74" t="s">
        <v>107</v>
      </c>
      <c r="AK74" t="str">
        <f t="shared" si="8"/>
        <v>SPWI314Z</v>
      </c>
      <c r="AL74" t="s">
        <v>122</v>
      </c>
    </row>
    <row r="75" spans="1:38" x14ac:dyDescent="0.35">
      <c r="A75" t="s">
        <v>17</v>
      </c>
      <c r="B75">
        <v>3</v>
      </c>
      <c r="C75" t="s">
        <v>178</v>
      </c>
      <c r="D75" t="s">
        <v>108</v>
      </c>
      <c r="E75" t="s">
        <v>448</v>
      </c>
      <c r="F75" t="s">
        <v>123</v>
      </c>
      <c r="G75" s="3" t="s">
        <v>313</v>
      </c>
      <c r="H75" s="3" t="s">
        <v>108</v>
      </c>
      <c r="I75" s="3"/>
      <c r="J75" s="3" t="s">
        <v>123</v>
      </c>
      <c r="O75" t="s">
        <v>178</v>
      </c>
      <c r="P75" t="s">
        <v>108</v>
      </c>
      <c r="Q75" t="s">
        <v>448</v>
      </c>
      <c r="R75" t="s">
        <v>123</v>
      </c>
      <c r="T75" t="s">
        <v>108</v>
      </c>
      <c r="U75" t="s">
        <v>448</v>
      </c>
      <c r="V75" t="s">
        <v>123</v>
      </c>
      <c r="X75" t="s">
        <v>108</v>
      </c>
      <c r="Y75" t="s">
        <v>448</v>
      </c>
      <c r="Z75" t="s">
        <v>123</v>
      </c>
      <c r="AF75" t="s">
        <v>108</v>
      </c>
      <c r="AG75" t="s">
        <v>448</v>
      </c>
      <c r="AH75" t="s">
        <v>123</v>
      </c>
      <c r="AI75" s="3"/>
      <c r="AJ75" s="3" t="s">
        <v>108</v>
      </c>
      <c r="AK75" s="3"/>
      <c r="AL75" s="3" t="s">
        <v>123</v>
      </c>
    </row>
    <row r="76" spans="1:38" x14ac:dyDescent="0.35">
      <c r="A76" t="s">
        <v>17</v>
      </c>
      <c r="B76">
        <v>3</v>
      </c>
      <c r="C76" t="s">
        <v>178</v>
      </c>
      <c r="D76" t="s">
        <v>109</v>
      </c>
      <c r="E76" t="s">
        <v>329</v>
      </c>
      <c r="F76" t="s">
        <v>124</v>
      </c>
      <c r="G76" t="s">
        <v>178</v>
      </c>
      <c r="H76" t="s">
        <v>109</v>
      </c>
      <c r="I76" t="s">
        <v>329</v>
      </c>
      <c r="J76" t="s">
        <v>124</v>
      </c>
      <c r="O76" t="s">
        <v>178</v>
      </c>
      <c r="P76" t="s">
        <v>109</v>
      </c>
      <c r="Q76" t="s">
        <v>329</v>
      </c>
      <c r="R76" t="s">
        <v>124</v>
      </c>
      <c r="T76" t="s">
        <v>109</v>
      </c>
      <c r="U76" t="s">
        <v>329</v>
      </c>
      <c r="V76" t="s">
        <v>124</v>
      </c>
      <c r="X76" t="s">
        <v>109</v>
      </c>
      <c r="Y76" t="s">
        <v>329</v>
      </c>
      <c r="Z76" t="s">
        <v>124</v>
      </c>
      <c r="AF76" t="s">
        <v>109</v>
      </c>
      <c r="AG76" t="s">
        <v>329</v>
      </c>
      <c r="AH76" t="s">
        <v>124</v>
      </c>
      <c r="AJ76" t="s">
        <v>109</v>
      </c>
      <c r="AK76" t="str">
        <f t="shared" ref="AK76:AK83" si="9">_xlfn.CONCAT(AJ76, "Z")</f>
        <v>SPWI316Z</v>
      </c>
      <c r="AL76" t="s">
        <v>124</v>
      </c>
    </row>
    <row r="77" spans="1:38" x14ac:dyDescent="0.35">
      <c r="A77" t="s">
        <v>17</v>
      </c>
      <c r="B77">
        <v>3</v>
      </c>
      <c r="C77" t="s">
        <v>178</v>
      </c>
      <c r="D77" t="s">
        <v>110</v>
      </c>
      <c r="E77" t="s">
        <v>334</v>
      </c>
      <c r="F77" t="s">
        <v>125</v>
      </c>
      <c r="G77" t="s">
        <v>178</v>
      </c>
      <c r="H77" t="s">
        <v>110</v>
      </c>
      <c r="I77" t="s">
        <v>334</v>
      </c>
      <c r="J77" t="s">
        <v>125</v>
      </c>
      <c r="O77" t="s">
        <v>178</v>
      </c>
      <c r="P77" t="s">
        <v>110</v>
      </c>
      <c r="Q77" t="s">
        <v>334</v>
      </c>
      <c r="R77" t="s">
        <v>125</v>
      </c>
      <c r="T77" t="s">
        <v>110</v>
      </c>
      <c r="U77" t="s">
        <v>334</v>
      </c>
      <c r="V77" t="s">
        <v>125</v>
      </c>
      <c r="X77" t="s">
        <v>110</v>
      </c>
      <c r="Y77" t="s">
        <v>334</v>
      </c>
      <c r="Z77" t="s">
        <v>125</v>
      </c>
      <c r="AF77" t="s">
        <v>110</v>
      </c>
      <c r="AG77" t="s">
        <v>334</v>
      </c>
      <c r="AH77" t="s">
        <v>125</v>
      </c>
      <c r="AJ77" t="s">
        <v>110</v>
      </c>
      <c r="AK77" t="str">
        <f t="shared" si="9"/>
        <v>SPWI317Z</v>
      </c>
      <c r="AL77" t="s">
        <v>125</v>
      </c>
    </row>
    <row r="78" spans="1:38" x14ac:dyDescent="0.35">
      <c r="A78" t="s">
        <v>17</v>
      </c>
      <c r="B78">
        <v>3</v>
      </c>
      <c r="G78" t="s">
        <v>178</v>
      </c>
      <c r="H78" t="s">
        <v>203</v>
      </c>
      <c r="I78" t="s">
        <v>432</v>
      </c>
      <c r="J78" t="s">
        <v>201</v>
      </c>
      <c r="P78" t="s">
        <v>203</v>
      </c>
      <c r="Q78" t="s">
        <v>707</v>
      </c>
      <c r="R78" t="s">
        <v>561</v>
      </c>
      <c r="T78" t="s">
        <v>203</v>
      </c>
      <c r="U78" t="s">
        <v>707</v>
      </c>
      <c r="V78" t="s">
        <v>561</v>
      </c>
      <c r="X78" t="s">
        <v>203</v>
      </c>
      <c r="Y78" t="s">
        <v>707</v>
      </c>
      <c r="Z78" t="s">
        <v>561</v>
      </c>
      <c r="AF78" t="s">
        <v>203</v>
      </c>
      <c r="AG78" t="s">
        <v>707</v>
      </c>
      <c r="AH78" t="s">
        <v>561</v>
      </c>
      <c r="AJ78" t="s">
        <v>203</v>
      </c>
      <c r="AK78" t="str">
        <f t="shared" si="9"/>
        <v>SPWI318Z</v>
      </c>
      <c r="AL78" t="s">
        <v>201</v>
      </c>
    </row>
    <row r="79" spans="1:38" x14ac:dyDescent="0.35">
      <c r="A79" t="s">
        <v>17</v>
      </c>
      <c r="B79">
        <v>3</v>
      </c>
      <c r="G79" t="s">
        <v>178</v>
      </c>
      <c r="H79" t="s">
        <v>204</v>
      </c>
      <c r="I79" t="s">
        <v>391</v>
      </c>
      <c r="J79" t="s">
        <v>202</v>
      </c>
      <c r="P79" t="s">
        <v>204</v>
      </c>
      <c r="Q79" t="s">
        <v>708</v>
      </c>
      <c r="R79" t="s">
        <v>562</v>
      </c>
      <c r="T79" t="s">
        <v>204</v>
      </c>
      <c r="U79" t="s">
        <v>708</v>
      </c>
      <c r="V79" t="s">
        <v>562</v>
      </c>
      <c r="X79" t="s">
        <v>204</v>
      </c>
      <c r="Y79" t="s">
        <v>708</v>
      </c>
      <c r="Z79" t="s">
        <v>562</v>
      </c>
      <c r="AF79" t="s">
        <v>204</v>
      </c>
      <c r="AG79" t="s">
        <v>708</v>
      </c>
      <c r="AH79" t="s">
        <v>562</v>
      </c>
      <c r="AJ79" t="s">
        <v>204</v>
      </c>
      <c r="AK79" t="str">
        <f t="shared" si="9"/>
        <v>SPWI319Z</v>
      </c>
      <c r="AL79" t="s">
        <v>202</v>
      </c>
    </row>
    <row r="80" spans="1:38" x14ac:dyDescent="0.35">
      <c r="A80" t="s">
        <v>17</v>
      </c>
      <c r="B80">
        <v>3</v>
      </c>
      <c r="P80" t="s">
        <v>568</v>
      </c>
      <c r="Q80" t="s">
        <v>709</v>
      </c>
      <c r="R80" t="s">
        <v>563</v>
      </c>
      <c r="T80" t="s">
        <v>568</v>
      </c>
      <c r="U80" t="s">
        <v>709</v>
      </c>
      <c r="V80" t="s">
        <v>563</v>
      </c>
      <c r="X80" t="s">
        <v>568</v>
      </c>
      <c r="Y80" t="s">
        <v>709</v>
      </c>
      <c r="Z80" t="s">
        <v>563</v>
      </c>
      <c r="AF80" t="s">
        <v>568</v>
      </c>
      <c r="AG80" t="s">
        <v>709</v>
      </c>
      <c r="AH80" t="s">
        <v>563</v>
      </c>
      <c r="AJ80" t="s">
        <v>568</v>
      </c>
      <c r="AK80" t="str">
        <f t="shared" si="9"/>
        <v>SPWI320Z</v>
      </c>
      <c r="AL80" t="s">
        <v>883</v>
      </c>
    </row>
    <row r="81" spans="1:38" x14ac:dyDescent="0.35">
      <c r="A81" t="s">
        <v>17</v>
      </c>
      <c r="B81">
        <v>3</v>
      </c>
      <c r="P81" t="s">
        <v>569</v>
      </c>
      <c r="Q81" t="s">
        <v>710</v>
      </c>
      <c r="R81" t="s">
        <v>564</v>
      </c>
      <c r="T81" t="s">
        <v>569</v>
      </c>
      <c r="U81" t="s">
        <v>710</v>
      </c>
      <c r="V81" t="s">
        <v>564</v>
      </c>
      <c r="X81" t="s">
        <v>569</v>
      </c>
      <c r="Y81" t="s">
        <v>710</v>
      </c>
      <c r="Z81" t="s">
        <v>564</v>
      </c>
      <c r="AF81" t="s">
        <v>569</v>
      </c>
      <c r="AG81" t="s">
        <v>710</v>
      </c>
      <c r="AH81" t="s">
        <v>564</v>
      </c>
      <c r="AJ81" t="s">
        <v>569</v>
      </c>
      <c r="AK81" t="str">
        <f t="shared" si="9"/>
        <v>SPWI321Z</v>
      </c>
      <c r="AL81" t="s">
        <v>884</v>
      </c>
    </row>
    <row r="82" spans="1:38" x14ac:dyDescent="0.35">
      <c r="A82" t="s">
        <v>17</v>
      </c>
      <c r="B82">
        <v>3</v>
      </c>
      <c r="P82" t="s">
        <v>570</v>
      </c>
      <c r="Q82" t="s">
        <v>711</v>
      </c>
      <c r="R82" t="s">
        <v>565</v>
      </c>
      <c r="T82" t="s">
        <v>570</v>
      </c>
      <c r="U82" t="s">
        <v>711</v>
      </c>
      <c r="V82" t="s">
        <v>565</v>
      </c>
      <c r="X82" t="s">
        <v>570</v>
      </c>
      <c r="Y82" t="s">
        <v>711</v>
      </c>
      <c r="Z82" t="s">
        <v>565</v>
      </c>
      <c r="AF82" t="s">
        <v>570</v>
      </c>
      <c r="AG82" t="s">
        <v>711</v>
      </c>
      <c r="AH82" t="s">
        <v>565</v>
      </c>
      <c r="AJ82" t="s">
        <v>570</v>
      </c>
      <c r="AK82" t="str">
        <f t="shared" si="9"/>
        <v>SPWI322Z</v>
      </c>
      <c r="AL82" t="s">
        <v>566</v>
      </c>
    </row>
    <row r="83" spans="1:38" x14ac:dyDescent="0.35">
      <c r="A83" t="s">
        <v>17</v>
      </c>
      <c r="B83">
        <v>3</v>
      </c>
      <c r="O83" s="3"/>
      <c r="P83" s="3" t="s">
        <v>571</v>
      </c>
      <c r="Q83" s="3"/>
      <c r="R83" s="3"/>
      <c r="T83" s="3" t="s">
        <v>571</v>
      </c>
      <c r="U83" s="3"/>
      <c r="V83" s="3"/>
      <c r="X83" s="3" t="s">
        <v>571</v>
      </c>
      <c r="Y83" s="3"/>
      <c r="Z83" s="3"/>
      <c r="AF83" t="s">
        <v>571</v>
      </c>
      <c r="AG83" t="s">
        <v>320</v>
      </c>
      <c r="AH83" t="s">
        <v>112</v>
      </c>
      <c r="AJ83" t="s">
        <v>571</v>
      </c>
      <c r="AK83" t="str">
        <f t="shared" si="9"/>
        <v>SPWI323Z</v>
      </c>
      <c r="AL83" t="s">
        <v>885</v>
      </c>
    </row>
    <row r="84" spans="1:38" x14ac:dyDescent="0.35">
      <c r="A84" t="s">
        <v>17</v>
      </c>
      <c r="B84">
        <v>3</v>
      </c>
      <c r="P84" t="s">
        <v>572</v>
      </c>
      <c r="Q84" t="s">
        <v>712</v>
      </c>
      <c r="R84" t="s">
        <v>489</v>
      </c>
      <c r="T84" t="s">
        <v>572</v>
      </c>
      <c r="U84" t="s">
        <v>712</v>
      </c>
      <c r="V84" t="s">
        <v>489</v>
      </c>
      <c r="X84" t="s">
        <v>572</v>
      </c>
      <c r="Y84" t="s">
        <v>712</v>
      </c>
      <c r="Z84" t="s">
        <v>489</v>
      </c>
      <c r="AF84" t="s">
        <v>572</v>
      </c>
      <c r="AG84" t="s">
        <v>712</v>
      </c>
      <c r="AH84" t="s">
        <v>489</v>
      </c>
    </row>
    <row r="85" spans="1:38" x14ac:dyDescent="0.35">
      <c r="A85" t="s">
        <v>17</v>
      </c>
      <c r="B85">
        <v>3</v>
      </c>
      <c r="P85" t="s">
        <v>573</v>
      </c>
      <c r="Q85" t="s">
        <v>803</v>
      </c>
      <c r="R85" t="s">
        <v>566</v>
      </c>
      <c r="T85" t="s">
        <v>573</v>
      </c>
      <c r="U85" t="s">
        <v>803</v>
      </c>
      <c r="V85" t="s">
        <v>566</v>
      </c>
      <c r="X85" t="s">
        <v>573</v>
      </c>
      <c r="Y85" t="s">
        <v>803</v>
      </c>
      <c r="Z85" t="s">
        <v>566</v>
      </c>
      <c r="AF85" t="s">
        <v>573</v>
      </c>
      <c r="AG85" t="s">
        <v>803</v>
      </c>
      <c r="AH85" t="s">
        <v>566</v>
      </c>
    </row>
    <row r="86" spans="1:38" x14ac:dyDescent="0.35">
      <c r="A86" t="s">
        <v>17</v>
      </c>
      <c r="B86">
        <v>3</v>
      </c>
      <c r="P86" t="s">
        <v>574</v>
      </c>
      <c r="Q86" t="s">
        <v>320</v>
      </c>
      <c r="R86" t="s">
        <v>112</v>
      </c>
      <c r="T86" t="s">
        <v>574</v>
      </c>
      <c r="U86" t="s">
        <v>320</v>
      </c>
      <c r="V86" t="s">
        <v>112</v>
      </c>
      <c r="X86" t="s">
        <v>574</v>
      </c>
      <c r="Y86" t="s">
        <v>320</v>
      </c>
      <c r="Z86" t="s">
        <v>112</v>
      </c>
      <c r="AE86" s="3"/>
      <c r="AF86" s="3" t="s">
        <v>574</v>
      </c>
      <c r="AG86" s="3" t="s">
        <v>320</v>
      </c>
      <c r="AH86" s="3" t="s">
        <v>112</v>
      </c>
    </row>
    <row r="87" spans="1:38" x14ac:dyDescent="0.35">
      <c r="A87" t="s">
        <v>17</v>
      </c>
      <c r="B87">
        <v>3</v>
      </c>
      <c r="AF87" t="s">
        <v>838</v>
      </c>
      <c r="AG87" t="s">
        <v>432</v>
      </c>
      <c r="AH87" t="s">
        <v>201</v>
      </c>
    </row>
    <row r="88" spans="1:38" x14ac:dyDescent="0.35">
      <c r="A88" t="s">
        <v>17</v>
      </c>
      <c r="B88">
        <v>3</v>
      </c>
      <c r="AF88" t="s">
        <v>839</v>
      </c>
      <c r="AG88" t="s">
        <v>391</v>
      </c>
      <c r="AH88" t="s">
        <v>202</v>
      </c>
    </row>
    <row r="90" spans="1:38" x14ac:dyDescent="0.35">
      <c r="A90" t="s">
        <v>17</v>
      </c>
      <c r="B90">
        <v>4</v>
      </c>
      <c r="C90" t="s">
        <v>178</v>
      </c>
      <c r="D90" t="s">
        <v>126</v>
      </c>
      <c r="E90" t="s">
        <v>335</v>
      </c>
      <c r="F90" t="s">
        <v>127</v>
      </c>
      <c r="G90" t="s">
        <v>178</v>
      </c>
      <c r="H90" t="s">
        <v>126</v>
      </c>
      <c r="I90" t="s">
        <v>335</v>
      </c>
      <c r="J90" t="s">
        <v>127</v>
      </c>
      <c r="K90" t="s">
        <v>178</v>
      </c>
      <c r="L90" t="s">
        <v>126</v>
      </c>
      <c r="M90" t="s">
        <v>126</v>
      </c>
      <c r="N90" t="s">
        <v>496</v>
      </c>
      <c r="O90" t="s">
        <v>178</v>
      </c>
      <c r="P90" t="s">
        <v>126</v>
      </c>
      <c r="Q90" t="s">
        <v>335</v>
      </c>
      <c r="R90" t="s">
        <v>127</v>
      </c>
      <c r="T90" t="s">
        <v>126</v>
      </c>
      <c r="U90" t="s">
        <v>335</v>
      </c>
      <c r="V90" t="s">
        <v>127</v>
      </c>
      <c r="X90" t="s">
        <v>126</v>
      </c>
      <c r="Y90" t="s">
        <v>335</v>
      </c>
      <c r="Z90" t="s">
        <v>127</v>
      </c>
      <c r="AA90" t="s">
        <v>178</v>
      </c>
      <c r="AB90" t="s">
        <v>126</v>
      </c>
      <c r="AC90" t="s">
        <v>126</v>
      </c>
      <c r="AD90" t="s">
        <v>496</v>
      </c>
      <c r="AF90" t="s">
        <v>126</v>
      </c>
      <c r="AG90" t="s">
        <v>335</v>
      </c>
      <c r="AH90" t="s">
        <v>127</v>
      </c>
      <c r="AJ90" t="s">
        <v>126</v>
      </c>
      <c r="AK90" t="str">
        <f t="shared" ref="AK90:AK91" si="10">_xlfn.CONCAT(AJ90, "Z")</f>
        <v>SPWI401Z</v>
      </c>
      <c r="AL90" t="s">
        <v>127</v>
      </c>
    </row>
    <row r="91" spans="1:38" x14ac:dyDescent="0.35">
      <c r="A91" t="s">
        <v>17</v>
      </c>
      <c r="B91">
        <v>4</v>
      </c>
      <c r="C91" t="s">
        <v>178</v>
      </c>
      <c r="D91" t="s">
        <v>128</v>
      </c>
      <c r="E91" t="s">
        <v>449</v>
      </c>
      <c r="F91" t="s">
        <v>143</v>
      </c>
      <c r="G91" t="s">
        <v>178</v>
      </c>
      <c r="H91" t="s">
        <v>128</v>
      </c>
      <c r="I91" t="s">
        <v>336</v>
      </c>
      <c r="J91" t="s">
        <v>143</v>
      </c>
      <c r="K91" t="s">
        <v>178</v>
      </c>
      <c r="L91" t="s">
        <v>128</v>
      </c>
      <c r="M91" t="s">
        <v>128</v>
      </c>
      <c r="N91" t="s">
        <v>127</v>
      </c>
      <c r="O91" t="s">
        <v>178</v>
      </c>
      <c r="P91" t="s">
        <v>128</v>
      </c>
      <c r="Q91" t="s">
        <v>449</v>
      </c>
      <c r="R91" t="s">
        <v>143</v>
      </c>
      <c r="T91" t="s">
        <v>128</v>
      </c>
      <c r="U91" t="s">
        <v>449</v>
      </c>
      <c r="V91" t="s">
        <v>143</v>
      </c>
      <c r="X91" t="s">
        <v>128</v>
      </c>
      <c r="Y91" t="s">
        <v>449</v>
      </c>
      <c r="Z91" t="s">
        <v>143</v>
      </c>
      <c r="AA91" t="s">
        <v>178</v>
      </c>
      <c r="AB91" t="s">
        <v>128</v>
      </c>
      <c r="AC91" t="s">
        <v>128</v>
      </c>
      <c r="AD91" t="s">
        <v>127</v>
      </c>
      <c r="AF91" t="s">
        <v>128</v>
      </c>
      <c r="AG91" t="s">
        <v>449</v>
      </c>
      <c r="AH91" t="s">
        <v>143</v>
      </c>
      <c r="AJ91" t="s">
        <v>128</v>
      </c>
      <c r="AK91" t="str">
        <f t="shared" si="10"/>
        <v>SPWI402Z</v>
      </c>
      <c r="AL91" t="s">
        <v>143</v>
      </c>
    </row>
    <row r="92" spans="1:38" x14ac:dyDescent="0.35">
      <c r="A92" t="s">
        <v>17</v>
      </c>
      <c r="B92">
        <v>4</v>
      </c>
      <c r="C92" s="3" t="s">
        <v>178</v>
      </c>
      <c r="D92" s="3" t="s">
        <v>129</v>
      </c>
      <c r="E92" s="3"/>
      <c r="F92" s="3" t="s">
        <v>182</v>
      </c>
      <c r="G92" s="3" t="s">
        <v>313</v>
      </c>
      <c r="H92" s="3" t="s">
        <v>129</v>
      </c>
      <c r="I92" s="3"/>
      <c r="J92" s="3" t="s">
        <v>182</v>
      </c>
      <c r="K92" s="3"/>
      <c r="L92" s="3" t="s">
        <v>129</v>
      </c>
      <c r="M92" s="3"/>
      <c r="N92" s="3"/>
      <c r="O92" t="s">
        <v>178</v>
      </c>
      <c r="P92" t="s">
        <v>129</v>
      </c>
      <c r="Q92" t="s">
        <v>700</v>
      </c>
      <c r="R92" t="s">
        <v>575</v>
      </c>
      <c r="T92" t="s">
        <v>129</v>
      </c>
      <c r="U92" t="s">
        <v>700</v>
      </c>
      <c r="V92" t="s">
        <v>575</v>
      </c>
      <c r="X92" t="s">
        <v>129</v>
      </c>
      <c r="Y92" t="s">
        <v>700</v>
      </c>
      <c r="Z92" t="s">
        <v>575</v>
      </c>
      <c r="AA92" s="3"/>
      <c r="AB92" s="3" t="s">
        <v>129</v>
      </c>
      <c r="AC92" s="3"/>
      <c r="AD92" s="3"/>
      <c r="AF92" t="s">
        <v>129</v>
      </c>
      <c r="AG92" t="s">
        <v>700</v>
      </c>
      <c r="AH92" t="s">
        <v>575</v>
      </c>
      <c r="AI92" s="3"/>
      <c r="AJ92" s="3" t="s">
        <v>129</v>
      </c>
      <c r="AK92" s="3"/>
      <c r="AL92" s="3" t="s">
        <v>182</v>
      </c>
    </row>
    <row r="93" spans="1:38" x14ac:dyDescent="0.35">
      <c r="A93" t="s">
        <v>17</v>
      </c>
      <c r="B93">
        <v>4</v>
      </c>
      <c r="C93" s="7" t="s">
        <v>178</v>
      </c>
      <c r="D93" s="7" t="s">
        <v>130</v>
      </c>
      <c r="E93" s="7"/>
      <c r="F93" s="7" t="s">
        <v>144</v>
      </c>
      <c r="G93" t="s">
        <v>178</v>
      </c>
      <c r="H93" t="s">
        <v>130</v>
      </c>
      <c r="I93" t="s">
        <v>387</v>
      </c>
      <c r="J93" t="s">
        <v>144</v>
      </c>
      <c r="K93" s="3"/>
      <c r="L93" s="3" t="s">
        <v>130</v>
      </c>
      <c r="M93" s="3"/>
      <c r="N93" s="3"/>
      <c r="O93" t="s">
        <v>178</v>
      </c>
      <c r="P93" t="s">
        <v>130</v>
      </c>
      <c r="Q93" t="s">
        <v>701</v>
      </c>
      <c r="R93" t="s">
        <v>144</v>
      </c>
      <c r="T93" t="s">
        <v>130</v>
      </c>
      <c r="U93" t="s">
        <v>701</v>
      </c>
      <c r="V93" t="s">
        <v>144</v>
      </c>
      <c r="X93" t="s">
        <v>130</v>
      </c>
      <c r="Y93" t="s">
        <v>701</v>
      </c>
      <c r="Z93" t="s">
        <v>144</v>
      </c>
      <c r="AA93" s="3"/>
      <c r="AB93" s="3" t="s">
        <v>130</v>
      </c>
      <c r="AC93" s="3"/>
      <c r="AD93" s="3"/>
      <c r="AF93" t="s">
        <v>130</v>
      </c>
      <c r="AG93" t="s">
        <v>701</v>
      </c>
      <c r="AH93" t="s">
        <v>144</v>
      </c>
      <c r="AJ93" t="s">
        <v>130</v>
      </c>
      <c r="AK93" t="str">
        <f t="shared" ref="AK93:AK97" si="11">_xlfn.CONCAT(AJ93, "Z")</f>
        <v>SPWI404Z</v>
      </c>
      <c r="AL93" t="s">
        <v>144</v>
      </c>
    </row>
    <row r="94" spans="1:38" x14ac:dyDescent="0.35">
      <c r="A94" t="s">
        <v>17</v>
      </c>
      <c r="B94">
        <v>4</v>
      </c>
      <c r="C94" t="s">
        <v>178</v>
      </c>
      <c r="D94" t="s">
        <v>131</v>
      </c>
      <c r="E94" t="s">
        <v>337</v>
      </c>
      <c r="F94" t="s">
        <v>145</v>
      </c>
      <c r="G94" t="s">
        <v>178</v>
      </c>
      <c r="H94" t="s">
        <v>131</v>
      </c>
      <c r="I94" t="s">
        <v>337</v>
      </c>
      <c r="J94" t="s">
        <v>145</v>
      </c>
      <c r="K94" t="s">
        <v>178</v>
      </c>
      <c r="L94" t="s">
        <v>131</v>
      </c>
      <c r="M94" t="s">
        <v>131</v>
      </c>
      <c r="N94" t="s">
        <v>497</v>
      </c>
      <c r="O94" t="s">
        <v>178</v>
      </c>
      <c r="P94" t="s">
        <v>131</v>
      </c>
      <c r="Q94" t="s">
        <v>337</v>
      </c>
      <c r="R94" t="s">
        <v>145</v>
      </c>
      <c r="T94" t="s">
        <v>131</v>
      </c>
      <c r="U94" t="s">
        <v>337</v>
      </c>
      <c r="V94" t="s">
        <v>145</v>
      </c>
      <c r="X94" t="s">
        <v>131</v>
      </c>
      <c r="Y94" t="s">
        <v>337</v>
      </c>
      <c r="Z94" t="s">
        <v>145</v>
      </c>
      <c r="AA94" t="s">
        <v>178</v>
      </c>
      <c r="AB94" t="s">
        <v>131</v>
      </c>
      <c r="AC94" t="s">
        <v>131</v>
      </c>
      <c r="AD94" t="s">
        <v>497</v>
      </c>
      <c r="AF94" t="s">
        <v>131</v>
      </c>
      <c r="AG94" t="s">
        <v>337</v>
      </c>
      <c r="AH94" t="s">
        <v>145</v>
      </c>
      <c r="AJ94" t="s">
        <v>131</v>
      </c>
      <c r="AK94" t="str">
        <f t="shared" si="11"/>
        <v>SPWI405Z</v>
      </c>
      <c r="AL94" t="s">
        <v>145</v>
      </c>
    </row>
    <row r="95" spans="1:38" x14ac:dyDescent="0.35">
      <c r="A95" t="s">
        <v>17</v>
      </c>
      <c r="B95">
        <v>4</v>
      </c>
      <c r="C95" t="s">
        <v>178</v>
      </c>
      <c r="D95" t="s">
        <v>132</v>
      </c>
      <c r="E95" t="s">
        <v>338</v>
      </c>
      <c r="F95" t="s">
        <v>146</v>
      </c>
      <c r="G95" t="s">
        <v>178</v>
      </c>
      <c r="H95" t="s">
        <v>132</v>
      </c>
      <c r="I95" t="s">
        <v>338</v>
      </c>
      <c r="J95" t="s">
        <v>146</v>
      </c>
      <c r="K95" t="s">
        <v>178</v>
      </c>
      <c r="L95" t="s">
        <v>132</v>
      </c>
      <c r="M95" t="s">
        <v>132</v>
      </c>
      <c r="N95" t="s">
        <v>498</v>
      </c>
      <c r="O95" t="s">
        <v>178</v>
      </c>
      <c r="P95" t="s">
        <v>132</v>
      </c>
      <c r="Q95" t="s">
        <v>338</v>
      </c>
      <c r="R95" t="s">
        <v>146</v>
      </c>
      <c r="T95" t="s">
        <v>132</v>
      </c>
      <c r="U95" t="s">
        <v>338</v>
      </c>
      <c r="V95" t="s">
        <v>146</v>
      </c>
      <c r="X95" t="s">
        <v>132</v>
      </c>
      <c r="Y95" t="s">
        <v>338</v>
      </c>
      <c r="Z95" t="s">
        <v>146</v>
      </c>
      <c r="AA95" t="s">
        <v>178</v>
      </c>
      <c r="AB95" t="s">
        <v>132</v>
      </c>
      <c r="AC95" t="s">
        <v>132</v>
      </c>
      <c r="AD95" t="s">
        <v>498</v>
      </c>
      <c r="AF95" t="s">
        <v>132</v>
      </c>
      <c r="AG95" t="s">
        <v>338</v>
      </c>
      <c r="AH95" t="s">
        <v>146</v>
      </c>
      <c r="AJ95" t="s">
        <v>132</v>
      </c>
      <c r="AK95" t="str">
        <f t="shared" si="11"/>
        <v>SPWI406Z</v>
      </c>
      <c r="AL95" t="s">
        <v>146</v>
      </c>
    </row>
    <row r="96" spans="1:38" x14ac:dyDescent="0.35">
      <c r="A96" t="s">
        <v>17</v>
      </c>
      <c r="B96">
        <v>4</v>
      </c>
      <c r="C96" t="s">
        <v>178</v>
      </c>
      <c r="D96" t="s">
        <v>133</v>
      </c>
      <c r="E96" t="s">
        <v>450</v>
      </c>
      <c r="F96" t="s">
        <v>147</v>
      </c>
      <c r="G96" t="s">
        <v>178</v>
      </c>
      <c r="H96" t="s">
        <v>133</v>
      </c>
      <c r="I96" t="s">
        <v>339</v>
      </c>
      <c r="J96" t="s">
        <v>147</v>
      </c>
      <c r="K96" s="3"/>
      <c r="L96" s="3" t="s">
        <v>133</v>
      </c>
      <c r="M96" s="3"/>
      <c r="N96" s="3"/>
      <c r="O96" t="s">
        <v>178</v>
      </c>
      <c r="P96" t="s">
        <v>133</v>
      </c>
      <c r="Q96" t="s">
        <v>450</v>
      </c>
      <c r="R96" t="s">
        <v>147</v>
      </c>
      <c r="T96" t="s">
        <v>133</v>
      </c>
      <c r="U96" t="s">
        <v>450</v>
      </c>
      <c r="V96" t="s">
        <v>147</v>
      </c>
      <c r="X96" t="s">
        <v>133</v>
      </c>
      <c r="Y96" t="s">
        <v>450</v>
      </c>
      <c r="Z96" t="s">
        <v>147</v>
      </c>
      <c r="AA96" s="3"/>
      <c r="AB96" s="3" t="s">
        <v>133</v>
      </c>
      <c r="AC96" s="3"/>
      <c r="AD96" s="3"/>
      <c r="AF96" t="s">
        <v>133</v>
      </c>
      <c r="AG96" t="s">
        <v>450</v>
      </c>
      <c r="AH96" t="s">
        <v>147</v>
      </c>
      <c r="AJ96" t="s">
        <v>133</v>
      </c>
      <c r="AK96" t="str">
        <f t="shared" si="11"/>
        <v>SPWI407Z</v>
      </c>
      <c r="AL96" t="s">
        <v>263</v>
      </c>
    </row>
    <row r="97" spans="1:38" x14ac:dyDescent="0.35">
      <c r="A97" t="s">
        <v>17</v>
      </c>
      <c r="B97">
        <v>4</v>
      </c>
      <c r="C97" s="3" t="s">
        <v>178</v>
      </c>
      <c r="D97" s="3" t="s">
        <v>134</v>
      </c>
      <c r="E97" s="3"/>
      <c r="F97" s="3" t="s">
        <v>183</v>
      </c>
      <c r="G97" t="s">
        <v>178</v>
      </c>
      <c r="H97" t="s">
        <v>134</v>
      </c>
      <c r="I97" t="s">
        <v>386</v>
      </c>
      <c r="J97" t="s">
        <v>183</v>
      </c>
      <c r="K97" t="s">
        <v>178</v>
      </c>
      <c r="L97" t="s">
        <v>134</v>
      </c>
      <c r="M97" t="s">
        <v>134</v>
      </c>
      <c r="N97" t="s">
        <v>499</v>
      </c>
      <c r="O97" t="s">
        <v>178</v>
      </c>
      <c r="P97" t="s">
        <v>134</v>
      </c>
      <c r="Q97" t="s">
        <v>702</v>
      </c>
      <c r="R97" t="s">
        <v>183</v>
      </c>
      <c r="T97" t="s">
        <v>134</v>
      </c>
      <c r="U97" t="s">
        <v>702</v>
      </c>
      <c r="V97" t="s">
        <v>183</v>
      </c>
      <c r="X97" t="s">
        <v>134</v>
      </c>
      <c r="Y97" t="s">
        <v>702</v>
      </c>
      <c r="Z97" t="s">
        <v>183</v>
      </c>
      <c r="AA97" t="s">
        <v>178</v>
      </c>
      <c r="AB97" t="s">
        <v>134</v>
      </c>
      <c r="AC97" t="s">
        <v>134</v>
      </c>
      <c r="AD97" t="s">
        <v>499</v>
      </c>
      <c r="AF97" t="s">
        <v>134</v>
      </c>
      <c r="AG97" t="s">
        <v>386</v>
      </c>
      <c r="AH97" t="s">
        <v>183</v>
      </c>
      <c r="AJ97" t="s">
        <v>134</v>
      </c>
      <c r="AK97" t="str">
        <f t="shared" si="11"/>
        <v>SPWI408Z</v>
      </c>
      <c r="AL97" t="s">
        <v>183</v>
      </c>
    </row>
    <row r="98" spans="1:38" x14ac:dyDescent="0.35">
      <c r="A98" t="s">
        <v>17</v>
      </c>
      <c r="B98">
        <v>4</v>
      </c>
      <c r="C98" s="3" t="s">
        <v>178</v>
      </c>
      <c r="D98" s="3" t="s">
        <v>135</v>
      </c>
      <c r="E98" s="3"/>
      <c r="F98" s="3" t="s">
        <v>148</v>
      </c>
      <c r="G98" s="3" t="s">
        <v>313</v>
      </c>
      <c r="H98" s="3" t="s">
        <v>135</v>
      </c>
      <c r="I98" s="3"/>
      <c r="J98" s="3" t="s">
        <v>148</v>
      </c>
      <c r="K98" t="s">
        <v>178</v>
      </c>
      <c r="L98" t="s">
        <v>135</v>
      </c>
      <c r="M98" t="s">
        <v>135</v>
      </c>
      <c r="N98" t="s">
        <v>149</v>
      </c>
      <c r="O98" t="s">
        <v>178</v>
      </c>
      <c r="P98" t="s">
        <v>135</v>
      </c>
      <c r="Q98" t="s">
        <v>807</v>
      </c>
      <c r="R98" t="s">
        <v>806</v>
      </c>
      <c r="T98" t="s">
        <v>135</v>
      </c>
      <c r="U98" t="s">
        <v>807</v>
      </c>
      <c r="V98" t="s">
        <v>806</v>
      </c>
      <c r="X98" t="s">
        <v>135</v>
      </c>
      <c r="Y98" t="s">
        <v>807</v>
      </c>
      <c r="Z98" t="s">
        <v>806</v>
      </c>
      <c r="AA98" t="s">
        <v>178</v>
      </c>
      <c r="AB98" t="s">
        <v>135</v>
      </c>
      <c r="AC98" t="s">
        <v>135</v>
      </c>
      <c r="AD98" t="s">
        <v>149</v>
      </c>
      <c r="AF98" t="s">
        <v>135</v>
      </c>
      <c r="AG98" t="s">
        <v>807</v>
      </c>
      <c r="AH98" t="s">
        <v>806</v>
      </c>
      <c r="AI98" s="3"/>
      <c r="AJ98" s="3" t="s">
        <v>135</v>
      </c>
      <c r="AK98" s="3"/>
      <c r="AL98" s="3" t="s">
        <v>148</v>
      </c>
    </row>
    <row r="99" spans="1:38" x14ac:dyDescent="0.35">
      <c r="A99" t="s">
        <v>17</v>
      </c>
      <c r="B99">
        <v>4</v>
      </c>
      <c r="C99" t="s">
        <v>178</v>
      </c>
      <c r="D99" t="s">
        <v>136</v>
      </c>
      <c r="E99" t="s">
        <v>452</v>
      </c>
      <c r="F99" t="s">
        <v>149</v>
      </c>
      <c r="G99" t="s">
        <v>178</v>
      </c>
      <c r="H99" t="s">
        <v>136</v>
      </c>
      <c r="I99" t="s">
        <v>445</v>
      </c>
      <c r="J99" t="s">
        <v>149</v>
      </c>
      <c r="K99" t="s">
        <v>178</v>
      </c>
      <c r="L99" t="s">
        <v>136</v>
      </c>
      <c r="M99" s="2" t="s">
        <v>539</v>
      </c>
      <c r="N99" t="s">
        <v>500</v>
      </c>
      <c r="O99" t="s">
        <v>178</v>
      </c>
      <c r="P99" t="s">
        <v>136</v>
      </c>
      <c r="Q99" t="s">
        <v>809</v>
      </c>
      <c r="R99" t="s">
        <v>149</v>
      </c>
      <c r="T99" t="s">
        <v>136</v>
      </c>
      <c r="U99" t="s">
        <v>809</v>
      </c>
      <c r="V99" t="s">
        <v>149</v>
      </c>
      <c r="X99" t="s">
        <v>136</v>
      </c>
      <c r="Y99" t="s">
        <v>809</v>
      </c>
      <c r="Z99" t="s">
        <v>149</v>
      </c>
      <c r="AA99" t="s">
        <v>178</v>
      </c>
      <c r="AB99" t="s">
        <v>136</v>
      </c>
      <c r="AC99" s="2" t="s">
        <v>539</v>
      </c>
      <c r="AD99" t="s">
        <v>500</v>
      </c>
      <c r="AF99" t="s">
        <v>136</v>
      </c>
      <c r="AG99" t="s">
        <v>445</v>
      </c>
      <c r="AH99" t="s">
        <v>149</v>
      </c>
      <c r="AJ99" t="s">
        <v>136</v>
      </c>
      <c r="AK99" t="str">
        <f t="shared" ref="AK99:AK103" si="12">_xlfn.CONCAT(AJ99, "Z")</f>
        <v>SPWI410Z</v>
      </c>
      <c r="AL99" t="s">
        <v>149</v>
      </c>
    </row>
    <row r="100" spans="1:38" x14ac:dyDescent="0.35">
      <c r="A100" t="s">
        <v>17</v>
      </c>
      <c r="B100">
        <v>4</v>
      </c>
      <c r="C100" t="s">
        <v>178</v>
      </c>
      <c r="D100" t="s">
        <v>137</v>
      </c>
      <c r="E100" t="s">
        <v>453</v>
      </c>
      <c r="F100" t="s">
        <v>150</v>
      </c>
      <c r="G100" t="s">
        <v>178</v>
      </c>
      <c r="H100" t="s">
        <v>137</v>
      </c>
      <c r="I100" t="s">
        <v>431</v>
      </c>
      <c r="J100" t="s">
        <v>205</v>
      </c>
      <c r="O100" t="s">
        <v>178</v>
      </c>
      <c r="P100" t="s">
        <v>137</v>
      </c>
      <c r="Q100" t="s">
        <v>453</v>
      </c>
      <c r="R100" t="s">
        <v>150</v>
      </c>
      <c r="T100" t="s">
        <v>137</v>
      </c>
      <c r="U100" t="s">
        <v>453</v>
      </c>
      <c r="V100" t="s">
        <v>205</v>
      </c>
      <c r="X100" t="s">
        <v>137</v>
      </c>
      <c r="Y100" t="s">
        <v>453</v>
      </c>
      <c r="Z100" t="s">
        <v>205</v>
      </c>
      <c r="AF100" t="s">
        <v>137</v>
      </c>
      <c r="AG100" t="s">
        <v>431</v>
      </c>
      <c r="AH100" t="s">
        <v>205</v>
      </c>
      <c r="AJ100" t="s">
        <v>137</v>
      </c>
      <c r="AK100" t="str">
        <f t="shared" si="12"/>
        <v>SPWI411Z</v>
      </c>
      <c r="AL100" t="s">
        <v>886</v>
      </c>
    </row>
    <row r="101" spans="1:38" x14ac:dyDescent="0.35">
      <c r="A101" t="s">
        <v>17</v>
      </c>
      <c r="B101">
        <v>4</v>
      </c>
      <c r="C101" t="s">
        <v>178</v>
      </c>
      <c r="D101" t="s">
        <v>138</v>
      </c>
      <c r="E101" t="s">
        <v>454</v>
      </c>
      <c r="F101" t="s">
        <v>151</v>
      </c>
      <c r="G101" t="s">
        <v>178</v>
      </c>
      <c r="H101" t="s">
        <v>138</v>
      </c>
      <c r="I101" t="s">
        <v>436</v>
      </c>
      <c r="J101" t="s">
        <v>151</v>
      </c>
      <c r="O101" t="s">
        <v>178</v>
      </c>
      <c r="P101" t="s">
        <v>138</v>
      </c>
      <c r="Q101" t="s">
        <v>454</v>
      </c>
      <c r="R101" t="s">
        <v>151</v>
      </c>
      <c r="T101" t="s">
        <v>138</v>
      </c>
      <c r="U101" t="s">
        <v>454</v>
      </c>
      <c r="V101" t="s">
        <v>151</v>
      </c>
      <c r="X101" t="s">
        <v>138</v>
      </c>
      <c r="Y101" t="s">
        <v>454</v>
      </c>
      <c r="Z101" t="s">
        <v>151</v>
      </c>
      <c r="AF101" t="s">
        <v>138</v>
      </c>
      <c r="AG101" t="s">
        <v>436</v>
      </c>
      <c r="AH101" t="s">
        <v>151</v>
      </c>
      <c r="AJ101" t="s">
        <v>138</v>
      </c>
      <c r="AK101" t="str">
        <f t="shared" si="12"/>
        <v>SPWI412Z</v>
      </c>
      <c r="AL101" t="s">
        <v>887</v>
      </c>
    </row>
    <row r="102" spans="1:38" x14ac:dyDescent="0.35">
      <c r="A102" t="s">
        <v>17</v>
      </c>
      <c r="B102">
        <v>4</v>
      </c>
      <c r="C102" t="s">
        <v>178</v>
      </c>
      <c r="D102" t="s">
        <v>139</v>
      </c>
      <c r="E102" t="s">
        <v>455</v>
      </c>
      <c r="F102" t="s">
        <v>152</v>
      </c>
      <c r="G102" t="s">
        <v>178</v>
      </c>
      <c r="H102" t="s">
        <v>139</v>
      </c>
      <c r="I102" t="s">
        <v>421</v>
      </c>
      <c r="J102" t="s">
        <v>152</v>
      </c>
      <c r="O102" t="s">
        <v>178</v>
      </c>
      <c r="P102" t="s">
        <v>139</v>
      </c>
      <c r="Q102" t="s">
        <v>455</v>
      </c>
      <c r="R102" t="s">
        <v>152</v>
      </c>
      <c r="T102" t="s">
        <v>139</v>
      </c>
      <c r="U102" t="s">
        <v>455</v>
      </c>
      <c r="V102" t="s">
        <v>152</v>
      </c>
      <c r="X102" t="s">
        <v>139</v>
      </c>
      <c r="Y102" t="s">
        <v>455</v>
      </c>
      <c r="Z102" t="s">
        <v>152</v>
      </c>
      <c r="AF102" t="s">
        <v>139</v>
      </c>
      <c r="AG102" t="s">
        <v>421</v>
      </c>
      <c r="AH102" t="s">
        <v>152</v>
      </c>
      <c r="AJ102" t="s">
        <v>139</v>
      </c>
      <c r="AK102" t="str">
        <f t="shared" si="12"/>
        <v>SPWI413Z</v>
      </c>
      <c r="AL102" t="s">
        <v>152</v>
      </c>
    </row>
    <row r="103" spans="1:38" x14ac:dyDescent="0.35">
      <c r="A103" t="s">
        <v>17</v>
      </c>
      <c r="B103">
        <v>4</v>
      </c>
      <c r="C103" t="s">
        <v>178</v>
      </c>
      <c r="D103" t="s">
        <v>140</v>
      </c>
      <c r="E103" t="s">
        <v>456</v>
      </c>
      <c r="F103" t="s">
        <v>153</v>
      </c>
      <c r="G103" t="s">
        <v>178</v>
      </c>
      <c r="H103" t="s">
        <v>140</v>
      </c>
      <c r="I103" t="s">
        <v>383</v>
      </c>
      <c r="J103" t="s">
        <v>153</v>
      </c>
      <c r="O103" t="s">
        <v>178</v>
      </c>
      <c r="P103" t="s">
        <v>140</v>
      </c>
      <c r="Q103" t="s">
        <v>456</v>
      </c>
      <c r="R103" t="s">
        <v>153</v>
      </c>
      <c r="T103" t="s">
        <v>140</v>
      </c>
      <c r="U103" t="s">
        <v>456</v>
      </c>
      <c r="V103" t="s">
        <v>153</v>
      </c>
      <c r="X103" t="s">
        <v>140</v>
      </c>
      <c r="Y103" t="s">
        <v>456</v>
      </c>
      <c r="Z103" t="s">
        <v>153</v>
      </c>
      <c r="AF103" t="s">
        <v>140</v>
      </c>
      <c r="AG103" t="s">
        <v>383</v>
      </c>
      <c r="AH103" t="s">
        <v>153</v>
      </c>
      <c r="AJ103" t="s">
        <v>140</v>
      </c>
      <c r="AK103" t="str">
        <f t="shared" si="12"/>
        <v>SPWI414Z</v>
      </c>
      <c r="AL103" t="s">
        <v>153</v>
      </c>
    </row>
    <row r="104" spans="1:38" x14ac:dyDescent="0.35">
      <c r="A104" t="s">
        <v>17</v>
      </c>
      <c r="B104">
        <v>4</v>
      </c>
      <c r="C104" t="s">
        <v>178</v>
      </c>
      <c r="D104" t="s">
        <v>141</v>
      </c>
      <c r="E104" t="s">
        <v>457</v>
      </c>
      <c r="F104" t="s">
        <v>154</v>
      </c>
      <c r="G104" s="3" t="s">
        <v>313</v>
      </c>
      <c r="H104" s="3" t="s">
        <v>141</v>
      </c>
      <c r="I104" s="3"/>
      <c r="J104" s="3" t="s">
        <v>154</v>
      </c>
      <c r="O104" t="s">
        <v>178</v>
      </c>
      <c r="P104" t="s">
        <v>141</v>
      </c>
      <c r="Q104" t="s">
        <v>457</v>
      </c>
      <c r="R104" t="s">
        <v>154</v>
      </c>
      <c r="T104" t="s">
        <v>141</v>
      </c>
      <c r="U104" t="s">
        <v>457</v>
      </c>
      <c r="V104" t="s">
        <v>154</v>
      </c>
      <c r="X104" t="s">
        <v>141</v>
      </c>
      <c r="Y104" t="s">
        <v>457</v>
      </c>
      <c r="Z104" t="s">
        <v>154</v>
      </c>
      <c r="AF104" t="s">
        <v>141</v>
      </c>
      <c r="AG104" t="s">
        <v>457</v>
      </c>
      <c r="AH104" t="s">
        <v>154</v>
      </c>
      <c r="AI104" s="3"/>
      <c r="AJ104" s="3" t="s">
        <v>141</v>
      </c>
      <c r="AK104" s="3"/>
      <c r="AL104" s="3" t="s">
        <v>154</v>
      </c>
    </row>
    <row r="105" spans="1:38" x14ac:dyDescent="0.35">
      <c r="A105" t="s">
        <v>17</v>
      </c>
      <c r="B105">
        <v>4</v>
      </c>
      <c r="C105" t="s">
        <v>178</v>
      </c>
      <c r="D105" t="s">
        <v>142</v>
      </c>
      <c r="E105" t="s">
        <v>458</v>
      </c>
      <c r="F105" t="s">
        <v>155</v>
      </c>
      <c r="G105" s="3" t="s">
        <v>178</v>
      </c>
      <c r="H105" s="3" t="s">
        <v>142</v>
      </c>
      <c r="I105" s="3"/>
      <c r="J105" s="3" t="s">
        <v>155</v>
      </c>
      <c r="O105" t="s">
        <v>178</v>
      </c>
      <c r="P105" t="s">
        <v>142</v>
      </c>
      <c r="Q105" t="s">
        <v>458</v>
      </c>
      <c r="R105" t="s">
        <v>155</v>
      </c>
      <c r="T105" t="s">
        <v>142</v>
      </c>
      <c r="U105" t="s">
        <v>458</v>
      </c>
      <c r="V105" t="s">
        <v>155</v>
      </c>
      <c r="X105" t="s">
        <v>142</v>
      </c>
      <c r="Y105" t="s">
        <v>458</v>
      </c>
      <c r="Z105" t="s">
        <v>155</v>
      </c>
      <c r="AF105" t="s">
        <v>142</v>
      </c>
      <c r="AG105" t="s">
        <v>458</v>
      </c>
      <c r="AH105" t="s">
        <v>155</v>
      </c>
      <c r="AI105" s="3"/>
      <c r="AJ105" s="3" t="s">
        <v>142</v>
      </c>
      <c r="AK105" s="3"/>
      <c r="AL105" s="3" t="s">
        <v>155</v>
      </c>
    </row>
    <row r="106" spans="1:38" x14ac:dyDescent="0.35">
      <c r="A106" t="s">
        <v>17</v>
      </c>
      <c r="B106">
        <v>4</v>
      </c>
      <c r="G106" t="s">
        <v>178</v>
      </c>
      <c r="H106" t="s">
        <v>206</v>
      </c>
      <c r="I106" t="s">
        <v>446</v>
      </c>
      <c r="J106" t="s">
        <v>214</v>
      </c>
      <c r="P106" t="s">
        <v>206</v>
      </c>
      <c r="Q106" t="s">
        <v>713</v>
      </c>
      <c r="R106" t="s">
        <v>577</v>
      </c>
      <c r="T106" t="s">
        <v>206</v>
      </c>
      <c r="U106" t="s">
        <v>713</v>
      </c>
      <c r="V106" t="s">
        <v>577</v>
      </c>
      <c r="X106" t="s">
        <v>206</v>
      </c>
      <c r="Y106" t="s">
        <v>713</v>
      </c>
      <c r="Z106" t="s">
        <v>577</v>
      </c>
      <c r="AF106" t="s">
        <v>206</v>
      </c>
      <c r="AG106" t="s">
        <v>713</v>
      </c>
      <c r="AH106" t="s">
        <v>577</v>
      </c>
      <c r="AJ106" t="s">
        <v>206</v>
      </c>
      <c r="AK106" t="str">
        <f t="shared" ref="AK106:AK117" si="13">_xlfn.CONCAT(AJ106, "Z")</f>
        <v>SPWI417Z</v>
      </c>
      <c r="AL106" t="s">
        <v>214</v>
      </c>
    </row>
    <row r="107" spans="1:38" x14ac:dyDescent="0.35">
      <c r="A107" t="s">
        <v>17</v>
      </c>
      <c r="B107">
        <v>4</v>
      </c>
      <c r="H107" t="s">
        <v>207</v>
      </c>
      <c r="I107" t="s">
        <v>377</v>
      </c>
      <c r="J107" t="s">
        <v>215</v>
      </c>
      <c r="P107" t="s">
        <v>207</v>
      </c>
      <c r="Q107" t="s">
        <v>714</v>
      </c>
      <c r="R107" t="s">
        <v>578</v>
      </c>
      <c r="T107" t="s">
        <v>207</v>
      </c>
      <c r="U107" t="s">
        <v>714</v>
      </c>
      <c r="V107" t="s">
        <v>578</v>
      </c>
      <c r="X107" t="s">
        <v>207</v>
      </c>
      <c r="Y107" t="s">
        <v>714</v>
      </c>
      <c r="Z107" t="s">
        <v>578</v>
      </c>
      <c r="AF107" t="s">
        <v>207</v>
      </c>
      <c r="AG107" t="s">
        <v>714</v>
      </c>
      <c r="AH107" t="s">
        <v>578</v>
      </c>
      <c r="AJ107" t="s">
        <v>207</v>
      </c>
      <c r="AK107" t="str">
        <f t="shared" si="13"/>
        <v>SPWI418Z</v>
      </c>
      <c r="AL107" t="s">
        <v>888</v>
      </c>
    </row>
    <row r="108" spans="1:38" x14ac:dyDescent="0.35">
      <c r="A108" t="s">
        <v>17</v>
      </c>
      <c r="B108">
        <v>4</v>
      </c>
      <c r="H108" t="s">
        <v>208</v>
      </c>
      <c r="I108" t="s">
        <v>414</v>
      </c>
      <c r="J108" t="s">
        <v>216</v>
      </c>
      <c r="P108" t="s">
        <v>208</v>
      </c>
      <c r="Q108" t="s">
        <v>715</v>
      </c>
      <c r="R108" t="s">
        <v>579</v>
      </c>
      <c r="T108" t="s">
        <v>208</v>
      </c>
      <c r="U108" t="s">
        <v>715</v>
      </c>
      <c r="V108" t="s">
        <v>579</v>
      </c>
      <c r="X108" t="s">
        <v>208</v>
      </c>
      <c r="Y108" t="s">
        <v>715</v>
      </c>
      <c r="Z108" t="s">
        <v>579</v>
      </c>
      <c r="AF108" t="s">
        <v>208</v>
      </c>
      <c r="AG108" t="s">
        <v>715</v>
      </c>
      <c r="AH108" t="s">
        <v>579</v>
      </c>
      <c r="AJ108" t="s">
        <v>208</v>
      </c>
      <c r="AK108" t="str">
        <f t="shared" si="13"/>
        <v>SPWI419Z</v>
      </c>
      <c r="AL108" t="s">
        <v>889</v>
      </c>
    </row>
    <row r="109" spans="1:38" x14ac:dyDescent="0.35">
      <c r="A109" t="s">
        <v>17</v>
      </c>
      <c r="B109">
        <v>4</v>
      </c>
      <c r="H109" t="s">
        <v>209</v>
      </c>
      <c r="I109" t="s">
        <v>426</v>
      </c>
      <c r="J109" t="s">
        <v>217</v>
      </c>
      <c r="P109" t="s">
        <v>209</v>
      </c>
      <c r="Q109" t="s">
        <v>716</v>
      </c>
      <c r="R109" t="s">
        <v>580</v>
      </c>
      <c r="T109" t="s">
        <v>209</v>
      </c>
      <c r="U109" t="s">
        <v>716</v>
      </c>
      <c r="V109" t="s">
        <v>580</v>
      </c>
      <c r="X109" t="s">
        <v>209</v>
      </c>
      <c r="Y109" t="s">
        <v>716</v>
      </c>
      <c r="Z109" t="s">
        <v>580</v>
      </c>
      <c r="AF109" t="s">
        <v>209</v>
      </c>
      <c r="AG109" t="s">
        <v>716</v>
      </c>
      <c r="AH109" t="s">
        <v>580</v>
      </c>
      <c r="AJ109" t="s">
        <v>209</v>
      </c>
      <c r="AK109" t="str">
        <f t="shared" si="13"/>
        <v>SPWI420Z</v>
      </c>
      <c r="AL109" t="s">
        <v>217</v>
      </c>
    </row>
    <row r="110" spans="1:38" x14ac:dyDescent="0.35">
      <c r="A110" t="s">
        <v>17</v>
      </c>
      <c r="B110">
        <v>4</v>
      </c>
      <c r="H110" t="s">
        <v>210</v>
      </c>
      <c r="I110" t="s">
        <v>378</v>
      </c>
      <c r="J110" t="s">
        <v>218</v>
      </c>
      <c r="P110" t="s">
        <v>210</v>
      </c>
      <c r="Q110" t="s">
        <v>717</v>
      </c>
      <c r="R110" t="s">
        <v>581</v>
      </c>
      <c r="T110" t="s">
        <v>210</v>
      </c>
      <c r="U110" t="s">
        <v>717</v>
      </c>
      <c r="V110" t="s">
        <v>581</v>
      </c>
      <c r="X110" t="s">
        <v>210</v>
      </c>
      <c r="Y110" t="s">
        <v>717</v>
      </c>
      <c r="Z110" t="s">
        <v>581</v>
      </c>
      <c r="AF110" t="s">
        <v>210</v>
      </c>
      <c r="AG110" t="s">
        <v>717</v>
      </c>
      <c r="AH110" t="s">
        <v>581</v>
      </c>
      <c r="AJ110" t="s">
        <v>210</v>
      </c>
      <c r="AK110" t="str">
        <f t="shared" si="13"/>
        <v>SPWI421Z</v>
      </c>
      <c r="AL110" t="s">
        <v>218</v>
      </c>
    </row>
    <row r="111" spans="1:38" x14ac:dyDescent="0.35">
      <c r="A111" t="s">
        <v>17</v>
      </c>
      <c r="B111">
        <v>4</v>
      </c>
      <c r="H111" t="s">
        <v>211</v>
      </c>
      <c r="I111" t="s">
        <v>392</v>
      </c>
      <c r="J111" t="s">
        <v>219</v>
      </c>
      <c r="O111" s="3"/>
      <c r="P111" s="3" t="s">
        <v>211</v>
      </c>
      <c r="Q111" s="3"/>
      <c r="R111" s="3"/>
      <c r="T111" s="3" t="s">
        <v>211</v>
      </c>
      <c r="U111" s="3"/>
      <c r="V111" s="3"/>
      <c r="X111" s="3" t="s">
        <v>211</v>
      </c>
      <c r="Y111" s="3"/>
      <c r="Z111" s="3"/>
      <c r="AF111" s="3" t="s">
        <v>211</v>
      </c>
      <c r="AG111" t="s">
        <v>446</v>
      </c>
      <c r="AH111" t="s">
        <v>214</v>
      </c>
      <c r="AJ111" t="s">
        <v>211</v>
      </c>
      <c r="AK111" t="str">
        <f t="shared" si="13"/>
        <v>SPWI422Z</v>
      </c>
      <c r="AL111" t="s">
        <v>219</v>
      </c>
    </row>
    <row r="112" spans="1:38" x14ac:dyDescent="0.35">
      <c r="A112" t="s">
        <v>17</v>
      </c>
      <c r="B112">
        <v>4</v>
      </c>
      <c r="H112" t="s">
        <v>212</v>
      </c>
      <c r="I112" t="s">
        <v>393</v>
      </c>
      <c r="J112" t="s">
        <v>220</v>
      </c>
      <c r="P112" t="s">
        <v>212</v>
      </c>
      <c r="Q112" t="s">
        <v>718</v>
      </c>
      <c r="R112" t="s">
        <v>582</v>
      </c>
      <c r="T112" t="s">
        <v>212</v>
      </c>
      <c r="U112" t="s">
        <v>718</v>
      </c>
      <c r="V112" t="s">
        <v>582</v>
      </c>
      <c r="X112" t="s">
        <v>212</v>
      </c>
      <c r="Y112" t="s">
        <v>718</v>
      </c>
      <c r="Z112" t="s">
        <v>582</v>
      </c>
      <c r="AF112" t="s">
        <v>212</v>
      </c>
      <c r="AG112" t="s">
        <v>718</v>
      </c>
      <c r="AH112" t="s">
        <v>582</v>
      </c>
      <c r="AJ112" t="s">
        <v>212</v>
      </c>
      <c r="AK112" t="str">
        <f t="shared" si="13"/>
        <v>SPWI423Z</v>
      </c>
      <c r="AL112" t="s">
        <v>220</v>
      </c>
    </row>
    <row r="113" spans="1:38" x14ac:dyDescent="0.35">
      <c r="A113" t="s">
        <v>17</v>
      </c>
      <c r="B113">
        <v>4</v>
      </c>
      <c r="H113" t="s">
        <v>213</v>
      </c>
      <c r="I113" t="s">
        <v>394</v>
      </c>
      <c r="J113" t="s">
        <v>221</v>
      </c>
      <c r="P113" t="s">
        <v>213</v>
      </c>
      <c r="Q113" t="s">
        <v>813</v>
      </c>
      <c r="R113" t="s">
        <v>583</v>
      </c>
      <c r="T113" t="s">
        <v>213</v>
      </c>
      <c r="U113" t="s">
        <v>813</v>
      </c>
      <c r="V113" t="s">
        <v>583</v>
      </c>
      <c r="X113" t="s">
        <v>213</v>
      </c>
      <c r="Y113" t="s">
        <v>813</v>
      </c>
      <c r="Z113" t="s">
        <v>583</v>
      </c>
      <c r="AF113" t="s">
        <v>213</v>
      </c>
      <c r="AG113" t="s">
        <v>813</v>
      </c>
      <c r="AH113" t="s">
        <v>583</v>
      </c>
      <c r="AJ113" t="s">
        <v>213</v>
      </c>
      <c r="AK113" t="str">
        <f t="shared" si="13"/>
        <v>SPWI424Z</v>
      </c>
      <c r="AL113" t="s">
        <v>221</v>
      </c>
    </row>
    <row r="114" spans="1:38" x14ac:dyDescent="0.35">
      <c r="A114" t="s">
        <v>17</v>
      </c>
      <c r="B114">
        <v>4</v>
      </c>
      <c r="P114" t="s">
        <v>576</v>
      </c>
      <c r="Q114" t="s">
        <v>799</v>
      </c>
      <c r="R114" t="s">
        <v>584</v>
      </c>
      <c r="T114" t="s">
        <v>576</v>
      </c>
      <c r="U114" t="s">
        <v>799</v>
      </c>
      <c r="V114" t="s">
        <v>584</v>
      </c>
      <c r="X114" t="s">
        <v>576</v>
      </c>
      <c r="Y114" t="s">
        <v>799</v>
      </c>
      <c r="Z114" t="s">
        <v>584</v>
      </c>
      <c r="AF114" t="s">
        <v>576</v>
      </c>
      <c r="AG114" t="s">
        <v>799</v>
      </c>
      <c r="AH114" t="s">
        <v>584</v>
      </c>
      <c r="AJ114" t="s">
        <v>576</v>
      </c>
      <c r="AK114" t="str">
        <f t="shared" si="13"/>
        <v>SPWI425Z</v>
      </c>
      <c r="AL114" t="s">
        <v>806</v>
      </c>
    </row>
    <row r="115" spans="1:38" x14ac:dyDescent="0.35">
      <c r="A115" t="s">
        <v>17</v>
      </c>
      <c r="B115">
        <v>4</v>
      </c>
      <c r="AF115" t="s">
        <v>840</v>
      </c>
      <c r="AG115" t="s">
        <v>377</v>
      </c>
      <c r="AH115" t="s">
        <v>215</v>
      </c>
      <c r="AJ115" t="s">
        <v>840</v>
      </c>
      <c r="AK115" t="str">
        <f t="shared" si="13"/>
        <v>SPWI426Z</v>
      </c>
      <c r="AL115" t="s">
        <v>575</v>
      </c>
    </row>
    <row r="116" spans="1:38" x14ac:dyDescent="0.35">
      <c r="A116" t="s">
        <v>17</v>
      </c>
      <c r="B116">
        <v>4</v>
      </c>
      <c r="AF116" t="s">
        <v>841</v>
      </c>
      <c r="AG116" t="s">
        <v>414</v>
      </c>
      <c r="AH116" t="s">
        <v>216</v>
      </c>
      <c r="AJ116" t="s">
        <v>841</v>
      </c>
      <c r="AK116" t="str">
        <f t="shared" si="13"/>
        <v>SPWI427Z</v>
      </c>
      <c r="AL116" t="s">
        <v>578</v>
      </c>
    </row>
    <row r="117" spans="1:38" x14ac:dyDescent="0.35">
      <c r="A117" t="s">
        <v>17</v>
      </c>
      <c r="B117">
        <v>4</v>
      </c>
      <c r="AF117" t="s">
        <v>842</v>
      </c>
      <c r="AG117" t="s">
        <v>426</v>
      </c>
      <c r="AH117" t="s">
        <v>217</v>
      </c>
      <c r="AJ117" t="s">
        <v>842</v>
      </c>
      <c r="AK117" t="str">
        <f t="shared" si="13"/>
        <v>SPWI428Z</v>
      </c>
      <c r="AL117" t="s">
        <v>582</v>
      </c>
    </row>
    <row r="118" spans="1:38" x14ac:dyDescent="0.35">
      <c r="A118" t="s">
        <v>17</v>
      </c>
      <c r="B118">
        <v>4</v>
      </c>
      <c r="AF118" t="s">
        <v>843</v>
      </c>
      <c r="AG118" t="s">
        <v>378</v>
      </c>
      <c r="AH118" t="s">
        <v>218</v>
      </c>
    </row>
    <row r="119" spans="1:38" x14ac:dyDescent="0.35">
      <c r="A119" t="s">
        <v>17</v>
      </c>
      <c r="B119">
        <v>4</v>
      </c>
      <c r="AF119" t="s">
        <v>844</v>
      </c>
      <c r="AG119" t="s">
        <v>392</v>
      </c>
      <c r="AH119" t="s">
        <v>219</v>
      </c>
    </row>
    <row r="120" spans="1:38" x14ac:dyDescent="0.35">
      <c r="A120" t="s">
        <v>17</v>
      </c>
      <c r="B120">
        <v>4</v>
      </c>
      <c r="AF120" t="s">
        <v>845</v>
      </c>
      <c r="AG120" t="s">
        <v>393</v>
      </c>
      <c r="AH120" t="s">
        <v>220</v>
      </c>
    </row>
    <row r="121" spans="1:38" x14ac:dyDescent="0.35">
      <c r="A121" t="s">
        <v>17</v>
      </c>
      <c r="B121">
        <v>4</v>
      </c>
      <c r="AF121" t="s">
        <v>846</v>
      </c>
      <c r="AG121" t="s">
        <v>394</v>
      </c>
      <c r="AH121" t="s">
        <v>221</v>
      </c>
    </row>
    <row r="123" spans="1:38" x14ac:dyDescent="0.35">
      <c r="A123" t="s">
        <v>17</v>
      </c>
      <c r="B123">
        <v>5</v>
      </c>
      <c r="C123" t="s">
        <v>178</v>
      </c>
      <c r="D123" t="s">
        <v>156</v>
      </c>
      <c r="E123" t="s">
        <v>340</v>
      </c>
      <c r="F123" t="s">
        <v>165</v>
      </c>
      <c r="G123" t="s">
        <v>178</v>
      </c>
      <c r="H123" t="s">
        <v>156</v>
      </c>
      <c r="I123" t="s">
        <v>340</v>
      </c>
      <c r="J123" t="s">
        <v>165</v>
      </c>
      <c r="K123" t="s">
        <v>178</v>
      </c>
      <c r="L123" t="s">
        <v>156</v>
      </c>
      <c r="M123" t="s">
        <v>156</v>
      </c>
      <c r="N123" t="s">
        <v>166</v>
      </c>
      <c r="O123" t="s">
        <v>178</v>
      </c>
      <c r="P123" t="s">
        <v>156</v>
      </c>
      <c r="Q123" t="s">
        <v>340</v>
      </c>
      <c r="R123" t="s">
        <v>165</v>
      </c>
      <c r="T123" t="s">
        <v>156</v>
      </c>
      <c r="U123" t="s">
        <v>340</v>
      </c>
      <c r="V123" t="s">
        <v>165</v>
      </c>
      <c r="X123" t="s">
        <v>156</v>
      </c>
      <c r="Y123" t="s">
        <v>340</v>
      </c>
      <c r="Z123" t="s">
        <v>165</v>
      </c>
      <c r="AA123" t="s">
        <v>178</v>
      </c>
      <c r="AB123" t="s">
        <v>156</v>
      </c>
      <c r="AC123" t="s">
        <v>156</v>
      </c>
      <c r="AD123" t="s">
        <v>166</v>
      </c>
      <c r="AF123" t="s">
        <v>156</v>
      </c>
      <c r="AG123" t="s">
        <v>340</v>
      </c>
      <c r="AH123" t="s">
        <v>165</v>
      </c>
      <c r="AJ123" t="s">
        <v>156</v>
      </c>
      <c r="AK123" t="str">
        <f t="shared" ref="AK123" si="14">_xlfn.CONCAT(AJ123, "Z")</f>
        <v>SPWI501Z</v>
      </c>
      <c r="AL123" t="s">
        <v>165</v>
      </c>
    </row>
    <row r="124" spans="1:38" x14ac:dyDescent="0.35">
      <c r="A124" t="s">
        <v>17</v>
      </c>
      <c r="B124">
        <v>5</v>
      </c>
      <c r="C124" t="s">
        <v>178</v>
      </c>
      <c r="D124" t="s">
        <v>157</v>
      </c>
      <c r="E124" t="s">
        <v>341</v>
      </c>
      <c r="F124" t="s">
        <v>167</v>
      </c>
      <c r="G124" s="3" t="s">
        <v>313</v>
      </c>
      <c r="H124" s="3" t="s">
        <v>157</v>
      </c>
      <c r="I124" s="3"/>
      <c r="J124" s="3"/>
      <c r="K124" t="s">
        <v>178</v>
      </c>
      <c r="L124" t="s">
        <v>157</v>
      </c>
      <c r="M124" t="s">
        <v>157</v>
      </c>
      <c r="N124" t="s">
        <v>168</v>
      </c>
      <c r="O124" t="s">
        <v>178</v>
      </c>
      <c r="P124" t="s">
        <v>157</v>
      </c>
      <c r="Q124" t="s">
        <v>341</v>
      </c>
      <c r="R124" t="s">
        <v>167</v>
      </c>
      <c r="T124" t="s">
        <v>157</v>
      </c>
      <c r="U124" t="s">
        <v>341</v>
      </c>
      <c r="V124" t="s">
        <v>167</v>
      </c>
      <c r="X124" t="s">
        <v>157</v>
      </c>
      <c r="Y124" t="s">
        <v>341</v>
      </c>
      <c r="Z124" t="s">
        <v>167</v>
      </c>
      <c r="AA124" t="s">
        <v>178</v>
      </c>
      <c r="AB124" t="s">
        <v>157</v>
      </c>
      <c r="AC124" t="s">
        <v>157</v>
      </c>
      <c r="AD124" t="s">
        <v>168</v>
      </c>
      <c r="AF124" t="s">
        <v>157</v>
      </c>
      <c r="AG124" t="s">
        <v>341</v>
      </c>
      <c r="AH124" t="s">
        <v>167</v>
      </c>
      <c r="AI124" s="3"/>
      <c r="AJ124" s="3" t="s">
        <v>157</v>
      </c>
      <c r="AK124" s="3"/>
      <c r="AL124" s="3"/>
    </row>
    <row r="125" spans="1:38" x14ac:dyDescent="0.35">
      <c r="A125" t="s">
        <v>17</v>
      </c>
      <c r="B125">
        <v>5</v>
      </c>
      <c r="C125" t="s">
        <v>178</v>
      </c>
      <c r="D125" t="s">
        <v>158</v>
      </c>
      <c r="E125" t="s">
        <v>342</v>
      </c>
      <c r="F125" t="s">
        <v>168</v>
      </c>
      <c r="G125" t="s">
        <v>178</v>
      </c>
      <c r="H125" t="s">
        <v>158</v>
      </c>
      <c r="I125" t="s">
        <v>341</v>
      </c>
      <c r="J125" t="s">
        <v>167</v>
      </c>
      <c r="K125" s="3"/>
      <c r="L125" s="3" t="s">
        <v>158</v>
      </c>
      <c r="M125" s="3"/>
      <c r="N125" s="3"/>
      <c r="O125" t="s">
        <v>178</v>
      </c>
      <c r="P125" t="s">
        <v>158</v>
      </c>
      <c r="Q125" t="s">
        <v>342</v>
      </c>
      <c r="R125" t="s">
        <v>168</v>
      </c>
      <c r="T125" t="s">
        <v>158</v>
      </c>
      <c r="U125" t="s">
        <v>342</v>
      </c>
      <c r="V125" t="s">
        <v>168</v>
      </c>
      <c r="X125" t="s">
        <v>158</v>
      </c>
      <c r="Y125" t="s">
        <v>342</v>
      </c>
      <c r="Z125" t="s">
        <v>168</v>
      </c>
      <c r="AA125" s="3"/>
      <c r="AB125" s="3" t="s">
        <v>158</v>
      </c>
      <c r="AC125" s="3"/>
      <c r="AD125" s="3"/>
      <c r="AF125" t="s">
        <v>158</v>
      </c>
      <c r="AG125" t="s">
        <v>342</v>
      </c>
      <c r="AH125" t="s">
        <v>168</v>
      </c>
      <c r="AJ125" t="s">
        <v>158</v>
      </c>
      <c r="AK125" t="str">
        <f t="shared" ref="AK125:AK127" si="15">_xlfn.CONCAT(AJ125, "Z")</f>
        <v>SPWI503Z</v>
      </c>
      <c r="AL125" t="s">
        <v>167</v>
      </c>
    </row>
    <row r="126" spans="1:38" x14ac:dyDescent="0.35">
      <c r="A126" t="s">
        <v>17</v>
      </c>
      <c r="B126">
        <v>5</v>
      </c>
      <c r="C126" t="s">
        <v>178</v>
      </c>
      <c r="D126" t="s">
        <v>159</v>
      </c>
      <c r="E126" t="s">
        <v>343</v>
      </c>
      <c r="F126" t="s">
        <v>169</v>
      </c>
      <c r="G126" t="s">
        <v>178</v>
      </c>
      <c r="H126" t="s">
        <v>159</v>
      </c>
      <c r="I126" t="s">
        <v>342</v>
      </c>
      <c r="J126" t="s">
        <v>168</v>
      </c>
      <c r="K126" t="s">
        <v>178</v>
      </c>
      <c r="L126" t="s">
        <v>159</v>
      </c>
      <c r="M126" t="s">
        <v>159</v>
      </c>
      <c r="N126" t="s">
        <v>501</v>
      </c>
      <c r="O126" t="s">
        <v>178</v>
      </c>
      <c r="P126" t="s">
        <v>159</v>
      </c>
      <c r="Q126" t="s">
        <v>343</v>
      </c>
      <c r="R126" t="s">
        <v>169</v>
      </c>
      <c r="T126" t="s">
        <v>159</v>
      </c>
      <c r="U126" t="s">
        <v>343</v>
      </c>
      <c r="V126" t="s">
        <v>169</v>
      </c>
      <c r="X126" t="s">
        <v>159</v>
      </c>
      <c r="Y126" t="s">
        <v>343</v>
      </c>
      <c r="Z126" t="s">
        <v>169</v>
      </c>
      <c r="AA126" t="s">
        <v>178</v>
      </c>
      <c r="AB126" t="s">
        <v>159</v>
      </c>
      <c r="AC126" t="s">
        <v>159</v>
      </c>
      <c r="AD126" t="s">
        <v>501</v>
      </c>
      <c r="AF126" t="s">
        <v>159</v>
      </c>
      <c r="AG126" t="s">
        <v>343</v>
      </c>
      <c r="AH126" t="s">
        <v>169</v>
      </c>
      <c r="AJ126" t="s">
        <v>159</v>
      </c>
      <c r="AK126" t="str">
        <f t="shared" si="15"/>
        <v>SPWI504Z</v>
      </c>
      <c r="AL126" t="s">
        <v>168</v>
      </c>
    </row>
    <row r="127" spans="1:38" x14ac:dyDescent="0.35">
      <c r="A127" t="s">
        <v>17</v>
      </c>
      <c r="B127">
        <v>5</v>
      </c>
      <c r="C127" t="s">
        <v>178</v>
      </c>
      <c r="D127" t="s">
        <v>160</v>
      </c>
      <c r="E127" t="s">
        <v>451</v>
      </c>
      <c r="F127" t="s">
        <v>170</v>
      </c>
      <c r="G127" t="s">
        <v>178</v>
      </c>
      <c r="H127" t="s">
        <v>160</v>
      </c>
      <c r="I127" t="s">
        <v>343</v>
      </c>
      <c r="J127" t="s">
        <v>169</v>
      </c>
      <c r="K127" t="s">
        <v>178</v>
      </c>
      <c r="L127" t="s">
        <v>160</v>
      </c>
      <c r="M127" t="s">
        <v>160</v>
      </c>
      <c r="N127" t="s">
        <v>502</v>
      </c>
      <c r="O127" t="s">
        <v>178</v>
      </c>
      <c r="P127" t="s">
        <v>160</v>
      </c>
      <c r="Q127" t="s">
        <v>451</v>
      </c>
      <c r="R127" t="s">
        <v>170</v>
      </c>
      <c r="T127" t="s">
        <v>160</v>
      </c>
      <c r="U127" t="s">
        <v>451</v>
      </c>
      <c r="V127" t="s">
        <v>170</v>
      </c>
      <c r="X127" t="s">
        <v>160</v>
      </c>
      <c r="Y127" t="s">
        <v>451</v>
      </c>
      <c r="Z127" t="s">
        <v>170</v>
      </c>
      <c r="AA127" t="s">
        <v>178</v>
      </c>
      <c r="AB127" t="s">
        <v>160</v>
      </c>
      <c r="AC127" t="s">
        <v>160</v>
      </c>
      <c r="AD127" t="s">
        <v>502</v>
      </c>
      <c r="AF127" t="s">
        <v>160</v>
      </c>
      <c r="AG127" t="s">
        <v>451</v>
      </c>
      <c r="AH127" t="s">
        <v>170</v>
      </c>
      <c r="AJ127" t="s">
        <v>160</v>
      </c>
      <c r="AK127" t="str">
        <f t="shared" si="15"/>
        <v>SPWI505Z</v>
      </c>
      <c r="AL127" t="s">
        <v>282</v>
      </c>
    </row>
    <row r="128" spans="1:38" x14ac:dyDescent="0.35">
      <c r="A128" t="s">
        <v>17</v>
      </c>
      <c r="B128">
        <v>5</v>
      </c>
      <c r="C128" t="s">
        <v>178</v>
      </c>
      <c r="D128" t="s">
        <v>161</v>
      </c>
      <c r="E128" t="s">
        <v>459</v>
      </c>
      <c r="F128" t="s">
        <v>171</v>
      </c>
      <c r="G128" s="3" t="s">
        <v>313</v>
      </c>
      <c r="H128" s="3" t="s">
        <v>161</v>
      </c>
      <c r="I128" s="3"/>
      <c r="J128" s="3"/>
      <c r="K128" t="s">
        <v>178</v>
      </c>
      <c r="L128" t="s">
        <v>161</v>
      </c>
      <c r="M128" t="s">
        <v>161</v>
      </c>
      <c r="N128" t="s">
        <v>503</v>
      </c>
      <c r="O128" t="s">
        <v>178</v>
      </c>
      <c r="P128" t="s">
        <v>161</v>
      </c>
      <c r="Q128" t="s">
        <v>459</v>
      </c>
      <c r="R128" t="s">
        <v>171</v>
      </c>
      <c r="T128" t="s">
        <v>161</v>
      </c>
      <c r="U128" t="s">
        <v>459</v>
      </c>
      <c r="V128" t="s">
        <v>171</v>
      </c>
      <c r="X128" t="s">
        <v>161</v>
      </c>
      <c r="Y128" t="s">
        <v>459</v>
      </c>
      <c r="Z128" t="s">
        <v>171</v>
      </c>
      <c r="AA128" t="s">
        <v>178</v>
      </c>
      <c r="AB128" t="s">
        <v>161</v>
      </c>
      <c r="AC128" t="s">
        <v>161</v>
      </c>
      <c r="AD128" t="s">
        <v>503</v>
      </c>
      <c r="AF128" t="s">
        <v>161</v>
      </c>
      <c r="AG128" t="s">
        <v>423</v>
      </c>
      <c r="AH128" t="s">
        <v>171</v>
      </c>
      <c r="AI128" s="3"/>
      <c r="AJ128" s="3" t="s">
        <v>161</v>
      </c>
      <c r="AK128" s="3"/>
      <c r="AL128" s="3" t="s">
        <v>170</v>
      </c>
    </row>
    <row r="129" spans="1:38" x14ac:dyDescent="0.35">
      <c r="A129" t="s">
        <v>17</v>
      </c>
      <c r="B129">
        <v>5</v>
      </c>
      <c r="C129" t="s">
        <v>178</v>
      </c>
      <c r="D129" t="s">
        <v>162</v>
      </c>
      <c r="E129" t="s">
        <v>460</v>
      </c>
      <c r="F129" t="s">
        <v>172</v>
      </c>
      <c r="G129" t="s">
        <v>178</v>
      </c>
      <c r="H129" t="s">
        <v>162</v>
      </c>
      <c r="I129" t="s">
        <v>423</v>
      </c>
      <c r="J129" t="s">
        <v>171</v>
      </c>
      <c r="O129" t="s">
        <v>178</v>
      </c>
      <c r="P129" t="s">
        <v>162</v>
      </c>
      <c r="Q129" t="s">
        <v>460</v>
      </c>
      <c r="R129" t="s">
        <v>172</v>
      </c>
      <c r="T129" t="s">
        <v>162</v>
      </c>
      <c r="U129" t="s">
        <v>460</v>
      </c>
      <c r="V129" t="s">
        <v>172</v>
      </c>
      <c r="X129" t="s">
        <v>162</v>
      </c>
      <c r="Y129" t="s">
        <v>460</v>
      </c>
      <c r="Z129" t="s">
        <v>172</v>
      </c>
      <c r="AF129" t="s">
        <v>162</v>
      </c>
      <c r="AG129" t="s">
        <v>430</v>
      </c>
      <c r="AH129" t="s">
        <v>172</v>
      </c>
      <c r="AJ129" t="s">
        <v>162</v>
      </c>
      <c r="AK129" t="str">
        <f t="shared" ref="AK129:AK138" si="16">_xlfn.CONCAT(AJ129, "Z")</f>
        <v>SPWI507Z</v>
      </c>
      <c r="AL129" t="s">
        <v>890</v>
      </c>
    </row>
    <row r="130" spans="1:38" x14ac:dyDescent="0.35">
      <c r="A130" t="s">
        <v>17</v>
      </c>
      <c r="B130">
        <v>5</v>
      </c>
      <c r="C130" t="s">
        <v>178</v>
      </c>
      <c r="D130" t="s">
        <v>163</v>
      </c>
      <c r="E130" t="s">
        <v>461</v>
      </c>
      <c r="F130" t="s">
        <v>173</v>
      </c>
      <c r="G130" t="s">
        <v>178</v>
      </c>
      <c r="H130" t="s">
        <v>163</v>
      </c>
      <c r="I130" t="s">
        <v>430</v>
      </c>
      <c r="J130" t="s">
        <v>172</v>
      </c>
      <c r="O130" t="s">
        <v>178</v>
      </c>
      <c r="P130" t="s">
        <v>163</v>
      </c>
      <c r="Q130" t="s">
        <v>461</v>
      </c>
      <c r="R130" t="s">
        <v>173</v>
      </c>
      <c r="T130" t="s">
        <v>163</v>
      </c>
      <c r="U130" t="s">
        <v>461</v>
      </c>
      <c r="V130" t="s">
        <v>173</v>
      </c>
      <c r="X130" t="s">
        <v>163</v>
      </c>
      <c r="Y130" t="s">
        <v>461</v>
      </c>
      <c r="Z130" t="s">
        <v>173</v>
      </c>
      <c r="AF130" t="s">
        <v>163</v>
      </c>
      <c r="AG130" t="s">
        <v>412</v>
      </c>
      <c r="AH130" t="s">
        <v>173</v>
      </c>
      <c r="AJ130" t="s">
        <v>163</v>
      </c>
      <c r="AK130" t="str">
        <f t="shared" si="16"/>
        <v>SPWI508Z</v>
      </c>
      <c r="AL130" t="s">
        <v>172</v>
      </c>
    </row>
    <row r="131" spans="1:38" x14ac:dyDescent="0.35">
      <c r="A131" t="s">
        <v>17</v>
      </c>
      <c r="B131">
        <v>5</v>
      </c>
      <c r="C131" t="s">
        <v>178</v>
      </c>
      <c r="D131" t="s">
        <v>164</v>
      </c>
      <c r="E131" t="s">
        <v>462</v>
      </c>
      <c r="F131" t="s">
        <v>174</v>
      </c>
      <c r="G131" t="s">
        <v>178</v>
      </c>
      <c r="H131" t="s">
        <v>164</v>
      </c>
      <c r="I131" t="s">
        <v>412</v>
      </c>
      <c r="J131" t="s">
        <v>173</v>
      </c>
      <c r="O131" t="s">
        <v>178</v>
      </c>
      <c r="P131" t="s">
        <v>164</v>
      </c>
      <c r="Q131" t="s">
        <v>462</v>
      </c>
      <c r="R131" t="s">
        <v>174</v>
      </c>
      <c r="T131" t="s">
        <v>164</v>
      </c>
      <c r="U131" t="s">
        <v>462</v>
      </c>
      <c r="V131" t="s">
        <v>174</v>
      </c>
      <c r="X131" t="s">
        <v>164</v>
      </c>
      <c r="Y131" t="s">
        <v>462</v>
      </c>
      <c r="Z131" t="s">
        <v>174</v>
      </c>
      <c r="AF131" t="s">
        <v>164</v>
      </c>
      <c r="AG131" t="s">
        <v>424</v>
      </c>
      <c r="AH131" t="s">
        <v>174</v>
      </c>
      <c r="AJ131" t="s">
        <v>164</v>
      </c>
      <c r="AK131" t="str">
        <f t="shared" si="16"/>
        <v>SPWI509Z</v>
      </c>
      <c r="AL131" t="s">
        <v>173</v>
      </c>
    </row>
    <row r="132" spans="1:38" x14ac:dyDescent="0.35">
      <c r="A132" t="s">
        <v>17</v>
      </c>
      <c r="B132">
        <v>5</v>
      </c>
      <c r="G132" t="s">
        <v>178</v>
      </c>
      <c r="H132" t="s">
        <v>224</v>
      </c>
      <c r="I132" t="s">
        <v>424</v>
      </c>
      <c r="J132" t="s">
        <v>174</v>
      </c>
      <c r="P132" t="s">
        <v>224</v>
      </c>
      <c r="Q132" t="s">
        <v>719</v>
      </c>
      <c r="R132" t="s">
        <v>585</v>
      </c>
      <c r="T132" t="s">
        <v>224</v>
      </c>
      <c r="U132" t="s">
        <v>719</v>
      </c>
      <c r="V132" t="s">
        <v>585</v>
      </c>
      <c r="X132" t="s">
        <v>224</v>
      </c>
      <c r="Y132" t="s">
        <v>719</v>
      </c>
      <c r="Z132" t="s">
        <v>585</v>
      </c>
      <c r="AF132" t="s">
        <v>224</v>
      </c>
      <c r="AG132" t="s">
        <v>719</v>
      </c>
      <c r="AH132" t="s">
        <v>585</v>
      </c>
      <c r="AJ132" t="s">
        <v>224</v>
      </c>
      <c r="AK132" t="str">
        <f t="shared" si="16"/>
        <v>SPWI510Z</v>
      </c>
      <c r="AL132" t="s">
        <v>174</v>
      </c>
    </row>
    <row r="133" spans="1:38" x14ac:dyDescent="0.35">
      <c r="A133" t="s">
        <v>17</v>
      </c>
      <c r="B133">
        <v>5</v>
      </c>
      <c r="G133" t="s">
        <v>178</v>
      </c>
      <c r="H133" t="s">
        <v>225</v>
      </c>
      <c r="I133" t="s">
        <v>381</v>
      </c>
      <c r="J133" t="s">
        <v>234</v>
      </c>
      <c r="P133" t="s">
        <v>225</v>
      </c>
      <c r="Q133" t="s">
        <v>720</v>
      </c>
      <c r="R133" t="s">
        <v>586</v>
      </c>
      <c r="T133" t="s">
        <v>225</v>
      </c>
      <c r="U133" t="s">
        <v>720</v>
      </c>
      <c r="V133" t="s">
        <v>586</v>
      </c>
      <c r="X133" t="s">
        <v>225</v>
      </c>
      <c r="Y133" t="s">
        <v>720</v>
      </c>
      <c r="Z133" t="s">
        <v>586</v>
      </c>
      <c r="AF133" t="s">
        <v>225</v>
      </c>
      <c r="AG133" t="s">
        <v>720</v>
      </c>
      <c r="AH133" t="s">
        <v>586</v>
      </c>
      <c r="AJ133" t="s">
        <v>225</v>
      </c>
      <c r="AK133" t="str">
        <f t="shared" si="16"/>
        <v>SPWI511Z</v>
      </c>
      <c r="AL133" t="s">
        <v>234</v>
      </c>
    </row>
    <row r="134" spans="1:38" x14ac:dyDescent="0.35">
      <c r="A134" t="s">
        <v>17</v>
      </c>
      <c r="B134">
        <v>5</v>
      </c>
      <c r="G134" t="s">
        <v>178</v>
      </c>
      <c r="H134" t="s">
        <v>226</v>
      </c>
      <c r="I134" t="s">
        <v>422</v>
      </c>
      <c r="J134" t="s">
        <v>235</v>
      </c>
      <c r="P134" t="s">
        <v>226</v>
      </c>
      <c r="Q134" t="s">
        <v>703</v>
      </c>
      <c r="R134" t="s">
        <v>587</v>
      </c>
      <c r="T134" t="s">
        <v>226</v>
      </c>
      <c r="U134" t="s">
        <v>703</v>
      </c>
      <c r="V134" t="s">
        <v>587</v>
      </c>
      <c r="X134" t="s">
        <v>226</v>
      </c>
      <c r="Y134" t="s">
        <v>703</v>
      </c>
      <c r="Z134" t="s">
        <v>587</v>
      </c>
      <c r="AF134" t="s">
        <v>226</v>
      </c>
      <c r="AG134" t="s">
        <v>703</v>
      </c>
      <c r="AH134" t="s">
        <v>587</v>
      </c>
      <c r="AJ134" t="s">
        <v>226</v>
      </c>
      <c r="AK134" t="str">
        <f t="shared" si="16"/>
        <v>SPWI512Z</v>
      </c>
      <c r="AL134" t="s">
        <v>891</v>
      </c>
    </row>
    <row r="135" spans="1:38" x14ac:dyDescent="0.35">
      <c r="A135" t="s">
        <v>17</v>
      </c>
      <c r="B135">
        <v>5</v>
      </c>
      <c r="G135" t="s">
        <v>178</v>
      </c>
      <c r="H135" t="s">
        <v>227</v>
      </c>
      <c r="I135" t="s">
        <v>384</v>
      </c>
      <c r="J135" t="s">
        <v>236</v>
      </c>
      <c r="P135" t="s">
        <v>227</v>
      </c>
      <c r="Q135" t="s">
        <v>721</v>
      </c>
      <c r="R135" t="s">
        <v>588</v>
      </c>
      <c r="T135" t="s">
        <v>227</v>
      </c>
      <c r="U135" t="s">
        <v>721</v>
      </c>
      <c r="V135" t="s">
        <v>588</v>
      </c>
      <c r="X135" t="s">
        <v>227</v>
      </c>
      <c r="Y135" t="s">
        <v>721</v>
      </c>
      <c r="Z135" t="s">
        <v>588</v>
      </c>
      <c r="AF135" t="s">
        <v>227</v>
      </c>
      <c r="AG135" t="s">
        <v>721</v>
      </c>
      <c r="AH135" t="s">
        <v>588</v>
      </c>
      <c r="AJ135" t="s">
        <v>227</v>
      </c>
      <c r="AK135" t="str">
        <f t="shared" si="16"/>
        <v>SPWI513Z</v>
      </c>
      <c r="AL135" t="s">
        <v>236</v>
      </c>
    </row>
    <row r="136" spans="1:38" x14ac:dyDescent="0.35">
      <c r="A136" t="s">
        <v>17</v>
      </c>
      <c r="B136">
        <v>5</v>
      </c>
      <c r="G136" t="s">
        <v>178</v>
      </c>
      <c r="H136" t="s">
        <v>228</v>
      </c>
      <c r="I136" t="s">
        <v>411</v>
      </c>
      <c r="J136" t="s">
        <v>237</v>
      </c>
      <c r="P136" t="s">
        <v>228</v>
      </c>
      <c r="Q136" t="s">
        <v>722</v>
      </c>
      <c r="R136" t="s">
        <v>241</v>
      </c>
      <c r="T136" t="s">
        <v>228</v>
      </c>
      <c r="U136" t="s">
        <v>722</v>
      </c>
      <c r="V136" t="s">
        <v>241</v>
      </c>
      <c r="X136" t="s">
        <v>228</v>
      </c>
      <c r="Y136" t="s">
        <v>722</v>
      </c>
      <c r="Z136" t="s">
        <v>241</v>
      </c>
      <c r="AF136" t="s">
        <v>228</v>
      </c>
      <c r="AG136" t="s">
        <v>396</v>
      </c>
      <c r="AH136" t="s">
        <v>241</v>
      </c>
      <c r="AJ136" t="s">
        <v>228</v>
      </c>
      <c r="AK136" t="str">
        <f t="shared" si="16"/>
        <v>SPWI514Z</v>
      </c>
      <c r="AL136" t="s">
        <v>892</v>
      </c>
    </row>
    <row r="137" spans="1:38" x14ac:dyDescent="0.35">
      <c r="A137" t="s">
        <v>17</v>
      </c>
      <c r="B137">
        <v>5</v>
      </c>
      <c r="G137" t="s">
        <v>178</v>
      </c>
      <c r="H137" t="s">
        <v>229</v>
      </c>
      <c r="I137" t="s">
        <v>410</v>
      </c>
      <c r="J137" t="s">
        <v>238</v>
      </c>
      <c r="P137" t="s">
        <v>229</v>
      </c>
      <c r="Q137" t="s">
        <v>723</v>
      </c>
      <c r="R137" t="s">
        <v>593</v>
      </c>
      <c r="T137" t="s">
        <v>229</v>
      </c>
      <c r="U137" t="s">
        <v>723</v>
      </c>
      <c r="V137" t="s">
        <v>593</v>
      </c>
      <c r="X137" t="s">
        <v>229</v>
      </c>
      <c r="Y137" t="s">
        <v>723</v>
      </c>
      <c r="Z137" t="s">
        <v>593</v>
      </c>
      <c r="AF137" t="s">
        <v>229</v>
      </c>
      <c r="AG137" t="s">
        <v>723</v>
      </c>
      <c r="AH137" t="s">
        <v>593</v>
      </c>
      <c r="AJ137" t="s">
        <v>229</v>
      </c>
      <c r="AK137" t="str">
        <f t="shared" si="16"/>
        <v>SPWI515Z</v>
      </c>
      <c r="AL137" t="s">
        <v>894</v>
      </c>
    </row>
    <row r="138" spans="1:38" x14ac:dyDescent="0.35">
      <c r="A138" t="s">
        <v>17</v>
      </c>
      <c r="B138">
        <v>5</v>
      </c>
      <c r="G138" t="s">
        <v>178</v>
      </c>
      <c r="H138" t="s">
        <v>230</v>
      </c>
      <c r="I138" t="s">
        <v>415</v>
      </c>
      <c r="J138" t="s">
        <v>239</v>
      </c>
      <c r="P138" t="s">
        <v>230</v>
      </c>
      <c r="Q138" t="s">
        <v>724</v>
      </c>
      <c r="R138" t="s">
        <v>594</v>
      </c>
      <c r="T138" t="s">
        <v>230</v>
      </c>
      <c r="U138" t="s">
        <v>724</v>
      </c>
      <c r="V138" t="s">
        <v>594</v>
      </c>
      <c r="X138" t="s">
        <v>230</v>
      </c>
      <c r="Y138" t="s">
        <v>724</v>
      </c>
      <c r="Z138" t="s">
        <v>594</v>
      </c>
      <c r="AE138" s="3"/>
      <c r="AF138" s="3" t="s">
        <v>230</v>
      </c>
      <c r="AG138" s="3" t="s">
        <v>724</v>
      </c>
      <c r="AH138" s="3" t="s">
        <v>594</v>
      </c>
      <c r="AJ138" t="s">
        <v>230</v>
      </c>
      <c r="AK138" t="str">
        <f t="shared" si="16"/>
        <v>SPWI516Z</v>
      </c>
      <c r="AL138" t="s">
        <v>893</v>
      </c>
    </row>
    <row r="139" spans="1:38" x14ac:dyDescent="0.35">
      <c r="A139" t="s">
        <v>17</v>
      </c>
      <c r="B139">
        <v>5</v>
      </c>
      <c r="G139" t="s">
        <v>178</v>
      </c>
      <c r="H139" t="s">
        <v>231</v>
      </c>
      <c r="I139" t="s">
        <v>395</v>
      </c>
      <c r="J139" t="s">
        <v>240</v>
      </c>
      <c r="P139" t="s">
        <v>231</v>
      </c>
      <c r="Q139" t="s">
        <v>725</v>
      </c>
      <c r="R139" t="s">
        <v>599</v>
      </c>
      <c r="T139" t="s">
        <v>231</v>
      </c>
      <c r="U139" t="s">
        <v>725</v>
      </c>
      <c r="V139" t="s">
        <v>599</v>
      </c>
      <c r="X139" t="s">
        <v>231</v>
      </c>
      <c r="Y139" t="s">
        <v>725</v>
      </c>
      <c r="Z139" t="s">
        <v>599</v>
      </c>
      <c r="AF139" t="s">
        <v>231</v>
      </c>
      <c r="AG139" t="s">
        <v>725</v>
      </c>
      <c r="AH139" t="s">
        <v>599</v>
      </c>
      <c r="AI139" s="3"/>
      <c r="AJ139" s="3" t="s">
        <v>231</v>
      </c>
      <c r="AK139" s="3"/>
      <c r="AL139" s="3"/>
    </row>
    <row r="140" spans="1:38" x14ac:dyDescent="0.35">
      <c r="A140" t="s">
        <v>17</v>
      </c>
      <c r="B140">
        <v>5</v>
      </c>
      <c r="G140" t="s">
        <v>178</v>
      </c>
      <c r="H140" t="s">
        <v>232</v>
      </c>
      <c r="I140" t="s">
        <v>396</v>
      </c>
      <c r="J140" t="s">
        <v>241</v>
      </c>
      <c r="P140" t="s">
        <v>232</v>
      </c>
      <c r="Q140" t="s">
        <v>726</v>
      </c>
      <c r="R140" t="s">
        <v>596</v>
      </c>
      <c r="T140" t="s">
        <v>232</v>
      </c>
      <c r="U140" t="s">
        <v>726</v>
      </c>
      <c r="V140" t="s">
        <v>596</v>
      </c>
      <c r="X140" t="s">
        <v>232</v>
      </c>
      <c r="Y140" t="s">
        <v>726</v>
      </c>
      <c r="Z140" t="s">
        <v>596</v>
      </c>
      <c r="AF140" t="s">
        <v>232</v>
      </c>
      <c r="AG140" t="s">
        <v>726</v>
      </c>
      <c r="AH140" t="s">
        <v>596</v>
      </c>
      <c r="AJ140" t="s">
        <v>232</v>
      </c>
      <c r="AK140" t="str">
        <f t="shared" ref="AK140:AK148" si="17">_xlfn.CONCAT(AJ140, "Z")</f>
        <v>SPWI518Z</v>
      </c>
      <c r="AL140" t="s">
        <v>241</v>
      </c>
    </row>
    <row r="141" spans="1:38" x14ac:dyDescent="0.35">
      <c r="A141" t="s">
        <v>17</v>
      </c>
      <c r="B141">
        <v>5</v>
      </c>
      <c r="G141" t="s">
        <v>178</v>
      </c>
      <c r="H141" t="s">
        <v>233</v>
      </c>
      <c r="I141" t="s">
        <v>397</v>
      </c>
      <c r="J141" t="s">
        <v>242</v>
      </c>
      <c r="P141" t="s">
        <v>233</v>
      </c>
      <c r="Q141" t="s">
        <v>773</v>
      </c>
      <c r="R141" t="s">
        <v>597</v>
      </c>
      <c r="T141" t="s">
        <v>233</v>
      </c>
      <c r="U141" t="s">
        <v>773</v>
      </c>
      <c r="V141" t="s">
        <v>597</v>
      </c>
      <c r="X141" t="s">
        <v>233</v>
      </c>
      <c r="Y141" t="s">
        <v>773</v>
      </c>
      <c r="Z141" t="s">
        <v>597</v>
      </c>
      <c r="AF141" t="s">
        <v>233</v>
      </c>
      <c r="AG141" t="s">
        <v>773</v>
      </c>
      <c r="AH141" t="s">
        <v>597</v>
      </c>
      <c r="AJ141" t="s">
        <v>233</v>
      </c>
      <c r="AK141" t="str">
        <f t="shared" si="17"/>
        <v>SPWI519Z</v>
      </c>
      <c r="AL141" t="s">
        <v>242</v>
      </c>
    </row>
    <row r="142" spans="1:38" x14ac:dyDescent="0.35">
      <c r="A142" t="s">
        <v>17</v>
      </c>
      <c r="B142">
        <v>5</v>
      </c>
      <c r="P142" t="s">
        <v>589</v>
      </c>
      <c r="Q142" t="s">
        <v>727</v>
      </c>
      <c r="R142" t="s">
        <v>598</v>
      </c>
      <c r="T142" t="s">
        <v>589</v>
      </c>
      <c r="U142" t="s">
        <v>727</v>
      </c>
      <c r="V142" t="s">
        <v>598</v>
      </c>
      <c r="X142" t="s">
        <v>589</v>
      </c>
      <c r="Y142" t="s">
        <v>727</v>
      </c>
      <c r="Z142" t="s">
        <v>598</v>
      </c>
      <c r="AE142" s="3"/>
      <c r="AF142" s="3" t="s">
        <v>589</v>
      </c>
      <c r="AG142" s="3" t="s">
        <v>727</v>
      </c>
      <c r="AH142" s="3" t="s">
        <v>598</v>
      </c>
      <c r="AJ142" t="s">
        <v>589</v>
      </c>
      <c r="AK142" t="str">
        <f t="shared" si="17"/>
        <v>SPWI520Z</v>
      </c>
      <c r="AL142" t="s">
        <v>895</v>
      </c>
    </row>
    <row r="143" spans="1:38" x14ac:dyDescent="0.35">
      <c r="A143" t="s">
        <v>17</v>
      </c>
      <c r="B143">
        <v>5</v>
      </c>
      <c r="P143" t="s">
        <v>590</v>
      </c>
      <c r="Q143" t="s">
        <v>728</v>
      </c>
      <c r="R143" t="s">
        <v>595</v>
      </c>
      <c r="T143" t="s">
        <v>590</v>
      </c>
      <c r="U143" t="s">
        <v>728</v>
      </c>
      <c r="V143" t="s">
        <v>595</v>
      </c>
      <c r="X143" t="s">
        <v>590</v>
      </c>
      <c r="Y143" t="s">
        <v>728</v>
      </c>
      <c r="Z143" t="s">
        <v>595</v>
      </c>
      <c r="AE143" s="3"/>
      <c r="AF143" s="3" t="s">
        <v>590</v>
      </c>
      <c r="AG143" s="3" t="s">
        <v>728</v>
      </c>
      <c r="AH143" s="3" t="s">
        <v>595</v>
      </c>
      <c r="AJ143" t="s">
        <v>590</v>
      </c>
      <c r="AK143" t="str">
        <f t="shared" si="17"/>
        <v>SPWI521Z</v>
      </c>
      <c r="AL143" t="s">
        <v>596</v>
      </c>
    </row>
    <row r="144" spans="1:38" x14ac:dyDescent="0.35">
      <c r="A144" t="s">
        <v>17</v>
      </c>
      <c r="B144">
        <v>5</v>
      </c>
      <c r="P144" t="s">
        <v>591</v>
      </c>
      <c r="Q144" t="s">
        <v>729</v>
      </c>
      <c r="R144" t="s">
        <v>600</v>
      </c>
      <c r="T144" t="s">
        <v>591</v>
      </c>
      <c r="U144" t="s">
        <v>729</v>
      </c>
      <c r="V144" t="s">
        <v>600</v>
      </c>
      <c r="X144" t="s">
        <v>591</v>
      </c>
      <c r="Y144" t="s">
        <v>729</v>
      </c>
      <c r="Z144" t="s">
        <v>600</v>
      </c>
      <c r="AF144" t="s">
        <v>591</v>
      </c>
      <c r="AG144" t="s">
        <v>729</v>
      </c>
      <c r="AH144" t="s">
        <v>600</v>
      </c>
      <c r="AJ144" t="s">
        <v>591</v>
      </c>
      <c r="AK144" t="str">
        <f t="shared" si="17"/>
        <v>SPWI522Z</v>
      </c>
      <c r="AL144" t="s">
        <v>599</v>
      </c>
    </row>
    <row r="145" spans="1:38" x14ac:dyDescent="0.35">
      <c r="A145" t="s">
        <v>17</v>
      </c>
      <c r="B145">
        <v>5</v>
      </c>
      <c r="P145" t="s">
        <v>592</v>
      </c>
      <c r="Q145" t="s">
        <v>812</v>
      </c>
      <c r="R145" t="s">
        <v>242</v>
      </c>
      <c r="T145" t="s">
        <v>592</v>
      </c>
      <c r="U145" t="s">
        <v>812</v>
      </c>
      <c r="V145" t="s">
        <v>242</v>
      </c>
      <c r="X145" t="s">
        <v>592</v>
      </c>
      <c r="Y145" t="s">
        <v>812</v>
      </c>
      <c r="Z145" t="s">
        <v>242</v>
      </c>
      <c r="AF145" t="s">
        <v>592</v>
      </c>
      <c r="AG145" t="s">
        <v>397</v>
      </c>
      <c r="AH145" t="s">
        <v>242</v>
      </c>
      <c r="AJ145" t="s">
        <v>592</v>
      </c>
      <c r="AK145" t="str">
        <f t="shared" si="17"/>
        <v>SPWI523Z</v>
      </c>
      <c r="AL145" t="s">
        <v>587</v>
      </c>
    </row>
    <row r="146" spans="1:38" x14ac:dyDescent="0.35">
      <c r="A146" t="s">
        <v>17</v>
      </c>
      <c r="B146">
        <v>5</v>
      </c>
      <c r="AF146" t="s">
        <v>847</v>
      </c>
      <c r="AG146" t="s">
        <v>381</v>
      </c>
      <c r="AH146" t="s">
        <v>234</v>
      </c>
      <c r="AJ146" t="s">
        <v>847</v>
      </c>
      <c r="AK146" t="str">
        <f t="shared" si="17"/>
        <v>SPWI524Z</v>
      </c>
      <c r="AL146" t="s">
        <v>896</v>
      </c>
    </row>
    <row r="147" spans="1:38" x14ac:dyDescent="0.35">
      <c r="A147" t="s">
        <v>17</v>
      </c>
      <c r="B147">
        <v>5</v>
      </c>
      <c r="AF147" t="s">
        <v>848</v>
      </c>
      <c r="AG147" t="s">
        <v>422</v>
      </c>
      <c r="AH147" t="s">
        <v>235</v>
      </c>
      <c r="AJ147" t="s">
        <v>848</v>
      </c>
      <c r="AK147" t="str">
        <f t="shared" si="17"/>
        <v>SPWI525Z</v>
      </c>
      <c r="AL147" t="s">
        <v>486</v>
      </c>
    </row>
    <row r="148" spans="1:38" x14ac:dyDescent="0.35">
      <c r="A148" t="s">
        <v>17</v>
      </c>
      <c r="B148">
        <v>5</v>
      </c>
      <c r="AF148" t="s">
        <v>849</v>
      </c>
      <c r="AG148" t="s">
        <v>384</v>
      </c>
      <c r="AH148" t="s">
        <v>236</v>
      </c>
      <c r="AJ148" t="s">
        <v>849</v>
      </c>
      <c r="AK148" t="str">
        <f t="shared" si="17"/>
        <v>SPWI526Z</v>
      </c>
      <c r="AL148" t="s">
        <v>897</v>
      </c>
    </row>
    <row r="149" spans="1:38" x14ac:dyDescent="0.35">
      <c r="A149" t="s">
        <v>17</v>
      </c>
      <c r="B149">
        <v>5</v>
      </c>
      <c r="AE149" s="3"/>
      <c r="AF149" s="3" t="s">
        <v>850</v>
      </c>
      <c r="AG149" s="3"/>
      <c r="AH149" s="3" t="s">
        <v>239</v>
      </c>
    </row>
    <row r="150" spans="1:38" x14ac:dyDescent="0.35">
      <c r="A150" t="s">
        <v>17</v>
      </c>
      <c r="B150">
        <v>5</v>
      </c>
      <c r="AF150" t="s">
        <v>851</v>
      </c>
      <c r="AG150" t="s">
        <v>395</v>
      </c>
      <c r="AH150" t="s">
        <v>240</v>
      </c>
    </row>
    <row r="151" spans="1:38" x14ac:dyDescent="0.35">
      <c r="A151" t="s">
        <v>17</v>
      </c>
      <c r="B151">
        <v>5</v>
      </c>
      <c r="AE151" s="3"/>
      <c r="AF151" s="3" t="s">
        <v>852</v>
      </c>
      <c r="AG151" s="3"/>
      <c r="AH151" s="3" t="s">
        <v>238</v>
      </c>
    </row>
    <row r="152" spans="1:38" x14ac:dyDescent="0.35">
      <c r="A152" t="s">
        <v>17</v>
      </c>
      <c r="B152">
        <v>5</v>
      </c>
      <c r="AE152" s="3"/>
      <c r="AF152" s="3" t="s">
        <v>853</v>
      </c>
      <c r="AG152" s="3"/>
      <c r="AH152" s="3" t="s">
        <v>165</v>
      </c>
    </row>
    <row r="153" spans="1:38" x14ac:dyDescent="0.35">
      <c r="A153" t="s">
        <v>17</v>
      </c>
      <c r="B153">
        <v>5</v>
      </c>
      <c r="AF153" t="s">
        <v>854</v>
      </c>
      <c r="AG153" t="s">
        <v>411</v>
      </c>
      <c r="AH153" t="s">
        <v>237</v>
      </c>
    </row>
    <row r="154" spans="1:38" x14ac:dyDescent="0.35">
      <c r="A154" t="s">
        <v>17</v>
      </c>
      <c r="B154">
        <v>5</v>
      </c>
      <c r="AF154" t="s">
        <v>855</v>
      </c>
      <c r="AG154" t="s">
        <v>410</v>
      </c>
      <c r="AH154" t="s">
        <v>238</v>
      </c>
    </row>
    <row r="155" spans="1:38" x14ac:dyDescent="0.35">
      <c r="A155" t="s">
        <v>17</v>
      </c>
      <c r="B155">
        <v>5</v>
      </c>
      <c r="AF155" t="s">
        <v>856</v>
      </c>
      <c r="AG155" t="s">
        <v>415</v>
      </c>
      <c r="AH155" t="s">
        <v>239</v>
      </c>
    </row>
    <row r="156" spans="1:38" x14ac:dyDescent="0.35">
      <c r="A156" t="s">
        <v>17</v>
      </c>
      <c r="B156">
        <v>5</v>
      </c>
      <c r="AF156" t="s">
        <v>857</v>
      </c>
      <c r="AG156" t="s">
        <v>858</v>
      </c>
      <c r="AH156" t="s">
        <v>610</v>
      </c>
    </row>
    <row r="158" spans="1:38" x14ac:dyDescent="0.35">
      <c r="A158" t="s">
        <v>17</v>
      </c>
      <c r="B158">
        <v>6</v>
      </c>
      <c r="C158" t="s">
        <v>178</v>
      </c>
      <c r="D158" t="s">
        <v>184</v>
      </c>
      <c r="F158" t="s">
        <v>189</v>
      </c>
      <c r="G158" t="s">
        <v>178</v>
      </c>
      <c r="H158" t="s">
        <v>184</v>
      </c>
      <c r="I158" t="s">
        <v>409</v>
      </c>
      <c r="J158" t="s">
        <v>258</v>
      </c>
      <c r="K158" t="s">
        <v>178</v>
      </c>
      <c r="L158" t="s">
        <v>184</v>
      </c>
      <c r="M158" t="s">
        <v>184</v>
      </c>
      <c r="N158" t="s">
        <v>258</v>
      </c>
      <c r="P158" t="s">
        <v>184</v>
      </c>
      <c r="Q158" t="s">
        <v>730</v>
      </c>
      <c r="R158" t="s">
        <v>189</v>
      </c>
      <c r="T158" t="s">
        <v>184</v>
      </c>
      <c r="U158" t="s">
        <v>730</v>
      </c>
      <c r="V158" t="s">
        <v>189</v>
      </c>
      <c r="X158" t="s">
        <v>184</v>
      </c>
      <c r="Y158" t="s">
        <v>730</v>
      </c>
      <c r="Z158" t="s">
        <v>189</v>
      </c>
      <c r="AA158" t="s">
        <v>178</v>
      </c>
      <c r="AB158" t="s">
        <v>184</v>
      </c>
      <c r="AC158" t="s">
        <v>184</v>
      </c>
      <c r="AD158" t="s">
        <v>258</v>
      </c>
      <c r="AF158" t="s">
        <v>184</v>
      </c>
      <c r="AG158" t="s">
        <v>434</v>
      </c>
      <c r="AH158" t="s">
        <v>189</v>
      </c>
      <c r="AJ158" t="s">
        <v>184</v>
      </c>
      <c r="AK158" t="str">
        <f t="shared" ref="AK158" si="18">_xlfn.CONCAT(AJ158, "Z")</f>
        <v>SPWI601Z</v>
      </c>
      <c r="AL158" t="s">
        <v>258</v>
      </c>
    </row>
    <row r="159" spans="1:38" x14ac:dyDescent="0.35">
      <c r="A159" t="s">
        <v>17</v>
      </c>
      <c r="B159">
        <v>6</v>
      </c>
      <c r="C159" t="s">
        <v>178</v>
      </c>
      <c r="D159" t="s">
        <v>185</v>
      </c>
      <c r="F159" t="s">
        <v>190</v>
      </c>
      <c r="G159" s="3" t="s">
        <v>313</v>
      </c>
      <c r="H159" s="3" t="s">
        <v>185</v>
      </c>
      <c r="I159" s="3"/>
      <c r="J159" s="3"/>
      <c r="K159" t="s">
        <v>178</v>
      </c>
      <c r="L159" t="s">
        <v>185</v>
      </c>
      <c r="M159" t="s">
        <v>185</v>
      </c>
      <c r="N159" t="s">
        <v>190</v>
      </c>
      <c r="P159" t="s">
        <v>185</v>
      </c>
      <c r="Q159" t="s">
        <v>731</v>
      </c>
      <c r="R159" t="s">
        <v>190</v>
      </c>
      <c r="T159" t="s">
        <v>185</v>
      </c>
      <c r="U159" t="s">
        <v>731</v>
      </c>
      <c r="V159" t="s">
        <v>190</v>
      </c>
      <c r="X159" t="s">
        <v>185</v>
      </c>
      <c r="Y159" t="s">
        <v>731</v>
      </c>
      <c r="Z159" t="s">
        <v>190</v>
      </c>
      <c r="AA159" t="s">
        <v>178</v>
      </c>
      <c r="AB159" t="s">
        <v>185</v>
      </c>
      <c r="AC159" t="s">
        <v>185</v>
      </c>
      <c r="AD159" t="s">
        <v>190</v>
      </c>
      <c r="AF159" t="s">
        <v>185</v>
      </c>
      <c r="AG159" t="s">
        <v>419</v>
      </c>
      <c r="AH159" t="s">
        <v>190</v>
      </c>
      <c r="AJ159" s="3" t="s">
        <v>185</v>
      </c>
      <c r="AK159" s="3"/>
      <c r="AL159" s="3"/>
    </row>
    <row r="160" spans="1:38" x14ac:dyDescent="0.35">
      <c r="A160" t="s">
        <v>17</v>
      </c>
      <c r="B160">
        <v>6</v>
      </c>
      <c r="C160" t="s">
        <v>178</v>
      </c>
      <c r="D160" t="s">
        <v>186</v>
      </c>
      <c r="F160" t="s">
        <v>315</v>
      </c>
      <c r="G160" t="s">
        <v>178</v>
      </c>
      <c r="H160" t="s">
        <v>186</v>
      </c>
      <c r="I160" t="s">
        <v>413</v>
      </c>
      <c r="J160" t="s">
        <v>259</v>
      </c>
      <c r="K160" t="s">
        <v>178</v>
      </c>
      <c r="L160" t="s">
        <v>186</v>
      </c>
      <c r="M160" t="s">
        <v>186</v>
      </c>
      <c r="N160" t="s">
        <v>504</v>
      </c>
      <c r="P160" t="s">
        <v>186</v>
      </c>
      <c r="Q160" t="s">
        <v>732</v>
      </c>
      <c r="R160" t="s">
        <v>315</v>
      </c>
      <c r="T160" t="s">
        <v>186</v>
      </c>
      <c r="U160" t="s">
        <v>732</v>
      </c>
      <c r="V160" t="s">
        <v>315</v>
      </c>
      <c r="X160" t="s">
        <v>186</v>
      </c>
      <c r="Y160" t="s">
        <v>732</v>
      </c>
      <c r="Z160" t="s">
        <v>315</v>
      </c>
      <c r="AA160" t="s">
        <v>178</v>
      </c>
      <c r="AB160" t="s">
        <v>186</v>
      </c>
      <c r="AC160" t="s">
        <v>186</v>
      </c>
      <c r="AD160" t="s">
        <v>504</v>
      </c>
      <c r="AF160" t="s">
        <v>186</v>
      </c>
      <c r="AG160" t="s">
        <v>389</v>
      </c>
      <c r="AH160" t="s">
        <v>315</v>
      </c>
      <c r="AJ160" t="s">
        <v>186</v>
      </c>
      <c r="AK160" t="str">
        <f t="shared" ref="AK160" si="19">_xlfn.CONCAT(AJ160, "Z")</f>
        <v>SPWI603Z</v>
      </c>
      <c r="AL160" t="s">
        <v>259</v>
      </c>
    </row>
    <row r="161" spans="1:38" x14ac:dyDescent="0.35">
      <c r="A161" t="s">
        <v>17</v>
      </c>
      <c r="B161">
        <v>6</v>
      </c>
      <c r="C161" t="s">
        <v>178</v>
      </c>
      <c r="D161" t="s">
        <v>187</v>
      </c>
      <c r="F161" t="s">
        <v>191</v>
      </c>
      <c r="G161" s="3" t="s">
        <v>313</v>
      </c>
      <c r="H161" s="3" t="s">
        <v>187</v>
      </c>
      <c r="I161" s="3"/>
      <c r="J161" s="3"/>
      <c r="K161" t="s">
        <v>178</v>
      </c>
      <c r="L161" t="s">
        <v>187</v>
      </c>
      <c r="M161" t="s">
        <v>187</v>
      </c>
      <c r="N161" t="s">
        <v>505</v>
      </c>
      <c r="P161" t="s">
        <v>187</v>
      </c>
      <c r="Q161" t="s">
        <v>733</v>
      </c>
      <c r="R161" t="s">
        <v>191</v>
      </c>
      <c r="T161" t="s">
        <v>187</v>
      </c>
      <c r="U161" t="s">
        <v>733</v>
      </c>
      <c r="V161" t="s">
        <v>191</v>
      </c>
      <c r="X161" t="s">
        <v>187</v>
      </c>
      <c r="Y161" t="s">
        <v>733</v>
      </c>
      <c r="Z161" t="s">
        <v>191</v>
      </c>
      <c r="AA161" t="s">
        <v>178</v>
      </c>
      <c r="AB161" t="s">
        <v>187</v>
      </c>
      <c r="AC161" t="s">
        <v>187</v>
      </c>
      <c r="AD161" t="s">
        <v>505</v>
      </c>
      <c r="AF161" t="s">
        <v>187</v>
      </c>
      <c r="AG161" t="s">
        <v>429</v>
      </c>
      <c r="AH161" t="s">
        <v>191</v>
      </c>
      <c r="AJ161" s="3" t="s">
        <v>187</v>
      </c>
      <c r="AK161" s="3"/>
      <c r="AL161" s="3"/>
    </row>
    <row r="162" spans="1:38" x14ac:dyDescent="0.35">
      <c r="A162" t="s">
        <v>17</v>
      </c>
      <c r="B162">
        <v>6</v>
      </c>
      <c r="C162" t="s">
        <v>178</v>
      </c>
      <c r="D162" t="s">
        <v>188</v>
      </c>
      <c r="F162" t="s">
        <v>192</v>
      </c>
      <c r="G162" t="s">
        <v>178</v>
      </c>
      <c r="H162" t="s">
        <v>188</v>
      </c>
      <c r="I162" t="s">
        <v>417</v>
      </c>
      <c r="J162" t="s">
        <v>260</v>
      </c>
      <c r="P162" t="s">
        <v>188</v>
      </c>
      <c r="Q162" t="s">
        <v>734</v>
      </c>
      <c r="R162" t="s">
        <v>192</v>
      </c>
      <c r="T162" t="s">
        <v>188</v>
      </c>
      <c r="U162" t="s">
        <v>734</v>
      </c>
      <c r="V162" t="s">
        <v>192</v>
      </c>
      <c r="X162" t="s">
        <v>188</v>
      </c>
      <c r="Y162" t="s">
        <v>734</v>
      </c>
      <c r="Z162" t="s">
        <v>192</v>
      </c>
      <c r="AF162" t="s">
        <v>188</v>
      </c>
      <c r="AG162" t="s">
        <v>425</v>
      </c>
      <c r="AH162" t="s">
        <v>192</v>
      </c>
      <c r="AJ162" t="s">
        <v>188</v>
      </c>
      <c r="AK162" t="str">
        <f t="shared" ref="AK162:AK187" si="20">_xlfn.CONCAT(AJ162, "Z")</f>
        <v>SPWI605Z</v>
      </c>
      <c r="AL162" t="s">
        <v>898</v>
      </c>
    </row>
    <row r="163" spans="1:38" x14ac:dyDescent="0.35">
      <c r="A163" t="s">
        <v>17</v>
      </c>
      <c r="B163">
        <v>6</v>
      </c>
      <c r="G163" t="s">
        <v>178</v>
      </c>
      <c r="H163" t="s">
        <v>243</v>
      </c>
      <c r="I163" t="s">
        <v>425</v>
      </c>
      <c r="J163" t="s">
        <v>192</v>
      </c>
      <c r="P163" t="s">
        <v>243</v>
      </c>
      <c r="Q163" t="s">
        <v>735</v>
      </c>
      <c r="R163" t="s">
        <v>601</v>
      </c>
      <c r="T163" t="s">
        <v>243</v>
      </c>
      <c r="U163" t="s">
        <v>735</v>
      </c>
      <c r="V163" t="s">
        <v>601</v>
      </c>
      <c r="X163" t="s">
        <v>243</v>
      </c>
      <c r="Y163" t="s">
        <v>735</v>
      </c>
      <c r="Z163" t="s">
        <v>601</v>
      </c>
      <c r="AF163" t="s">
        <v>243</v>
      </c>
      <c r="AG163" t="s">
        <v>735</v>
      </c>
      <c r="AH163" t="s">
        <v>601</v>
      </c>
      <c r="AJ163" t="s">
        <v>243</v>
      </c>
      <c r="AK163" t="str">
        <f t="shared" si="20"/>
        <v>SPWI606Z</v>
      </c>
      <c r="AL163" t="s">
        <v>899</v>
      </c>
    </row>
    <row r="164" spans="1:38" x14ac:dyDescent="0.35">
      <c r="A164" t="s">
        <v>17</v>
      </c>
      <c r="B164">
        <v>6</v>
      </c>
      <c r="G164" t="s">
        <v>178</v>
      </c>
      <c r="H164" t="s">
        <v>244</v>
      </c>
      <c r="I164" t="s">
        <v>418</v>
      </c>
      <c r="J164" t="s">
        <v>261</v>
      </c>
      <c r="P164" t="s">
        <v>244</v>
      </c>
      <c r="Q164" t="s">
        <v>736</v>
      </c>
      <c r="R164" t="s">
        <v>602</v>
      </c>
      <c r="T164" t="s">
        <v>244</v>
      </c>
      <c r="U164" t="s">
        <v>736</v>
      </c>
      <c r="V164" t="s">
        <v>602</v>
      </c>
      <c r="X164" t="s">
        <v>244</v>
      </c>
      <c r="Y164" t="s">
        <v>736</v>
      </c>
      <c r="Z164" t="s">
        <v>602</v>
      </c>
      <c r="AF164" t="s">
        <v>244</v>
      </c>
      <c r="AG164" t="s">
        <v>736</v>
      </c>
      <c r="AH164" t="s">
        <v>602</v>
      </c>
      <c r="AJ164" t="s">
        <v>244</v>
      </c>
      <c r="AK164" t="str">
        <f t="shared" si="20"/>
        <v>SPWI607Z</v>
      </c>
      <c r="AL164" t="s">
        <v>261</v>
      </c>
    </row>
    <row r="165" spans="1:38" x14ac:dyDescent="0.35">
      <c r="A165" t="s">
        <v>17</v>
      </c>
      <c r="B165">
        <v>6</v>
      </c>
      <c r="G165" t="s">
        <v>178</v>
      </c>
      <c r="H165" t="s">
        <v>245</v>
      </c>
      <c r="I165" t="s">
        <v>419</v>
      </c>
      <c r="J165" t="s">
        <v>190</v>
      </c>
      <c r="P165" t="s">
        <v>245</v>
      </c>
      <c r="Q165" t="s">
        <v>737</v>
      </c>
      <c r="R165" t="s">
        <v>603</v>
      </c>
      <c r="T165" t="s">
        <v>245</v>
      </c>
      <c r="U165" t="s">
        <v>737</v>
      </c>
      <c r="V165" t="s">
        <v>603</v>
      </c>
      <c r="X165" t="s">
        <v>245</v>
      </c>
      <c r="Y165" t="s">
        <v>737</v>
      </c>
      <c r="Z165" t="s">
        <v>603</v>
      </c>
      <c r="AF165" t="s">
        <v>245</v>
      </c>
      <c r="AG165" t="s">
        <v>737</v>
      </c>
      <c r="AH165" t="s">
        <v>603</v>
      </c>
      <c r="AJ165" t="s">
        <v>245</v>
      </c>
      <c r="AK165" t="str">
        <f t="shared" si="20"/>
        <v>SPWI608Z</v>
      </c>
      <c r="AL165" t="s">
        <v>190</v>
      </c>
    </row>
    <row r="166" spans="1:38" x14ac:dyDescent="0.35">
      <c r="A166" t="s">
        <v>17</v>
      </c>
      <c r="B166">
        <v>6</v>
      </c>
      <c r="G166" t="s">
        <v>178</v>
      </c>
      <c r="H166" t="s">
        <v>246</v>
      </c>
      <c r="I166" t="s">
        <v>434</v>
      </c>
      <c r="J166" t="s">
        <v>189</v>
      </c>
      <c r="P166" t="s">
        <v>246</v>
      </c>
      <c r="Q166" t="s">
        <v>738</v>
      </c>
      <c r="R166" t="s">
        <v>604</v>
      </c>
      <c r="T166" t="s">
        <v>246</v>
      </c>
      <c r="U166" t="s">
        <v>738</v>
      </c>
      <c r="V166" t="s">
        <v>604</v>
      </c>
      <c r="X166" t="s">
        <v>246</v>
      </c>
      <c r="Y166" t="s">
        <v>738</v>
      </c>
      <c r="Z166" t="s">
        <v>604</v>
      </c>
      <c r="AF166" t="s">
        <v>246</v>
      </c>
      <c r="AG166" t="s">
        <v>738</v>
      </c>
      <c r="AH166" t="s">
        <v>604</v>
      </c>
      <c r="AJ166" t="s">
        <v>246</v>
      </c>
      <c r="AK166" t="str">
        <f t="shared" si="20"/>
        <v>SPWI609Z</v>
      </c>
      <c r="AL166" t="s">
        <v>900</v>
      </c>
    </row>
    <row r="167" spans="1:38" x14ac:dyDescent="0.35">
      <c r="A167" t="s">
        <v>17</v>
      </c>
      <c r="B167">
        <v>6</v>
      </c>
      <c r="G167" t="s">
        <v>178</v>
      </c>
      <c r="H167" t="s">
        <v>247</v>
      </c>
      <c r="I167" t="s">
        <v>420</v>
      </c>
      <c r="J167" t="s">
        <v>262</v>
      </c>
      <c r="O167" s="3"/>
      <c r="P167" s="3" t="s">
        <v>247</v>
      </c>
      <c r="Q167" s="3"/>
      <c r="R167" s="3"/>
      <c r="T167" s="3" t="s">
        <v>247</v>
      </c>
      <c r="U167" s="3"/>
      <c r="V167" s="3"/>
      <c r="X167" s="3" t="s">
        <v>247</v>
      </c>
      <c r="Y167" s="3"/>
      <c r="Z167" s="3"/>
      <c r="AF167" t="s">
        <v>247</v>
      </c>
      <c r="AG167" t="s">
        <v>409</v>
      </c>
      <c r="AH167" t="s">
        <v>258</v>
      </c>
      <c r="AJ167" t="s">
        <v>247</v>
      </c>
      <c r="AK167" t="str">
        <f t="shared" si="20"/>
        <v>SPWI610Z</v>
      </c>
      <c r="AL167" t="s">
        <v>262</v>
      </c>
    </row>
    <row r="168" spans="1:38" x14ac:dyDescent="0.35">
      <c r="A168" t="s">
        <v>17</v>
      </c>
      <c r="B168">
        <v>6</v>
      </c>
      <c r="G168" t="s">
        <v>178</v>
      </c>
      <c r="H168" t="s">
        <v>248</v>
      </c>
      <c r="I168" t="s">
        <v>438</v>
      </c>
      <c r="J168" t="s">
        <v>263</v>
      </c>
      <c r="P168" t="s">
        <v>248</v>
      </c>
      <c r="Q168" t="s">
        <v>739</v>
      </c>
      <c r="R168" t="s">
        <v>605</v>
      </c>
      <c r="T168" t="s">
        <v>248</v>
      </c>
      <c r="U168" t="s">
        <v>739</v>
      </c>
      <c r="V168" t="s">
        <v>605</v>
      </c>
      <c r="X168" t="s">
        <v>248</v>
      </c>
      <c r="Y168" t="s">
        <v>739</v>
      </c>
      <c r="Z168" t="s">
        <v>605</v>
      </c>
      <c r="AF168" t="s">
        <v>248</v>
      </c>
      <c r="AG168" t="s">
        <v>739</v>
      </c>
      <c r="AH168" t="s">
        <v>605</v>
      </c>
      <c r="AJ168" t="s">
        <v>248</v>
      </c>
      <c r="AK168" t="str">
        <f t="shared" si="20"/>
        <v>SPWI611Z</v>
      </c>
      <c r="AL168" t="s">
        <v>300</v>
      </c>
    </row>
    <row r="169" spans="1:38" x14ac:dyDescent="0.35">
      <c r="A169" t="s">
        <v>17</v>
      </c>
      <c r="B169">
        <v>6</v>
      </c>
      <c r="G169" t="s">
        <v>178</v>
      </c>
      <c r="H169" t="s">
        <v>249</v>
      </c>
      <c r="I169" t="s">
        <v>442</v>
      </c>
      <c r="J169" t="s">
        <v>264</v>
      </c>
      <c r="P169" t="s">
        <v>249</v>
      </c>
      <c r="Q169" t="s">
        <v>740</v>
      </c>
      <c r="R169" t="s">
        <v>266</v>
      </c>
      <c r="T169" t="s">
        <v>249</v>
      </c>
      <c r="U169" t="s">
        <v>740</v>
      </c>
      <c r="V169" t="s">
        <v>266</v>
      </c>
      <c r="X169" t="s">
        <v>249</v>
      </c>
      <c r="Y169" t="s">
        <v>740</v>
      </c>
      <c r="Z169" t="s">
        <v>266</v>
      </c>
      <c r="AF169" t="s">
        <v>249</v>
      </c>
      <c r="AG169" t="s">
        <v>444</v>
      </c>
      <c r="AH169" t="s">
        <v>266</v>
      </c>
      <c r="AJ169" t="s">
        <v>249</v>
      </c>
      <c r="AK169" t="str">
        <f t="shared" si="20"/>
        <v>SPWI612Z</v>
      </c>
      <c r="AL169" t="s">
        <v>264</v>
      </c>
    </row>
    <row r="170" spans="1:38" x14ac:dyDescent="0.35">
      <c r="A170" t="s">
        <v>17</v>
      </c>
      <c r="B170">
        <v>6</v>
      </c>
      <c r="G170" t="s">
        <v>178</v>
      </c>
      <c r="H170" t="s">
        <v>250</v>
      </c>
      <c r="I170" t="s">
        <v>380</v>
      </c>
      <c r="J170" t="s">
        <v>265</v>
      </c>
      <c r="P170" t="s">
        <v>250</v>
      </c>
      <c r="Q170" t="s">
        <v>741</v>
      </c>
      <c r="R170" t="s">
        <v>606</v>
      </c>
      <c r="T170" t="s">
        <v>250</v>
      </c>
      <c r="U170" t="s">
        <v>741</v>
      </c>
      <c r="V170" t="s">
        <v>606</v>
      </c>
      <c r="X170" t="s">
        <v>250</v>
      </c>
      <c r="Y170" t="s">
        <v>741</v>
      </c>
      <c r="Z170" t="s">
        <v>606</v>
      </c>
      <c r="AF170" t="s">
        <v>250</v>
      </c>
      <c r="AG170" t="s">
        <v>741</v>
      </c>
      <c r="AH170" t="s">
        <v>606</v>
      </c>
      <c r="AJ170" t="s">
        <v>250</v>
      </c>
      <c r="AK170" t="str">
        <f t="shared" si="20"/>
        <v>SPWI613Z</v>
      </c>
      <c r="AL170" t="s">
        <v>265</v>
      </c>
    </row>
    <row r="171" spans="1:38" x14ac:dyDescent="0.35">
      <c r="A171" t="s">
        <v>17</v>
      </c>
      <c r="B171">
        <v>6</v>
      </c>
      <c r="G171" t="s">
        <v>178</v>
      </c>
      <c r="H171" t="s">
        <v>251</v>
      </c>
      <c r="I171" t="s">
        <v>385</v>
      </c>
      <c r="J171" t="s">
        <v>314</v>
      </c>
      <c r="P171" t="s">
        <v>251</v>
      </c>
      <c r="Q171" t="s">
        <v>743</v>
      </c>
      <c r="R171" t="s">
        <v>260</v>
      </c>
      <c r="T171" t="s">
        <v>251</v>
      </c>
      <c r="U171" t="s">
        <v>743</v>
      </c>
      <c r="V171" t="s">
        <v>260</v>
      </c>
      <c r="X171" t="s">
        <v>251</v>
      </c>
      <c r="Y171" t="s">
        <v>743</v>
      </c>
      <c r="Z171" t="s">
        <v>260</v>
      </c>
      <c r="AF171" t="s">
        <v>251</v>
      </c>
      <c r="AG171" t="s">
        <v>417</v>
      </c>
      <c r="AH171" t="s">
        <v>260</v>
      </c>
      <c r="AJ171" t="s">
        <v>251</v>
      </c>
      <c r="AK171" t="str">
        <f t="shared" si="20"/>
        <v>SPWI614Z</v>
      </c>
      <c r="AL171" t="s">
        <v>314</v>
      </c>
    </row>
    <row r="172" spans="1:38" x14ac:dyDescent="0.35">
      <c r="A172" t="s">
        <v>17</v>
      </c>
      <c r="B172">
        <v>6</v>
      </c>
      <c r="G172" t="s">
        <v>178</v>
      </c>
      <c r="H172" t="s">
        <v>252</v>
      </c>
      <c r="I172" t="s">
        <v>429</v>
      </c>
      <c r="J172" t="s">
        <v>191</v>
      </c>
      <c r="P172" t="s">
        <v>252</v>
      </c>
      <c r="Q172" t="s">
        <v>744</v>
      </c>
      <c r="R172" t="s">
        <v>259</v>
      </c>
      <c r="T172" t="s">
        <v>252</v>
      </c>
      <c r="U172" t="s">
        <v>744</v>
      </c>
      <c r="V172" t="s">
        <v>259</v>
      </c>
      <c r="X172" t="s">
        <v>252</v>
      </c>
      <c r="Y172" t="s">
        <v>744</v>
      </c>
      <c r="Z172" t="s">
        <v>259</v>
      </c>
      <c r="AF172" t="s">
        <v>252</v>
      </c>
      <c r="AG172" t="s">
        <v>413</v>
      </c>
      <c r="AH172" t="s">
        <v>259</v>
      </c>
      <c r="AJ172" t="s">
        <v>252</v>
      </c>
      <c r="AK172" t="str">
        <f t="shared" si="20"/>
        <v>SPWI615Z</v>
      </c>
      <c r="AL172" t="s">
        <v>191</v>
      </c>
    </row>
    <row r="173" spans="1:38" x14ac:dyDescent="0.35">
      <c r="A173" t="s">
        <v>17</v>
      </c>
      <c r="B173">
        <v>6</v>
      </c>
      <c r="G173" t="s">
        <v>178</v>
      </c>
      <c r="H173" t="s">
        <v>253</v>
      </c>
      <c r="I173" t="s">
        <v>389</v>
      </c>
      <c r="J173" t="s">
        <v>315</v>
      </c>
      <c r="P173" t="s">
        <v>253</v>
      </c>
      <c r="Q173" t="s">
        <v>745</v>
      </c>
      <c r="R173" t="s">
        <v>261</v>
      </c>
      <c r="T173" t="s">
        <v>253</v>
      </c>
      <c r="U173" t="s">
        <v>745</v>
      </c>
      <c r="V173" t="s">
        <v>261</v>
      </c>
      <c r="X173" t="s">
        <v>253</v>
      </c>
      <c r="Y173" t="s">
        <v>745</v>
      </c>
      <c r="Z173" t="s">
        <v>261</v>
      </c>
      <c r="AF173" t="s">
        <v>253</v>
      </c>
      <c r="AG173" t="s">
        <v>418</v>
      </c>
      <c r="AH173" t="s">
        <v>261</v>
      </c>
      <c r="AJ173" t="s">
        <v>253</v>
      </c>
      <c r="AK173" t="str">
        <f t="shared" si="20"/>
        <v>SPWI616Z</v>
      </c>
      <c r="AL173" t="s">
        <v>315</v>
      </c>
    </row>
    <row r="174" spans="1:38" x14ac:dyDescent="0.35">
      <c r="A174" t="s">
        <v>17</v>
      </c>
      <c r="B174">
        <v>6</v>
      </c>
      <c r="G174" t="s">
        <v>178</v>
      </c>
      <c r="H174" t="s">
        <v>254</v>
      </c>
      <c r="I174" t="s">
        <v>444</v>
      </c>
      <c r="J174" t="s">
        <v>266</v>
      </c>
      <c r="P174" t="s">
        <v>254</v>
      </c>
      <c r="Q174" t="s">
        <v>742</v>
      </c>
      <c r="R174" t="s">
        <v>607</v>
      </c>
      <c r="T174" t="s">
        <v>254</v>
      </c>
      <c r="U174" t="s">
        <v>742</v>
      </c>
      <c r="V174" t="s">
        <v>607</v>
      </c>
      <c r="X174" t="s">
        <v>254</v>
      </c>
      <c r="Y174" t="s">
        <v>742</v>
      </c>
      <c r="Z174" t="s">
        <v>607</v>
      </c>
      <c r="AF174" t="s">
        <v>254</v>
      </c>
      <c r="AG174" t="s">
        <v>742</v>
      </c>
      <c r="AH174" t="s">
        <v>607</v>
      </c>
      <c r="AJ174" t="s">
        <v>254</v>
      </c>
      <c r="AK174" t="str">
        <f t="shared" si="20"/>
        <v>SPWI617Z</v>
      </c>
      <c r="AL174" t="s">
        <v>266</v>
      </c>
    </row>
    <row r="175" spans="1:38" x14ac:dyDescent="0.35">
      <c r="A175" t="s">
        <v>17</v>
      </c>
      <c r="B175">
        <v>6</v>
      </c>
      <c r="G175" t="s">
        <v>178</v>
      </c>
      <c r="H175" t="s">
        <v>255</v>
      </c>
      <c r="I175" t="s">
        <v>398</v>
      </c>
      <c r="J175" t="s">
        <v>267</v>
      </c>
      <c r="P175" t="s">
        <v>255</v>
      </c>
      <c r="Q175" t="s">
        <v>746</v>
      </c>
      <c r="R175" t="s">
        <v>608</v>
      </c>
      <c r="T175" t="s">
        <v>255</v>
      </c>
      <c r="U175" t="s">
        <v>746</v>
      </c>
      <c r="V175" t="s">
        <v>608</v>
      </c>
      <c r="X175" t="s">
        <v>255</v>
      </c>
      <c r="Y175" t="s">
        <v>746</v>
      </c>
      <c r="Z175" t="s">
        <v>608</v>
      </c>
      <c r="AF175" t="s">
        <v>255</v>
      </c>
      <c r="AG175" t="s">
        <v>746</v>
      </c>
      <c r="AH175" t="s">
        <v>608</v>
      </c>
      <c r="AJ175" t="s">
        <v>255</v>
      </c>
      <c r="AK175" t="str">
        <f t="shared" si="20"/>
        <v>SPWI618Z</v>
      </c>
      <c r="AL175" t="s">
        <v>267</v>
      </c>
    </row>
    <row r="176" spans="1:38" x14ac:dyDescent="0.35">
      <c r="A176" t="s">
        <v>17</v>
      </c>
      <c r="B176">
        <v>6</v>
      </c>
      <c r="G176" t="s">
        <v>178</v>
      </c>
      <c r="H176" t="s">
        <v>256</v>
      </c>
      <c r="I176" t="s">
        <v>399</v>
      </c>
      <c r="J176" t="s">
        <v>268</v>
      </c>
      <c r="P176" t="s">
        <v>256</v>
      </c>
      <c r="Q176" t="s">
        <v>747</v>
      </c>
      <c r="R176" t="s">
        <v>609</v>
      </c>
      <c r="T176" t="s">
        <v>256</v>
      </c>
      <c r="U176" t="s">
        <v>747</v>
      </c>
      <c r="V176" t="s">
        <v>609</v>
      </c>
      <c r="X176" t="s">
        <v>256</v>
      </c>
      <c r="Y176" t="s">
        <v>747</v>
      </c>
      <c r="Z176" t="s">
        <v>609</v>
      </c>
      <c r="AF176" t="s">
        <v>256</v>
      </c>
      <c r="AG176" t="s">
        <v>747</v>
      </c>
      <c r="AH176" t="s">
        <v>609</v>
      </c>
      <c r="AJ176" t="s">
        <v>256</v>
      </c>
      <c r="AK176" t="str">
        <f t="shared" si="20"/>
        <v>SPWI619Z</v>
      </c>
      <c r="AL176" t="s">
        <v>268</v>
      </c>
    </row>
    <row r="177" spans="1:38" x14ac:dyDescent="0.35">
      <c r="A177" t="s">
        <v>17</v>
      </c>
      <c r="B177">
        <v>6</v>
      </c>
      <c r="G177" t="s">
        <v>178</v>
      </c>
      <c r="H177" t="s">
        <v>257</v>
      </c>
      <c r="I177" t="s">
        <v>400</v>
      </c>
      <c r="J177" t="s">
        <v>269</v>
      </c>
      <c r="P177" t="s">
        <v>257</v>
      </c>
      <c r="Q177" t="s">
        <v>748</v>
      </c>
      <c r="R177" t="s">
        <v>237</v>
      </c>
      <c r="T177" t="s">
        <v>257</v>
      </c>
      <c r="U177" t="s">
        <v>748</v>
      </c>
      <c r="V177" t="s">
        <v>237</v>
      </c>
      <c r="X177" t="s">
        <v>257</v>
      </c>
      <c r="Y177" t="s">
        <v>748</v>
      </c>
      <c r="Z177" t="s">
        <v>237</v>
      </c>
      <c r="AE177" s="3"/>
      <c r="AF177" s="3" t="s">
        <v>257</v>
      </c>
      <c r="AG177" s="3" t="s">
        <v>748</v>
      </c>
      <c r="AH177" s="3" t="s">
        <v>237</v>
      </c>
      <c r="AJ177" t="s">
        <v>257</v>
      </c>
      <c r="AK177" t="str">
        <f t="shared" si="20"/>
        <v>SPWI620Z</v>
      </c>
      <c r="AL177" t="s">
        <v>269</v>
      </c>
    </row>
    <row r="178" spans="1:38" x14ac:dyDescent="0.35">
      <c r="A178" t="s">
        <v>17</v>
      </c>
      <c r="B178">
        <v>6</v>
      </c>
      <c r="P178" t="s">
        <v>611</v>
      </c>
      <c r="Q178" t="s">
        <v>749</v>
      </c>
      <c r="R178" t="s">
        <v>610</v>
      </c>
      <c r="T178" t="s">
        <v>611</v>
      </c>
      <c r="U178" t="s">
        <v>749</v>
      </c>
      <c r="V178" t="s">
        <v>610</v>
      </c>
      <c r="X178" t="s">
        <v>611</v>
      </c>
      <c r="Y178" t="s">
        <v>749</v>
      </c>
      <c r="Z178" t="s">
        <v>610</v>
      </c>
      <c r="AE178" s="3"/>
      <c r="AF178" s="3" t="s">
        <v>611</v>
      </c>
      <c r="AG178" s="3" t="s">
        <v>749</v>
      </c>
      <c r="AH178" s="3" t="s">
        <v>610</v>
      </c>
      <c r="AJ178" t="s">
        <v>611</v>
      </c>
      <c r="AK178" t="str">
        <f t="shared" si="20"/>
        <v>SPWI621Z</v>
      </c>
      <c r="AL178" t="s">
        <v>616</v>
      </c>
    </row>
    <row r="179" spans="1:38" x14ac:dyDescent="0.35">
      <c r="A179" t="s">
        <v>17</v>
      </c>
      <c r="B179">
        <v>6</v>
      </c>
      <c r="P179" t="s">
        <v>612</v>
      </c>
      <c r="Q179" t="s">
        <v>750</v>
      </c>
      <c r="R179" t="s">
        <v>238</v>
      </c>
      <c r="T179" t="s">
        <v>612</v>
      </c>
      <c r="U179" t="s">
        <v>750</v>
      </c>
      <c r="V179" t="s">
        <v>238</v>
      </c>
      <c r="X179" t="s">
        <v>612</v>
      </c>
      <c r="Y179" t="s">
        <v>750</v>
      </c>
      <c r="Z179" t="s">
        <v>238</v>
      </c>
      <c r="AE179" s="3"/>
      <c r="AF179" s="3" t="s">
        <v>612</v>
      </c>
      <c r="AG179" s="3" t="s">
        <v>750</v>
      </c>
      <c r="AH179" s="3" t="s">
        <v>238</v>
      </c>
      <c r="AJ179" t="s">
        <v>612</v>
      </c>
      <c r="AK179" t="str">
        <f t="shared" si="20"/>
        <v>SPWI622Z</v>
      </c>
      <c r="AL179" t="s">
        <v>901</v>
      </c>
    </row>
    <row r="180" spans="1:38" x14ac:dyDescent="0.35">
      <c r="A180" t="s">
        <v>17</v>
      </c>
      <c r="B180">
        <v>6</v>
      </c>
      <c r="P180" t="s">
        <v>613</v>
      </c>
      <c r="Q180" t="s">
        <v>751</v>
      </c>
      <c r="R180" t="s">
        <v>616</v>
      </c>
      <c r="T180" t="s">
        <v>613</v>
      </c>
      <c r="U180" t="s">
        <v>751</v>
      </c>
      <c r="V180" t="s">
        <v>616</v>
      </c>
      <c r="X180" t="s">
        <v>613</v>
      </c>
      <c r="Y180" t="s">
        <v>751</v>
      </c>
      <c r="Z180" t="s">
        <v>616</v>
      </c>
      <c r="AF180" t="s">
        <v>613</v>
      </c>
      <c r="AG180" t="s">
        <v>751</v>
      </c>
      <c r="AH180" t="s">
        <v>616</v>
      </c>
      <c r="AJ180" t="s">
        <v>613</v>
      </c>
      <c r="AK180" t="str">
        <f t="shared" si="20"/>
        <v>SPWI623Z</v>
      </c>
      <c r="AL180" t="s">
        <v>902</v>
      </c>
    </row>
    <row r="181" spans="1:38" x14ac:dyDescent="0.35">
      <c r="A181" t="s">
        <v>17</v>
      </c>
      <c r="B181">
        <v>6</v>
      </c>
      <c r="P181" t="s">
        <v>614</v>
      </c>
      <c r="Q181" t="s">
        <v>752</v>
      </c>
      <c r="R181" t="s">
        <v>617</v>
      </c>
      <c r="T181" t="s">
        <v>614</v>
      </c>
      <c r="U181" t="s">
        <v>752</v>
      </c>
      <c r="V181" t="s">
        <v>617</v>
      </c>
      <c r="X181" t="s">
        <v>614</v>
      </c>
      <c r="Y181" t="s">
        <v>752</v>
      </c>
      <c r="Z181" t="s">
        <v>617</v>
      </c>
      <c r="AF181" t="s">
        <v>614</v>
      </c>
      <c r="AG181" t="s">
        <v>752</v>
      </c>
      <c r="AH181" t="s">
        <v>617</v>
      </c>
      <c r="AJ181" t="s">
        <v>614</v>
      </c>
      <c r="AK181" t="str">
        <f t="shared" si="20"/>
        <v>SPWI624Z</v>
      </c>
      <c r="AL181" t="s">
        <v>601</v>
      </c>
    </row>
    <row r="182" spans="1:38" x14ac:dyDescent="0.35">
      <c r="A182" t="s">
        <v>17</v>
      </c>
      <c r="B182">
        <v>6</v>
      </c>
      <c r="P182" t="s">
        <v>615</v>
      </c>
      <c r="Q182" t="s">
        <v>753</v>
      </c>
      <c r="R182" t="s">
        <v>314</v>
      </c>
      <c r="T182" t="s">
        <v>615</v>
      </c>
      <c r="U182" t="s">
        <v>753</v>
      </c>
      <c r="V182" t="s">
        <v>314</v>
      </c>
      <c r="X182" t="s">
        <v>615</v>
      </c>
      <c r="Y182" t="s">
        <v>753</v>
      </c>
      <c r="Z182" t="s">
        <v>314</v>
      </c>
      <c r="AF182" t="s">
        <v>615</v>
      </c>
      <c r="AG182" t="s">
        <v>385</v>
      </c>
      <c r="AH182" t="s">
        <v>314</v>
      </c>
      <c r="AI182" s="3"/>
      <c r="AJ182" s="3" t="s">
        <v>615</v>
      </c>
      <c r="AK182" s="3"/>
      <c r="AL182" s="3"/>
    </row>
    <row r="183" spans="1:38" x14ac:dyDescent="0.35">
      <c r="A183" t="s">
        <v>17</v>
      </c>
      <c r="B183">
        <v>6</v>
      </c>
      <c r="AF183" t="s">
        <v>859</v>
      </c>
      <c r="AG183" t="s">
        <v>420</v>
      </c>
      <c r="AH183" t="s">
        <v>262</v>
      </c>
      <c r="AJ183" t="s">
        <v>859</v>
      </c>
      <c r="AK183" t="str">
        <f t="shared" si="20"/>
        <v>SPWI626Z</v>
      </c>
      <c r="AL183" t="s">
        <v>609</v>
      </c>
    </row>
    <row r="184" spans="1:38" x14ac:dyDescent="0.35">
      <c r="A184" t="s">
        <v>17</v>
      </c>
      <c r="B184">
        <v>6</v>
      </c>
      <c r="AF184" t="s">
        <v>860</v>
      </c>
      <c r="AG184" t="s">
        <v>438</v>
      </c>
      <c r="AH184" t="s">
        <v>263</v>
      </c>
      <c r="AJ184" t="s">
        <v>860</v>
      </c>
      <c r="AK184" t="str">
        <f t="shared" si="20"/>
        <v>SPWI627Z</v>
      </c>
      <c r="AL184" t="s">
        <v>903</v>
      </c>
    </row>
    <row r="185" spans="1:38" x14ac:dyDescent="0.35">
      <c r="A185" t="s">
        <v>17</v>
      </c>
      <c r="B185">
        <v>6</v>
      </c>
      <c r="AF185" t="s">
        <v>861</v>
      </c>
      <c r="AG185" t="s">
        <v>442</v>
      </c>
      <c r="AH185" t="s">
        <v>264</v>
      </c>
      <c r="AJ185" t="s">
        <v>861</v>
      </c>
      <c r="AK185" t="str">
        <f t="shared" si="20"/>
        <v>SPWI628Z</v>
      </c>
      <c r="AL185" t="s">
        <v>904</v>
      </c>
    </row>
    <row r="186" spans="1:38" x14ac:dyDescent="0.35">
      <c r="A186" t="s">
        <v>17</v>
      </c>
      <c r="B186">
        <v>6</v>
      </c>
      <c r="AF186" t="s">
        <v>862</v>
      </c>
      <c r="AG186" t="s">
        <v>380</v>
      </c>
      <c r="AH186" t="s">
        <v>265</v>
      </c>
      <c r="AJ186" t="s">
        <v>862</v>
      </c>
      <c r="AK186" t="str">
        <f t="shared" si="20"/>
        <v>SPWI629Z</v>
      </c>
      <c r="AL186" t="s">
        <v>905</v>
      </c>
    </row>
    <row r="187" spans="1:38" x14ac:dyDescent="0.35">
      <c r="A187" t="s">
        <v>17</v>
      </c>
      <c r="B187">
        <v>6</v>
      </c>
      <c r="AF187" t="s">
        <v>863</v>
      </c>
      <c r="AG187" t="s">
        <v>398</v>
      </c>
      <c r="AH187" t="s">
        <v>267</v>
      </c>
      <c r="AJ187" t="s">
        <v>863</v>
      </c>
      <c r="AK187" t="str">
        <f t="shared" si="20"/>
        <v>SPWI630Z</v>
      </c>
      <c r="AL187" t="s">
        <v>906</v>
      </c>
    </row>
    <row r="188" spans="1:38" x14ac:dyDescent="0.35">
      <c r="A188" t="s">
        <v>17</v>
      </c>
      <c r="B188">
        <v>6</v>
      </c>
      <c r="AF188" t="s">
        <v>864</v>
      </c>
      <c r="AG188" t="s">
        <v>399</v>
      </c>
      <c r="AH188" t="s">
        <v>268</v>
      </c>
    </row>
    <row r="189" spans="1:38" x14ac:dyDescent="0.35">
      <c r="A189" t="s">
        <v>17</v>
      </c>
      <c r="B189">
        <v>6</v>
      </c>
      <c r="AF189" t="s">
        <v>865</v>
      </c>
      <c r="AG189" t="s">
        <v>400</v>
      </c>
      <c r="AH189" t="s">
        <v>269</v>
      </c>
    </row>
    <row r="191" spans="1:38" x14ac:dyDescent="0.35">
      <c r="A191" t="s">
        <v>17</v>
      </c>
      <c r="B191">
        <v>7</v>
      </c>
      <c r="G191" s="3" t="s">
        <v>313</v>
      </c>
      <c r="H191" s="3" t="s">
        <v>270</v>
      </c>
      <c r="I191" s="3"/>
      <c r="J191" s="3"/>
      <c r="K191" t="s">
        <v>178</v>
      </c>
      <c r="L191" t="s">
        <v>270</v>
      </c>
      <c r="M191" t="s">
        <v>270</v>
      </c>
      <c r="N191" t="s">
        <v>287</v>
      </c>
      <c r="P191" t="s">
        <v>270</v>
      </c>
      <c r="Q191" t="s">
        <v>754</v>
      </c>
      <c r="R191" t="s">
        <v>630</v>
      </c>
      <c r="T191" t="s">
        <v>270</v>
      </c>
      <c r="U191" t="s">
        <v>754</v>
      </c>
      <c r="V191" t="s">
        <v>630</v>
      </c>
      <c r="X191" t="s">
        <v>270</v>
      </c>
      <c r="Y191" t="s">
        <v>754</v>
      </c>
      <c r="Z191" t="s">
        <v>630</v>
      </c>
      <c r="AA191" t="s">
        <v>178</v>
      </c>
      <c r="AB191" t="s">
        <v>270</v>
      </c>
      <c r="AC191" t="s">
        <v>270</v>
      </c>
      <c r="AD191" t="s">
        <v>287</v>
      </c>
      <c r="AF191" t="s">
        <v>270</v>
      </c>
      <c r="AG191" t="s">
        <v>754</v>
      </c>
      <c r="AH191" t="s">
        <v>630</v>
      </c>
      <c r="AJ191" s="3" t="s">
        <v>270</v>
      </c>
      <c r="AK191" s="3"/>
      <c r="AL191" s="3"/>
    </row>
    <row r="192" spans="1:38" x14ac:dyDescent="0.35">
      <c r="A192" t="s">
        <v>17</v>
      </c>
      <c r="B192">
        <v>7</v>
      </c>
      <c r="G192" t="s">
        <v>178</v>
      </c>
      <c r="H192" t="s">
        <v>271</v>
      </c>
      <c r="I192" t="s">
        <v>427</v>
      </c>
      <c r="J192" t="s">
        <v>281</v>
      </c>
      <c r="K192" t="s">
        <v>178</v>
      </c>
      <c r="L192" t="s">
        <v>271</v>
      </c>
      <c r="M192" t="s">
        <v>271</v>
      </c>
      <c r="N192" t="s">
        <v>506</v>
      </c>
      <c r="P192" t="s">
        <v>271</v>
      </c>
      <c r="Q192" t="s">
        <v>755</v>
      </c>
      <c r="R192" t="s">
        <v>631</v>
      </c>
      <c r="T192" t="s">
        <v>271</v>
      </c>
      <c r="U192" t="s">
        <v>755</v>
      </c>
      <c r="V192" t="s">
        <v>832</v>
      </c>
      <c r="X192" t="s">
        <v>271</v>
      </c>
      <c r="Y192" t="s">
        <v>755</v>
      </c>
      <c r="Z192" t="s">
        <v>832</v>
      </c>
      <c r="AA192" t="s">
        <v>178</v>
      </c>
      <c r="AB192" t="s">
        <v>271</v>
      </c>
      <c r="AC192" t="s">
        <v>271</v>
      </c>
      <c r="AD192" t="s">
        <v>506</v>
      </c>
      <c r="AF192" t="s">
        <v>271</v>
      </c>
      <c r="AG192" t="s">
        <v>755</v>
      </c>
      <c r="AH192" t="s">
        <v>832</v>
      </c>
      <c r="AJ192" t="s">
        <v>271</v>
      </c>
      <c r="AK192" t="str">
        <f t="shared" ref="AK192:AK209" si="21">_xlfn.CONCAT(AJ192, "Z")</f>
        <v>SPWI702Z</v>
      </c>
      <c r="AL192" t="s">
        <v>281</v>
      </c>
    </row>
    <row r="193" spans="1:38" x14ac:dyDescent="0.35">
      <c r="A193" t="s">
        <v>17</v>
      </c>
      <c r="B193">
        <v>7</v>
      </c>
      <c r="G193" t="s">
        <v>178</v>
      </c>
      <c r="H193" t="s">
        <v>272</v>
      </c>
      <c r="I193" t="s">
        <v>439</v>
      </c>
      <c r="J193" t="s">
        <v>282</v>
      </c>
      <c r="K193" s="3"/>
      <c r="L193" s="3" t="s">
        <v>272</v>
      </c>
      <c r="M193" s="3"/>
      <c r="N193" s="3"/>
      <c r="P193" t="s">
        <v>272</v>
      </c>
      <c r="Q193" t="s">
        <v>756</v>
      </c>
      <c r="R193" t="s">
        <v>632</v>
      </c>
      <c r="T193" t="s">
        <v>272</v>
      </c>
      <c r="U193" t="s">
        <v>756</v>
      </c>
      <c r="V193" t="s">
        <v>632</v>
      </c>
      <c r="X193" t="s">
        <v>272</v>
      </c>
      <c r="Y193" t="s">
        <v>756</v>
      </c>
      <c r="Z193" t="s">
        <v>632</v>
      </c>
      <c r="AA193" s="3"/>
      <c r="AB193" s="3" t="s">
        <v>272</v>
      </c>
      <c r="AC193" s="3"/>
      <c r="AD193" s="3"/>
      <c r="AF193" t="s">
        <v>272</v>
      </c>
      <c r="AG193" t="s">
        <v>756</v>
      </c>
      <c r="AH193" t="s">
        <v>632</v>
      </c>
      <c r="AJ193" t="s">
        <v>272</v>
      </c>
      <c r="AK193" t="str">
        <f t="shared" si="21"/>
        <v>SPWI703Z</v>
      </c>
      <c r="AL193" t="s">
        <v>310</v>
      </c>
    </row>
    <row r="194" spans="1:38" x14ac:dyDescent="0.35">
      <c r="A194" t="s">
        <v>17</v>
      </c>
      <c r="B194">
        <v>7</v>
      </c>
      <c r="G194" t="s">
        <v>178</v>
      </c>
      <c r="H194" t="s">
        <v>273</v>
      </c>
      <c r="I194" t="s">
        <v>379</v>
      </c>
      <c r="J194" t="s">
        <v>283</v>
      </c>
      <c r="K194" t="s">
        <v>178</v>
      </c>
      <c r="L194" t="s">
        <v>273</v>
      </c>
      <c r="M194" t="s">
        <v>273</v>
      </c>
      <c r="N194" t="s">
        <v>507</v>
      </c>
      <c r="P194" t="s">
        <v>273</v>
      </c>
      <c r="Q194" t="s">
        <v>757</v>
      </c>
      <c r="R194" t="s">
        <v>633</v>
      </c>
      <c r="T194" t="s">
        <v>273</v>
      </c>
      <c r="U194" t="s">
        <v>757</v>
      </c>
      <c r="V194" t="s">
        <v>633</v>
      </c>
      <c r="X194" t="s">
        <v>273</v>
      </c>
      <c r="Y194" t="s">
        <v>757</v>
      </c>
      <c r="Z194" t="s">
        <v>633</v>
      </c>
      <c r="AA194" t="s">
        <v>178</v>
      </c>
      <c r="AB194" t="s">
        <v>273</v>
      </c>
      <c r="AC194" t="s">
        <v>273</v>
      </c>
      <c r="AD194" t="s">
        <v>507</v>
      </c>
      <c r="AF194" t="s">
        <v>273</v>
      </c>
      <c r="AG194" t="s">
        <v>757</v>
      </c>
      <c r="AH194" t="s">
        <v>633</v>
      </c>
      <c r="AJ194" t="s">
        <v>273</v>
      </c>
      <c r="AK194" t="str">
        <f t="shared" si="21"/>
        <v>SPWI704Z</v>
      </c>
      <c r="AL194" t="s">
        <v>283</v>
      </c>
    </row>
    <row r="195" spans="1:38" x14ac:dyDescent="0.35">
      <c r="A195" t="s">
        <v>17</v>
      </c>
      <c r="B195">
        <v>7</v>
      </c>
      <c r="G195" t="s">
        <v>178</v>
      </c>
      <c r="H195" t="s">
        <v>274</v>
      </c>
      <c r="I195" t="s">
        <v>388</v>
      </c>
      <c r="J195" t="s">
        <v>284</v>
      </c>
      <c r="K195" t="s">
        <v>178</v>
      </c>
      <c r="L195" t="s">
        <v>274</v>
      </c>
      <c r="M195" t="s">
        <v>274</v>
      </c>
      <c r="N195" t="s">
        <v>508</v>
      </c>
      <c r="P195" t="s">
        <v>274</v>
      </c>
      <c r="Q195" t="s">
        <v>758</v>
      </c>
      <c r="R195" t="s">
        <v>634</v>
      </c>
      <c r="T195" t="s">
        <v>274</v>
      </c>
      <c r="U195" t="s">
        <v>758</v>
      </c>
      <c r="V195" t="s">
        <v>634</v>
      </c>
      <c r="X195" t="s">
        <v>274</v>
      </c>
      <c r="Y195" t="s">
        <v>758</v>
      </c>
      <c r="Z195" t="s">
        <v>634</v>
      </c>
      <c r="AA195" t="s">
        <v>178</v>
      </c>
      <c r="AB195" t="s">
        <v>274</v>
      </c>
      <c r="AC195" t="s">
        <v>274</v>
      </c>
      <c r="AD195" t="s">
        <v>508</v>
      </c>
      <c r="AF195" t="s">
        <v>274</v>
      </c>
      <c r="AG195" t="s">
        <v>758</v>
      </c>
      <c r="AH195" t="s">
        <v>634</v>
      </c>
      <c r="AJ195" t="s">
        <v>274</v>
      </c>
      <c r="AK195" t="str">
        <f t="shared" si="21"/>
        <v>SPWI705Z</v>
      </c>
      <c r="AL195" t="s">
        <v>284</v>
      </c>
    </row>
    <row r="196" spans="1:38" x14ac:dyDescent="0.35">
      <c r="A196" t="s">
        <v>17</v>
      </c>
      <c r="B196">
        <v>7</v>
      </c>
      <c r="G196" t="s">
        <v>178</v>
      </c>
      <c r="H196" t="s">
        <v>275</v>
      </c>
      <c r="I196" t="s">
        <v>443</v>
      </c>
      <c r="J196" t="s">
        <v>285</v>
      </c>
      <c r="O196" s="3"/>
      <c r="P196" s="3" t="s">
        <v>275</v>
      </c>
      <c r="Q196" s="3"/>
      <c r="R196" s="3"/>
      <c r="T196" s="3" t="s">
        <v>275</v>
      </c>
      <c r="U196" s="3"/>
      <c r="V196" s="3"/>
      <c r="X196" s="3" t="s">
        <v>275</v>
      </c>
      <c r="Y196" s="3"/>
      <c r="Z196" s="3"/>
      <c r="AF196" t="s">
        <v>275</v>
      </c>
      <c r="AG196" t="s">
        <v>439</v>
      </c>
      <c r="AH196" t="s">
        <v>282</v>
      </c>
      <c r="AJ196" t="s">
        <v>275</v>
      </c>
      <c r="AK196" t="str">
        <f t="shared" si="21"/>
        <v>SPWI706Z</v>
      </c>
      <c r="AL196" t="s">
        <v>285</v>
      </c>
    </row>
    <row r="197" spans="1:38" x14ac:dyDescent="0.35">
      <c r="A197" t="s">
        <v>17</v>
      </c>
      <c r="B197">
        <v>7</v>
      </c>
      <c r="G197" t="s">
        <v>178</v>
      </c>
      <c r="H197" t="s">
        <v>276</v>
      </c>
      <c r="I197" t="s">
        <v>428</v>
      </c>
      <c r="J197" t="s">
        <v>286</v>
      </c>
      <c r="P197" t="s">
        <v>276</v>
      </c>
      <c r="Q197" t="s">
        <v>759</v>
      </c>
      <c r="R197" t="s">
        <v>635</v>
      </c>
      <c r="T197" t="s">
        <v>276</v>
      </c>
      <c r="U197" t="s">
        <v>759</v>
      </c>
      <c r="V197" t="s">
        <v>635</v>
      </c>
      <c r="X197" t="s">
        <v>276</v>
      </c>
      <c r="Y197" t="s">
        <v>759</v>
      </c>
      <c r="Z197" t="s">
        <v>635</v>
      </c>
      <c r="AF197" t="s">
        <v>276</v>
      </c>
      <c r="AG197" t="s">
        <v>759</v>
      </c>
      <c r="AH197" t="s">
        <v>635</v>
      </c>
      <c r="AJ197" t="s">
        <v>276</v>
      </c>
      <c r="AK197" t="str">
        <f t="shared" si="21"/>
        <v>SPWI707Z</v>
      </c>
      <c r="AL197" t="s">
        <v>286</v>
      </c>
    </row>
    <row r="198" spans="1:38" x14ac:dyDescent="0.35">
      <c r="A198" t="s">
        <v>17</v>
      </c>
      <c r="B198">
        <v>7</v>
      </c>
      <c r="G198" t="s">
        <v>178</v>
      </c>
      <c r="H198" t="s">
        <v>277</v>
      </c>
      <c r="I198" t="s">
        <v>408</v>
      </c>
      <c r="J198" t="s">
        <v>287</v>
      </c>
      <c r="P198" t="s">
        <v>277</v>
      </c>
      <c r="Q198" t="s">
        <v>760</v>
      </c>
      <c r="R198" t="s">
        <v>636</v>
      </c>
      <c r="T198" t="s">
        <v>277</v>
      </c>
      <c r="U198" t="s">
        <v>760</v>
      </c>
      <c r="V198" t="s">
        <v>636</v>
      </c>
      <c r="X198" t="s">
        <v>277</v>
      </c>
      <c r="Y198" t="s">
        <v>760</v>
      </c>
      <c r="Z198" t="s">
        <v>636</v>
      </c>
      <c r="AF198" t="s">
        <v>277</v>
      </c>
      <c r="AG198" t="s">
        <v>760</v>
      </c>
      <c r="AH198" t="s">
        <v>636</v>
      </c>
      <c r="AJ198" t="s">
        <v>277</v>
      </c>
      <c r="AK198" t="str">
        <f t="shared" si="21"/>
        <v>SPWI708Z</v>
      </c>
      <c r="AL198" t="s">
        <v>287</v>
      </c>
    </row>
    <row r="199" spans="1:38" x14ac:dyDescent="0.35">
      <c r="A199" t="s">
        <v>17</v>
      </c>
      <c r="B199">
        <v>7</v>
      </c>
      <c r="G199" t="s">
        <v>178</v>
      </c>
      <c r="H199" t="s">
        <v>278</v>
      </c>
      <c r="I199" t="s">
        <v>437</v>
      </c>
      <c r="J199" t="s">
        <v>288</v>
      </c>
      <c r="O199" s="3"/>
      <c r="P199" s="3" t="s">
        <v>278</v>
      </c>
      <c r="Q199" s="3"/>
      <c r="R199" s="3"/>
      <c r="T199" s="3" t="s">
        <v>278</v>
      </c>
      <c r="U199" s="3"/>
      <c r="V199" s="3"/>
      <c r="X199" s="3" t="s">
        <v>278</v>
      </c>
      <c r="Y199" s="3"/>
      <c r="Z199" s="3"/>
      <c r="AF199" t="s">
        <v>278</v>
      </c>
      <c r="AG199" t="s">
        <v>428</v>
      </c>
      <c r="AH199" t="s">
        <v>286</v>
      </c>
      <c r="AJ199" t="s">
        <v>278</v>
      </c>
      <c r="AK199" t="str">
        <f t="shared" si="21"/>
        <v>SPWI709Z</v>
      </c>
      <c r="AL199" t="s">
        <v>288</v>
      </c>
    </row>
    <row r="200" spans="1:38" x14ac:dyDescent="0.35">
      <c r="A200" t="s">
        <v>17</v>
      </c>
      <c r="B200">
        <v>7</v>
      </c>
      <c r="G200" t="s">
        <v>178</v>
      </c>
      <c r="H200" t="s">
        <v>279</v>
      </c>
      <c r="I200" t="s">
        <v>401</v>
      </c>
      <c r="J200" t="s">
        <v>289</v>
      </c>
      <c r="P200" t="s">
        <v>279</v>
      </c>
      <c r="Q200" t="s">
        <v>761</v>
      </c>
      <c r="R200" t="s">
        <v>637</v>
      </c>
      <c r="T200" t="s">
        <v>279</v>
      </c>
      <c r="U200" t="s">
        <v>761</v>
      </c>
      <c r="V200" t="s">
        <v>637</v>
      </c>
      <c r="X200" t="s">
        <v>279</v>
      </c>
      <c r="Y200" t="s">
        <v>761</v>
      </c>
      <c r="Z200" t="s">
        <v>637</v>
      </c>
      <c r="AF200" t="s">
        <v>279</v>
      </c>
      <c r="AG200" t="s">
        <v>761</v>
      </c>
      <c r="AH200" t="s">
        <v>637</v>
      </c>
      <c r="AJ200" t="s">
        <v>279</v>
      </c>
      <c r="AK200" t="str">
        <f t="shared" si="21"/>
        <v>SPWI710Z</v>
      </c>
      <c r="AL200" t="s">
        <v>289</v>
      </c>
    </row>
    <row r="201" spans="1:38" x14ac:dyDescent="0.35">
      <c r="A201" t="s">
        <v>17</v>
      </c>
      <c r="B201">
        <v>7</v>
      </c>
      <c r="G201" t="s">
        <v>178</v>
      </c>
      <c r="H201" t="s">
        <v>280</v>
      </c>
      <c r="I201" t="s">
        <v>402</v>
      </c>
      <c r="J201" t="s">
        <v>290</v>
      </c>
      <c r="P201" t="s">
        <v>280</v>
      </c>
      <c r="Q201" t="s">
        <v>762</v>
      </c>
      <c r="R201" t="s">
        <v>638</v>
      </c>
      <c r="T201" t="s">
        <v>280</v>
      </c>
      <c r="U201" t="s">
        <v>762</v>
      </c>
      <c r="V201" t="s">
        <v>638</v>
      </c>
      <c r="X201" t="s">
        <v>280</v>
      </c>
      <c r="Y201" t="s">
        <v>762</v>
      </c>
      <c r="Z201" t="s">
        <v>638</v>
      </c>
      <c r="AF201" t="s">
        <v>280</v>
      </c>
      <c r="AG201" t="s">
        <v>762</v>
      </c>
      <c r="AH201" t="s">
        <v>638</v>
      </c>
      <c r="AJ201" t="s">
        <v>280</v>
      </c>
      <c r="AK201" t="str">
        <f t="shared" si="21"/>
        <v>SPWI711Z</v>
      </c>
      <c r="AL201" t="s">
        <v>290</v>
      </c>
    </row>
    <row r="202" spans="1:38" x14ac:dyDescent="0.35">
      <c r="A202" t="s">
        <v>17</v>
      </c>
      <c r="B202">
        <v>7</v>
      </c>
      <c r="P202" t="s">
        <v>618</v>
      </c>
      <c r="Q202" t="s">
        <v>763</v>
      </c>
      <c r="R202" t="s">
        <v>639</v>
      </c>
      <c r="T202" t="s">
        <v>618</v>
      </c>
      <c r="U202" t="s">
        <v>763</v>
      </c>
      <c r="V202" t="s">
        <v>639</v>
      </c>
      <c r="X202" t="s">
        <v>618</v>
      </c>
      <c r="Y202" t="s">
        <v>763</v>
      </c>
      <c r="Z202" t="s">
        <v>639</v>
      </c>
      <c r="AF202" t="s">
        <v>618</v>
      </c>
      <c r="AG202" t="s">
        <v>763</v>
      </c>
      <c r="AH202" t="s">
        <v>639</v>
      </c>
      <c r="AJ202" t="s">
        <v>618</v>
      </c>
      <c r="AK202" t="str">
        <f t="shared" si="21"/>
        <v>SPWI712Z</v>
      </c>
      <c r="AL202" t="s">
        <v>907</v>
      </c>
    </row>
    <row r="203" spans="1:38" x14ac:dyDescent="0.35">
      <c r="A203" t="s">
        <v>17</v>
      </c>
      <c r="B203">
        <v>7</v>
      </c>
      <c r="P203" t="s">
        <v>619</v>
      </c>
      <c r="Q203" t="s">
        <v>764</v>
      </c>
      <c r="R203" t="s">
        <v>281</v>
      </c>
      <c r="T203" t="s">
        <v>619</v>
      </c>
      <c r="U203" t="s">
        <v>764</v>
      </c>
      <c r="V203" t="s">
        <v>281</v>
      </c>
      <c r="X203" t="s">
        <v>619</v>
      </c>
      <c r="Y203" t="s">
        <v>764</v>
      </c>
      <c r="Z203" t="s">
        <v>281</v>
      </c>
      <c r="AF203" t="s">
        <v>619</v>
      </c>
      <c r="AG203" t="s">
        <v>427</v>
      </c>
      <c r="AH203" t="s">
        <v>281</v>
      </c>
      <c r="AJ203" t="s">
        <v>619</v>
      </c>
      <c r="AK203" t="str">
        <f t="shared" si="21"/>
        <v>SPWI713Z</v>
      </c>
      <c r="AL203" t="s">
        <v>635</v>
      </c>
    </row>
    <row r="204" spans="1:38" x14ac:dyDescent="0.35">
      <c r="A204" t="s">
        <v>17</v>
      </c>
      <c r="B204">
        <v>7</v>
      </c>
      <c r="P204" t="s">
        <v>620</v>
      </c>
      <c r="Q204" t="s">
        <v>765</v>
      </c>
      <c r="R204" t="s">
        <v>285</v>
      </c>
      <c r="T204" t="s">
        <v>620</v>
      </c>
      <c r="U204" t="s">
        <v>765</v>
      </c>
      <c r="V204" t="s">
        <v>285</v>
      </c>
      <c r="X204" t="s">
        <v>620</v>
      </c>
      <c r="Y204" t="s">
        <v>765</v>
      </c>
      <c r="Z204" t="s">
        <v>285</v>
      </c>
      <c r="AF204" t="s">
        <v>620</v>
      </c>
      <c r="AG204" t="s">
        <v>443</v>
      </c>
      <c r="AH204" t="s">
        <v>285</v>
      </c>
      <c r="AJ204" t="s">
        <v>620</v>
      </c>
      <c r="AK204" t="str">
        <f t="shared" si="21"/>
        <v>SPWI714Z</v>
      </c>
      <c r="AL204" t="s">
        <v>639</v>
      </c>
    </row>
    <row r="205" spans="1:38" x14ac:dyDescent="0.35">
      <c r="A205" t="s">
        <v>17</v>
      </c>
      <c r="B205">
        <v>7</v>
      </c>
      <c r="P205" t="s">
        <v>621</v>
      </c>
      <c r="Q205" t="s">
        <v>766</v>
      </c>
      <c r="R205" t="s">
        <v>284</v>
      </c>
      <c r="T205" t="s">
        <v>621</v>
      </c>
      <c r="U205" t="s">
        <v>766</v>
      </c>
      <c r="V205" t="s">
        <v>284</v>
      </c>
      <c r="X205" t="s">
        <v>621</v>
      </c>
      <c r="Y205" t="s">
        <v>766</v>
      </c>
      <c r="Z205" t="s">
        <v>284</v>
      </c>
      <c r="AF205" t="s">
        <v>621</v>
      </c>
      <c r="AG205" t="s">
        <v>388</v>
      </c>
      <c r="AH205" t="s">
        <v>284</v>
      </c>
      <c r="AJ205" t="s">
        <v>621</v>
      </c>
      <c r="AK205" t="str">
        <f t="shared" si="21"/>
        <v>SPWI715Z</v>
      </c>
      <c r="AL205" t="s">
        <v>640</v>
      </c>
    </row>
    <row r="206" spans="1:38" x14ac:dyDescent="0.35">
      <c r="A206" t="s">
        <v>17</v>
      </c>
      <c r="B206">
        <v>7</v>
      </c>
      <c r="P206" t="s">
        <v>622</v>
      </c>
      <c r="Q206" t="s">
        <v>767</v>
      </c>
      <c r="R206" t="s">
        <v>283</v>
      </c>
      <c r="T206" t="s">
        <v>622</v>
      </c>
      <c r="U206" t="s">
        <v>767</v>
      </c>
      <c r="V206" t="s">
        <v>283</v>
      </c>
      <c r="X206" t="s">
        <v>622</v>
      </c>
      <c r="Y206" t="s">
        <v>767</v>
      </c>
      <c r="Z206" t="s">
        <v>283</v>
      </c>
      <c r="AF206" t="s">
        <v>622</v>
      </c>
      <c r="AG206" t="s">
        <v>379</v>
      </c>
      <c r="AH206" t="s">
        <v>283</v>
      </c>
      <c r="AJ206" t="s">
        <v>622</v>
      </c>
      <c r="AK206" t="str">
        <f t="shared" si="21"/>
        <v>SPWI716Z</v>
      </c>
      <c r="AL206" t="s">
        <v>641</v>
      </c>
    </row>
    <row r="207" spans="1:38" x14ac:dyDescent="0.35">
      <c r="A207" t="s">
        <v>17</v>
      </c>
      <c r="B207">
        <v>7</v>
      </c>
      <c r="P207" t="s">
        <v>623</v>
      </c>
      <c r="Q207" t="s">
        <v>768</v>
      </c>
      <c r="R207" t="s">
        <v>640</v>
      </c>
      <c r="T207" t="s">
        <v>623</v>
      </c>
      <c r="U207" t="s">
        <v>768</v>
      </c>
      <c r="V207" t="s">
        <v>640</v>
      </c>
      <c r="X207" t="s">
        <v>623</v>
      </c>
      <c r="Y207" t="s">
        <v>768</v>
      </c>
      <c r="Z207" t="s">
        <v>640</v>
      </c>
      <c r="AF207" t="s">
        <v>623</v>
      </c>
      <c r="AG207" t="s">
        <v>768</v>
      </c>
      <c r="AH207" t="s">
        <v>640</v>
      </c>
      <c r="AJ207" t="s">
        <v>623</v>
      </c>
      <c r="AK207" t="str">
        <f t="shared" si="21"/>
        <v>SPWI717Z</v>
      </c>
      <c r="AL207" t="s">
        <v>643</v>
      </c>
    </row>
    <row r="208" spans="1:38" x14ac:dyDescent="0.35">
      <c r="A208" t="s">
        <v>17</v>
      </c>
      <c r="B208">
        <v>7</v>
      </c>
      <c r="P208" t="s">
        <v>624</v>
      </c>
      <c r="Q208" t="s">
        <v>769</v>
      </c>
      <c r="R208" t="s">
        <v>641</v>
      </c>
      <c r="T208" t="s">
        <v>624</v>
      </c>
      <c r="U208" t="s">
        <v>769</v>
      </c>
      <c r="V208" t="s">
        <v>641</v>
      </c>
      <c r="X208" t="s">
        <v>624</v>
      </c>
      <c r="Y208" t="s">
        <v>769</v>
      </c>
      <c r="Z208" t="s">
        <v>641</v>
      </c>
      <c r="AF208" t="s">
        <v>624</v>
      </c>
      <c r="AG208" t="s">
        <v>769</v>
      </c>
      <c r="AH208" t="s">
        <v>641</v>
      </c>
      <c r="AJ208" t="s">
        <v>624</v>
      </c>
      <c r="AK208" t="str">
        <f t="shared" si="21"/>
        <v>SPWI718Z</v>
      </c>
      <c r="AL208" t="s">
        <v>908</v>
      </c>
    </row>
    <row r="209" spans="1:38" x14ac:dyDescent="0.35">
      <c r="A209" t="s">
        <v>17</v>
      </c>
      <c r="B209">
        <v>7</v>
      </c>
      <c r="P209" t="s">
        <v>625</v>
      </c>
      <c r="Q209" t="s">
        <v>770</v>
      </c>
      <c r="R209" t="s">
        <v>642</v>
      </c>
      <c r="T209" t="s">
        <v>625</v>
      </c>
      <c r="U209" t="s">
        <v>770</v>
      </c>
      <c r="V209" t="s">
        <v>642</v>
      </c>
      <c r="X209" t="s">
        <v>625</v>
      </c>
      <c r="Y209" t="s">
        <v>770</v>
      </c>
      <c r="Z209" t="s">
        <v>642</v>
      </c>
      <c r="AF209" t="s">
        <v>625</v>
      </c>
      <c r="AG209" t="s">
        <v>770</v>
      </c>
      <c r="AH209" t="s">
        <v>642</v>
      </c>
      <c r="AJ209" t="s">
        <v>625</v>
      </c>
      <c r="AK209" t="str">
        <f t="shared" si="21"/>
        <v>SPWI719Z</v>
      </c>
      <c r="AL209" t="s">
        <v>909</v>
      </c>
    </row>
    <row r="210" spans="1:38" x14ac:dyDescent="0.35">
      <c r="A210" t="s">
        <v>17</v>
      </c>
      <c r="B210">
        <v>7</v>
      </c>
      <c r="P210" t="s">
        <v>626</v>
      </c>
      <c r="Q210" t="s">
        <v>771</v>
      </c>
      <c r="R210" t="s">
        <v>643</v>
      </c>
      <c r="T210" t="s">
        <v>626</v>
      </c>
      <c r="U210" t="s">
        <v>771</v>
      </c>
      <c r="V210" t="s">
        <v>643</v>
      </c>
      <c r="X210" t="s">
        <v>626</v>
      </c>
      <c r="Y210" t="s">
        <v>771</v>
      </c>
      <c r="Z210" t="s">
        <v>643</v>
      </c>
      <c r="AF210" t="s">
        <v>626</v>
      </c>
      <c r="AG210" t="s">
        <v>771</v>
      </c>
      <c r="AH210" t="s">
        <v>643</v>
      </c>
    </row>
    <row r="211" spans="1:38" x14ac:dyDescent="0.35">
      <c r="A211" t="s">
        <v>17</v>
      </c>
      <c r="B211">
        <v>7</v>
      </c>
      <c r="P211" t="s">
        <v>627</v>
      </c>
      <c r="Q211" t="s">
        <v>772</v>
      </c>
      <c r="R211" t="s">
        <v>288</v>
      </c>
      <c r="T211" t="s">
        <v>627</v>
      </c>
      <c r="U211" t="s">
        <v>772</v>
      </c>
      <c r="V211" t="s">
        <v>288</v>
      </c>
      <c r="X211" t="s">
        <v>627</v>
      </c>
      <c r="Y211" t="s">
        <v>772</v>
      </c>
      <c r="Z211" t="s">
        <v>288</v>
      </c>
      <c r="AF211" t="s">
        <v>627</v>
      </c>
      <c r="AG211" t="s">
        <v>437</v>
      </c>
      <c r="AH211" t="s">
        <v>288</v>
      </c>
    </row>
    <row r="212" spans="1:38" x14ac:dyDescent="0.35">
      <c r="A212" t="s">
        <v>17</v>
      </c>
      <c r="B212">
        <v>7</v>
      </c>
      <c r="P212" t="s">
        <v>628</v>
      </c>
      <c r="Q212" t="s">
        <v>802</v>
      </c>
      <c r="R212" t="s">
        <v>644</v>
      </c>
      <c r="T212" t="s">
        <v>628</v>
      </c>
      <c r="U212" t="s">
        <v>802</v>
      </c>
      <c r="V212" t="s">
        <v>644</v>
      </c>
      <c r="X212" t="s">
        <v>628</v>
      </c>
      <c r="Y212" t="s">
        <v>802</v>
      </c>
      <c r="Z212" t="s">
        <v>644</v>
      </c>
      <c r="AF212" t="s">
        <v>628</v>
      </c>
      <c r="AG212" t="s">
        <v>802</v>
      </c>
      <c r="AH212" t="s">
        <v>644</v>
      </c>
    </row>
    <row r="213" spans="1:38" x14ac:dyDescent="0.35">
      <c r="A213" t="s">
        <v>17</v>
      </c>
      <c r="B213">
        <v>7</v>
      </c>
      <c r="P213" t="s">
        <v>629</v>
      </c>
      <c r="R213" t="s">
        <v>645</v>
      </c>
      <c r="T213" t="s">
        <v>629</v>
      </c>
      <c r="V213" t="s">
        <v>645</v>
      </c>
      <c r="X213" t="s">
        <v>629</v>
      </c>
      <c r="Z213" t="s">
        <v>645</v>
      </c>
      <c r="AF213" t="s">
        <v>629</v>
      </c>
      <c r="AH213" t="s">
        <v>645</v>
      </c>
    </row>
    <row r="214" spans="1:38" x14ac:dyDescent="0.35">
      <c r="A214" t="s">
        <v>17</v>
      </c>
      <c r="B214">
        <v>7</v>
      </c>
      <c r="AF214" t="s">
        <v>866</v>
      </c>
      <c r="AG214" t="s">
        <v>408</v>
      </c>
      <c r="AH214" t="s">
        <v>287</v>
      </c>
    </row>
    <row r="215" spans="1:38" x14ac:dyDescent="0.35">
      <c r="A215" t="s">
        <v>17</v>
      </c>
      <c r="B215">
        <v>7</v>
      </c>
      <c r="AF215" t="s">
        <v>867</v>
      </c>
      <c r="AG215" t="s">
        <v>401</v>
      </c>
      <c r="AH215" t="s">
        <v>289</v>
      </c>
    </row>
    <row r="216" spans="1:38" x14ac:dyDescent="0.35">
      <c r="A216" t="s">
        <v>17</v>
      </c>
      <c r="B216">
        <v>7</v>
      </c>
      <c r="AF216" t="s">
        <v>868</v>
      </c>
      <c r="AG216" t="s">
        <v>402</v>
      </c>
      <c r="AH216" t="s">
        <v>290</v>
      </c>
    </row>
    <row r="218" spans="1:38" x14ac:dyDescent="0.35">
      <c r="A218" t="s">
        <v>17</v>
      </c>
      <c r="B218">
        <v>8</v>
      </c>
      <c r="G218" s="3"/>
      <c r="H218" s="3" t="s">
        <v>291</v>
      </c>
      <c r="I218" s="3"/>
      <c r="J218" s="3"/>
      <c r="K218" s="3"/>
      <c r="L218" s="3" t="s">
        <v>291</v>
      </c>
      <c r="M218" s="3"/>
      <c r="N218" s="3"/>
      <c r="O218" s="3"/>
      <c r="P218" s="3" t="s">
        <v>291</v>
      </c>
      <c r="Q218" s="3"/>
      <c r="R218" s="3"/>
      <c r="T218" s="3" t="s">
        <v>291</v>
      </c>
      <c r="U218" s="3"/>
      <c r="V218" s="3"/>
      <c r="X218" s="3" t="s">
        <v>291</v>
      </c>
      <c r="Y218" s="3"/>
      <c r="Z218" s="3"/>
      <c r="AA218" s="3"/>
      <c r="AB218" s="3" t="s">
        <v>291</v>
      </c>
      <c r="AC218" s="3"/>
      <c r="AD218" s="3"/>
      <c r="AF218" t="s">
        <v>291</v>
      </c>
      <c r="AG218" t="s">
        <v>440</v>
      </c>
      <c r="AH218" t="s">
        <v>300</v>
      </c>
      <c r="AJ218" s="3" t="s">
        <v>291</v>
      </c>
      <c r="AK218" s="3"/>
      <c r="AL218" s="3"/>
    </row>
    <row r="219" spans="1:38" x14ac:dyDescent="0.35">
      <c r="A219" t="s">
        <v>17</v>
      </c>
      <c r="B219">
        <v>8</v>
      </c>
      <c r="G219" t="s">
        <v>178</v>
      </c>
      <c r="H219" t="s">
        <v>292</v>
      </c>
      <c r="I219" t="s">
        <v>433</v>
      </c>
      <c r="J219" t="s">
        <v>299</v>
      </c>
      <c r="K219" t="s">
        <v>178</v>
      </c>
      <c r="L219" t="s">
        <v>292</v>
      </c>
      <c r="M219" t="s">
        <v>292</v>
      </c>
      <c r="N219" t="s">
        <v>509</v>
      </c>
      <c r="O219" s="7"/>
      <c r="P219" s="7" t="s">
        <v>292</v>
      </c>
      <c r="Q219" s="7"/>
      <c r="R219" s="7" t="s">
        <v>608</v>
      </c>
      <c r="T219" s="7" t="s">
        <v>292</v>
      </c>
      <c r="U219" s="7"/>
      <c r="V219" s="7" t="s">
        <v>608</v>
      </c>
      <c r="X219" s="7" t="s">
        <v>292</v>
      </c>
      <c r="Y219" s="7"/>
      <c r="Z219" s="7" t="s">
        <v>608</v>
      </c>
      <c r="AA219" t="s">
        <v>178</v>
      </c>
      <c r="AB219" t="s">
        <v>292</v>
      </c>
      <c r="AC219" t="s">
        <v>292</v>
      </c>
      <c r="AD219" t="s">
        <v>509</v>
      </c>
      <c r="AF219" t="s">
        <v>292</v>
      </c>
      <c r="AG219" t="s">
        <v>407</v>
      </c>
      <c r="AH219" t="s">
        <v>301</v>
      </c>
      <c r="AJ219" t="s">
        <v>292</v>
      </c>
      <c r="AK219" t="str">
        <f t="shared" ref="AK219:AK227" si="22">_xlfn.CONCAT(AJ219, "Z")</f>
        <v>SPWI802Z</v>
      </c>
      <c r="AL219" t="s">
        <v>910</v>
      </c>
    </row>
    <row r="220" spans="1:38" x14ac:dyDescent="0.35">
      <c r="A220" t="s">
        <v>17</v>
      </c>
      <c r="B220">
        <v>8</v>
      </c>
      <c r="G220" t="s">
        <v>178</v>
      </c>
      <c r="H220" t="s">
        <v>293</v>
      </c>
      <c r="I220" t="s">
        <v>440</v>
      </c>
      <c r="J220" t="s">
        <v>300</v>
      </c>
      <c r="K220" t="s">
        <v>178</v>
      </c>
      <c r="L220" t="s">
        <v>293</v>
      </c>
      <c r="M220" t="s">
        <v>293</v>
      </c>
      <c r="N220" t="s">
        <v>510</v>
      </c>
      <c r="P220" t="s">
        <v>293</v>
      </c>
      <c r="Q220" t="s">
        <v>774</v>
      </c>
      <c r="R220" t="s">
        <v>656</v>
      </c>
      <c r="T220" t="s">
        <v>293</v>
      </c>
      <c r="U220" t="s">
        <v>774</v>
      </c>
      <c r="V220" t="s">
        <v>656</v>
      </c>
      <c r="X220" t="s">
        <v>293</v>
      </c>
      <c r="Y220" t="s">
        <v>774</v>
      </c>
      <c r="Z220" t="s">
        <v>656</v>
      </c>
      <c r="AA220" t="s">
        <v>178</v>
      </c>
      <c r="AB220" t="s">
        <v>293</v>
      </c>
      <c r="AC220" t="s">
        <v>293</v>
      </c>
      <c r="AD220" t="s">
        <v>510</v>
      </c>
      <c r="AF220" t="s">
        <v>293</v>
      </c>
      <c r="AG220" t="s">
        <v>774</v>
      </c>
      <c r="AH220" t="s">
        <v>656</v>
      </c>
      <c r="AJ220" t="s">
        <v>293</v>
      </c>
      <c r="AK220" t="str">
        <f t="shared" si="22"/>
        <v>SPWI803Z</v>
      </c>
      <c r="AL220" t="s">
        <v>911</v>
      </c>
    </row>
    <row r="221" spans="1:38" x14ac:dyDescent="0.35">
      <c r="A221" t="s">
        <v>17</v>
      </c>
      <c r="B221">
        <v>8</v>
      </c>
      <c r="G221" t="s">
        <v>178</v>
      </c>
      <c r="H221" t="s">
        <v>294</v>
      </c>
      <c r="I221" t="s">
        <v>407</v>
      </c>
      <c r="J221" t="s">
        <v>301</v>
      </c>
      <c r="K221" t="s">
        <v>178</v>
      </c>
      <c r="L221" t="s">
        <v>294</v>
      </c>
      <c r="M221" t="s">
        <v>294</v>
      </c>
      <c r="N221" t="s">
        <v>511</v>
      </c>
      <c r="P221" t="s">
        <v>294</v>
      </c>
      <c r="Q221" t="s">
        <v>775</v>
      </c>
      <c r="R221" t="s">
        <v>657</v>
      </c>
      <c r="T221" t="s">
        <v>294</v>
      </c>
      <c r="U221" t="s">
        <v>775</v>
      </c>
      <c r="V221" t="s">
        <v>657</v>
      </c>
      <c r="X221" t="s">
        <v>294</v>
      </c>
      <c r="Y221" t="s">
        <v>775</v>
      </c>
      <c r="Z221" t="s">
        <v>657</v>
      </c>
      <c r="AA221" t="s">
        <v>178</v>
      </c>
      <c r="AB221" t="s">
        <v>294</v>
      </c>
      <c r="AC221" t="s">
        <v>294</v>
      </c>
      <c r="AD221" t="s">
        <v>511</v>
      </c>
      <c r="AF221" t="s">
        <v>294</v>
      </c>
      <c r="AG221" t="s">
        <v>775</v>
      </c>
      <c r="AH221" t="s">
        <v>657</v>
      </c>
      <c r="AJ221" t="s">
        <v>294</v>
      </c>
      <c r="AK221" t="str">
        <f t="shared" si="22"/>
        <v>SPWI804Z</v>
      </c>
      <c r="AL221" t="s">
        <v>301</v>
      </c>
    </row>
    <row r="222" spans="1:38" x14ac:dyDescent="0.35">
      <c r="A222" t="s">
        <v>17</v>
      </c>
      <c r="B222">
        <v>8</v>
      </c>
      <c r="G222" t="s">
        <v>178</v>
      </c>
      <c r="H222" t="s">
        <v>295</v>
      </c>
      <c r="I222" t="s">
        <v>403</v>
      </c>
      <c r="J222" t="s">
        <v>302</v>
      </c>
      <c r="K222" t="s">
        <v>178</v>
      </c>
      <c r="L222" t="s">
        <v>295</v>
      </c>
      <c r="M222" t="s">
        <v>295</v>
      </c>
      <c r="N222" t="s">
        <v>305</v>
      </c>
      <c r="P222" t="s">
        <v>295</v>
      </c>
      <c r="Q222" t="s">
        <v>776</v>
      </c>
      <c r="R222" t="s">
        <v>658</v>
      </c>
      <c r="T222" t="s">
        <v>295</v>
      </c>
      <c r="U222" t="s">
        <v>776</v>
      </c>
      <c r="V222" t="s">
        <v>658</v>
      </c>
      <c r="X222" t="s">
        <v>295</v>
      </c>
      <c r="Y222" t="s">
        <v>776</v>
      </c>
      <c r="Z222" t="s">
        <v>658</v>
      </c>
      <c r="AA222" t="s">
        <v>178</v>
      </c>
      <c r="AB222" t="s">
        <v>295</v>
      </c>
      <c r="AC222" t="s">
        <v>295</v>
      </c>
      <c r="AD222" t="s">
        <v>305</v>
      </c>
      <c r="AF222" t="s">
        <v>295</v>
      </c>
      <c r="AG222" t="s">
        <v>776</v>
      </c>
      <c r="AH222" t="s">
        <v>658</v>
      </c>
      <c r="AJ222" t="s">
        <v>295</v>
      </c>
      <c r="AK222" t="str">
        <f t="shared" si="22"/>
        <v>SPWI805Z</v>
      </c>
      <c r="AL222" t="s">
        <v>912</v>
      </c>
    </row>
    <row r="223" spans="1:38" x14ac:dyDescent="0.35">
      <c r="A223" t="s">
        <v>17</v>
      </c>
      <c r="B223">
        <v>8</v>
      </c>
      <c r="G223" t="s">
        <v>178</v>
      </c>
      <c r="H223" t="s">
        <v>296</v>
      </c>
      <c r="I223" t="s">
        <v>404</v>
      </c>
      <c r="J223" t="s">
        <v>303</v>
      </c>
      <c r="K223" s="3"/>
      <c r="L223" s="3" t="s">
        <v>296</v>
      </c>
      <c r="M223" s="3"/>
      <c r="N223" s="3"/>
      <c r="P223" t="s">
        <v>296</v>
      </c>
      <c r="Q223" t="s">
        <v>777</v>
      </c>
      <c r="R223" t="s">
        <v>659</v>
      </c>
      <c r="T223" t="s">
        <v>296</v>
      </c>
      <c r="U223" t="s">
        <v>777</v>
      </c>
      <c r="V223" t="s">
        <v>659</v>
      </c>
      <c r="X223" t="s">
        <v>296</v>
      </c>
      <c r="Y223" t="s">
        <v>777</v>
      </c>
      <c r="Z223" t="s">
        <v>659</v>
      </c>
      <c r="AA223" s="3"/>
      <c r="AB223" s="3" t="s">
        <v>296</v>
      </c>
      <c r="AC223" s="3"/>
      <c r="AD223" s="3"/>
      <c r="AF223" t="s">
        <v>296</v>
      </c>
      <c r="AG223" t="s">
        <v>404</v>
      </c>
      <c r="AH223" t="s">
        <v>303</v>
      </c>
      <c r="AJ223" t="s">
        <v>296</v>
      </c>
      <c r="AK223" t="str">
        <f t="shared" si="22"/>
        <v>SPWI806Z</v>
      </c>
      <c r="AL223" t="s">
        <v>303</v>
      </c>
    </row>
    <row r="224" spans="1:38" x14ac:dyDescent="0.35">
      <c r="A224" t="s">
        <v>17</v>
      </c>
      <c r="B224">
        <v>8</v>
      </c>
      <c r="G224" t="s">
        <v>178</v>
      </c>
      <c r="H224" t="s">
        <v>297</v>
      </c>
      <c r="I224" t="s">
        <v>405</v>
      </c>
      <c r="J224" t="s">
        <v>304</v>
      </c>
      <c r="K224" t="s">
        <v>178</v>
      </c>
      <c r="L224" t="s">
        <v>297</v>
      </c>
      <c r="M224" t="s">
        <v>297</v>
      </c>
      <c r="N224" t="s">
        <v>512</v>
      </c>
      <c r="O224" s="3"/>
      <c r="P224" s="3" t="s">
        <v>297</v>
      </c>
      <c r="Q224" s="3"/>
      <c r="R224" s="3"/>
      <c r="T224" s="3" t="s">
        <v>297</v>
      </c>
      <c r="U224" s="3"/>
      <c r="V224" s="3"/>
      <c r="X224" s="3" t="s">
        <v>297</v>
      </c>
      <c r="Y224" s="3"/>
      <c r="Z224" s="3"/>
      <c r="AA224" t="s">
        <v>178</v>
      </c>
      <c r="AB224" t="s">
        <v>297</v>
      </c>
      <c r="AC224" t="s">
        <v>297</v>
      </c>
      <c r="AD224" t="s">
        <v>512</v>
      </c>
      <c r="AF224" t="s">
        <v>297</v>
      </c>
      <c r="AG224" t="s">
        <v>777</v>
      </c>
      <c r="AH224" t="s">
        <v>659</v>
      </c>
      <c r="AJ224" t="s">
        <v>297</v>
      </c>
      <c r="AK224" t="str">
        <f t="shared" si="22"/>
        <v>SPWI807Z</v>
      </c>
      <c r="AL224" t="s">
        <v>304</v>
      </c>
    </row>
    <row r="225" spans="1:38" x14ac:dyDescent="0.35">
      <c r="A225" t="s">
        <v>17</v>
      </c>
      <c r="B225">
        <v>8</v>
      </c>
      <c r="G225" t="s">
        <v>178</v>
      </c>
      <c r="H225" t="s">
        <v>298</v>
      </c>
      <c r="I225" t="s">
        <v>406</v>
      </c>
      <c r="J225" t="s">
        <v>305</v>
      </c>
      <c r="P225" t="s">
        <v>298</v>
      </c>
      <c r="Q225" t="s">
        <v>778</v>
      </c>
      <c r="R225" t="s">
        <v>660</v>
      </c>
      <c r="T225" t="s">
        <v>298</v>
      </c>
      <c r="U225" t="s">
        <v>778</v>
      </c>
      <c r="V225" t="s">
        <v>660</v>
      </c>
      <c r="X225" t="s">
        <v>298</v>
      </c>
      <c r="Y225" t="s">
        <v>778</v>
      </c>
      <c r="Z225" t="s">
        <v>660</v>
      </c>
      <c r="AF225" t="s">
        <v>298</v>
      </c>
      <c r="AG225" t="s">
        <v>778</v>
      </c>
      <c r="AH225" t="s">
        <v>660</v>
      </c>
      <c r="AJ225" t="s">
        <v>298</v>
      </c>
      <c r="AK225" t="str">
        <f t="shared" si="22"/>
        <v>SPWI808Z</v>
      </c>
      <c r="AL225" t="s">
        <v>305</v>
      </c>
    </row>
    <row r="226" spans="1:38" x14ac:dyDescent="0.35">
      <c r="A226" t="s">
        <v>17</v>
      </c>
      <c r="B226">
        <v>8</v>
      </c>
      <c r="P226" t="s">
        <v>646</v>
      </c>
      <c r="Q226" t="s">
        <v>779</v>
      </c>
      <c r="R226" t="s">
        <v>661</v>
      </c>
      <c r="T226" t="s">
        <v>646</v>
      </c>
      <c r="U226" t="s">
        <v>779</v>
      </c>
      <c r="V226" t="s">
        <v>661</v>
      </c>
      <c r="X226" t="s">
        <v>646</v>
      </c>
      <c r="Y226" t="s">
        <v>779</v>
      </c>
      <c r="Z226" t="s">
        <v>661</v>
      </c>
      <c r="AF226" t="s">
        <v>646</v>
      </c>
      <c r="AG226" t="s">
        <v>779</v>
      </c>
      <c r="AH226" t="s">
        <v>661</v>
      </c>
      <c r="AJ226" t="s">
        <v>646</v>
      </c>
      <c r="AK226" t="str">
        <f t="shared" si="22"/>
        <v>SPWI809Z</v>
      </c>
      <c r="AL226" t="s">
        <v>659</v>
      </c>
    </row>
    <row r="227" spans="1:38" x14ac:dyDescent="0.35">
      <c r="A227" t="s">
        <v>17</v>
      </c>
      <c r="B227">
        <v>8</v>
      </c>
      <c r="P227" t="s">
        <v>647</v>
      </c>
      <c r="Q227" t="s">
        <v>780</v>
      </c>
      <c r="R227" t="s">
        <v>299</v>
      </c>
      <c r="T227" t="s">
        <v>647</v>
      </c>
      <c r="U227" t="s">
        <v>780</v>
      </c>
      <c r="V227" t="s">
        <v>299</v>
      </c>
      <c r="X227" t="s">
        <v>647</v>
      </c>
      <c r="Y227" t="s">
        <v>780</v>
      </c>
      <c r="Z227" t="s">
        <v>299</v>
      </c>
      <c r="AF227" t="s">
        <v>647</v>
      </c>
      <c r="AG227" t="s">
        <v>433</v>
      </c>
      <c r="AH227" t="s">
        <v>299</v>
      </c>
      <c r="AJ227" t="s">
        <v>647</v>
      </c>
      <c r="AK227" t="str">
        <f t="shared" si="22"/>
        <v>SPWI810Z</v>
      </c>
      <c r="AL227" t="s">
        <v>913</v>
      </c>
    </row>
    <row r="228" spans="1:38" x14ac:dyDescent="0.35">
      <c r="A228" t="s">
        <v>17</v>
      </c>
      <c r="B228">
        <v>8</v>
      </c>
      <c r="P228" t="s">
        <v>648</v>
      </c>
      <c r="Q228" t="s">
        <v>781</v>
      </c>
      <c r="R228" t="s">
        <v>662</v>
      </c>
      <c r="T228" t="s">
        <v>648</v>
      </c>
      <c r="U228" t="s">
        <v>781</v>
      </c>
      <c r="V228" t="s">
        <v>662</v>
      </c>
      <c r="X228" t="s">
        <v>648</v>
      </c>
      <c r="Y228" t="s">
        <v>781</v>
      </c>
      <c r="Z228" t="s">
        <v>662</v>
      </c>
      <c r="AF228" t="s">
        <v>648</v>
      </c>
      <c r="AG228" t="s">
        <v>781</v>
      </c>
      <c r="AH228" t="s">
        <v>662</v>
      </c>
    </row>
    <row r="229" spans="1:38" x14ac:dyDescent="0.35">
      <c r="A229" t="s">
        <v>17</v>
      </c>
      <c r="B229">
        <v>8</v>
      </c>
      <c r="P229" t="s">
        <v>649</v>
      </c>
      <c r="Q229" t="s">
        <v>782</v>
      </c>
      <c r="R229" t="s">
        <v>302</v>
      </c>
      <c r="T229" t="s">
        <v>649</v>
      </c>
      <c r="U229" t="s">
        <v>782</v>
      </c>
      <c r="V229" t="s">
        <v>302</v>
      </c>
      <c r="X229" t="s">
        <v>649</v>
      </c>
      <c r="Y229" t="s">
        <v>782</v>
      </c>
      <c r="Z229" t="s">
        <v>302</v>
      </c>
      <c r="AF229" t="s">
        <v>649</v>
      </c>
      <c r="AG229" t="s">
        <v>403</v>
      </c>
      <c r="AH229" t="s">
        <v>302</v>
      </c>
    </row>
    <row r="230" spans="1:38" x14ac:dyDescent="0.35">
      <c r="A230" t="s">
        <v>17</v>
      </c>
      <c r="B230">
        <v>8</v>
      </c>
      <c r="P230" t="s">
        <v>650</v>
      </c>
      <c r="Q230" t="s">
        <v>783</v>
      </c>
      <c r="R230" t="s">
        <v>663</v>
      </c>
      <c r="T230" t="s">
        <v>650</v>
      </c>
      <c r="U230" t="s">
        <v>783</v>
      </c>
      <c r="V230" t="s">
        <v>663</v>
      </c>
      <c r="X230" t="s">
        <v>650</v>
      </c>
      <c r="Y230" t="s">
        <v>783</v>
      </c>
      <c r="Z230" t="s">
        <v>663</v>
      </c>
      <c r="AF230" t="s">
        <v>650</v>
      </c>
      <c r="AG230" t="s">
        <v>783</v>
      </c>
      <c r="AH230" t="s">
        <v>663</v>
      </c>
    </row>
    <row r="231" spans="1:38" x14ac:dyDescent="0.35">
      <c r="A231" t="s">
        <v>17</v>
      </c>
      <c r="B231">
        <v>8</v>
      </c>
      <c r="O231" s="3"/>
      <c r="P231" s="3" t="s">
        <v>651</v>
      </c>
      <c r="Q231" s="3"/>
      <c r="R231" s="3"/>
      <c r="T231" s="3" t="s">
        <v>651</v>
      </c>
      <c r="U231" s="3"/>
      <c r="V231" s="3"/>
      <c r="X231" s="3" t="s">
        <v>651</v>
      </c>
      <c r="Y231" s="3"/>
      <c r="Z231" s="3"/>
      <c r="AF231" t="s">
        <v>651</v>
      </c>
      <c r="AG231" t="s">
        <v>405</v>
      </c>
      <c r="AH231" t="s">
        <v>304</v>
      </c>
    </row>
    <row r="232" spans="1:38" x14ac:dyDescent="0.35">
      <c r="A232" t="s">
        <v>17</v>
      </c>
      <c r="B232">
        <v>8</v>
      </c>
      <c r="P232" t="s">
        <v>652</v>
      </c>
      <c r="Q232" t="s">
        <v>784</v>
      </c>
      <c r="R232" t="s">
        <v>664</v>
      </c>
      <c r="T232" t="s">
        <v>652</v>
      </c>
      <c r="U232" t="s">
        <v>784</v>
      </c>
      <c r="V232" t="s">
        <v>664</v>
      </c>
      <c r="X232" t="s">
        <v>652</v>
      </c>
      <c r="Y232" t="s">
        <v>784</v>
      </c>
      <c r="Z232" t="s">
        <v>664</v>
      </c>
      <c r="AF232" t="s">
        <v>652</v>
      </c>
      <c r="AG232" t="s">
        <v>406</v>
      </c>
      <c r="AH232" t="s">
        <v>664</v>
      </c>
    </row>
    <row r="233" spans="1:38" x14ac:dyDescent="0.35">
      <c r="A233" t="s">
        <v>17</v>
      </c>
      <c r="B233">
        <v>8</v>
      </c>
      <c r="P233" t="s">
        <v>653</v>
      </c>
      <c r="Q233" t="s">
        <v>811</v>
      </c>
      <c r="R233" t="s">
        <v>666</v>
      </c>
      <c r="T233" t="s">
        <v>653</v>
      </c>
      <c r="U233" t="s">
        <v>811</v>
      </c>
      <c r="V233" t="s">
        <v>666</v>
      </c>
      <c r="X233" t="s">
        <v>653</v>
      </c>
      <c r="Y233" t="s">
        <v>811</v>
      </c>
      <c r="Z233" t="s">
        <v>666</v>
      </c>
      <c r="AF233" t="s">
        <v>653</v>
      </c>
      <c r="AG233" t="s">
        <v>811</v>
      </c>
      <c r="AH233" t="s">
        <v>666</v>
      </c>
    </row>
    <row r="234" spans="1:38" x14ac:dyDescent="0.35">
      <c r="A234" t="s">
        <v>17</v>
      </c>
      <c r="B234">
        <v>8</v>
      </c>
      <c r="P234" t="s">
        <v>654</v>
      </c>
      <c r="Q234" t="s">
        <v>810</v>
      </c>
      <c r="R234" t="s">
        <v>665</v>
      </c>
      <c r="T234" t="s">
        <v>654</v>
      </c>
      <c r="U234" t="s">
        <v>810</v>
      </c>
      <c r="V234" t="s">
        <v>665</v>
      </c>
      <c r="X234" t="s">
        <v>654</v>
      </c>
      <c r="Y234" t="s">
        <v>810</v>
      </c>
      <c r="Z234" t="s">
        <v>665</v>
      </c>
      <c r="AF234" t="s">
        <v>654</v>
      </c>
      <c r="AG234" t="s">
        <v>810</v>
      </c>
      <c r="AH234" t="s">
        <v>665</v>
      </c>
    </row>
    <row r="235" spans="1:38" x14ac:dyDescent="0.35">
      <c r="A235" t="s">
        <v>17</v>
      </c>
      <c r="B235">
        <v>8</v>
      </c>
      <c r="P235" t="s">
        <v>655</v>
      </c>
      <c r="Q235" t="s">
        <v>814</v>
      </c>
      <c r="R235" t="s">
        <v>667</v>
      </c>
      <c r="T235" t="s">
        <v>655</v>
      </c>
      <c r="U235" t="s">
        <v>814</v>
      </c>
      <c r="V235" t="s">
        <v>667</v>
      </c>
      <c r="X235" t="s">
        <v>655</v>
      </c>
      <c r="Y235" t="s">
        <v>814</v>
      </c>
      <c r="Z235" t="s">
        <v>667</v>
      </c>
      <c r="AF235" t="s">
        <v>655</v>
      </c>
      <c r="AG235" t="s">
        <v>814</v>
      </c>
      <c r="AH235" t="s">
        <v>667</v>
      </c>
    </row>
    <row r="236" spans="1:38" x14ac:dyDescent="0.35">
      <c r="A236" t="s">
        <v>17</v>
      </c>
      <c r="B236">
        <v>8</v>
      </c>
    </row>
    <row r="238" spans="1:38" x14ac:dyDescent="0.35">
      <c r="A238" t="s">
        <v>17</v>
      </c>
      <c r="B238">
        <v>9</v>
      </c>
      <c r="G238" s="3" t="s">
        <v>313</v>
      </c>
      <c r="H238" s="3" t="s">
        <v>306</v>
      </c>
      <c r="I238" s="3"/>
      <c r="J238" s="3"/>
      <c r="K238" t="s">
        <v>178</v>
      </c>
      <c r="L238" t="s">
        <v>513</v>
      </c>
      <c r="M238" t="s">
        <v>513</v>
      </c>
      <c r="N238" t="s">
        <v>527</v>
      </c>
      <c r="O238" s="3"/>
      <c r="P238" s="3" t="s">
        <v>513</v>
      </c>
      <c r="Q238" s="3"/>
      <c r="R238" s="3"/>
      <c r="T238" s="3" t="s">
        <v>513</v>
      </c>
      <c r="U238" s="3"/>
      <c r="V238" s="3"/>
      <c r="X238" s="3" t="s">
        <v>513</v>
      </c>
      <c r="Y238" s="3"/>
      <c r="Z238" s="3"/>
      <c r="AA238" t="s">
        <v>178</v>
      </c>
      <c r="AB238" t="s">
        <v>513</v>
      </c>
      <c r="AC238" t="s">
        <v>513</v>
      </c>
      <c r="AD238" t="s">
        <v>527</v>
      </c>
      <c r="AF238" t="s">
        <v>513</v>
      </c>
      <c r="AG238" t="s">
        <v>441</v>
      </c>
      <c r="AH238" t="s">
        <v>310</v>
      </c>
      <c r="AJ238" s="3" t="s">
        <v>306</v>
      </c>
      <c r="AK238" s="3"/>
      <c r="AL238" s="3"/>
    </row>
    <row r="239" spans="1:38" x14ac:dyDescent="0.35">
      <c r="A239" t="s">
        <v>17</v>
      </c>
      <c r="B239">
        <v>9</v>
      </c>
      <c r="G239" t="s">
        <v>178</v>
      </c>
      <c r="H239" t="s">
        <v>307</v>
      </c>
      <c r="I239" t="s">
        <v>441</v>
      </c>
      <c r="J239" t="s">
        <v>310</v>
      </c>
      <c r="K239" t="s">
        <v>178</v>
      </c>
      <c r="L239" t="s">
        <v>514</v>
      </c>
      <c r="M239" t="s">
        <v>514</v>
      </c>
      <c r="N239" t="s">
        <v>528</v>
      </c>
      <c r="P239" t="s">
        <v>514</v>
      </c>
      <c r="Q239" t="s">
        <v>785</v>
      </c>
      <c r="R239" t="s">
        <v>679</v>
      </c>
      <c r="T239" t="s">
        <v>514</v>
      </c>
      <c r="U239" t="s">
        <v>785</v>
      </c>
      <c r="V239" t="s">
        <v>679</v>
      </c>
      <c r="X239" t="s">
        <v>514</v>
      </c>
      <c r="Y239" t="s">
        <v>785</v>
      </c>
      <c r="Z239" t="s">
        <v>679</v>
      </c>
      <c r="AA239" t="s">
        <v>178</v>
      </c>
      <c r="AB239" t="s">
        <v>514</v>
      </c>
      <c r="AC239" t="s">
        <v>514</v>
      </c>
      <c r="AD239" t="s">
        <v>528</v>
      </c>
      <c r="AF239" t="s">
        <v>514</v>
      </c>
      <c r="AG239" t="s">
        <v>785</v>
      </c>
      <c r="AH239" t="s">
        <v>679</v>
      </c>
      <c r="AJ239" t="s">
        <v>307</v>
      </c>
      <c r="AK239" t="str">
        <f t="shared" ref="AK239:AK240" si="23">_xlfn.CONCAT(AJ239, "Z")</f>
        <v>PWI902Z</v>
      </c>
      <c r="AL239" t="s">
        <v>914</v>
      </c>
    </row>
    <row r="240" spans="1:38" x14ac:dyDescent="0.35">
      <c r="A240" t="s">
        <v>17</v>
      </c>
      <c r="B240">
        <v>9</v>
      </c>
      <c r="G240" t="s">
        <v>178</v>
      </c>
      <c r="H240" t="s">
        <v>308</v>
      </c>
      <c r="I240" t="s">
        <v>435</v>
      </c>
      <c r="J240" t="s">
        <v>311</v>
      </c>
      <c r="K240" s="3"/>
      <c r="L240" s="3" t="s">
        <v>515</v>
      </c>
      <c r="M240" s="3"/>
      <c r="N240" s="3"/>
      <c r="P240" t="s">
        <v>515</v>
      </c>
      <c r="Q240" t="s">
        <v>786</v>
      </c>
      <c r="R240" t="s">
        <v>680</v>
      </c>
      <c r="T240" t="s">
        <v>515</v>
      </c>
      <c r="U240" t="s">
        <v>786</v>
      </c>
      <c r="V240" t="s">
        <v>680</v>
      </c>
      <c r="X240" t="s">
        <v>515</v>
      </c>
      <c r="Y240" t="s">
        <v>786</v>
      </c>
      <c r="Z240" t="s">
        <v>680</v>
      </c>
      <c r="AA240" s="3"/>
      <c r="AB240" s="3" t="s">
        <v>515</v>
      </c>
      <c r="AC240" s="3"/>
      <c r="AD240" s="3"/>
      <c r="AF240" t="s">
        <v>515</v>
      </c>
      <c r="AG240" t="s">
        <v>786</v>
      </c>
      <c r="AH240" t="s">
        <v>680</v>
      </c>
      <c r="AJ240" t="s">
        <v>308</v>
      </c>
      <c r="AK240" t="str">
        <f t="shared" si="23"/>
        <v>PWI903Z</v>
      </c>
      <c r="AL240" t="s">
        <v>311</v>
      </c>
    </row>
    <row r="241" spans="1:38" x14ac:dyDescent="0.35">
      <c r="A241" t="s">
        <v>17</v>
      </c>
      <c r="B241">
        <v>9</v>
      </c>
      <c r="G241" s="7" t="s">
        <v>178</v>
      </c>
      <c r="H241" s="7" t="s">
        <v>309</v>
      </c>
      <c r="I241" s="7" t="s">
        <v>447</v>
      </c>
      <c r="J241" s="7" t="s">
        <v>312</v>
      </c>
      <c r="K241" s="3"/>
      <c r="L241" s="3" t="s">
        <v>516</v>
      </c>
      <c r="M241" s="3"/>
      <c r="N241" s="3"/>
      <c r="O241" s="3"/>
      <c r="P241" s="3" t="s">
        <v>516</v>
      </c>
      <c r="Q241" s="3"/>
      <c r="R241" s="3"/>
      <c r="T241" s="3" t="s">
        <v>516</v>
      </c>
      <c r="U241" s="3"/>
      <c r="V241" s="3"/>
      <c r="X241" s="3" t="s">
        <v>516</v>
      </c>
      <c r="Y241" s="3"/>
      <c r="Z241" s="3"/>
      <c r="AA241" s="3"/>
      <c r="AB241" s="3" t="s">
        <v>516</v>
      </c>
      <c r="AC241" s="3"/>
      <c r="AD241" s="3"/>
      <c r="AF241" s="7" t="s">
        <v>516</v>
      </c>
      <c r="AG241" s="7" t="s">
        <v>447</v>
      </c>
      <c r="AH241" s="7" t="s">
        <v>312</v>
      </c>
      <c r="AJ241" s="3" t="s">
        <v>309</v>
      </c>
      <c r="AK241" s="3"/>
      <c r="AL241" s="3" t="s">
        <v>312</v>
      </c>
    </row>
    <row r="242" spans="1:38" x14ac:dyDescent="0.35">
      <c r="A242" t="s">
        <v>17</v>
      </c>
      <c r="B242">
        <v>9</v>
      </c>
      <c r="K242" t="s">
        <v>178</v>
      </c>
      <c r="L242" t="s">
        <v>517</v>
      </c>
      <c r="M242" t="s">
        <v>517</v>
      </c>
      <c r="N242" t="s">
        <v>529</v>
      </c>
      <c r="P242" t="s">
        <v>517</v>
      </c>
      <c r="Q242" t="s">
        <v>787</v>
      </c>
      <c r="R242" t="s">
        <v>681</v>
      </c>
      <c r="T242" t="s">
        <v>517</v>
      </c>
      <c r="U242" t="s">
        <v>787</v>
      </c>
      <c r="V242" t="s">
        <v>681</v>
      </c>
      <c r="X242" t="s">
        <v>517</v>
      </c>
      <c r="Y242" t="s">
        <v>787</v>
      </c>
      <c r="Z242" t="s">
        <v>681</v>
      </c>
      <c r="AA242" t="s">
        <v>178</v>
      </c>
      <c r="AB242" t="s">
        <v>517</v>
      </c>
      <c r="AC242" t="s">
        <v>517</v>
      </c>
      <c r="AD242" t="s">
        <v>529</v>
      </c>
      <c r="AF242" t="s">
        <v>517</v>
      </c>
      <c r="AG242" t="s">
        <v>787</v>
      </c>
      <c r="AH242" t="s">
        <v>681</v>
      </c>
      <c r="AJ242" t="s">
        <v>918</v>
      </c>
      <c r="AK242" t="str">
        <f t="shared" ref="AK242:AK248" si="24">_xlfn.CONCAT(AJ242, "Z")</f>
        <v>PWI905Z</v>
      </c>
      <c r="AL242" t="s">
        <v>681</v>
      </c>
    </row>
    <row r="243" spans="1:38" x14ac:dyDescent="0.35">
      <c r="A243" t="s">
        <v>17</v>
      </c>
      <c r="B243">
        <v>9</v>
      </c>
      <c r="K243" s="3"/>
      <c r="L243" s="3" t="s">
        <v>518</v>
      </c>
      <c r="M243" s="3"/>
      <c r="N243" s="3"/>
      <c r="O243" s="3"/>
      <c r="P243" s="3" t="s">
        <v>518</v>
      </c>
      <c r="Q243" s="3"/>
      <c r="R243" s="3"/>
      <c r="T243" s="3" t="s">
        <v>518</v>
      </c>
      <c r="U243" s="3"/>
      <c r="V243" s="3"/>
      <c r="X243" s="3" t="s">
        <v>518</v>
      </c>
      <c r="Y243" s="3"/>
      <c r="Z243" s="3"/>
      <c r="AA243" s="3"/>
      <c r="AB243" s="3" t="s">
        <v>518</v>
      </c>
      <c r="AC243" s="3"/>
      <c r="AD243" s="3"/>
      <c r="AF243" s="3" t="s">
        <v>518</v>
      </c>
      <c r="AG243" s="3"/>
      <c r="AH243" s="3"/>
      <c r="AJ243" t="s">
        <v>919</v>
      </c>
      <c r="AK243" t="str">
        <f t="shared" si="24"/>
        <v>PWI906Z</v>
      </c>
      <c r="AL243" t="s">
        <v>687</v>
      </c>
    </row>
    <row r="244" spans="1:38" x14ac:dyDescent="0.35">
      <c r="A244" t="s">
        <v>17</v>
      </c>
      <c r="B244">
        <v>9</v>
      </c>
      <c r="K244" s="3"/>
      <c r="L244" s="3" t="s">
        <v>519</v>
      </c>
      <c r="M244" s="3"/>
      <c r="N244" s="3"/>
      <c r="P244" t="s">
        <v>519</v>
      </c>
      <c r="Q244" t="s">
        <v>788</v>
      </c>
      <c r="R244" t="s">
        <v>682</v>
      </c>
      <c r="T244" t="s">
        <v>519</v>
      </c>
      <c r="U244" t="s">
        <v>788</v>
      </c>
      <c r="V244" t="s">
        <v>682</v>
      </c>
      <c r="X244" t="s">
        <v>519</v>
      </c>
      <c r="Y244" t="s">
        <v>788</v>
      </c>
      <c r="Z244" t="s">
        <v>682</v>
      </c>
      <c r="AA244" s="3"/>
      <c r="AB244" s="3" t="s">
        <v>519</v>
      </c>
      <c r="AC244" s="3"/>
      <c r="AD244" s="3"/>
      <c r="AF244" t="s">
        <v>519</v>
      </c>
      <c r="AG244" t="s">
        <v>788</v>
      </c>
      <c r="AH244" t="s">
        <v>682</v>
      </c>
      <c r="AJ244" t="s">
        <v>920</v>
      </c>
      <c r="AK244" t="str">
        <f t="shared" si="24"/>
        <v>PWI907Z</v>
      </c>
      <c r="AL244" t="s">
        <v>689</v>
      </c>
    </row>
    <row r="245" spans="1:38" x14ac:dyDescent="0.35">
      <c r="A245" t="s">
        <v>17</v>
      </c>
      <c r="B245">
        <v>9</v>
      </c>
      <c r="K245" s="3"/>
      <c r="L245" s="3" t="s">
        <v>520</v>
      </c>
      <c r="M245" s="3"/>
      <c r="N245" s="3"/>
      <c r="P245" t="s">
        <v>520</v>
      </c>
      <c r="Q245" t="s">
        <v>789</v>
      </c>
      <c r="R245" t="s">
        <v>683</v>
      </c>
      <c r="T245" t="s">
        <v>520</v>
      </c>
      <c r="U245" t="s">
        <v>789</v>
      </c>
      <c r="V245" t="s">
        <v>683</v>
      </c>
      <c r="X245" t="s">
        <v>520</v>
      </c>
      <c r="Y245" t="s">
        <v>789</v>
      </c>
      <c r="Z245" t="s">
        <v>683</v>
      </c>
      <c r="AA245" s="3"/>
      <c r="AB245" s="3" t="s">
        <v>520</v>
      </c>
      <c r="AC245" s="3"/>
      <c r="AD245" s="3"/>
      <c r="AF245" t="s">
        <v>520</v>
      </c>
      <c r="AG245" t="s">
        <v>789</v>
      </c>
      <c r="AH245" t="s">
        <v>683</v>
      </c>
      <c r="AJ245" t="s">
        <v>921</v>
      </c>
      <c r="AK245" t="str">
        <f t="shared" si="24"/>
        <v>PWI908Z</v>
      </c>
      <c r="AL245" t="s">
        <v>686</v>
      </c>
    </row>
    <row r="246" spans="1:38" x14ac:dyDescent="0.35">
      <c r="A246" t="s">
        <v>17</v>
      </c>
      <c r="B246">
        <v>9</v>
      </c>
      <c r="K246" t="s">
        <v>178</v>
      </c>
      <c r="L246" t="s">
        <v>521</v>
      </c>
      <c r="M246" t="s">
        <v>521</v>
      </c>
      <c r="N246" t="s">
        <v>311</v>
      </c>
      <c r="P246" t="s">
        <v>521</v>
      </c>
      <c r="Q246" t="s">
        <v>790</v>
      </c>
      <c r="R246" t="s">
        <v>684</v>
      </c>
      <c r="T246" t="s">
        <v>521</v>
      </c>
      <c r="U246" t="s">
        <v>790</v>
      </c>
      <c r="V246" t="s">
        <v>684</v>
      </c>
      <c r="X246" t="s">
        <v>521</v>
      </c>
      <c r="Y246" t="s">
        <v>790</v>
      </c>
      <c r="Z246" t="s">
        <v>684</v>
      </c>
      <c r="AA246" t="s">
        <v>178</v>
      </c>
      <c r="AB246" t="s">
        <v>521</v>
      </c>
      <c r="AC246" t="s">
        <v>521</v>
      </c>
      <c r="AD246" t="s">
        <v>311</v>
      </c>
      <c r="AF246" t="s">
        <v>521</v>
      </c>
      <c r="AG246" t="s">
        <v>790</v>
      </c>
      <c r="AH246" t="s">
        <v>684</v>
      </c>
      <c r="AJ246" t="s">
        <v>922</v>
      </c>
      <c r="AK246" t="str">
        <f t="shared" si="24"/>
        <v>PWI909Z</v>
      </c>
      <c r="AL246" t="s">
        <v>915</v>
      </c>
    </row>
    <row r="247" spans="1:38" x14ac:dyDescent="0.35">
      <c r="A247" t="s">
        <v>17</v>
      </c>
      <c r="B247">
        <v>9</v>
      </c>
      <c r="K247" s="3"/>
      <c r="L247" s="3" t="s">
        <v>522</v>
      </c>
      <c r="M247" s="3"/>
      <c r="N247" s="3"/>
      <c r="P247" t="s">
        <v>522</v>
      </c>
      <c r="Q247" t="s">
        <v>791</v>
      </c>
      <c r="R247" t="s">
        <v>685</v>
      </c>
      <c r="T247" t="s">
        <v>522</v>
      </c>
      <c r="U247" t="s">
        <v>791</v>
      </c>
      <c r="V247" t="s">
        <v>685</v>
      </c>
      <c r="X247" t="s">
        <v>522</v>
      </c>
      <c r="Y247" t="s">
        <v>791</v>
      </c>
      <c r="Z247" t="s">
        <v>685</v>
      </c>
      <c r="AA247" s="3"/>
      <c r="AB247" s="3" t="s">
        <v>522</v>
      </c>
      <c r="AC247" s="3"/>
      <c r="AD247" s="3"/>
      <c r="AF247" t="s">
        <v>522</v>
      </c>
      <c r="AG247" t="s">
        <v>791</v>
      </c>
      <c r="AH247" t="s">
        <v>685</v>
      </c>
      <c r="AJ247" t="s">
        <v>923</v>
      </c>
      <c r="AK247" t="str">
        <f t="shared" si="24"/>
        <v>PWI910Z</v>
      </c>
      <c r="AL247" t="s">
        <v>916</v>
      </c>
    </row>
    <row r="248" spans="1:38" x14ac:dyDescent="0.35">
      <c r="A248" t="s">
        <v>17</v>
      </c>
      <c r="B248">
        <v>9</v>
      </c>
      <c r="K248" s="3"/>
      <c r="L248" s="3" t="s">
        <v>523</v>
      </c>
      <c r="M248" s="3"/>
      <c r="N248" s="3"/>
      <c r="P248" t="s">
        <v>523</v>
      </c>
      <c r="Q248" t="s">
        <v>792</v>
      </c>
      <c r="R248" t="s">
        <v>686</v>
      </c>
      <c r="T248" t="s">
        <v>523</v>
      </c>
      <c r="U248" t="s">
        <v>792</v>
      </c>
      <c r="V248" t="s">
        <v>686</v>
      </c>
      <c r="X248" t="s">
        <v>523</v>
      </c>
      <c r="Y248" t="s">
        <v>792</v>
      </c>
      <c r="Z248" t="s">
        <v>686</v>
      </c>
      <c r="AA248" s="3"/>
      <c r="AB248" s="3" t="s">
        <v>523</v>
      </c>
      <c r="AC248" s="3"/>
      <c r="AD248" s="3"/>
      <c r="AF248" t="s">
        <v>523</v>
      </c>
      <c r="AG248" t="s">
        <v>792</v>
      </c>
      <c r="AH248" t="s">
        <v>686</v>
      </c>
      <c r="AJ248" t="s">
        <v>924</v>
      </c>
      <c r="AK248" t="str">
        <f t="shared" si="24"/>
        <v>PWI911Z</v>
      </c>
      <c r="AL248" t="s">
        <v>917</v>
      </c>
    </row>
    <row r="249" spans="1:38" x14ac:dyDescent="0.35">
      <c r="A249" t="s">
        <v>17</v>
      </c>
      <c r="B249">
        <v>9</v>
      </c>
      <c r="K249" t="s">
        <v>178</v>
      </c>
      <c r="L249" t="s">
        <v>524</v>
      </c>
      <c r="M249" t="s">
        <v>524</v>
      </c>
      <c r="N249" t="s">
        <v>530</v>
      </c>
      <c r="P249" t="s">
        <v>524</v>
      </c>
      <c r="Q249" t="s">
        <v>793</v>
      </c>
      <c r="R249" t="s">
        <v>311</v>
      </c>
      <c r="T249" t="s">
        <v>524</v>
      </c>
      <c r="U249" t="s">
        <v>793</v>
      </c>
      <c r="V249" t="s">
        <v>311</v>
      </c>
      <c r="X249" t="s">
        <v>524</v>
      </c>
      <c r="Y249" t="s">
        <v>793</v>
      </c>
      <c r="Z249" t="s">
        <v>311</v>
      </c>
      <c r="AA249" t="s">
        <v>178</v>
      </c>
      <c r="AB249" t="s">
        <v>524</v>
      </c>
      <c r="AC249" t="s">
        <v>524</v>
      </c>
      <c r="AD249" t="s">
        <v>530</v>
      </c>
      <c r="AF249" t="s">
        <v>524</v>
      </c>
      <c r="AG249" t="s">
        <v>435</v>
      </c>
      <c r="AH249" t="s">
        <v>311</v>
      </c>
    </row>
    <row r="250" spans="1:38" x14ac:dyDescent="0.35">
      <c r="A250" t="s">
        <v>17</v>
      </c>
      <c r="B250">
        <v>9</v>
      </c>
      <c r="K250" s="3"/>
      <c r="L250" s="3" t="s">
        <v>525</v>
      </c>
      <c r="M250" s="3"/>
      <c r="N250" s="3"/>
      <c r="P250" t="s">
        <v>525</v>
      </c>
      <c r="Q250" t="s">
        <v>794</v>
      </c>
      <c r="R250" t="s">
        <v>687</v>
      </c>
      <c r="T250" t="s">
        <v>525</v>
      </c>
      <c r="U250" t="s">
        <v>794</v>
      </c>
      <c r="V250" t="s">
        <v>687</v>
      </c>
      <c r="X250" t="s">
        <v>525</v>
      </c>
      <c r="Y250" t="s">
        <v>794</v>
      </c>
      <c r="Z250" t="s">
        <v>687</v>
      </c>
      <c r="AA250" s="3"/>
      <c r="AB250" s="3" t="s">
        <v>525</v>
      </c>
      <c r="AC250" s="3"/>
      <c r="AD250" s="3"/>
      <c r="AF250" t="s">
        <v>525</v>
      </c>
      <c r="AG250" t="s">
        <v>794</v>
      </c>
      <c r="AH250" t="s">
        <v>687</v>
      </c>
    </row>
    <row r="251" spans="1:38" x14ac:dyDescent="0.35">
      <c r="A251" t="s">
        <v>17</v>
      </c>
      <c r="B251">
        <v>9</v>
      </c>
      <c r="K251" t="s">
        <v>178</v>
      </c>
      <c r="L251" t="s">
        <v>526</v>
      </c>
      <c r="M251" t="s">
        <v>526</v>
      </c>
      <c r="N251" t="s">
        <v>531</v>
      </c>
      <c r="P251" t="s">
        <v>526</v>
      </c>
      <c r="Q251" t="s">
        <v>795</v>
      </c>
      <c r="R251" t="s">
        <v>688</v>
      </c>
      <c r="T251" t="s">
        <v>526</v>
      </c>
      <c r="U251" t="s">
        <v>795</v>
      </c>
      <c r="V251" t="s">
        <v>688</v>
      </c>
      <c r="X251" t="s">
        <v>526</v>
      </c>
      <c r="Y251" t="s">
        <v>795</v>
      </c>
      <c r="Z251" t="s">
        <v>688</v>
      </c>
      <c r="AA251" t="s">
        <v>178</v>
      </c>
      <c r="AB251" t="s">
        <v>526</v>
      </c>
      <c r="AC251" t="s">
        <v>526</v>
      </c>
      <c r="AD251" t="s">
        <v>531</v>
      </c>
      <c r="AF251" t="s">
        <v>526</v>
      </c>
      <c r="AG251" t="s">
        <v>795</v>
      </c>
      <c r="AH251" t="s">
        <v>688</v>
      </c>
    </row>
    <row r="252" spans="1:38" x14ac:dyDescent="0.35">
      <c r="A252" t="s">
        <v>17</v>
      </c>
      <c r="B252">
        <v>9</v>
      </c>
      <c r="P252" t="s">
        <v>668</v>
      </c>
      <c r="Q252" t="s">
        <v>796</v>
      </c>
      <c r="R252" t="s">
        <v>689</v>
      </c>
      <c r="T252" t="s">
        <v>668</v>
      </c>
      <c r="U252" t="s">
        <v>796</v>
      </c>
      <c r="V252" t="s">
        <v>689</v>
      </c>
      <c r="X252" t="s">
        <v>668</v>
      </c>
      <c r="Y252" t="s">
        <v>796</v>
      </c>
      <c r="Z252" t="s">
        <v>689</v>
      </c>
      <c r="AF252" t="s">
        <v>668</v>
      </c>
      <c r="AG252" t="s">
        <v>796</v>
      </c>
      <c r="AH252" t="s">
        <v>689</v>
      </c>
    </row>
    <row r="253" spans="1:38" x14ac:dyDescent="0.35">
      <c r="A253" t="s">
        <v>17</v>
      </c>
      <c r="B253">
        <v>9</v>
      </c>
      <c r="P253" t="s">
        <v>669</v>
      </c>
      <c r="Q253" t="s">
        <v>797</v>
      </c>
      <c r="R253" t="s">
        <v>690</v>
      </c>
      <c r="T253" t="s">
        <v>669</v>
      </c>
      <c r="U253" t="s">
        <v>797</v>
      </c>
      <c r="V253" t="s">
        <v>690</v>
      </c>
      <c r="X253" t="s">
        <v>669</v>
      </c>
      <c r="Y253" t="s">
        <v>797</v>
      </c>
      <c r="Z253" t="s">
        <v>690</v>
      </c>
      <c r="AF253" t="s">
        <v>669</v>
      </c>
      <c r="AG253" t="s">
        <v>797</v>
      </c>
      <c r="AH253" t="s">
        <v>690</v>
      </c>
    </row>
    <row r="254" spans="1:38" x14ac:dyDescent="0.35">
      <c r="A254" t="s">
        <v>17</v>
      </c>
      <c r="B254">
        <v>9</v>
      </c>
      <c r="P254" t="s">
        <v>670</v>
      </c>
      <c r="Q254" t="s">
        <v>798</v>
      </c>
      <c r="R254" t="s">
        <v>691</v>
      </c>
      <c r="T254" t="s">
        <v>670</v>
      </c>
      <c r="U254" t="s">
        <v>798</v>
      </c>
      <c r="V254" t="s">
        <v>691</v>
      </c>
      <c r="X254" t="s">
        <v>670</v>
      </c>
      <c r="Y254" t="s">
        <v>798</v>
      </c>
      <c r="Z254" t="s">
        <v>691</v>
      </c>
      <c r="AF254" t="s">
        <v>670</v>
      </c>
      <c r="AG254" t="s">
        <v>798</v>
      </c>
      <c r="AH254" t="s">
        <v>691</v>
      </c>
    </row>
    <row r="255" spans="1:38" x14ac:dyDescent="0.35">
      <c r="A255" t="s">
        <v>17</v>
      </c>
      <c r="B255">
        <v>9</v>
      </c>
      <c r="P255" t="s">
        <v>671</v>
      </c>
      <c r="Q255" t="s">
        <v>815</v>
      </c>
      <c r="R255" t="s">
        <v>692</v>
      </c>
      <c r="T255" t="s">
        <v>671</v>
      </c>
      <c r="U255" t="s">
        <v>815</v>
      </c>
      <c r="V255" t="s">
        <v>692</v>
      </c>
      <c r="X255" t="s">
        <v>671</v>
      </c>
      <c r="Y255" t="s">
        <v>815</v>
      </c>
      <c r="Z255" t="s">
        <v>692</v>
      </c>
      <c r="AF255" t="s">
        <v>671</v>
      </c>
      <c r="AG255" t="s">
        <v>815</v>
      </c>
      <c r="AH255" t="s">
        <v>692</v>
      </c>
    </row>
    <row r="256" spans="1:38" x14ac:dyDescent="0.35">
      <c r="A256" t="s">
        <v>17</v>
      </c>
      <c r="B256">
        <v>9</v>
      </c>
      <c r="P256" t="s">
        <v>672</v>
      </c>
      <c r="Q256" t="s">
        <v>816</v>
      </c>
      <c r="R256" t="s">
        <v>693</v>
      </c>
      <c r="T256" t="s">
        <v>672</v>
      </c>
      <c r="U256" t="s">
        <v>816</v>
      </c>
      <c r="V256" t="s">
        <v>693</v>
      </c>
      <c r="X256" t="s">
        <v>672</v>
      </c>
      <c r="Y256" t="s">
        <v>816</v>
      </c>
      <c r="Z256" t="s">
        <v>693</v>
      </c>
      <c r="AF256" t="s">
        <v>672</v>
      </c>
      <c r="AG256" t="s">
        <v>816</v>
      </c>
      <c r="AH256" t="s">
        <v>693</v>
      </c>
    </row>
    <row r="257" spans="1:34" x14ac:dyDescent="0.35">
      <c r="A257" t="s">
        <v>17</v>
      </c>
      <c r="B257">
        <v>9</v>
      </c>
      <c r="P257" t="s">
        <v>673</v>
      </c>
      <c r="Q257" s="2" t="s">
        <v>818</v>
      </c>
      <c r="R257" t="s">
        <v>694</v>
      </c>
      <c r="T257" t="s">
        <v>673</v>
      </c>
      <c r="U257" s="2" t="s">
        <v>818</v>
      </c>
      <c r="V257" t="s">
        <v>694</v>
      </c>
      <c r="X257" t="s">
        <v>673</v>
      </c>
      <c r="Y257" s="2" t="s">
        <v>818</v>
      </c>
      <c r="Z257" t="s">
        <v>694</v>
      </c>
      <c r="AF257" t="s">
        <v>673</v>
      </c>
      <c r="AG257" s="2" t="s">
        <v>818</v>
      </c>
      <c r="AH257" t="s">
        <v>694</v>
      </c>
    </row>
    <row r="258" spans="1:34" x14ac:dyDescent="0.35">
      <c r="A258" t="s">
        <v>17</v>
      </c>
      <c r="B258">
        <v>9</v>
      </c>
      <c r="P258" t="s">
        <v>674</v>
      </c>
      <c r="Q258" s="2" t="s">
        <v>818</v>
      </c>
      <c r="R258" t="s">
        <v>695</v>
      </c>
      <c r="T258" t="s">
        <v>674</v>
      </c>
      <c r="U258" s="2" t="s">
        <v>818</v>
      </c>
      <c r="V258" t="s">
        <v>695</v>
      </c>
      <c r="X258" t="s">
        <v>674</v>
      </c>
      <c r="Y258" s="2" t="s">
        <v>818</v>
      </c>
      <c r="Z258" t="s">
        <v>695</v>
      </c>
      <c r="AF258" t="s">
        <v>674</v>
      </c>
      <c r="AG258" s="2" t="s">
        <v>818</v>
      </c>
      <c r="AH258" t="s">
        <v>695</v>
      </c>
    </row>
    <row r="259" spans="1:34" x14ac:dyDescent="0.35">
      <c r="A259" t="s">
        <v>17</v>
      </c>
      <c r="B259">
        <v>9</v>
      </c>
      <c r="P259" t="s">
        <v>675</v>
      </c>
      <c r="Q259" s="2" t="s">
        <v>818</v>
      </c>
      <c r="R259" t="s">
        <v>696</v>
      </c>
      <c r="T259" t="s">
        <v>675</v>
      </c>
      <c r="U259" s="2" t="s">
        <v>818</v>
      </c>
      <c r="V259" t="s">
        <v>696</v>
      </c>
      <c r="X259" t="s">
        <v>675</v>
      </c>
      <c r="Y259" s="2" t="s">
        <v>818</v>
      </c>
      <c r="Z259" t="s">
        <v>696</v>
      </c>
      <c r="AF259" t="s">
        <v>675</v>
      </c>
      <c r="AG259" s="2" t="s">
        <v>818</v>
      </c>
      <c r="AH259" t="s">
        <v>696</v>
      </c>
    </row>
    <row r="260" spans="1:34" x14ac:dyDescent="0.35">
      <c r="A260" t="s">
        <v>17</v>
      </c>
      <c r="B260">
        <v>9</v>
      </c>
      <c r="P260" t="s">
        <v>676</v>
      </c>
      <c r="Q260" s="2" t="s">
        <v>818</v>
      </c>
      <c r="R260" t="s">
        <v>697</v>
      </c>
      <c r="T260" t="s">
        <v>676</v>
      </c>
      <c r="U260" s="2" t="s">
        <v>818</v>
      </c>
      <c r="V260" t="s">
        <v>697</v>
      </c>
      <c r="X260" t="s">
        <v>676</v>
      </c>
      <c r="Y260" s="2" t="s">
        <v>818</v>
      </c>
      <c r="Z260" t="s">
        <v>697</v>
      </c>
      <c r="AF260" t="s">
        <v>676</v>
      </c>
      <c r="AG260" s="2" t="s">
        <v>818</v>
      </c>
      <c r="AH260" t="s">
        <v>697</v>
      </c>
    </row>
    <row r="261" spans="1:34" x14ac:dyDescent="0.35">
      <c r="A261" t="s">
        <v>17</v>
      </c>
      <c r="B261">
        <v>9</v>
      </c>
      <c r="P261" t="s">
        <v>677</v>
      </c>
      <c r="Q261" s="2" t="s">
        <v>818</v>
      </c>
      <c r="R261" t="s">
        <v>698</v>
      </c>
      <c r="T261" t="s">
        <v>677</v>
      </c>
      <c r="U261" s="2" t="s">
        <v>818</v>
      </c>
      <c r="V261" t="s">
        <v>698</v>
      </c>
      <c r="X261" t="s">
        <v>677</v>
      </c>
      <c r="Y261" s="2" t="s">
        <v>818</v>
      </c>
      <c r="Z261" t="s">
        <v>698</v>
      </c>
      <c r="AF261" t="s">
        <v>677</v>
      </c>
      <c r="AG261" s="2" t="s">
        <v>818</v>
      </c>
      <c r="AH261" t="s">
        <v>698</v>
      </c>
    </row>
    <row r="262" spans="1:34" x14ac:dyDescent="0.35">
      <c r="A262" t="s">
        <v>17</v>
      </c>
      <c r="B262">
        <v>9</v>
      </c>
      <c r="P262" t="s">
        <v>678</v>
      </c>
      <c r="Q262" s="2" t="s">
        <v>818</v>
      </c>
      <c r="R262" t="s">
        <v>699</v>
      </c>
      <c r="T262" t="s">
        <v>678</v>
      </c>
      <c r="U262" s="2" t="s">
        <v>818</v>
      </c>
      <c r="V262" t="s">
        <v>699</v>
      </c>
      <c r="X262" t="s">
        <v>678</v>
      </c>
      <c r="Y262" s="2" t="s">
        <v>818</v>
      </c>
      <c r="Z262" t="s">
        <v>699</v>
      </c>
      <c r="AF262" t="s">
        <v>678</v>
      </c>
      <c r="AG262" s="2" t="s">
        <v>818</v>
      </c>
      <c r="AH262" t="s">
        <v>699</v>
      </c>
    </row>
  </sheetData>
  <mergeCells count="9">
    <mergeCell ref="W1:Z1"/>
    <mergeCell ref="AA1:AD1"/>
    <mergeCell ref="AE1:AH1"/>
    <mergeCell ref="AI1:AL1"/>
    <mergeCell ref="C1:F1"/>
    <mergeCell ref="G1:J1"/>
    <mergeCell ref="K1:N1"/>
    <mergeCell ref="O1:R1"/>
    <mergeCell ref="S1:V1"/>
  </mergeCells>
  <phoneticPr fontId="5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FBE98-3888-4E00-A1FB-56928E91D590}">
  <dimension ref="A1:F262"/>
  <sheetViews>
    <sheetView tabSelected="1" topLeftCell="A235" zoomScale="82" workbookViewId="0">
      <selection activeCell="B257" sqref="B257:B262"/>
    </sheetView>
  </sheetViews>
  <sheetFormatPr defaultRowHeight="14.5" x14ac:dyDescent="0.35"/>
  <cols>
    <col min="1" max="1" width="6.6328125" bestFit="1" customWidth="1"/>
    <col min="2" max="2" width="5.7265625" bestFit="1" customWidth="1"/>
    <col min="3" max="3" width="8.08984375" bestFit="1" customWidth="1"/>
    <col min="4" max="4" width="14.7265625" bestFit="1" customWidth="1"/>
    <col min="5" max="5" width="29.54296875" bestFit="1" customWidth="1"/>
  </cols>
  <sheetData>
    <row r="1" spans="1:6" x14ac:dyDescent="0.35">
      <c r="A1" s="5"/>
      <c r="B1" s="5"/>
    </row>
    <row r="2" spans="1:6" x14ac:dyDescent="0.35">
      <c r="A2" s="4" t="s">
        <v>16</v>
      </c>
      <c r="B2" s="4" t="s">
        <v>55</v>
      </c>
      <c r="C2" s="4" t="s">
        <v>56</v>
      </c>
      <c r="D2" s="4" t="s">
        <v>222</v>
      </c>
      <c r="E2" s="4" t="s">
        <v>57</v>
      </c>
    </row>
    <row r="3" spans="1:6" x14ac:dyDescent="0.35">
      <c r="A3" t="s">
        <v>17</v>
      </c>
      <c r="B3">
        <v>1</v>
      </c>
      <c r="C3" t="s">
        <v>18</v>
      </c>
      <c r="D3" t="s">
        <v>345</v>
      </c>
      <c r="E3" t="s">
        <v>19</v>
      </c>
      <c r="F3" t="str">
        <f>_xlfn.CONCAT("~", C3, "~, ~", A3, "~, ~", B3, "~, ~", E3, "~ =&gt; ~", C3, "~")</f>
        <v>~SPWI101~, ~Arcane~, ~1~, ~Grease~ =&gt; ~SPWI101~</v>
      </c>
    </row>
    <row r="4" spans="1:6" x14ac:dyDescent="0.35">
      <c r="A4" t="s">
        <v>17</v>
      </c>
      <c r="B4">
        <v>1</v>
      </c>
      <c r="C4" t="s">
        <v>20</v>
      </c>
      <c r="D4" t="s">
        <v>346</v>
      </c>
      <c r="E4" t="s">
        <v>38</v>
      </c>
      <c r="F4" t="str">
        <f>_xlfn.CONCAT("~", C4, "~, ~", A4, "~, ~", B4, "~, ~", E4, "~ =&gt; ~", C4, "~")</f>
        <v>~SPWI102~, ~Arcane~, ~1~, ~Armor~ =&gt; ~SPWI102~</v>
      </c>
    </row>
    <row r="5" spans="1:6" x14ac:dyDescent="0.35">
      <c r="A5" t="s">
        <v>17</v>
      </c>
      <c r="B5">
        <v>1</v>
      </c>
      <c r="C5" t="s">
        <v>21</v>
      </c>
      <c r="D5" t="s">
        <v>347</v>
      </c>
      <c r="E5" t="s">
        <v>39</v>
      </c>
      <c r="F5" t="str">
        <f>_xlfn.CONCAT("~", C5, "~, ~", A5, "~, ~", B5, "~, ~", E5, "~ =&gt; ~", C5, "~")</f>
        <v>~SPWI103~, ~Arcane~, ~1~, ~Burning Hands~ =&gt; ~SPWI103~</v>
      </c>
    </row>
    <row r="6" spans="1:6" x14ac:dyDescent="0.35">
      <c r="A6" t="s">
        <v>17</v>
      </c>
      <c r="B6">
        <v>1</v>
      </c>
      <c r="C6" t="s">
        <v>22</v>
      </c>
      <c r="D6" t="s">
        <v>348</v>
      </c>
      <c r="E6" t="s">
        <v>40</v>
      </c>
      <c r="F6" t="str">
        <f t="shared" ref="F6:F10" si="0">_xlfn.CONCAT("~", C6, "~, ~", A6, "~, ~", B6, "~, ~", E6, "~ =&gt; ~", C6, "~")</f>
        <v>~SPWI104~, ~Arcane~, ~1~, ~Charm Person~ =&gt; ~SPWI104~</v>
      </c>
    </row>
    <row r="7" spans="1:6" x14ac:dyDescent="0.35">
      <c r="A7" t="s">
        <v>17</v>
      </c>
      <c r="B7">
        <v>1</v>
      </c>
      <c r="C7" t="s">
        <v>23</v>
      </c>
      <c r="D7" t="s">
        <v>349</v>
      </c>
      <c r="E7" t="s">
        <v>41</v>
      </c>
      <c r="F7" t="str">
        <f t="shared" si="0"/>
        <v>~SPWI105~, ~Arcane~, ~1~, ~Color Spray~ =&gt; ~SPWI105~</v>
      </c>
    </row>
    <row r="8" spans="1:6" x14ac:dyDescent="0.35">
      <c r="A8" t="s">
        <v>17</v>
      </c>
      <c r="B8">
        <v>1</v>
      </c>
      <c r="C8" t="s">
        <v>24</v>
      </c>
      <c r="D8" t="s">
        <v>350</v>
      </c>
      <c r="E8" t="s">
        <v>42</v>
      </c>
      <c r="F8" t="str">
        <f t="shared" si="0"/>
        <v>~SPWI106~, ~Arcane~, ~1~, ~Blindness~ =&gt; ~SPWI106~</v>
      </c>
    </row>
    <row r="9" spans="1:6" x14ac:dyDescent="0.35">
      <c r="A9" t="s">
        <v>17</v>
      </c>
      <c r="B9">
        <v>1</v>
      </c>
      <c r="C9" t="s">
        <v>25</v>
      </c>
      <c r="D9" t="s">
        <v>351</v>
      </c>
      <c r="E9" t="s">
        <v>43</v>
      </c>
      <c r="F9" t="str">
        <f t="shared" si="0"/>
        <v>~SPWI107~, ~Arcane~, ~1~, ~Friends~ =&gt; ~SPWI107~</v>
      </c>
    </row>
    <row r="10" spans="1:6" x14ac:dyDescent="0.35">
      <c r="A10" t="s">
        <v>17</v>
      </c>
      <c r="B10">
        <v>1</v>
      </c>
      <c r="C10" t="s">
        <v>26</v>
      </c>
      <c r="D10" t="s">
        <v>352</v>
      </c>
      <c r="E10" t="s">
        <v>44</v>
      </c>
      <c r="F10" t="str">
        <f t="shared" si="0"/>
        <v>~SPWI108~, ~Arcane~, ~1~, ~Protection from Petrification~ =&gt; ~SPWI108~</v>
      </c>
    </row>
    <row r="11" spans="1:6" x14ac:dyDescent="0.35">
      <c r="C11" s="3"/>
      <c r="D11" s="3"/>
      <c r="E11" s="3"/>
    </row>
    <row r="12" spans="1:6" x14ac:dyDescent="0.35">
      <c r="A12" t="s">
        <v>17</v>
      </c>
      <c r="B12">
        <v>1</v>
      </c>
      <c r="C12" t="s">
        <v>28</v>
      </c>
      <c r="D12" t="s">
        <v>353</v>
      </c>
      <c r="E12" t="s">
        <v>45</v>
      </c>
      <c r="F12" t="str">
        <f t="shared" ref="F12:F22" si="1">_xlfn.CONCAT("~", C12, "~, ~", A12, "~, ~", B12, "~, ~", E12, "~ =&gt; ~", C12, "~")</f>
        <v>~SPWI110~, ~Arcane~, ~1~, ~Identify~ =&gt; ~SPWI110~</v>
      </c>
    </row>
    <row r="13" spans="1:6" x14ac:dyDescent="0.35">
      <c r="A13" t="s">
        <v>17</v>
      </c>
      <c r="B13">
        <v>1</v>
      </c>
      <c r="C13" t="s">
        <v>29</v>
      </c>
      <c r="D13" t="s">
        <v>354</v>
      </c>
      <c r="E13" t="s">
        <v>46</v>
      </c>
      <c r="F13" t="str">
        <f t="shared" si="1"/>
        <v>~SPWI111~, ~Arcane~, ~1~, ~Infravision~ =&gt; ~SPWI111~</v>
      </c>
    </row>
    <row r="14" spans="1:6" x14ac:dyDescent="0.35">
      <c r="A14" t="s">
        <v>17</v>
      </c>
      <c r="B14">
        <v>1</v>
      </c>
      <c r="C14" t="s">
        <v>30</v>
      </c>
      <c r="D14" t="s">
        <v>355</v>
      </c>
      <c r="E14" t="s">
        <v>47</v>
      </c>
      <c r="F14" t="str">
        <f t="shared" si="1"/>
        <v>~SPWI112~, ~Arcane~, ~1~, ~Magic Missile~ =&gt; ~SPWI112~</v>
      </c>
    </row>
    <row r="15" spans="1:6" x14ac:dyDescent="0.35">
      <c r="A15" t="s">
        <v>17</v>
      </c>
      <c r="B15">
        <v>1</v>
      </c>
      <c r="C15" t="s">
        <v>31</v>
      </c>
      <c r="D15" t="s">
        <v>356</v>
      </c>
      <c r="E15" t="s">
        <v>48</v>
      </c>
      <c r="F15" t="str">
        <f t="shared" si="1"/>
        <v>~SPWI113~, ~Arcane~, ~1~, ~Protection from Evil~ =&gt; ~SPWI113~</v>
      </c>
    </row>
    <row r="16" spans="1:6" x14ac:dyDescent="0.35">
      <c r="A16" t="s">
        <v>17</v>
      </c>
      <c r="B16">
        <v>1</v>
      </c>
      <c r="C16" t="s">
        <v>32</v>
      </c>
      <c r="D16" t="s">
        <v>357</v>
      </c>
      <c r="E16" t="s">
        <v>49</v>
      </c>
      <c r="F16" t="str">
        <f t="shared" si="1"/>
        <v>~SPWI114~, ~Arcane~, ~1~, ~Shield~ =&gt; ~SPWI114~</v>
      </c>
    </row>
    <row r="17" spans="1:6" x14ac:dyDescent="0.35">
      <c r="A17" t="s">
        <v>17</v>
      </c>
      <c r="B17">
        <v>1</v>
      </c>
      <c r="C17" t="s">
        <v>33</v>
      </c>
      <c r="D17" t="s">
        <v>358</v>
      </c>
      <c r="E17" t="s">
        <v>50</v>
      </c>
      <c r="F17" t="str">
        <f t="shared" si="1"/>
        <v>~SPWI115~, ~Arcane~, ~1~, ~Shocking Grasp~ =&gt; ~SPWI115~</v>
      </c>
    </row>
    <row r="18" spans="1:6" x14ac:dyDescent="0.35">
      <c r="A18" t="s">
        <v>17</v>
      </c>
      <c r="B18">
        <v>1</v>
      </c>
      <c r="C18" t="s">
        <v>34</v>
      </c>
      <c r="D18" t="s">
        <v>359</v>
      </c>
      <c r="E18" t="s">
        <v>51</v>
      </c>
      <c r="F18" t="str">
        <f t="shared" si="1"/>
        <v>~SPWI116~, ~Arcane~, ~1~, ~Sleep~ =&gt; ~SPWI116~</v>
      </c>
    </row>
    <row r="19" spans="1:6" x14ac:dyDescent="0.35">
      <c r="A19" t="s">
        <v>17</v>
      </c>
      <c r="B19">
        <v>1</v>
      </c>
      <c r="C19" t="s">
        <v>35</v>
      </c>
      <c r="D19" t="s">
        <v>360</v>
      </c>
      <c r="E19" t="s">
        <v>52</v>
      </c>
      <c r="F19" t="str">
        <f t="shared" si="1"/>
        <v>~SPWI117~, ~Arcane~, ~1~, ~Chill Touch~ =&gt; ~SPWI117~</v>
      </c>
    </row>
    <row r="20" spans="1:6" x14ac:dyDescent="0.35">
      <c r="A20" t="s">
        <v>17</v>
      </c>
      <c r="B20">
        <v>1</v>
      </c>
      <c r="C20" t="s">
        <v>36</v>
      </c>
      <c r="D20" t="s">
        <v>361</v>
      </c>
      <c r="E20" t="s">
        <v>53</v>
      </c>
      <c r="F20" t="str">
        <f t="shared" si="1"/>
        <v>~SPWI118~, ~Arcane~, ~1~, ~Chromatic Orb~ =&gt; ~SPWI118~</v>
      </c>
    </row>
    <row r="21" spans="1:6" x14ac:dyDescent="0.35">
      <c r="A21" t="s">
        <v>17</v>
      </c>
      <c r="B21">
        <v>1</v>
      </c>
      <c r="C21" t="s">
        <v>37</v>
      </c>
      <c r="D21" t="s">
        <v>362</v>
      </c>
      <c r="E21" t="s">
        <v>54</v>
      </c>
      <c r="F21" t="str">
        <f t="shared" si="1"/>
        <v>~SPWI119~, ~Arcane~, ~1~, ~Larloch's Minor Drain~ =&gt; ~SPWI119~</v>
      </c>
    </row>
    <row r="22" spans="1:6" x14ac:dyDescent="0.35">
      <c r="A22" t="s">
        <v>17</v>
      </c>
      <c r="B22">
        <v>1</v>
      </c>
      <c r="C22" t="s">
        <v>463</v>
      </c>
      <c r="D22" t="s">
        <v>704</v>
      </c>
      <c r="E22" t="s">
        <v>552</v>
      </c>
      <c r="F22" t="str">
        <f t="shared" si="1"/>
        <v>~SPWI120~, ~Arcane~, ~1~, ~Reflected Image~ =&gt; ~SPWI120~</v>
      </c>
    </row>
    <row r="23" spans="1:6" x14ac:dyDescent="0.35">
      <c r="C23" s="3"/>
      <c r="D23" s="3"/>
      <c r="E23" s="3"/>
    </row>
    <row r="24" spans="1:6" x14ac:dyDescent="0.35">
      <c r="C24" s="3"/>
      <c r="D24" s="3"/>
      <c r="E24" s="3"/>
    </row>
    <row r="25" spans="1:6" x14ac:dyDescent="0.35">
      <c r="A25" t="s">
        <v>17</v>
      </c>
      <c r="B25">
        <v>1</v>
      </c>
      <c r="C25" t="s">
        <v>549</v>
      </c>
      <c r="D25" t="s">
        <v>705</v>
      </c>
      <c r="E25" t="s">
        <v>553</v>
      </c>
      <c r="F25" t="str">
        <f t="shared" ref="F25:F28" si="2">_xlfn.CONCAT("~", C25, "~, ~", A25, "~, ~", B25, "~, ~", E25, "~ =&gt; ~", C25, "~")</f>
        <v>~SPWI123~, ~Arcane~, ~1~, ~Find Familiar~ =&gt; ~SPWI123~</v>
      </c>
    </row>
    <row r="26" spans="1:6" x14ac:dyDescent="0.35">
      <c r="A26" t="s">
        <v>17</v>
      </c>
      <c r="B26">
        <v>1</v>
      </c>
      <c r="C26" t="s">
        <v>550</v>
      </c>
      <c r="E26" t="s">
        <v>817</v>
      </c>
      <c r="F26" t="str">
        <f t="shared" si="2"/>
        <v>~SPWI124~, ~Arcane~, ~1~, ~Nahal's Reckless Dweomer*~ =&gt; ~SPWI124~</v>
      </c>
    </row>
    <row r="27" spans="1:6" x14ac:dyDescent="0.35">
      <c r="A27" t="s">
        <v>17</v>
      </c>
      <c r="B27">
        <v>1</v>
      </c>
      <c r="C27" t="s">
        <v>551</v>
      </c>
      <c r="D27" t="s">
        <v>804</v>
      </c>
      <c r="E27" t="s">
        <v>554</v>
      </c>
      <c r="F27" t="str">
        <f t="shared" si="2"/>
        <v>~SPWI125~, ~Arcane~, ~1~, ~Spook~ =&gt; ~SPWI125~</v>
      </c>
    </row>
    <row r="28" spans="1:6" x14ac:dyDescent="0.35">
      <c r="A28" t="s">
        <v>17</v>
      </c>
      <c r="B28">
        <v>1</v>
      </c>
      <c r="C28" t="s">
        <v>820</v>
      </c>
      <c r="D28" t="s">
        <v>821</v>
      </c>
      <c r="E28" s="8" t="s">
        <v>822</v>
      </c>
      <c r="F28" t="str">
        <f t="shared" si="2"/>
        <v>~SPWI126~, ~Arcane~, ~1~, ~Dancing Lights~ =&gt; ~SPWI126~</v>
      </c>
    </row>
    <row r="30" spans="1:6" x14ac:dyDescent="0.35">
      <c r="A30" t="s">
        <v>17</v>
      </c>
      <c r="B30">
        <v>2</v>
      </c>
      <c r="C30" t="s">
        <v>58</v>
      </c>
      <c r="D30" t="s">
        <v>363</v>
      </c>
      <c r="E30" t="s">
        <v>77</v>
      </c>
      <c r="F30" t="str">
        <f t="shared" ref="F30:F32" si="3">_xlfn.CONCAT("~", C30, "~, ~", A30, "~, ~", B30, "~, ~", E30, "~ =&gt; ~", C30, "~")</f>
        <v>~SPWI201~, ~Arcane~, ~2~, ~Blur~ =&gt; ~SPWI201~</v>
      </c>
    </row>
    <row r="31" spans="1:6" x14ac:dyDescent="0.35">
      <c r="A31" t="s">
        <v>17</v>
      </c>
      <c r="B31">
        <v>2</v>
      </c>
      <c r="C31" t="s">
        <v>59</v>
      </c>
      <c r="D31" t="s">
        <v>364</v>
      </c>
      <c r="E31" t="s">
        <v>78</v>
      </c>
      <c r="F31" t="str">
        <f t="shared" si="3"/>
        <v>~SPWI202~, ~Arcane~, ~2~, ~Detect Evil~ =&gt; ~SPWI202~</v>
      </c>
    </row>
    <row r="32" spans="1:6" x14ac:dyDescent="0.35">
      <c r="A32" t="s">
        <v>17</v>
      </c>
      <c r="B32">
        <v>2</v>
      </c>
      <c r="C32" t="s">
        <v>60</v>
      </c>
      <c r="D32" t="s">
        <v>365</v>
      </c>
      <c r="E32" t="s">
        <v>79</v>
      </c>
      <c r="F32" t="str">
        <f t="shared" si="3"/>
        <v>~SPWI203~, ~Arcane~, ~2~, ~Detect Invisibility~ =&gt; ~SPWI203~</v>
      </c>
    </row>
    <row r="33" spans="1:6" x14ac:dyDescent="0.35">
      <c r="C33" s="3"/>
      <c r="D33" s="3"/>
      <c r="E33" s="3"/>
    </row>
    <row r="34" spans="1:6" x14ac:dyDescent="0.35">
      <c r="A34" t="s">
        <v>17</v>
      </c>
      <c r="B34">
        <v>2</v>
      </c>
      <c r="C34" t="s">
        <v>62</v>
      </c>
      <c r="D34" t="s">
        <v>366</v>
      </c>
      <c r="E34" t="s">
        <v>80</v>
      </c>
      <c r="F34" t="str">
        <f t="shared" ref="F34:F44" si="4">_xlfn.CONCAT("~", C34, "~, ~", A34, "~, ~", B34, "~, ~", E34, "~ =&gt; ~", C34, "~")</f>
        <v>~SPWI205~, ~Arcane~, ~2~, ~Horror~ =&gt; ~SPWI205~</v>
      </c>
    </row>
    <row r="35" spans="1:6" x14ac:dyDescent="0.35">
      <c r="A35" t="s">
        <v>17</v>
      </c>
      <c r="B35">
        <v>2</v>
      </c>
      <c r="C35" t="s">
        <v>63</v>
      </c>
      <c r="D35" t="s">
        <v>367</v>
      </c>
      <c r="E35" t="s">
        <v>81</v>
      </c>
      <c r="F35" t="str">
        <f t="shared" si="4"/>
        <v>~SPWI206~, ~Arcane~, ~2~, ~Invisibility~ =&gt; ~SPWI206~</v>
      </c>
    </row>
    <row r="36" spans="1:6" x14ac:dyDescent="0.35">
      <c r="A36" t="s">
        <v>17</v>
      </c>
      <c r="B36">
        <v>2</v>
      </c>
      <c r="C36" t="s">
        <v>64</v>
      </c>
      <c r="D36" t="s">
        <v>368</v>
      </c>
      <c r="E36" t="s">
        <v>82</v>
      </c>
      <c r="F36" t="str">
        <f t="shared" si="4"/>
        <v>~SPWI207~, ~Arcane~, ~2~, ~Knock~ =&gt; ~SPWI207~</v>
      </c>
    </row>
    <row r="37" spans="1:6" x14ac:dyDescent="0.35">
      <c r="A37" t="s">
        <v>17</v>
      </c>
      <c r="B37">
        <v>2</v>
      </c>
      <c r="C37" t="s">
        <v>65</v>
      </c>
      <c r="D37" t="s">
        <v>369</v>
      </c>
      <c r="E37" t="s">
        <v>83</v>
      </c>
      <c r="F37" t="str">
        <f t="shared" si="4"/>
        <v>~SPWI208~, ~Arcane~, ~2~, ~Know Alignment~ =&gt; ~SPWI208~</v>
      </c>
    </row>
    <row r="38" spans="1:6" x14ac:dyDescent="0.35">
      <c r="A38" t="s">
        <v>17</v>
      </c>
      <c r="B38">
        <v>2</v>
      </c>
      <c r="C38" t="s">
        <v>66</v>
      </c>
      <c r="D38" t="s">
        <v>370</v>
      </c>
      <c r="E38" t="s">
        <v>84</v>
      </c>
      <c r="F38" t="str">
        <f t="shared" si="4"/>
        <v>~SPWI209~, ~Arcane~, ~2~, ~Luck~ =&gt; ~SPWI209~</v>
      </c>
    </row>
    <row r="39" spans="1:6" x14ac:dyDescent="0.35">
      <c r="A39" t="s">
        <v>17</v>
      </c>
      <c r="B39">
        <v>2</v>
      </c>
      <c r="C39" t="s">
        <v>67</v>
      </c>
      <c r="D39" t="s">
        <v>371</v>
      </c>
      <c r="E39" t="s">
        <v>85</v>
      </c>
      <c r="F39" t="str">
        <f t="shared" si="4"/>
        <v>~SPWI210~, ~Arcane~, ~2~, ~Resist Fear~ =&gt; ~SPWI210~</v>
      </c>
    </row>
    <row r="40" spans="1:6" x14ac:dyDescent="0.35">
      <c r="A40" t="s">
        <v>17</v>
      </c>
      <c r="B40">
        <v>2</v>
      </c>
      <c r="C40" t="s">
        <v>68</v>
      </c>
      <c r="D40" t="s">
        <v>372</v>
      </c>
      <c r="E40" t="s">
        <v>86</v>
      </c>
      <c r="F40" t="str">
        <f t="shared" si="4"/>
        <v>~SPWI211~, ~Arcane~, ~2~, ~Melf's Acid Arrow~ =&gt; ~SPWI211~</v>
      </c>
    </row>
    <row r="41" spans="1:6" x14ac:dyDescent="0.35">
      <c r="A41" t="s">
        <v>17</v>
      </c>
      <c r="B41">
        <v>2</v>
      </c>
      <c r="C41" t="s">
        <v>69</v>
      </c>
      <c r="D41" t="s">
        <v>373</v>
      </c>
      <c r="E41" t="s">
        <v>87</v>
      </c>
      <c r="F41" t="str">
        <f t="shared" si="4"/>
        <v>~SPWI212~, ~Arcane~, ~2~, ~Mirror Image~ =&gt; ~SPWI212~</v>
      </c>
    </row>
    <row r="42" spans="1:6" x14ac:dyDescent="0.35">
      <c r="A42" t="s">
        <v>17</v>
      </c>
      <c r="B42">
        <v>2</v>
      </c>
      <c r="C42" t="s">
        <v>70</v>
      </c>
      <c r="D42" t="s">
        <v>374</v>
      </c>
      <c r="E42" t="s">
        <v>88</v>
      </c>
      <c r="F42" t="str">
        <f t="shared" si="4"/>
        <v>~SPWI213~, ~Arcane~, ~2~, ~Stinking Cloud~ =&gt; ~SPWI213~</v>
      </c>
    </row>
    <row r="43" spans="1:6" x14ac:dyDescent="0.35">
      <c r="A43" t="s">
        <v>17</v>
      </c>
      <c r="B43">
        <v>2</v>
      </c>
      <c r="C43" t="s">
        <v>71</v>
      </c>
      <c r="D43" t="s">
        <v>375</v>
      </c>
      <c r="E43" t="s">
        <v>89</v>
      </c>
      <c r="F43" t="str">
        <f t="shared" si="4"/>
        <v>~SPWI214~, ~Arcane~, ~2~, ~Strength~ =&gt; ~SPWI214~</v>
      </c>
    </row>
    <row r="44" spans="1:6" x14ac:dyDescent="0.35">
      <c r="A44" t="s">
        <v>17</v>
      </c>
      <c r="B44">
        <v>2</v>
      </c>
      <c r="C44" t="s">
        <v>72</v>
      </c>
      <c r="D44" t="s">
        <v>376</v>
      </c>
      <c r="E44" t="s">
        <v>90</v>
      </c>
      <c r="F44" t="str">
        <f t="shared" si="4"/>
        <v>~SPWI215~, ~Arcane~, ~2~, ~Web~ =&gt; ~SPWI215~</v>
      </c>
    </row>
    <row r="45" spans="1:6" x14ac:dyDescent="0.35">
      <c r="C45" s="3"/>
      <c r="D45" s="3"/>
      <c r="E45" s="3"/>
    </row>
    <row r="46" spans="1:6" x14ac:dyDescent="0.35">
      <c r="A46" t="s">
        <v>17</v>
      </c>
      <c r="B46">
        <v>2</v>
      </c>
      <c r="C46" t="s">
        <v>74</v>
      </c>
      <c r="D46" t="s">
        <v>317</v>
      </c>
      <c r="E46" t="s">
        <v>91</v>
      </c>
      <c r="F46" t="str">
        <f t="shared" ref="F46:F53" si="5">_xlfn.CONCAT("~", C46, "~, ~", A46, "~, ~", B46, "~, ~", E46, "~ =&gt; ~", C46, "~")</f>
        <v>~SPWI217~, ~Arcane~, ~2~, ~Agannazar's Scorcher~ =&gt; ~SPWI217~</v>
      </c>
    </row>
    <row r="47" spans="1:6" x14ac:dyDescent="0.35">
      <c r="A47" t="s">
        <v>17</v>
      </c>
      <c r="B47">
        <v>2</v>
      </c>
      <c r="C47" t="s">
        <v>75</v>
      </c>
      <c r="D47" t="s">
        <v>318</v>
      </c>
      <c r="E47" t="s">
        <v>92</v>
      </c>
      <c r="F47" t="str">
        <f t="shared" si="5"/>
        <v>~SPWI218~, ~Arcane~, ~2~, ~Ghoul Touch~ =&gt; ~SPWI218~</v>
      </c>
    </row>
    <row r="48" spans="1:6" x14ac:dyDescent="0.35">
      <c r="A48" t="s">
        <v>17</v>
      </c>
      <c r="B48">
        <v>2</v>
      </c>
      <c r="C48" t="s">
        <v>76</v>
      </c>
      <c r="D48" t="s">
        <v>344</v>
      </c>
      <c r="E48" t="s">
        <v>93</v>
      </c>
      <c r="F48" t="str">
        <f t="shared" si="5"/>
        <v>~SPWI219~, ~Arcane~, ~2~, ~Vocalize~ =&gt; ~SPWI219~</v>
      </c>
    </row>
    <row r="49" spans="1:6" x14ac:dyDescent="0.35">
      <c r="A49" t="s">
        <v>17</v>
      </c>
      <c r="B49">
        <v>2</v>
      </c>
      <c r="C49" t="s">
        <v>194</v>
      </c>
      <c r="D49" t="s">
        <v>706</v>
      </c>
      <c r="E49" t="s">
        <v>556</v>
      </c>
      <c r="F49" t="str">
        <f t="shared" si="5"/>
        <v>~SPWI220~, ~Arcane~, ~2~, ~Power Word Sleep~ =&gt; ~SPWI220~</v>
      </c>
    </row>
    <row r="50" spans="1:6" x14ac:dyDescent="0.35">
      <c r="A50" t="s">
        <v>17</v>
      </c>
      <c r="B50">
        <v>2</v>
      </c>
      <c r="C50" t="s">
        <v>195</v>
      </c>
      <c r="D50" t="s">
        <v>808</v>
      </c>
      <c r="E50" t="s">
        <v>557</v>
      </c>
      <c r="F50" t="str">
        <f t="shared" si="5"/>
        <v>~SPWI221~, ~Arcane~, ~2~, ~Ray of Enfeeblement~ =&gt; ~SPWI221~</v>
      </c>
    </row>
    <row r="51" spans="1:6" x14ac:dyDescent="0.35">
      <c r="A51" t="s">
        <v>17</v>
      </c>
      <c r="B51">
        <v>2</v>
      </c>
      <c r="C51" t="s">
        <v>196</v>
      </c>
      <c r="E51" t="s">
        <v>558</v>
      </c>
      <c r="F51" t="str">
        <f t="shared" si="5"/>
        <v>~SPWI222~, ~Arcane~, ~2~, ~Chaos Shield*~ =&gt; ~SPWI222~</v>
      </c>
    </row>
    <row r="52" spans="1:6" x14ac:dyDescent="0.35">
      <c r="A52" t="s">
        <v>17</v>
      </c>
      <c r="B52">
        <v>2</v>
      </c>
      <c r="C52" t="s">
        <v>199</v>
      </c>
      <c r="D52" t="s">
        <v>801</v>
      </c>
      <c r="E52" t="s">
        <v>559</v>
      </c>
      <c r="F52" t="str">
        <f t="shared" si="5"/>
        <v>~SPWI223~, ~Arcane~, ~2~, ~Deafness~ =&gt; ~SPWI223~</v>
      </c>
    </row>
    <row r="53" spans="1:6" x14ac:dyDescent="0.35">
      <c r="A53" t="s">
        <v>17</v>
      </c>
      <c r="B53">
        <v>2</v>
      </c>
      <c r="C53" t="s">
        <v>555</v>
      </c>
      <c r="D53" t="s">
        <v>800</v>
      </c>
      <c r="E53" t="s">
        <v>560</v>
      </c>
      <c r="F53" t="str">
        <f t="shared" si="5"/>
        <v>~SPWI224~, ~Arcane~, ~2~, ~Glitterdust~ =&gt; ~SPWI224~</v>
      </c>
    </row>
    <row r="54" spans="1:6" x14ac:dyDescent="0.35">
      <c r="C54" s="3"/>
      <c r="D54" s="3"/>
      <c r="E54" s="3"/>
    </row>
    <row r="55" spans="1:6" x14ac:dyDescent="0.35">
      <c r="C55" s="3"/>
      <c r="D55" s="3"/>
      <c r="E55" s="3"/>
    </row>
    <row r="56" spans="1:6" x14ac:dyDescent="0.35">
      <c r="C56" s="3"/>
      <c r="D56" s="3"/>
      <c r="E56" s="3"/>
    </row>
    <row r="57" spans="1:6" x14ac:dyDescent="0.35">
      <c r="A57" t="s">
        <v>17</v>
      </c>
      <c r="B57">
        <v>2</v>
      </c>
      <c r="C57" t="s">
        <v>827</v>
      </c>
      <c r="D57" t="s">
        <v>823</v>
      </c>
      <c r="E57" s="8" t="s">
        <v>828</v>
      </c>
      <c r="F57" t="str">
        <f>_xlfn.CONCAT("~", C57, "~, ~", A57, "~, ~", B57, "~, ~", E57, "~ =&gt; ~", C57, "~")</f>
        <v>~SPWI228~, ~Arcane~, ~2~, ~Darkness 15' Radius~ =&gt; ~SPWI228~</v>
      </c>
    </row>
    <row r="61" spans="1:6" x14ac:dyDescent="0.35">
      <c r="A61" t="s">
        <v>17</v>
      </c>
      <c r="B61">
        <v>3</v>
      </c>
      <c r="C61" t="s">
        <v>94</v>
      </c>
      <c r="D61" t="s">
        <v>319</v>
      </c>
      <c r="E61" t="s">
        <v>111</v>
      </c>
      <c r="F61" t="str">
        <f t="shared" ref="F61:F82" si="6">_xlfn.CONCAT("~", C61, "~, ~", A61, "~, ~", B61, "~, ~", E61, "~ =&gt; ~", C61, "~")</f>
        <v>~SPWI301~, ~Arcane~, ~3~, ~Clairvoyance~ =&gt; ~SPWI301~</v>
      </c>
    </row>
    <row r="62" spans="1:6" x14ac:dyDescent="0.35">
      <c r="A62" t="s">
        <v>17</v>
      </c>
      <c r="B62">
        <v>3</v>
      </c>
      <c r="C62" t="s">
        <v>95</v>
      </c>
      <c r="D62" t="s">
        <v>805</v>
      </c>
      <c r="E62" t="s">
        <v>567</v>
      </c>
      <c r="F62" t="str">
        <f t="shared" si="6"/>
        <v>~SPWI302~, ~Arcane~, ~3~, ~Remove Magic~ =&gt; ~SPWI302~</v>
      </c>
    </row>
    <row r="63" spans="1:6" x14ac:dyDescent="0.35">
      <c r="A63" t="s">
        <v>17</v>
      </c>
      <c r="B63">
        <v>3</v>
      </c>
      <c r="C63" t="s">
        <v>96</v>
      </c>
      <c r="D63" t="s">
        <v>322</v>
      </c>
      <c r="E63" t="s">
        <v>321</v>
      </c>
      <c r="F63" t="str">
        <f t="shared" si="6"/>
        <v>~SPWI303~, ~Arcane~, ~3~, ~Flame Arrow~ =&gt; ~SPWI303~</v>
      </c>
    </row>
    <row r="64" spans="1:6" x14ac:dyDescent="0.35">
      <c r="A64" t="s">
        <v>17</v>
      </c>
      <c r="B64">
        <v>3</v>
      </c>
      <c r="C64" t="s">
        <v>97</v>
      </c>
      <c r="D64" t="s">
        <v>330</v>
      </c>
      <c r="E64" t="s">
        <v>113</v>
      </c>
      <c r="F64" t="str">
        <f t="shared" si="6"/>
        <v>~SPWI304~, ~Arcane~, ~3~, ~Fireball~ =&gt; ~SPWI304~</v>
      </c>
    </row>
    <row r="65" spans="1:6" x14ac:dyDescent="0.35">
      <c r="A65" t="s">
        <v>17</v>
      </c>
      <c r="B65">
        <v>3</v>
      </c>
      <c r="C65" t="s">
        <v>98</v>
      </c>
      <c r="D65" t="s">
        <v>323</v>
      </c>
      <c r="E65" t="s">
        <v>114</v>
      </c>
      <c r="F65" t="str">
        <f t="shared" si="6"/>
        <v>~SPWI305~, ~Arcane~, ~3~, ~Haste~ =&gt; ~SPWI305~</v>
      </c>
    </row>
    <row r="66" spans="1:6" x14ac:dyDescent="0.35">
      <c r="A66" t="s">
        <v>17</v>
      </c>
      <c r="B66">
        <v>3</v>
      </c>
      <c r="C66" t="s">
        <v>99</v>
      </c>
      <c r="D66" t="s">
        <v>324</v>
      </c>
      <c r="E66" t="s">
        <v>115</v>
      </c>
      <c r="F66" t="str">
        <f t="shared" si="6"/>
        <v>~SPWI306~, ~Arcane~, ~3~, ~Hold Person~ =&gt; ~SPWI306~</v>
      </c>
    </row>
    <row r="67" spans="1:6" x14ac:dyDescent="0.35">
      <c r="A67" t="s">
        <v>17</v>
      </c>
      <c r="B67">
        <v>3</v>
      </c>
      <c r="C67" t="s">
        <v>100</v>
      </c>
      <c r="D67" t="s">
        <v>829</v>
      </c>
      <c r="E67" t="s">
        <v>831</v>
      </c>
      <c r="F67" t="str">
        <f t="shared" si="6"/>
        <v>~SPWI307~, ~Arcane~, ~3~, ~Invisibility 10' Radius~ =&gt; ~SPWI307~</v>
      </c>
    </row>
    <row r="68" spans="1:6" x14ac:dyDescent="0.35">
      <c r="A68" t="s">
        <v>17</v>
      </c>
      <c r="B68">
        <v>3</v>
      </c>
      <c r="C68" t="s">
        <v>101</v>
      </c>
      <c r="D68" t="s">
        <v>331</v>
      </c>
      <c r="E68" t="s">
        <v>116</v>
      </c>
      <c r="F68" t="str">
        <f t="shared" si="6"/>
        <v>~SPWI308~, ~Arcane~, ~3~, ~Lightning Bolt~ =&gt; ~SPWI308~</v>
      </c>
    </row>
    <row r="69" spans="1:6" x14ac:dyDescent="0.35">
      <c r="A69" t="s">
        <v>17</v>
      </c>
      <c r="B69">
        <v>3</v>
      </c>
      <c r="C69" t="s">
        <v>102</v>
      </c>
      <c r="D69" t="s">
        <v>325</v>
      </c>
      <c r="E69" t="s">
        <v>117</v>
      </c>
      <c r="F69" t="str">
        <f t="shared" si="6"/>
        <v>~SPWI309~, ~Arcane~, ~3~, ~Monster Summoning 1~ =&gt; ~SPWI309~</v>
      </c>
    </row>
    <row r="70" spans="1:6" x14ac:dyDescent="0.35">
      <c r="A70" t="s">
        <v>17</v>
      </c>
      <c r="B70">
        <v>3</v>
      </c>
      <c r="C70" t="s">
        <v>103</v>
      </c>
      <c r="D70" t="s">
        <v>326</v>
      </c>
      <c r="E70" t="s">
        <v>830</v>
      </c>
      <c r="F70" t="str">
        <f t="shared" si="6"/>
        <v>~SPWI310~, ~Arcane~, ~3~, ~Non-Detection~ =&gt; ~SPWI310~</v>
      </c>
    </row>
    <row r="71" spans="1:6" x14ac:dyDescent="0.35">
      <c r="A71" t="s">
        <v>17</v>
      </c>
      <c r="B71">
        <v>3</v>
      </c>
      <c r="C71" t="s">
        <v>104</v>
      </c>
      <c r="D71" t="s">
        <v>327</v>
      </c>
      <c r="E71" t="s">
        <v>119</v>
      </c>
      <c r="F71" t="str">
        <f t="shared" si="6"/>
        <v>~SPWI311~, ~Arcane~, ~3~, ~Protection from Normal Missiles~ =&gt; ~SPWI311~</v>
      </c>
    </row>
    <row r="72" spans="1:6" x14ac:dyDescent="0.35">
      <c r="A72" t="s">
        <v>17</v>
      </c>
      <c r="B72">
        <v>3</v>
      </c>
      <c r="C72" t="s">
        <v>105</v>
      </c>
      <c r="D72" t="s">
        <v>332</v>
      </c>
      <c r="E72" t="s">
        <v>120</v>
      </c>
      <c r="F72" t="str">
        <f t="shared" si="6"/>
        <v>~SPWI312~, ~Arcane~, ~3~, ~Slow~ =&gt; ~SPWI312~</v>
      </c>
    </row>
    <row r="73" spans="1:6" x14ac:dyDescent="0.35">
      <c r="A73" t="s">
        <v>17</v>
      </c>
      <c r="B73">
        <v>3</v>
      </c>
      <c r="C73" t="s">
        <v>106</v>
      </c>
      <c r="D73" t="s">
        <v>328</v>
      </c>
      <c r="E73" t="s">
        <v>121</v>
      </c>
      <c r="F73" t="str">
        <f t="shared" si="6"/>
        <v>~SPWI313~, ~Arcane~, ~3~, ~Skull Trap~ =&gt; ~SPWI313~</v>
      </c>
    </row>
    <row r="74" spans="1:6" x14ac:dyDescent="0.35">
      <c r="A74" t="s">
        <v>17</v>
      </c>
      <c r="B74">
        <v>3</v>
      </c>
      <c r="C74" t="s">
        <v>107</v>
      </c>
      <c r="D74" t="s">
        <v>333</v>
      </c>
      <c r="E74" t="s">
        <v>122</v>
      </c>
      <c r="F74" t="str">
        <f t="shared" si="6"/>
        <v>~SPWI314~, ~Arcane~, ~3~, ~Vampiric Touch~ =&gt; ~SPWI314~</v>
      </c>
    </row>
    <row r="75" spans="1:6" x14ac:dyDescent="0.35">
      <c r="A75" t="s">
        <v>17</v>
      </c>
      <c r="B75">
        <v>3</v>
      </c>
      <c r="C75" t="s">
        <v>108</v>
      </c>
      <c r="D75" t="s">
        <v>448</v>
      </c>
      <c r="E75" t="s">
        <v>123</v>
      </c>
      <c r="F75" t="str">
        <f t="shared" si="6"/>
        <v>~SPWI315~, ~Arcane~, ~3~, ~Wraith Form~ =&gt; ~SPWI315~</v>
      </c>
    </row>
    <row r="76" spans="1:6" x14ac:dyDescent="0.35">
      <c r="A76" t="s">
        <v>17</v>
      </c>
      <c r="B76">
        <v>3</v>
      </c>
      <c r="C76" t="s">
        <v>109</v>
      </c>
      <c r="D76" t="s">
        <v>329</v>
      </c>
      <c r="E76" t="s">
        <v>124</v>
      </c>
      <c r="F76" t="str">
        <f t="shared" si="6"/>
        <v>~SPWI316~, ~Arcane~, ~3~, ~Dire Charm~ =&gt; ~SPWI316~</v>
      </c>
    </row>
    <row r="77" spans="1:6" x14ac:dyDescent="0.35">
      <c r="A77" t="s">
        <v>17</v>
      </c>
      <c r="B77">
        <v>3</v>
      </c>
      <c r="C77" t="s">
        <v>110</v>
      </c>
      <c r="D77" t="s">
        <v>334</v>
      </c>
      <c r="E77" t="s">
        <v>125</v>
      </c>
      <c r="F77" t="str">
        <f t="shared" si="6"/>
        <v>~SPWI317~, ~Arcane~, ~3~, ~Ghost Armor~ =&gt; ~SPWI317~</v>
      </c>
    </row>
    <row r="78" spans="1:6" x14ac:dyDescent="0.35">
      <c r="A78" t="s">
        <v>17</v>
      </c>
      <c r="B78">
        <v>3</v>
      </c>
      <c r="C78" t="s">
        <v>203</v>
      </c>
      <c r="D78" t="s">
        <v>707</v>
      </c>
      <c r="E78" t="s">
        <v>561</v>
      </c>
      <c r="F78" t="str">
        <f t="shared" si="6"/>
        <v>~SPWI318~, ~Arcane~, ~3~, ~Minor Spell Deflection~ =&gt; ~SPWI318~</v>
      </c>
    </row>
    <row r="79" spans="1:6" x14ac:dyDescent="0.35">
      <c r="A79" t="s">
        <v>17</v>
      </c>
      <c r="B79">
        <v>3</v>
      </c>
      <c r="C79" t="s">
        <v>204</v>
      </c>
      <c r="D79" t="s">
        <v>708</v>
      </c>
      <c r="E79" t="s">
        <v>562</v>
      </c>
      <c r="F79" t="str">
        <f t="shared" si="6"/>
        <v>~SPWI319~, ~Arcane~, ~3~, ~Protection from Fire~ =&gt; ~SPWI319~</v>
      </c>
    </row>
    <row r="80" spans="1:6" x14ac:dyDescent="0.35">
      <c r="A80" t="s">
        <v>17</v>
      </c>
      <c r="B80">
        <v>3</v>
      </c>
      <c r="C80" t="s">
        <v>568</v>
      </c>
      <c r="D80" t="s">
        <v>709</v>
      </c>
      <c r="E80" t="s">
        <v>563</v>
      </c>
      <c r="F80" t="str">
        <f t="shared" si="6"/>
        <v>~SPWI320~, ~Arcane~, ~3~, ~Protection from Cold~ =&gt; ~SPWI320~</v>
      </c>
    </row>
    <row r="81" spans="1:6" x14ac:dyDescent="0.35">
      <c r="A81" t="s">
        <v>17</v>
      </c>
      <c r="B81">
        <v>3</v>
      </c>
      <c r="C81" t="s">
        <v>569</v>
      </c>
      <c r="D81" t="s">
        <v>710</v>
      </c>
      <c r="E81" t="s">
        <v>564</v>
      </c>
      <c r="F81" t="str">
        <f t="shared" si="6"/>
        <v>~SPWI321~, ~Arcane~, ~3~, ~Spell Thrust~ =&gt; ~SPWI321~</v>
      </c>
    </row>
    <row r="82" spans="1:6" x14ac:dyDescent="0.35">
      <c r="A82" t="s">
        <v>17</v>
      </c>
      <c r="B82">
        <v>3</v>
      </c>
      <c r="C82" t="s">
        <v>570</v>
      </c>
      <c r="D82" t="s">
        <v>711</v>
      </c>
      <c r="E82" t="s">
        <v>565</v>
      </c>
      <c r="F82" t="str">
        <f t="shared" si="6"/>
        <v>~SPWI322~, ~Arcane~, ~3~, ~Detect Illusion~ =&gt; ~SPWI322~</v>
      </c>
    </row>
    <row r="83" spans="1:6" x14ac:dyDescent="0.35">
      <c r="C83" s="3"/>
      <c r="D83" s="3"/>
      <c r="E83" s="3"/>
    </row>
    <row r="84" spans="1:6" x14ac:dyDescent="0.35">
      <c r="A84" t="s">
        <v>17</v>
      </c>
      <c r="B84">
        <v>3</v>
      </c>
      <c r="C84" t="s">
        <v>572</v>
      </c>
      <c r="D84" t="s">
        <v>712</v>
      </c>
      <c r="E84" t="s">
        <v>489</v>
      </c>
      <c r="F84" t="str">
        <f t="shared" ref="F84:F86" si="7">_xlfn.CONCAT("~", C84, "~, ~", A84, "~, ~", B84, "~, ~", E84, "~ =&gt; ~", C84, "~")</f>
        <v>~SPWI324~, ~Arcane~, ~3~, ~Hold Undead~ =&gt; ~SPWI324~</v>
      </c>
    </row>
    <row r="85" spans="1:6" x14ac:dyDescent="0.35">
      <c r="A85" t="s">
        <v>17</v>
      </c>
      <c r="B85">
        <v>3</v>
      </c>
      <c r="C85" t="s">
        <v>573</v>
      </c>
      <c r="D85" t="s">
        <v>803</v>
      </c>
      <c r="E85" t="s">
        <v>566</v>
      </c>
      <c r="F85" t="str">
        <f t="shared" si="7"/>
        <v>~SPWI325~, ~Arcane~, ~3~, ~Melf's Minute Meteors~ =&gt; ~SPWI325~</v>
      </c>
    </row>
    <row r="86" spans="1:6" x14ac:dyDescent="0.35">
      <c r="A86" t="s">
        <v>17</v>
      </c>
      <c r="B86">
        <v>3</v>
      </c>
      <c r="C86" t="s">
        <v>574</v>
      </c>
      <c r="D86" t="s">
        <v>320</v>
      </c>
      <c r="E86" t="s">
        <v>112</v>
      </c>
      <c r="F86" t="str">
        <f t="shared" si="7"/>
        <v>~SPWI326~, ~Arcane~, ~3~, ~Dispel Magic~ =&gt; ~SPWI326~</v>
      </c>
    </row>
    <row r="90" spans="1:6" x14ac:dyDescent="0.35">
      <c r="A90" t="s">
        <v>17</v>
      </c>
      <c r="B90">
        <v>4</v>
      </c>
      <c r="C90" t="s">
        <v>126</v>
      </c>
      <c r="D90" t="s">
        <v>335</v>
      </c>
      <c r="E90" t="s">
        <v>127</v>
      </c>
      <c r="F90" t="str">
        <f t="shared" ref="F90:F110" si="8">_xlfn.CONCAT("~", C90, "~, ~", A90, "~, ~", B90, "~, ~", E90, "~ =&gt; ~", C90, "~")</f>
        <v>~SPWI401~, ~Arcane~, ~4~, ~Confusion~ =&gt; ~SPWI401~</v>
      </c>
    </row>
    <row r="91" spans="1:6" x14ac:dyDescent="0.35">
      <c r="A91" t="s">
        <v>17</v>
      </c>
      <c r="B91">
        <v>4</v>
      </c>
      <c r="C91" t="s">
        <v>128</v>
      </c>
      <c r="D91" t="s">
        <v>449</v>
      </c>
      <c r="E91" t="s">
        <v>143</v>
      </c>
      <c r="F91" t="str">
        <f t="shared" si="8"/>
        <v>~SPWI402~, ~Arcane~, ~4~, ~Dimension Door~ =&gt; ~SPWI402~</v>
      </c>
    </row>
    <row r="92" spans="1:6" x14ac:dyDescent="0.35">
      <c r="A92" t="s">
        <v>17</v>
      </c>
      <c r="B92">
        <v>4</v>
      </c>
      <c r="C92" t="s">
        <v>129</v>
      </c>
      <c r="D92" t="s">
        <v>700</v>
      </c>
      <c r="E92" t="s">
        <v>575</v>
      </c>
      <c r="F92" t="str">
        <f t="shared" si="8"/>
        <v>~SPWI403~, ~Arcane~, ~4~, ~Fire Shield (Blue)~ =&gt; ~SPWI403~</v>
      </c>
    </row>
    <row r="93" spans="1:6" x14ac:dyDescent="0.35">
      <c r="A93" t="s">
        <v>17</v>
      </c>
      <c r="B93">
        <v>4</v>
      </c>
      <c r="C93" t="s">
        <v>130</v>
      </c>
      <c r="D93" t="s">
        <v>701</v>
      </c>
      <c r="E93" t="s">
        <v>144</v>
      </c>
      <c r="F93" t="str">
        <f t="shared" si="8"/>
        <v>~SPWI404~, ~Arcane~, ~4~, ~Ice Storm~ =&gt; ~SPWI404~</v>
      </c>
    </row>
    <row r="94" spans="1:6" x14ac:dyDescent="0.35">
      <c r="A94" t="s">
        <v>17</v>
      </c>
      <c r="B94">
        <v>4</v>
      </c>
      <c r="C94" t="s">
        <v>131</v>
      </c>
      <c r="D94" t="s">
        <v>337</v>
      </c>
      <c r="E94" t="s">
        <v>145</v>
      </c>
      <c r="F94" t="str">
        <f t="shared" si="8"/>
        <v>~SPWI405~, ~Arcane~, ~4~, ~Improved Invisibility~ =&gt; ~SPWI405~</v>
      </c>
    </row>
    <row r="95" spans="1:6" x14ac:dyDescent="0.35">
      <c r="A95" t="s">
        <v>17</v>
      </c>
      <c r="B95">
        <v>4</v>
      </c>
      <c r="C95" t="s">
        <v>132</v>
      </c>
      <c r="D95" t="s">
        <v>338</v>
      </c>
      <c r="E95" t="s">
        <v>146</v>
      </c>
      <c r="F95" t="str">
        <f t="shared" si="8"/>
        <v>~SPWI406~, ~Arcane~, ~4~, ~Minor Globe of Invulnerability~ =&gt; ~SPWI406~</v>
      </c>
    </row>
    <row r="96" spans="1:6" x14ac:dyDescent="0.35">
      <c r="A96" t="s">
        <v>17</v>
      </c>
      <c r="B96">
        <v>4</v>
      </c>
      <c r="C96" t="s">
        <v>133</v>
      </c>
      <c r="D96" t="s">
        <v>450</v>
      </c>
      <c r="E96" t="s">
        <v>147</v>
      </c>
      <c r="F96" t="str">
        <f t="shared" si="8"/>
        <v>~SPWI407~, ~Arcane~, ~4~, ~Monster Summoning 2~ =&gt; ~SPWI407~</v>
      </c>
    </row>
    <row r="97" spans="1:6" x14ac:dyDescent="0.35">
      <c r="A97" t="s">
        <v>17</v>
      </c>
      <c r="B97">
        <v>4</v>
      </c>
      <c r="C97" t="s">
        <v>134</v>
      </c>
      <c r="D97" t="s">
        <v>702</v>
      </c>
      <c r="E97" t="s">
        <v>183</v>
      </c>
      <c r="F97" t="str">
        <f t="shared" si="8"/>
        <v>~SPWI408~, ~Arcane~, ~4~, ~Stone Skin~ =&gt; ~SPWI408~</v>
      </c>
    </row>
    <row r="98" spans="1:6" x14ac:dyDescent="0.35">
      <c r="A98" t="s">
        <v>17</v>
      </c>
      <c r="B98">
        <v>4</v>
      </c>
      <c r="C98" t="s">
        <v>135</v>
      </c>
      <c r="D98" t="s">
        <v>807</v>
      </c>
      <c r="E98" t="s">
        <v>806</v>
      </c>
      <c r="F98" t="str">
        <f t="shared" si="8"/>
        <v>~SPWI409~, ~Arcane~, ~4~, ~Contagion~ =&gt; ~SPWI409~</v>
      </c>
    </row>
    <row r="99" spans="1:6" x14ac:dyDescent="0.35">
      <c r="A99" t="s">
        <v>17</v>
      </c>
      <c r="B99">
        <v>4</v>
      </c>
      <c r="C99" t="s">
        <v>136</v>
      </c>
      <c r="D99" t="s">
        <v>809</v>
      </c>
      <c r="E99" t="s">
        <v>149</v>
      </c>
      <c r="F99" t="str">
        <f t="shared" si="8"/>
        <v>~SPWI410~, ~Arcane~, ~4~, ~Remove Curse~ =&gt; ~SPWI410~</v>
      </c>
    </row>
    <row r="100" spans="1:6" x14ac:dyDescent="0.35">
      <c r="A100" t="s">
        <v>17</v>
      </c>
      <c r="B100">
        <v>4</v>
      </c>
      <c r="C100" t="s">
        <v>137</v>
      </c>
      <c r="D100" t="s">
        <v>453</v>
      </c>
      <c r="E100" t="s">
        <v>205</v>
      </c>
      <c r="F100" t="str">
        <f t="shared" si="8"/>
        <v>~SPWI411~, ~Arcane~, ~4~, ~Emotion: Hopelessness~ =&gt; ~SPWI411~</v>
      </c>
    </row>
    <row r="101" spans="1:6" x14ac:dyDescent="0.35">
      <c r="A101" t="s">
        <v>17</v>
      </c>
      <c r="B101">
        <v>4</v>
      </c>
      <c r="C101" t="s">
        <v>138</v>
      </c>
      <c r="D101" t="s">
        <v>454</v>
      </c>
      <c r="E101" t="s">
        <v>151</v>
      </c>
      <c r="F101" t="str">
        <f t="shared" si="8"/>
        <v>~SPWI412~, ~Arcane~, ~4~, ~Greater Malison~ =&gt; ~SPWI412~</v>
      </c>
    </row>
    <row r="102" spans="1:6" x14ac:dyDescent="0.35">
      <c r="A102" t="s">
        <v>17</v>
      </c>
      <c r="B102">
        <v>4</v>
      </c>
      <c r="C102" t="s">
        <v>139</v>
      </c>
      <c r="D102" t="s">
        <v>455</v>
      </c>
      <c r="E102" t="s">
        <v>152</v>
      </c>
      <c r="F102" t="str">
        <f t="shared" si="8"/>
        <v>~SPWI413~, ~Arcane~, ~4~, ~Otiluke's Resilient Sphere~ =&gt; ~SPWI413~</v>
      </c>
    </row>
    <row r="103" spans="1:6" x14ac:dyDescent="0.35">
      <c r="A103" t="s">
        <v>17</v>
      </c>
      <c r="B103">
        <v>4</v>
      </c>
      <c r="C103" t="s">
        <v>140</v>
      </c>
      <c r="D103" t="s">
        <v>456</v>
      </c>
      <c r="E103" t="s">
        <v>153</v>
      </c>
      <c r="F103" t="str">
        <f t="shared" si="8"/>
        <v>~SPWI414~, ~Arcane~, ~4~, ~Spirit Armor~ =&gt; ~SPWI414~</v>
      </c>
    </row>
    <row r="104" spans="1:6" x14ac:dyDescent="0.35">
      <c r="A104" t="s">
        <v>17</v>
      </c>
      <c r="B104">
        <v>4</v>
      </c>
      <c r="C104" t="s">
        <v>141</v>
      </c>
      <c r="D104" t="s">
        <v>457</v>
      </c>
      <c r="E104" t="s">
        <v>154</v>
      </c>
      <c r="F104" t="str">
        <f t="shared" si="8"/>
        <v>~SPWI415~, ~Arcane~, ~4~, ~Polymorph Other~ =&gt; ~SPWI415~</v>
      </c>
    </row>
    <row r="105" spans="1:6" x14ac:dyDescent="0.35">
      <c r="A105" t="s">
        <v>17</v>
      </c>
      <c r="B105">
        <v>4</v>
      </c>
      <c r="C105" t="s">
        <v>142</v>
      </c>
      <c r="D105" t="s">
        <v>458</v>
      </c>
      <c r="E105" t="s">
        <v>155</v>
      </c>
      <c r="F105" t="str">
        <f t="shared" si="8"/>
        <v>~SPWI416~, ~Arcane~, ~4~, ~Polymorph Self~ =&gt; ~SPWI416~</v>
      </c>
    </row>
    <row r="106" spans="1:6" x14ac:dyDescent="0.35">
      <c r="A106" t="s">
        <v>17</v>
      </c>
      <c r="B106">
        <v>4</v>
      </c>
      <c r="C106" t="s">
        <v>206</v>
      </c>
      <c r="D106" t="s">
        <v>713</v>
      </c>
      <c r="E106" t="s">
        <v>577</v>
      </c>
      <c r="F106" t="str">
        <f t="shared" si="8"/>
        <v>~SPWI417~, ~Arcane~, ~4~, ~Enchanted Weapon~ =&gt; ~SPWI417~</v>
      </c>
    </row>
    <row r="107" spans="1:6" x14ac:dyDescent="0.35">
      <c r="A107" t="s">
        <v>17</v>
      </c>
      <c r="B107">
        <v>4</v>
      </c>
      <c r="C107" t="s">
        <v>207</v>
      </c>
      <c r="D107" t="s">
        <v>714</v>
      </c>
      <c r="E107" t="s">
        <v>578</v>
      </c>
      <c r="F107" t="str">
        <f t="shared" si="8"/>
        <v>~SPWI418~, ~Arcane~, ~4~, ~Fire Shield (Red)~ =&gt; ~SPWI418~</v>
      </c>
    </row>
    <row r="108" spans="1:6" x14ac:dyDescent="0.35">
      <c r="A108" t="s">
        <v>17</v>
      </c>
      <c r="B108">
        <v>4</v>
      </c>
      <c r="C108" t="s">
        <v>208</v>
      </c>
      <c r="D108" t="s">
        <v>715</v>
      </c>
      <c r="E108" t="s">
        <v>579</v>
      </c>
      <c r="F108" t="str">
        <f t="shared" si="8"/>
        <v>~SPWI419~, ~Arcane~, ~4~, ~Secret Word~ =&gt; ~SPWI419~</v>
      </c>
    </row>
    <row r="109" spans="1:6" x14ac:dyDescent="0.35">
      <c r="A109" t="s">
        <v>17</v>
      </c>
      <c r="B109">
        <v>4</v>
      </c>
      <c r="C109" t="s">
        <v>209</v>
      </c>
      <c r="D109" t="s">
        <v>716</v>
      </c>
      <c r="E109" t="s">
        <v>580</v>
      </c>
      <c r="F109" t="str">
        <f t="shared" si="8"/>
        <v>~SPWI420~, ~Arcane~, ~4~, ~Minor Sequencer~ =&gt; ~SPWI420~</v>
      </c>
    </row>
    <row r="110" spans="1:6" x14ac:dyDescent="0.35">
      <c r="A110" t="s">
        <v>17</v>
      </c>
      <c r="B110">
        <v>4</v>
      </c>
      <c r="C110" t="s">
        <v>210</v>
      </c>
      <c r="D110" t="s">
        <v>717</v>
      </c>
      <c r="E110" t="s">
        <v>581</v>
      </c>
      <c r="F110" t="str">
        <f t="shared" si="8"/>
        <v>~SPWI421~, ~Arcane~, ~4~, ~Teleport Field~ =&gt; ~SPWI421~</v>
      </c>
    </row>
    <row r="111" spans="1:6" x14ac:dyDescent="0.35">
      <c r="C111" s="3"/>
      <c r="D111" s="3"/>
      <c r="E111" s="3"/>
    </row>
    <row r="112" spans="1:6" x14ac:dyDescent="0.35">
      <c r="A112" t="s">
        <v>17</v>
      </c>
      <c r="B112">
        <v>4</v>
      </c>
      <c r="C112" t="s">
        <v>212</v>
      </c>
      <c r="D112" t="s">
        <v>718</v>
      </c>
      <c r="E112" t="s">
        <v>582</v>
      </c>
      <c r="F112" t="str">
        <f t="shared" ref="F112:F114" si="9">_xlfn.CONCAT("~", C112, "~, ~", A112, "~, ~", B112, "~, ~", E112, "~ =&gt; ~", C112, "~")</f>
        <v>~SPWI423~, ~Arcane~, ~4~, ~Spider Spawn~ =&gt; ~SPWI423~</v>
      </c>
    </row>
    <row r="113" spans="1:6" x14ac:dyDescent="0.35">
      <c r="A113" t="s">
        <v>17</v>
      </c>
      <c r="B113">
        <v>4</v>
      </c>
      <c r="C113" t="s">
        <v>213</v>
      </c>
      <c r="D113" t="s">
        <v>813</v>
      </c>
      <c r="E113" t="s">
        <v>583</v>
      </c>
      <c r="F113" t="str">
        <f t="shared" si="9"/>
        <v>~SPWI424~, ~Arcane~, ~4~, ~Farsight~ =&gt; ~SPWI424~</v>
      </c>
    </row>
    <row r="114" spans="1:6" x14ac:dyDescent="0.35">
      <c r="A114" t="s">
        <v>17</v>
      </c>
      <c r="B114">
        <v>4</v>
      </c>
      <c r="C114" t="s">
        <v>576</v>
      </c>
      <c r="D114" t="s">
        <v>799</v>
      </c>
      <c r="E114" t="s">
        <v>584</v>
      </c>
      <c r="F114" t="str">
        <f t="shared" si="9"/>
        <v>~SPWI425~, ~Arcane~, ~4~, ~Wizard Eye~ =&gt; ~SPWI425~</v>
      </c>
    </row>
    <row r="123" spans="1:6" x14ac:dyDescent="0.35">
      <c r="A123" t="s">
        <v>17</v>
      </c>
      <c r="B123">
        <v>5</v>
      </c>
      <c r="C123" t="s">
        <v>156</v>
      </c>
      <c r="D123" t="s">
        <v>340</v>
      </c>
      <c r="E123" t="s">
        <v>165</v>
      </c>
      <c r="F123" t="str">
        <f t="shared" ref="F123:F145" si="10">_xlfn.CONCAT("~", C123, "~, ~", A123, "~, ~", B123, "~, ~", E123, "~ =&gt; ~", C123, "~")</f>
        <v>~SPWI501~, ~Arcane~, ~5~, ~Animate Dead~ =&gt; ~SPWI501~</v>
      </c>
    </row>
    <row r="124" spans="1:6" x14ac:dyDescent="0.35">
      <c r="A124" t="s">
        <v>17</v>
      </c>
      <c r="B124">
        <v>5</v>
      </c>
      <c r="C124" t="s">
        <v>157</v>
      </c>
      <c r="D124" t="s">
        <v>341</v>
      </c>
      <c r="E124" t="s">
        <v>167</v>
      </c>
      <c r="F124" t="str">
        <f t="shared" si="10"/>
        <v>~SPWI502~, ~Arcane~, ~5~, ~Cloud Kill~ =&gt; ~SPWI502~</v>
      </c>
    </row>
    <row r="125" spans="1:6" x14ac:dyDescent="0.35">
      <c r="A125" t="s">
        <v>17</v>
      </c>
      <c r="B125">
        <v>5</v>
      </c>
      <c r="C125" t="s">
        <v>158</v>
      </c>
      <c r="D125" t="s">
        <v>342</v>
      </c>
      <c r="E125" t="s">
        <v>168</v>
      </c>
      <c r="F125" t="str">
        <f t="shared" si="10"/>
        <v>~SPWI503~, ~Arcane~, ~5~, ~Cone of Cold~ =&gt; ~SPWI503~</v>
      </c>
    </row>
    <row r="126" spans="1:6" x14ac:dyDescent="0.35">
      <c r="A126" t="s">
        <v>17</v>
      </c>
      <c r="B126">
        <v>5</v>
      </c>
      <c r="C126" t="s">
        <v>159</v>
      </c>
      <c r="D126" t="s">
        <v>343</v>
      </c>
      <c r="E126" t="s">
        <v>169</v>
      </c>
      <c r="F126" t="str">
        <f t="shared" si="10"/>
        <v>~SPWI504~, ~Arcane~, ~5~, ~Monster Summoning 3~ =&gt; ~SPWI504~</v>
      </c>
    </row>
    <row r="127" spans="1:6" x14ac:dyDescent="0.35">
      <c r="A127" t="s">
        <v>17</v>
      </c>
      <c r="B127">
        <v>5</v>
      </c>
      <c r="C127" t="s">
        <v>160</v>
      </c>
      <c r="D127" t="s">
        <v>451</v>
      </c>
      <c r="E127" t="s">
        <v>170</v>
      </c>
      <c r="F127" t="str">
        <f t="shared" si="10"/>
        <v>~SPWI505~, ~Arcane~, ~5~, ~Shadow Door~ =&gt; ~SPWI505~</v>
      </c>
    </row>
    <row r="128" spans="1:6" x14ac:dyDescent="0.35">
      <c r="A128" t="s">
        <v>17</v>
      </c>
      <c r="B128">
        <v>5</v>
      </c>
      <c r="C128" t="s">
        <v>161</v>
      </c>
      <c r="D128" t="s">
        <v>459</v>
      </c>
      <c r="E128" t="s">
        <v>171</v>
      </c>
      <c r="F128" t="str">
        <f t="shared" si="10"/>
        <v>~SPWI506~, ~Arcane~, ~5~, ~Domination~ =&gt; ~SPWI506~</v>
      </c>
    </row>
    <row r="129" spans="1:6" x14ac:dyDescent="0.35">
      <c r="A129" t="s">
        <v>17</v>
      </c>
      <c r="B129">
        <v>5</v>
      </c>
      <c r="C129" t="s">
        <v>162</v>
      </c>
      <c r="D129" t="s">
        <v>460</v>
      </c>
      <c r="E129" t="s">
        <v>172</v>
      </c>
      <c r="F129" t="str">
        <f t="shared" si="10"/>
        <v>~SPWI507~, ~Arcane~, ~5~, ~Hold Monster~ =&gt; ~SPWI507~</v>
      </c>
    </row>
    <row r="130" spans="1:6" x14ac:dyDescent="0.35">
      <c r="A130" t="s">
        <v>17</v>
      </c>
      <c r="B130">
        <v>5</v>
      </c>
      <c r="C130" t="s">
        <v>163</v>
      </c>
      <c r="D130" t="s">
        <v>461</v>
      </c>
      <c r="E130" t="s">
        <v>173</v>
      </c>
      <c r="F130" t="str">
        <f t="shared" si="10"/>
        <v>~SPWI508~, ~Arcane~, ~5~, ~Chaos~ =&gt; ~SPWI508~</v>
      </c>
    </row>
    <row r="131" spans="1:6" x14ac:dyDescent="0.35">
      <c r="A131" t="s">
        <v>17</v>
      </c>
      <c r="B131">
        <v>5</v>
      </c>
      <c r="C131" t="s">
        <v>164</v>
      </c>
      <c r="D131" t="s">
        <v>462</v>
      </c>
      <c r="E131" t="s">
        <v>174</v>
      </c>
      <c r="F131" t="str">
        <f t="shared" si="10"/>
        <v>~SPWI509~, ~Arcane~, ~5~, ~Feeblemind~ =&gt; ~SPWI509~</v>
      </c>
    </row>
    <row r="132" spans="1:6" x14ac:dyDescent="0.35">
      <c r="A132" t="s">
        <v>17</v>
      </c>
      <c r="B132">
        <v>5</v>
      </c>
      <c r="C132" t="s">
        <v>224</v>
      </c>
      <c r="D132" t="s">
        <v>719</v>
      </c>
      <c r="E132" t="s">
        <v>585</v>
      </c>
      <c r="F132" t="str">
        <f t="shared" si="10"/>
        <v>~SPWI510~, ~Arcane~, ~5~, ~Spell Immunity~ =&gt; ~SPWI510~</v>
      </c>
    </row>
    <row r="133" spans="1:6" x14ac:dyDescent="0.35">
      <c r="A133" t="s">
        <v>17</v>
      </c>
      <c r="B133">
        <v>5</v>
      </c>
      <c r="C133" t="s">
        <v>225</v>
      </c>
      <c r="D133" t="s">
        <v>720</v>
      </c>
      <c r="E133" t="s">
        <v>586</v>
      </c>
      <c r="F133" t="str">
        <f t="shared" si="10"/>
        <v>~SPWI511~, ~Arcane~, ~5~, ~Protection from Normal Weapons~ =&gt; ~SPWI511~</v>
      </c>
    </row>
    <row r="134" spans="1:6" x14ac:dyDescent="0.35">
      <c r="A134" t="s">
        <v>17</v>
      </c>
      <c r="B134">
        <v>5</v>
      </c>
      <c r="C134" t="s">
        <v>226</v>
      </c>
      <c r="D134" t="s">
        <v>703</v>
      </c>
      <c r="E134" t="s">
        <v>587</v>
      </c>
      <c r="F134" t="str">
        <f t="shared" si="10"/>
        <v>~SPWI512~, ~Arcane~, ~5~, ~Protection from Electricity~ =&gt; ~SPWI512~</v>
      </c>
    </row>
    <row r="135" spans="1:6" x14ac:dyDescent="0.35">
      <c r="A135" t="s">
        <v>17</v>
      </c>
      <c r="B135">
        <v>5</v>
      </c>
      <c r="C135" t="s">
        <v>227</v>
      </c>
      <c r="D135" t="s">
        <v>721</v>
      </c>
      <c r="E135" t="s">
        <v>588</v>
      </c>
      <c r="F135" t="str">
        <f t="shared" si="10"/>
        <v>~SPWI513~, ~Arcane~, ~5~, ~Breach~ =&gt; ~SPWI513~</v>
      </c>
    </row>
    <row r="136" spans="1:6" x14ac:dyDescent="0.35">
      <c r="A136" t="s">
        <v>17</v>
      </c>
      <c r="B136">
        <v>5</v>
      </c>
      <c r="C136" t="s">
        <v>228</v>
      </c>
      <c r="D136" t="s">
        <v>722</v>
      </c>
      <c r="E136" t="s">
        <v>241</v>
      </c>
      <c r="F136" t="str">
        <f t="shared" si="10"/>
        <v>~SPWI514~, ~Arcane~, ~5~, ~Lower Resistance~ =&gt; ~SPWI514~</v>
      </c>
    </row>
    <row r="137" spans="1:6" x14ac:dyDescent="0.35">
      <c r="A137" t="s">
        <v>17</v>
      </c>
      <c r="B137">
        <v>5</v>
      </c>
      <c r="C137" t="s">
        <v>229</v>
      </c>
      <c r="D137" t="s">
        <v>723</v>
      </c>
      <c r="E137" t="s">
        <v>593</v>
      </c>
      <c r="F137" t="str">
        <f t="shared" si="10"/>
        <v>~SPWI515~, ~Arcane~, ~5~, ~Oracle~ =&gt; ~SPWI515~</v>
      </c>
    </row>
    <row r="138" spans="1:6" x14ac:dyDescent="0.35">
      <c r="A138" t="s">
        <v>17</v>
      </c>
      <c r="B138">
        <v>5</v>
      </c>
      <c r="C138" t="s">
        <v>230</v>
      </c>
      <c r="D138" t="s">
        <v>724</v>
      </c>
      <c r="E138" t="s">
        <v>594</v>
      </c>
      <c r="F138" t="str">
        <f t="shared" si="10"/>
        <v>~SPWI516~, ~Arcane~, ~5~, ~Conjure Lesser Fire Elemental~ =&gt; ~SPWI516~</v>
      </c>
    </row>
    <row r="139" spans="1:6" x14ac:dyDescent="0.35">
      <c r="A139" t="s">
        <v>17</v>
      </c>
      <c r="B139">
        <v>5</v>
      </c>
      <c r="C139" t="s">
        <v>231</v>
      </c>
      <c r="D139" t="s">
        <v>725</v>
      </c>
      <c r="E139" t="s">
        <v>599</v>
      </c>
      <c r="F139" t="str">
        <f t="shared" si="10"/>
        <v>~SPWI517~, ~Arcane~, ~5~, ~Protection from Acid~ =&gt; ~SPWI517~</v>
      </c>
    </row>
    <row r="140" spans="1:6" x14ac:dyDescent="0.35">
      <c r="A140" t="s">
        <v>17</v>
      </c>
      <c r="B140">
        <v>5</v>
      </c>
      <c r="C140" t="s">
        <v>232</v>
      </c>
      <c r="D140" t="s">
        <v>726</v>
      </c>
      <c r="E140" t="s">
        <v>596</v>
      </c>
      <c r="F140" t="str">
        <f t="shared" si="10"/>
        <v>~SPWI518~, ~Arcane~, ~5~, ~Phantom Blade~ =&gt; ~SPWI518~</v>
      </c>
    </row>
    <row r="141" spans="1:6" x14ac:dyDescent="0.35">
      <c r="A141" t="s">
        <v>17</v>
      </c>
      <c r="B141">
        <v>5</v>
      </c>
      <c r="C141" t="s">
        <v>233</v>
      </c>
      <c r="D141" t="s">
        <v>773</v>
      </c>
      <c r="E141" t="s">
        <v>597</v>
      </c>
      <c r="F141" t="str">
        <f t="shared" si="10"/>
        <v>~SPWI519~, ~Arcane~, ~5~, ~Spell Shield~ =&gt; ~SPWI519~</v>
      </c>
    </row>
    <row r="142" spans="1:6" x14ac:dyDescent="0.35">
      <c r="A142" t="s">
        <v>17</v>
      </c>
      <c r="B142">
        <v>5</v>
      </c>
      <c r="C142" t="s">
        <v>589</v>
      </c>
      <c r="D142" t="s">
        <v>727</v>
      </c>
      <c r="E142" t="s">
        <v>598</v>
      </c>
      <c r="F142" t="str">
        <f t="shared" si="10"/>
        <v>~SPWI520~, ~Arcane~, ~5~, ~Conjure Lesser Air Elemental~ =&gt; ~SPWI520~</v>
      </c>
    </row>
    <row r="143" spans="1:6" x14ac:dyDescent="0.35">
      <c r="A143" t="s">
        <v>17</v>
      </c>
      <c r="B143">
        <v>5</v>
      </c>
      <c r="C143" t="s">
        <v>590</v>
      </c>
      <c r="D143" t="s">
        <v>728</v>
      </c>
      <c r="E143" t="s">
        <v>595</v>
      </c>
      <c r="F143" t="str">
        <f t="shared" si="10"/>
        <v>~SPWI521~, ~Arcane~, ~5~, ~Conjure Lesser Earth Elemental~ =&gt; ~SPWI521~</v>
      </c>
    </row>
    <row r="144" spans="1:6" x14ac:dyDescent="0.35">
      <c r="A144" t="s">
        <v>17</v>
      </c>
      <c r="B144">
        <v>5</v>
      </c>
      <c r="C144" t="s">
        <v>591</v>
      </c>
      <c r="D144" t="s">
        <v>729</v>
      </c>
      <c r="E144" t="s">
        <v>600</v>
      </c>
      <c r="F144" t="str">
        <f t="shared" si="10"/>
        <v>~SPWI522~, ~Arcane~, ~5~, ~Minor Spell Turning~ =&gt; ~SPWI522~</v>
      </c>
    </row>
    <row r="145" spans="1:6" x14ac:dyDescent="0.35">
      <c r="A145" t="s">
        <v>17</v>
      </c>
      <c r="B145">
        <v>5</v>
      </c>
      <c r="C145" t="s">
        <v>592</v>
      </c>
      <c r="D145" t="s">
        <v>812</v>
      </c>
      <c r="E145" t="s">
        <v>242</v>
      </c>
      <c r="F145" t="str">
        <f t="shared" si="10"/>
        <v>~SPWI523~, ~Arcane~, ~5~, ~Sunfire~ =&gt; ~SPWI523~</v>
      </c>
    </row>
    <row r="158" spans="1:6" x14ac:dyDescent="0.35">
      <c r="A158" t="s">
        <v>17</v>
      </c>
      <c r="B158">
        <v>6</v>
      </c>
      <c r="C158" t="s">
        <v>184</v>
      </c>
      <c r="D158" t="s">
        <v>730</v>
      </c>
      <c r="E158" t="s">
        <v>189</v>
      </c>
      <c r="F158" t="str">
        <f t="shared" ref="F158:F166" si="11">_xlfn.CONCAT("~", C158, "~, ~", A158, "~, ~", B158, "~, ~", E158, "~ =&gt; ~", C158, "~")</f>
        <v>~SPWI601~, ~Arcane~, ~6~, ~Invisible Stalker~ =&gt; ~SPWI601~</v>
      </c>
    </row>
    <row r="159" spans="1:6" x14ac:dyDescent="0.35">
      <c r="A159" t="s">
        <v>17</v>
      </c>
      <c r="B159">
        <v>6</v>
      </c>
      <c r="C159" t="s">
        <v>185</v>
      </c>
      <c r="D159" t="s">
        <v>731</v>
      </c>
      <c r="E159" t="s">
        <v>190</v>
      </c>
      <c r="F159" t="str">
        <f t="shared" si="11"/>
        <v>~SPWI602~, ~Arcane~, ~6~, ~Globe of Invulnerability~ =&gt; ~SPWI602~</v>
      </c>
    </row>
    <row r="160" spans="1:6" x14ac:dyDescent="0.35">
      <c r="A160" t="s">
        <v>17</v>
      </c>
      <c r="B160">
        <v>6</v>
      </c>
      <c r="C160" t="s">
        <v>186</v>
      </c>
      <c r="D160" t="s">
        <v>732</v>
      </c>
      <c r="E160" t="s">
        <v>315</v>
      </c>
      <c r="F160" t="str">
        <f t="shared" si="11"/>
        <v>~SPWI603~, ~Arcane~, ~6~, ~Tenser's Transformation~ =&gt; ~SPWI603~</v>
      </c>
    </row>
    <row r="161" spans="1:6" x14ac:dyDescent="0.35">
      <c r="A161" t="s">
        <v>17</v>
      </c>
      <c r="B161">
        <v>6</v>
      </c>
      <c r="C161" t="s">
        <v>187</v>
      </c>
      <c r="D161" t="s">
        <v>733</v>
      </c>
      <c r="E161" t="s">
        <v>191</v>
      </c>
      <c r="F161" t="str">
        <f t="shared" si="11"/>
        <v>~SPWI604~, ~Arcane~, ~6~, ~Flesh to Stone~ =&gt; ~SPWI604~</v>
      </c>
    </row>
    <row r="162" spans="1:6" x14ac:dyDescent="0.35">
      <c r="A162" t="s">
        <v>17</v>
      </c>
      <c r="B162">
        <v>6</v>
      </c>
      <c r="C162" t="s">
        <v>188</v>
      </c>
      <c r="D162" t="s">
        <v>734</v>
      </c>
      <c r="E162" t="s">
        <v>192</v>
      </c>
      <c r="F162" t="str">
        <f t="shared" si="11"/>
        <v>~SPWI605~, ~Arcane~, ~6~, ~Death Spell~ =&gt; ~SPWI605~</v>
      </c>
    </row>
    <row r="163" spans="1:6" x14ac:dyDescent="0.35">
      <c r="A163" t="s">
        <v>17</v>
      </c>
      <c r="B163">
        <v>6</v>
      </c>
      <c r="C163" t="s">
        <v>243</v>
      </c>
      <c r="D163" t="s">
        <v>735</v>
      </c>
      <c r="E163" t="s">
        <v>601</v>
      </c>
      <c r="F163" t="str">
        <f t="shared" si="11"/>
        <v>~SPWI606~, ~Arcane~, ~6~, ~Protection from Magical Energy~ =&gt; ~SPWI606~</v>
      </c>
    </row>
    <row r="164" spans="1:6" x14ac:dyDescent="0.35">
      <c r="A164" t="s">
        <v>17</v>
      </c>
      <c r="B164">
        <v>6</v>
      </c>
      <c r="C164" t="s">
        <v>244</v>
      </c>
      <c r="D164" t="s">
        <v>736</v>
      </c>
      <c r="E164" t="s">
        <v>602</v>
      </c>
      <c r="F164" t="str">
        <f t="shared" si="11"/>
        <v>~SPWI607~, ~Arcane~, ~6~, ~Mislead~ =&gt; ~SPWI607~</v>
      </c>
    </row>
    <row r="165" spans="1:6" x14ac:dyDescent="0.35">
      <c r="A165" t="s">
        <v>17</v>
      </c>
      <c r="B165">
        <v>6</v>
      </c>
      <c r="C165" t="s">
        <v>245</v>
      </c>
      <c r="D165" t="s">
        <v>737</v>
      </c>
      <c r="E165" t="s">
        <v>603</v>
      </c>
      <c r="F165" t="str">
        <f t="shared" si="11"/>
        <v>~SPWI608~, ~Arcane~, ~6~, ~Pierce Magic~ =&gt; ~SPWI608~</v>
      </c>
    </row>
    <row r="166" spans="1:6" x14ac:dyDescent="0.35">
      <c r="A166" t="s">
        <v>17</v>
      </c>
      <c r="B166">
        <v>6</v>
      </c>
      <c r="C166" t="s">
        <v>246</v>
      </c>
      <c r="D166" t="s">
        <v>738</v>
      </c>
      <c r="E166" t="s">
        <v>604</v>
      </c>
      <c r="F166" t="str">
        <f t="shared" si="11"/>
        <v>~SPWI609~, ~Arcane~, ~6~, ~True Sight~ =&gt; ~SPWI609~</v>
      </c>
    </row>
    <row r="167" spans="1:6" x14ac:dyDescent="0.35">
      <c r="C167" s="3"/>
      <c r="D167" s="3"/>
      <c r="E167" s="3"/>
    </row>
    <row r="168" spans="1:6" x14ac:dyDescent="0.35">
      <c r="A168" t="s">
        <v>17</v>
      </c>
      <c r="B168">
        <v>6</v>
      </c>
      <c r="C168" t="s">
        <v>248</v>
      </c>
      <c r="D168" t="s">
        <v>739</v>
      </c>
      <c r="E168" t="s">
        <v>605</v>
      </c>
      <c r="F168" t="str">
        <f t="shared" ref="F168:F182" si="12">_xlfn.CONCAT("~", C168, "~, ~", A168, "~, ~", B168, "~, ~", E168, "~ =&gt; ~", C168, "~")</f>
        <v>~SPWI611~, ~Arcane~, ~6~, ~Protection from Magical Weapons~ =&gt; ~SPWI611~</v>
      </c>
    </row>
    <row r="169" spans="1:6" x14ac:dyDescent="0.35">
      <c r="A169" t="s">
        <v>17</v>
      </c>
      <c r="B169">
        <v>6</v>
      </c>
      <c r="C169" t="s">
        <v>249</v>
      </c>
      <c r="D169" t="s">
        <v>740</v>
      </c>
      <c r="E169" t="s">
        <v>266</v>
      </c>
      <c r="F169" t="str">
        <f t="shared" si="12"/>
        <v>~SPWI612~, ~Arcane~, ~6~, ~Power Word Silence~ =&gt; ~SPWI612~</v>
      </c>
    </row>
    <row r="170" spans="1:6" x14ac:dyDescent="0.35">
      <c r="A170" t="s">
        <v>17</v>
      </c>
      <c r="B170">
        <v>6</v>
      </c>
      <c r="C170" t="s">
        <v>250</v>
      </c>
      <c r="D170" t="s">
        <v>741</v>
      </c>
      <c r="E170" t="s">
        <v>606</v>
      </c>
      <c r="F170" t="str">
        <f t="shared" si="12"/>
        <v>~SPWI613~, ~Arcane~, ~6~, ~Improved Haste~ =&gt; ~SPWI613~</v>
      </c>
    </row>
    <row r="171" spans="1:6" x14ac:dyDescent="0.35">
      <c r="A171" t="s">
        <v>17</v>
      </c>
      <c r="B171">
        <v>6</v>
      </c>
      <c r="C171" t="s">
        <v>251</v>
      </c>
      <c r="D171" t="s">
        <v>743</v>
      </c>
      <c r="E171" t="s">
        <v>260</v>
      </c>
      <c r="F171" t="str">
        <f t="shared" si="12"/>
        <v>~SPWI614~, ~Arcane~, ~6~, ~Death Fog~ =&gt; ~SPWI614~</v>
      </c>
    </row>
    <row r="172" spans="1:6" x14ac:dyDescent="0.35">
      <c r="A172" t="s">
        <v>17</v>
      </c>
      <c r="B172">
        <v>6</v>
      </c>
      <c r="C172" t="s">
        <v>252</v>
      </c>
      <c r="D172" t="s">
        <v>744</v>
      </c>
      <c r="E172" t="s">
        <v>259</v>
      </c>
      <c r="F172" t="str">
        <f t="shared" si="12"/>
        <v>~SPWI615~, ~Arcane~, ~6~, ~Chain Lightning~ =&gt; ~SPWI615~</v>
      </c>
    </row>
    <row r="173" spans="1:6" x14ac:dyDescent="0.35">
      <c r="A173" t="s">
        <v>17</v>
      </c>
      <c r="B173">
        <v>6</v>
      </c>
      <c r="C173" t="s">
        <v>253</v>
      </c>
      <c r="D173" t="s">
        <v>745</v>
      </c>
      <c r="E173" t="s">
        <v>261</v>
      </c>
      <c r="F173" t="str">
        <f t="shared" si="12"/>
        <v>~SPWI616~, ~Arcane~, ~6~, ~Disintigrate~ =&gt; ~SPWI616~</v>
      </c>
    </row>
    <row r="174" spans="1:6" x14ac:dyDescent="0.35">
      <c r="A174" t="s">
        <v>17</v>
      </c>
      <c r="B174">
        <v>6</v>
      </c>
      <c r="C174" t="s">
        <v>254</v>
      </c>
      <c r="D174" t="s">
        <v>742</v>
      </c>
      <c r="E174" t="s">
        <v>607</v>
      </c>
      <c r="F174" t="str">
        <f t="shared" si="12"/>
        <v>~SPWI617~, ~Arcane~, ~6~, ~Contingency~ =&gt; ~SPWI617~</v>
      </c>
    </row>
    <row r="175" spans="1:6" x14ac:dyDescent="0.35">
      <c r="A175" t="s">
        <v>17</v>
      </c>
      <c r="B175">
        <v>6</v>
      </c>
      <c r="C175" t="s">
        <v>255</v>
      </c>
      <c r="D175" t="s">
        <v>746</v>
      </c>
      <c r="E175" t="s">
        <v>608</v>
      </c>
      <c r="F175" t="str">
        <f t="shared" si="12"/>
        <v>~SPWI618~, ~Arcane~, ~6~, ~Spell Deflection~ =&gt; ~SPWI618~</v>
      </c>
    </row>
    <row r="176" spans="1:6" x14ac:dyDescent="0.35">
      <c r="A176" t="s">
        <v>17</v>
      </c>
      <c r="B176">
        <v>6</v>
      </c>
      <c r="C176" t="s">
        <v>256</v>
      </c>
      <c r="D176" t="s">
        <v>747</v>
      </c>
      <c r="E176" t="s">
        <v>609</v>
      </c>
      <c r="F176" t="str">
        <f t="shared" si="12"/>
        <v>~SPWI619~, ~Arcane~, ~6~, ~Wyvern Call~ =&gt; ~SPWI619~</v>
      </c>
    </row>
    <row r="177" spans="1:6" x14ac:dyDescent="0.35">
      <c r="A177" t="s">
        <v>17</v>
      </c>
      <c r="B177">
        <v>6</v>
      </c>
      <c r="C177" t="s">
        <v>257</v>
      </c>
      <c r="D177" t="s">
        <v>748</v>
      </c>
      <c r="E177" t="s">
        <v>237</v>
      </c>
      <c r="F177" t="str">
        <f t="shared" si="12"/>
        <v>~SPWI620~, ~Arcane~, ~6~, ~Conjure Fire Elemental~ =&gt; ~SPWI620~</v>
      </c>
    </row>
    <row r="178" spans="1:6" x14ac:dyDescent="0.35">
      <c r="A178" t="s">
        <v>17</v>
      </c>
      <c r="B178">
        <v>6</v>
      </c>
      <c r="C178" t="s">
        <v>611</v>
      </c>
      <c r="D178" t="s">
        <v>749</v>
      </c>
      <c r="E178" t="s">
        <v>610</v>
      </c>
      <c r="F178" t="str">
        <f t="shared" si="12"/>
        <v>~SPWI621~, ~Arcane~, ~6~, ~Conjure Air Elemental~ =&gt; ~SPWI621~</v>
      </c>
    </row>
    <row r="179" spans="1:6" x14ac:dyDescent="0.35">
      <c r="A179" t="s">
        <v>17</v>
      </c>
      <c r="B179">
        <v>6</v>
      </c>
      <c r="C179" t="s">
        <v>612</v>
      </c>
      <c r="D179" t="s">
        <v>750</v>
      </c>
      <c r="E179" t="s">
        <v>238</v>
      </c>
      <c r="F179" t="str">
        <f t="shared" si="12"/>
        <v>~SPWI622~, ~Arcane~, ~6~, ~Conjure Earth Elemental~ =&gt; ~SPWI622~</v>
      </c>
    </row>
    <row r="180" spans="1:6" x14ac:dyDescent="0.35">
      <c r="A180" t="s">
        <v>17</v>
      </c>
      <c r="B180">
        <v>6</v>
      </c>
      <c r="C180" t="s">
        <v>613</v>
      </c>
      <c r="D180" t="s">
        <v>751</v>
      </c>
      <c r="E180" t="s">
        <v>616</v>
      </c>
      <c r="F180" t="str">
        <f t="shared" si="12"/>
        <v>~SPWI623~, ~Arcane~, ~6~, ~Carrion Summons~ =&gt; ~SPWI623~</v>
      </c>
    </row>
    <row r="181" spans="1:6" x14ac:dyDescent="0.35">
      <c r="A181" t="s">
        <v>17</v>
      </c>
      <c r="B181">
        <v>6</v>
      </c>
      <c r="C181" t="s">
        <v>614</v>
      </c>
      <c r="D181" t="s">
        <v>752</v>
      </c>
      <c r="E181" t="s">
        <v>617</v>
      </c>
      <c r="F181" t="str">
        <f t="shared" si="12"/>
        <v>~SPWI624~, ~Arcane~, ~6~, ~Summon Nishruu~ =&gt; ~SPWI624~</v>
      </c>
    </row>
    <row r="182" spans="1:6" x14ac:dyDescent="0.35">
      <c r="A182" t="s">
        <v>17</v>
      </c>
      <c r="B182">
        <v>6</v>
      </c>
      <c r="C182" t="s">
        <v>615</v>
      </c>
      <c r="D182" t="s">
        <v>753</v>
      </c>
      <c r="E182" t="s">
        <v>314</v>
      </c>
      <c r="F182" t="str">
        <f t="shared" si="12"/>
        <v>~SPWI625~, ~Arcane~, ~6~, ~Stone to Flesh~ =&gt; ~SPWI625~</v>
      </c>
    </row>
    <row r="191" spans="1:6" x14ac:dyDescent="0.35">
      <c r="A191" t="s">
        <v>17</v>
      </c>
      <c r="B191">
        <v>7</v>
      </c>
      <c r="C191" t="s">
        <v>270</v>
      </c>
      <c r="D191" t="s">
        <v>754</v>
      </c>
      <c r="E191" t="s">
        <v>630</v>
      </c>
      <c r="F191" t="str">
        <f t="shared" ref="F191:F195" si="13">_xlfn.CONCAT("~", C191, "~, ~", A191, "~, ~", B191, "~, ~", E191, "~ =&gt; ~", C191, "~")</f>
        <v>~SPWI701~, ~Arcane~, ~7~, ~Spell Turning~ =&gt; ~SPWI701~</v>
      </c>
    </row>
    <row r="192" spans="1:6" x14ac:dyDescent="0.35">
      <c r="A192" t="s">
        <v>17</v>
      </c>
      <c r="B192">
        <v>7</v>
      </c>
      <c r="C192" t="s">
        <v>271</v>
      </c>
      <c r="D192" t="s">
        <v>755</v>
      </c>
      <c r="E192" t="s">
        <v>832</v>
      </c>
      <c r="F192" t="str">
        <f t="shared" si="13"/>
        <v>~SPWI702~, ~Arcane~, ~7~, ~Protection From The Elements~ =&gt; ~SPWI702~</v>
      </c>
    </row>
    <row r="193" spans="1:6" x14ac:dyDescent="0.35">
      <c r="A193" t="s">
        <v>17</v>
      </c>
      <c r="B193">
        <v>7</v>
      </c>
      <c r="C193" t="s">
        <v>272</v>
      </c>
      <c r="D193" t="s">
        <v>756</v>
      </c>
      <c r="E193" t="s">
        <v>632</v>
      </c>
      <c r="F193" t="str">
        <f t="shared" si="13"/>
        <v>~SPWI703~, ~Arcane~, ~7~, ~Project Image~ =&gt; ~SPWI703~</v>
      </c>
    </row>
    <row r="194" spans="1:6" x14ac:dyDescent="0.35">
      <c r="A194" t="s">
        <v>17</v>
      </c>
      <c r="B194">
        <v>7</v>
      </c>
      <c r="C194" t="s">
        <v>273</v>
      </c>
      <c r="D194" t="s">
        <v>757</v>
      </c>
      <c r="E194" t="s">
        <v>633</v>
      </c>
      <c r="F194" t="str">
        <f t="shared" si="13"/>
        <v>~SPWI704~, ~Arcane~, ~7~, ~Ruby Ray of Reversal~ =&gt; ~SPWI704~</v>
      </c>
    </row>
    <row r="195" spans="1:6" x14ac:dyDescent="0.35">
      <c r="A195" t="s">
        <v>17</v>
      </c>
      <c r="B195">
        <v>7</v>
      </c>
      <c r="C195" t="s">
        <v>274</v>
      </c>
      <c r="D195" t="s">
        <v>758</v>
      </c>
      <c r="E195" t="s">
        <v>634</v>
      </c>
      <c r="F195" t="str">
        <f t="shared" si="13"/>
        <v>~SPWI705~, ~Arcane~, ~7~, ~Khelben's Warding Whip~ =&gt; ~SPWI705~</v>
      </c>
    </row>
    <row r="196" spans="1:6" x14ac:dyDescent="0.35">
      <c r="C196" s="3"/>
      <c r="D196" s="3"/>
      <c r="E196" s="3"/>
    </row>
    <row r="197" spans="1:6" x14ac:dyDescent="0.35">
      <c r="A197" t="s">
        <v>17</v>
      </c>
      <c r="B197">
        <v>7</v>
      </c>
      <c r="C197" t="s">
        <v>276</v>
      </c>
      <c r="D197" t="s">
        <v>759</v>
      </c>
      <c r="E197" t="s">
        <v>635</v>
      </c>
      <c r="F197" t="str">
        <f t="shared" ref="F197:F198" si="14">_xlfn.CONCAT("~", C197, "~, ~", A197, "~, ~", B197, "~, ~", E197, "~ =&gt; ~", C197, "~")</f>
        <v>~SPWI707~, ~Arcane~, ~7~, ~Cacofiend~ =&gt; ~SPWI707~</v>
      </c>
    </row>
    <row r="198" spans="1:6" x14ac:dyDescent="0.35">
      <c r="A198" t="s">
        <v>17</v>
      </c>
      <c r="B198">
        <v>7</v>
      </c>
      <c r="C198" t="s">
        <v>277</v>
      </c>
      <c r="D198" t="s">
        <v>760</v>
      </c>
      <c r="E198" t="s">
        <v>636</v>
      </c>
      <c r="F198" t="str">
        <f t="shared" si="14"/>
        <v>~SPWI708~, ~Arcane~, ~7~, ~Mantle~ =&gt; ~SPWI708~</v>
      </c>
    </row>
    <row r="199" spans="1:6" x14ac:dyDescent="0.35">
      <c r="C199" s="3"/>
      <c r="D199" s="3"/>
      <c r="E199" s="3"/>
    </row>
    <row r="200" spans="1:6" x14ac:dyDescent="0.35">
      <c r="A200" t="s">
        <v>17</v>
      </c>
      <c r="B200">
        <v>7</v>
      </c>
      <c r="C200" t="s">
        <v>279</v>
      </c>
      <c r="D200" t="s">
        <v>761</v>
      </c>
      <c r="E200" t="s">
        <v>637</v>
      </c>
      <c r="F200" t="str">
        <f t="shared" ref="F200:F213" si="15">_xlfn.CONCAT("~", C200, "~, ~", A200, "~, ~", B200, "~, ~", E200, "~ =&gt; ~", C200, "~")</f>
        <v>~SPWI710~, ~Arcane~, ~7~, ~Spell Sequencer~ =&gt; ~SPWI710~</v>
      </c>
    </row>
    <row r="201" spans="1:6" x14ac:dyDescent="0.35">
      <c r="A201" t="s">
        <v>17</v>
      </c>
      <c r="B201">
        <v>7</v>
      </c>
      <c r="C201" t="s">
        <v>280</v>
      </c>
      <c r="D201" t="s">
        <v>762</v>
      </c>
      <c r="E201" t="s">
        <v>638</v>
      </c>
      <c r="F201" t="str">
        <f t="shared" si="15"/>
        <v>~SPWI711~, ~Arcane~, ~7~, ~Sphere of Chaos~ =&gt; ~SPWI711~</v>
      </c>
    </row>
    <row r="202" spans="1:6" x14ac:dyDescent="0.35">
      <c r="A202" t="s">
        <v>17</v>
      </c>
      <c r="B202">
        <v>7</v>
      </c>
      <c r="C202" t="s">
        <v>618</v>
      </c>
      <c r="D202" t="s">
        <v>763</v>
      </c>
      <c r="E202" t="s">
        <v>639</v>
      </c>
      <c r="F202" t="str">
        <f t="shared" si="15"/>
        <v>~SPWI712~, ~Arcane~, ~7~, ~Delayed Blast Fireball~ =&gt; ~SPWI712~</v>
      </c>
    </row>
    <row r="203" spans="1:6" x14ac:dyDescent="0.35">
      <c r="A203" t="s">
        <v>17</v>
      </c>
      <c r="B203">
        <v>7</v>
      </c>
      <c r="C203" t="s">
        <v>619</v>
      </c>
      <c r="D203" t="s">
        <v>764</v>
      </c>
      <c r="E203" t="s">
        <v>281</v>
      </c>
      <c r="F203" t="str">
        <f t="shared" si="15"/>
        <v>~SPWI713~, ~Arcane~, ~7~, ~Finger of Death~ =&gt; ~SPWI713~</v>
      </c>
    </row>
    <row r="204" spans="1:6" x14ac:dyDescent="0.35">
      <c r="A204" t="s">
        <v>17</v>
      </c>
      <c r="B204">
        <v>7</v>
      </c>
      <c r="C204" t="s">
        <v>620</v>
      </c>
      <c r="D204" t="s">
        <v>765</v>
      </c>
      <c r="E204" t="s">
        <v>285</v>
      </c>
      <c r="F204" t="str">
        <f t="shared" si="15"/>
        <v>~SPWI714~, ~Arcane~, ~7~, ~Prismatic Spray~ =&gt; ~SPWI714~</v>
      </c>
    </row>
    <row r="205" spans="1:6" x14ac:dyDescent="0.35">
      <c r="A205" t="s">
        <v>17</v>
      </c>
      <c r="B205">
        <v>7</v>
      </c>
      <c r="C205" t="s">
        <v>621</v>
      </c>
      <c r="D205" t="s">
        <v>766</v>
      </c>
      <c r="E205" t="s">
        <v>284</v>
      </c>
      <c r="F205" t="str">
        <f t="shared" si="15"/>
        <v>~SPWI715~, ~Arcane~, ~7~, ~Power Word, Stun~ =&gt; ~SPWI715~</v>
      </c>
    </row>
    <row r="206" spans="1:6" x14ac:dyDescent="0.35">
      <c r="A206" t="s">
        <v>17</v>
      </c>
      <c r="B206">
        <v>7</v>
      </c>
      <c r="C206" t="s">
        <v>622</v>
      </c>
      <c r="D206" t="s">
        <v>767</v>
      </c>
      <c r="E206" t="s">
        <v>283</v>
      </c>
      <c r="F206" t="str">
        <f t="shared" si="15"/>
        <v>~SPWI716~, ~Arcane~, ~7~, ~Mordenkainen's Sword~ =&gt; ~SPWI716~</v>
      </c>
    </row>
    <row r="207" spans="1:6" x14ac:dyDescent="0.35">
      <c r="A207" t="s">
        <v>17</v>
      </c>
      <c r="B207">
        <v>7</v>
      </c>
      <c r="C207" t="s">
        <v>623</v>
      </c>
      <c r="D207" t="s">
        <v>768</v>
      </c>
      <c r="E207" t="s">
        <v>640</v>
      </c>
      <c r="F207" t="str">
        <f t="shared" si="15"/>
        <v>~SPWI717~, ~Arcane~, ~7~, ~Summon Efreeti~ =&gt; ~SPWI717~</v>
      </c>
    </row>
    <row r="208" spans="1:6" x14ac:dyDescent="0.35">
      <c r="A208" t="s">
        <v>17</v>
      </c>
      <c r="B208">
        <v>7</v>
      </c>
      <c r="C208" t="s">
        <v>624</v>
      </c>
      <c r="D208" t="s">
        <v>769</v>
      </c>
      <c r="E208" t="s">
        <v>641</v>
      </c>
      <c r="F208" t="str">
        <f t="shared" si="15"/>
        <v>~SPWI718~, ~Arcane~, ~7~, ~Summon Djinni~ =&gt; ~SPWI718~</v>
      </c>
    </row>
    <row r="209" spans="1:6" x14ac:dyDescent="0.35">
      <c r="A209" t="s">
        <v>17</v>
      </c>
      <c r="B209">
        <v>7</v>
      </c>
      <c r="C209" t="s">
        <v>625</v>
      </c>
      <c r="D209" t="s">
        <v>770</v>
      </c>
      <c r="E209" t="s">
        <v>642</v>
      </c>
      <c r="F209" t="str">
        <f t="shared" si="15"/>
        <v>~SPWI719~, ~Arcane~, ~7~, ~Summon Hakeashar~ =&gt; ~SPWI719~</v>
      </c>
    </row>
    <row r="210" spans="1:6" x14ac:dyDescent="0.35">
      <c r="A210" t="s">
        <v>17</v>
      </c>
      <c r="B210">
        <v>7</v>
      </c>
      <c r="C210" t="s">
        <v>626</v>
      </c>
      <c r="D210" t="s">
        <v>771</v>
      </c>
      <c r="E210" t="s">
        <v>643</v>
      </c>
      <c r="F210" t="str">
        <f t="shared" si="15"/>
        <v>~SPWI720~, ~Arcane~, ~7~, ~Control Undead~ =&gt; ~SPWI720~</v>
      </c>
    </row>
    <row r="211" spans="1:6" x14ac:dyDescent="0.35">
      <c r="A211" t="s">
        <v>17</v>
      </c>
      <c r="B211">
        <v>7</v>
      </c>
      <c r="C211" t="s">
        <v>627</v>
      </c>
      <c r="D211" t="s">
        <v>772</v>
      </c>
      <c r="E211" t="s">
        <v>288</v>
      </c>
      <c r="F211" t="str">
        <f t="shared" si="15"/>
        <v>~SPWI721~, ~Arcane~, ~7~, ~Mass Invisibility~ =&gt; ~SPWI721~</v>
      </c>
    </row>
    <row r="212" spans="1:6" x14ac:dyDescent="0.35">
      <c r="A212" t="s">
        <v>17</v>
      </c>
      <c r="B212">
        <v>7</v>
      </c>
      <c r="C212" t="s">
        <v>628</v>
      </c>
      <c r="D212" t="s">
        <v>802</v>
      </c>
      <c r="E212" t="s">
        <v>644</v>
      </c>
      <c r="F212" t="str">
        <f t="shared" si="15"/>
        <v>~SPWI722~, ~Arcane~, ~7~, ~Limited Wish~ =&gt; ~SPWI722~</v>
      </c>
    </row>
    <row r="213" spans="1:6" x14ac:dyDescent="0.35">
      <c r="A213" t="s">
        <v>17</v>
      </c>
      <c r="B213">
        <v>7</v>
      </c>
      <c r="C213" t="s">
        <v>629</v>
      </c>
      <c r="E213" t="s">
        <v>645</v>
      </c>
      <c r="F213" t="str">
        <f t="shared" si="15"/>
        <v>~SPWI723~, ~Arcane~, ~7~, ~Improved Chaos Shield*~ =&gt; ~SPWI723~</v>
      </c>
    </row>
    <row r="218" spans="1:6" x14ac:dyDescent="0.35">
      <c r="C218" s="3"/>
      <c r="D218" s="3"/>
      <c r="E218" s="3"/>
    </row>
    <row r="219" spans="1:6" x14ac:dyDescent="0.35">
      <c r="A219" t="s">
        <v>17</v>
      </c>
      <c r="B219">
        <v>8</v>
      </c>
      <c r="C219" s="7" t="s">
        <v>292</v>
      </c>
      <c r="D219" s="7"/>
      <c r="E219" s="7" t="s">
        <v>608</v>
      </c>
      <c r="F219" t="str">
        <f t="shared" ref="F219:F223" si="16">_xlfn.CONCAT("~", C219, "~, ~", A219, "~, ~", B219, "~, ~", E219, "~ =&gt; ~", C219, "~")</f>
        <v>~SPWI802~, ~Arcane~, ~8~, ~Spell Deflection~ =&gt; ~SPWI802~</v>
      </c>
    </row>
    <row r="220" spans="1:6" x14ac:dyDescent="0.35">
      <c r="A220" t="s">
        <v>17</v>
      </c>
      <c r="B220">
        <v>8</v>
      </c>
      <c r="C220" t="s">
        <v>293</v>
      </c>
      <c r="D220" t="s">
        <v>774</v>
      </c>
      <c r="E220" t="s">
        <v>656</v>
      </c>
      <c r="F220" t="str">
        <f t="shared" si="16"/>
        <v>~SPWI803~, ~Arcane~, ~8~, ~Protection from Energy~ =&gt; ~SPWI803~</v>
      </c>
    </row>
    <row r="221" spans="1:6" x14ac:dyDescent="0.35">
      <c r="A221" t="s">
        <v>17</v>
      </c>
      <c r="B221">
        <v>8</v>
      </c>
      <c r="C221" t="s">
        <v>294</v>
      </c>
      <c r="D221" t="s">
        <v>775</v>
      </c>
      <c r="E221" t="s">
        <v>657</v>
      </c>
      <c r="F221" t="str">
        <f t="shared" si="16"/>
        <v>~SPWI804~, ~Arcane~, ~8~, ~Simulacrum~ =&gt; ~SPWI804~</v>
      </c>
    </row>
    <row r="222" spans="1:6" x14ac:dyDescent="0.35">
      <c r="A222" t="s">
        <v>17</v>
      </c>
      <c r="B222">
        <v>8</v>
      </c>
      <c r="C222" t="s">
        <v>295</v>
      </c>
      <c r="D222" t="s">
        <v>776</v>
      </c>
      <c r="E222" t="s">
        <v>658</v>
      </c>
      <c r="F222" t="str">
        <f t="shared" si="16"/>
        <v>~SPWI805~, ~Arcane~, ~8~, ~Pierce Shield~ =&gt; ~SPWI805~</v>
      </c>
    </row>
    <row r="223" spans="1:6" x14ac:dyDescent="0.35">
      <c r="A223" t="s">
        <v>17</v>
      </c>
      <c r="B223">
        <v>8</v>
      </c>
      <c r="C223" t="s">
        <v>296</v>
      </c>
      <c r="D223" t="s">
        <v>777</v>
      </c>
      <c r="E223" t="s">
        <v>659</v>
      </c>
      <c r="F223" t="str">
        <f t="shared" si="16"/>
        <v>~SPWI806~, ~Arcane~, ~8~, ~Summon Fiend~ =&gt; ~SPWI806~</v>
      </c>
    </row>
    <row r="224" spans="1:6" x14ac:dyDescent="0.35">
      <c r="C224" s="3"/>
      <c r="D224" s="3"/>
      <c r="E224" s="3"/>
    </row>
    <row r="225" spans="1:6" x14ac:dyDescent="0.35">
      <c r="A225" t="s">
        <v>17</v>
      </c>
      <c r="B225">
        <v>8</v>
      </c>
      <c r="C225" t="s">
        <v>298</v>
      </c>
      <c r="D225" t="s">
        <v>778</v>
      </c>
      <c r="E225" t="s">
        <v>660</v>
      </c>
      <c r="F225" t="str">
        <f t="shared" ref="F225:F230" si="17">_xlfn.CONCAT("~", C225, "~, ~", A225, "~, ~", B225, "~, ~", E225, "~ =&gt; ~", C225, "~")</f>
        <v>~SPWI808~, ~Arcane~, ~8~, ~Improved Mantle~ =&gt; ~SPWI808~</v>
      </c>
    </row>
    <row r="226" spans="1:6" x14ac:dyDescent="0.35">
      <c r="A226" t="s">
        <v>17</v>
      </c>
      <c r="B226">
        <v>8</v>
      </c>
      <c r="C226" t="s">
        <v>646</v>
      </c>
      <c r="D226" t="s">
        <v>779</v>
      </c>
      <c r="E226" t="s">
        <v>661</v>
      </c>
      <c r="F226" t="str">
        <f t="shared" si="17"/>
        <v>~SPWI809~, ~Arcane~, ~8~, ~Spell Trigger~ =&gt; ~SPWI809~</v>
      </c>
    </row>
    <row r="227" spans="1:6" x14ac:dyDescent="0.35">
      <c r="A227" t="s">
        <v>17</v>
      </c>
      <c r="B227">
        <v>8</v>
      </c>
      <c r="C227" t="s">
        <v>647</v>
      </c>
      <c r="D227" t="s">
        <v>780</v>
      </c>
      <c r="E227" t="s">
        <v>299</v>
      </c>
      <c r="F227" t="str">
        <f t="shared" si="17"/>
        <v>~SPWI810~, ~Arcane~, ~8~, ~Incendiary Cloud~ =&gt; ~SPWI810~</v>
      </c>
    </row>
    <row r="228" spans="1:6" x14ac:dyDescent="0.35">
      <c r="A228" t="s">
        <v>17</v>
      </c>
      <c r="B228">
        <v>8</v>
      </c>
      <c r="C228" t="s">
        <v>648</v>
      </c>
      <c r="D228" t="s">
        <v>781</v>
      </c>
      <c r="E228" t="s">
        <v>662</v>
      </c>
      <c r="F228" t="str">
        <f t="shared" si="17"/>
        <v>~SPWI811~, ~Arcane~, ~8~, ~Symbol, Fear~ =&gt; ~SPWI811~</v>
      </c>
    </row>
    <row r="229" spans="1:6" x14ac:dyDescent="0.35">
      <c r="A229" t="s">
        <v>17</v>
      </c>
      <c r="B229">
        <v>8</v>
      </c>
      <c r="C229" t="s">
        <v>649</v>
      </c>
      <c r="D229" t="s">
        <v>782</v>
      </c>
      <c r="E229" t="s">
        <v>302</v>
      </c>
      <c r="F229" t="str">
        <f t="shared" si="17"/>
        <v>~SPWI812~, ~Arcane~, ~8~, ~Abi-Dalzim's Horrid Wilting~ =&gt; ~SPWI812~</v>
      </c>
    </row>
    <row r="230" spans="1:6" x14ac:dyDescent="0.35">
      <c r="A230" t="s">
        <v>17</v>
      </c>
      <c r="B230">
        <v>8</v>
      </c>
      <c r="C230" t="s">
        <v>650</v>
      </c>
      <c r="D230" t="s">
        <v>783</v>
      </c>
      <c r="E230" t="s">
        <v>663</v>
      </c>
      <c r="F230" t="str">
        <f t="shared" si="17"/>
        <v>~SPWI813~, ~Arcane~, ~8~, ~Maze~ =&gt; ~SPWI813~</v>
      </c>
    </row>
    <row r="231" spans="1:6" x14ac:dyDescent="0.35">
      <c r="C231" s="3"/>
      <c r="D231" s="3"/>
      <c r="E231" s="3"/>
    </row>
    <row r="232" spans="1:6" x14ac:dyDescent="0.35">
      <c r="A232" t="s">
        <v>17</v>
      </c>
      <c r="B232">
        <v>8</v>
      </c>
      <c r="C232" t="s">
        <v>652</v>
      </c>
      <c r="D232" t="s">
        <v>784</v>
      </c>
      <c r="E232" t="s">
        <v>664</v>
      </c>
      <c r="F232" t="str">
        <f t="shared" ref="F232:F235" si="18">_xlfn.CONCAT("~", C232, "~, ~", A232, "~, ~", B232, "~, ~", E232, "~ =&gt; ~", C232, "~")</f>
        <v>~SPWI815~, ~Arcane~, ~8~, ~Power Word Blind~ =&gt; ~SPWI815~</v>
      </c>
    </row>
    <row r="233" spans="1:6" x14ac:dyDescent="0.35">
      <c r="A233" t="s">
        <v>17</v>
      </c>
      <c r="B233">
        <v>8</v>
      </c>
      <c r="C233" t="s">
        <v>653</v>
      </c>
      <c r="D233" t="s">
        <v>811</v>
      </c>
      <c r="E233" t="s">
        <v>666</v>
      </c>
      <c r="F233" t="str">
        <f t="shared" si="18"/>
        <v>~SPWI816~, ~Arcane~, ~8~, ~Symbol, Stun~ =&gt; ~SPWI816~</v>
      </c>
    </row>
    <row r="234" spans="1:6" x14ac:dyDescent="0.35">
      <c r="A234" t="s">
        <v>17</v>
      </c>
      <c r="B234">
        <v>8</v>
      </c>
      <c r="C234" t="s">
        <v>654</v>
      </c>
      <c r="D234" t="s">
        <v>810</v>
      </c>
      <c r="E234" t="s">
        <v>665</v>
      </c>
      <c r="F234" t="str">
        <f t="shared" si="18"/>
        <v>~SPWI817~, ~Arcane~, ~8~, ~Symbol, Death~ =&gt; ~SPWI817~</v>
      </c>
    </row>
    <row r="235" spans="1:6" x14ac:dyDescent="0.35">
      <c r="A235" t="s">
        <v>17</v>
      </c>
      <c r="B235">
        <v>8</v>
      </c>
      <c r="C235" t="s">
        <v>655</v>
      </c>
      <c r="D235" t="s">
        <v>814</v>
      </c>
      <c r="E235" t="s">
        <v>667</v>
      </c>
      <c r="F235" t="str">
        <f t="shared" si="18"/>
        <v>~SPWI818~, ~Arcane~, ~8~, ~Bigby's Clenched Fist~ =&gt; ~SPWI818~</v>
      </c>
    </row>
    <row r="238" spans="1:6" x14ac:dyDescent="0.35">
      <c r="C238" s="3"/>
      <c r="D238" s="3"/>
      <c r="E238" s="3"/>
    </row>
    <row r="239" spans="1:6" x14ac:dyDescent="0.35">
      <c r="A239" t="s">
        <v>17</v>
      </c>
      <c r="B239">
        <v>9</v>
      </c>
      <c r="C239" t="s">
        <v>514</v>
      </c>
      <c r="D239" t="s">
        <v>785</v>
      </c>
      <c r="E239" t="s">
        <v>679</v>
      </c>
      <c r="F239" t="str">
        <f t="shared" ref="F239:F240" si="19">_xlfn.CONCAT("~", C239, "~, ~", A239, "~, ~", B239, "~, ~", E239, "~ =&gt; ~", C239, "~")</f>
        <v>~SPWI902~, ~Arcane~, ~9~, ~Spell Trap~ =&gt; ~SPWI902~</v>
      </c>
    </row>
    <row r="240" spans="1:6" x14ac:dyDescent="0.35">
      <c r="A240" t="s">
        <v>17</v>
      </c>
      <c r="B240">
        <v>9</v>
      </c>
      <c r="C240" t="s">
        <v>515</v>
      </c>
      <c r="D240" t="s">
        <v>786</v>
      </c>
      <c r="E240" t="s">
        <v>680</v>
      </c>
      <c r="F240" t="str">
        <f t="shared" si="19"/>
        <v>~SPWI903~, ~Arcane~, ~9~, ~Spellstrike~ =&gt; ~SPWI903~</v>
      </c>
    </row>
    <row r="241" spans="1:6" x14ac:dyDescent="0.35">
      <c r="C241" s="3"/>
      <c r="D241" s="3"/>
      <c r="E241" s="3"/>
    </row>
    <row r="242" spans="1:6" x14ac:dyDescent="0.35">
      <c r="A242" t="s">
        <v>17</v>
      </c>
      <c r="B242">
        <v>9</v>
      </c>
      <c r="C242" t="s">
        <v>517</v>
      </c>
      <c r="D242" t="s">
        <v>787</v>
      </c>
      <c r="E242" t="s">
        <v>681</v>
      </c>
      <c r="F242" t="str">
        <f>_xlfn.CONCAT("~", C242, "~, ~", A242, "~, ~", B242, "~, ~", E242, "~ =&gt; ~", C242, "~")</f>
        <v>~SPWI905~, ~Arcane~, ~9~, ~Gate~ =&gt; ~SPWI905~</v>
      </c>
    </row>
    <row r="243" spans="1:6" x14ac:dyDescent="0.35">
      <c r="C243" s="3"/>
      <c r="D243" s="3"/>
      <c r="E243" s="3"/>
    </row>
    <row r="244" spans="1:6" x14ac:dyDescent="0.35">
      <c r="A244" t="s">
        <v>17</v>
      </c>
      <c r="B244">
        <v>9</v>
      </c>
      <c r="C244" t="s">
        <v>519</v>
      </c>
      <c r="D244" t="s">
        <v>788</v>
      </c>
      <c r="E244" t="s">
        <v>682</v>
      </c>
      <c r="F244" t="str">
        <f t="shared" ref="F244:F262" si="20">_xlfn.CONCAT("~", C244, "~, ~", A244, "~, ~", B244, "~, ~", E244, "~ =&gt; ~", C244, "~")</f>
        <v>~SPWI907~, ~Arcane~, ~9~, ~Absolute Immunity~ =&gt; ~SPWI907~</v>
      </c>
    </row>
    <row r="245" spans="1:6" x14ac:dyDescent="0.35">
      <c r="A245" t="s">
        <v>17</v>
      </c>
      <c r="B245">
        <v>9</v>
      </c>
      <c r="C245" t="s">
        <v>520</v>
      </c>
      <c r="D245" t="s">
        <v>789</v>
      </c>
      <c r="E245" t="s">
        <v>683</v>
      </c>
      <c r="F245" t="str">
        <f t="shared" si="20"/>
        <v>~SPWI908~, ~Arcane~, ~9~, ~Chain Contingency~ =&gt; ~SPWI908~</v>
      </c>
    </row>
    <row r="246" spans="1:6" x14ac:dyDescent="0.35">
      <c r="A246" t="s">
        <v>17</v>
      </c>
      <c r="B246">
        <v>9</v>
      </c>
      <c r="C246" t="s">
        <v>521</v>
      </c>
      <c r="D246" t="s">
        <v>790</v>
      </c>
      <c r="E246" t="s">
        <v>684</v>
      </c>
      <c r="F246" t="str">
        <f t="shared" si="20"/>
        <v>~SPWI909~, ~Arcane~, ~9~, ~Time Stop~ =&gt; ~SPWI909~</v>
      </c>
    </row>
    <row r="247" spans="1:6" x14ac:dyDescent="0.35">
      <c r="A247" t="s">
        <v>17</v>
      </c>
      <c r="B247">
        <v>9</v>
      </c>
      <c r="C247" t="s">
        <v>522</v>
      </c>
      <c r="D247" t="s">
        <v>791</v>
      </c>
      <c r="E247" t="s">
        <v>685</v>
      </c>
      <c r="F247" t="str">
        <f t="shared" si="20"/>
        <v>~SPWI910~, ~Arcane~, ~9~, ~Imprisonment~ =&gt; ~SPWI910~</v>
      </c>
    </row>
    <row r="248" spans="1:6" x14ac:dyDescent="0.35">
      <c r="A248" t="s">
        <v>17</v>
      </c>
      <c r="B248">
        <v>9</v>
      </c>
      <c r="C248" t="s">
        <v>523</v>
      </c>
      <c r="D248" t="s">
        <v>792</v>
      </c>
      <c r="E248" t="s">
        <v>686</v>
      </c>
      <c r="F248" t="str">
        <f t="shared" si="20"/>
        <v>~SPWI911~, ~Arcane~, ~9~, ~Meteor Swarm~ =&gt; ~SPWI911~</v>
      </c>
    </row>
    <row r="249" spans="1:6" x14ac:dyDescent="0.35">
      <c r="A249" t="s">
        <v>17</v>
      </c>
      <c r="B249">
        <v>9</v>
      </c>
      <c r="C249" t="s">
        <v>524</v>
      </c>
      <c r="D249" t="s">
        <v>793</v>
      </c>
      <c r="E249" t="s">
        <v>311</v>
      </c>
      <c r="F249" t="str">
        <f t="shared" si="20"/>
        <v>~SPWI912~, ~Arcane~, ~9~, ~Power Word, Kill~ =&gt; ~SPWI912~</v>
      </c>
    </row>
    <row r="250" spans="1:6" x14ac:dyDescent="0.35">
      <c r="A250" t="s">
        <v>17</v>
      </c>
      <c r="B250">
        <v>9</v>
      </c>
      <c r="C250" t="s">
        <v>525</v>
      </c>
      <c r="D250" t="s">
        <v>794</v>
      </c>
      <c r="E250" t="s">
        <v>687</v>
      </c>
      <c r="F250" t="str">
        <f t="shared" si="20"/>
        <v>~SPWI913~, ~Arcane~, ~9~, ~Wail of the Banshee~ =&gt; ~SPWI913~</v>
      </c>
    </row>
    <row r="251" spans="1:6" x14ac:dyDescent="0.35">
      <c r="A251" t="s">
        <v>17</v>
      </c>
      <c r="B251">
        <v>9</v>
      </c>
      <c r="C251" t="s">
        <v>526</v>
      </c>
      <c r="D251" t="s">
        <v>795</v>
      </c>
      <c r="E251" t="s">
        <v>688</v>
      </c>
      <c r="F251" t="str">
        <f t="shared" si="20"/>
        <v>~SPWI914~, ~Arcane~, ~9~, ~Energy Drain~ =&gt; ~SPWI914~</v>
      </c>
    </row>
    <row r="252" spans="1:6" x14ac:dyDescent="0.35">
      <c r="A252" t="s">
        <v>17</v>
      </c>
      <c r="B252">
        <v>9</v>
      </c>
      <c r="C252" t="s">
        <v>668</v>
      </c>
      <c r="D252" t="s">
        <v>796</v>
      </c>
      <c r="E252" t="s">
        <v>689</v>
      </c>
      <c r="F252" t="str">
        <f t="shared" si="20"/>
        <v>~SPWI915~, ~Arcane~, ~9~, ~Black Blade of Disaster~ =&gt; ~SPWI915~</v>
      </c>
    </row>
    <row r="253" spans="1:6" x14ac:dyDescent="0.35">
      <c r="A253" t="s">
        <v>17</v>
      </c>
      <c r="B253">
        <v>9</v>
      </c>
      <c r="C253" t="s">
        <v>669</v>
      </c>
      <c r="D253" t="s">
        <v>797</v>
      </c>
      <c r="E253" t="s">
        <v>690</v>
      </c>
      <c r="F253" t="str">
        <f t="shared" si="20"/>
        <v>~SPWI916~, ~Arcane~, ~9~, ~Shapechange~ =&gt; ~SPWI916~</v>
      </c>
    </row>
    <row r="254" spans="1:6" x14ac:dyDescent="0.35">
      <c r="A254" t="s">
        <v>17</v>
      </c>
      <c r="B254">
        <v>9</v>
      </c>
      <c r="C254" t="s">
        <v>670</v>
      </c>
      <c r="D254" t="s">
        <v>798</v>
      </c>
      <c r="E254" t="s">
        <v>691</v>
      </c>
      <c r="F254" t="str">
        <f t="shared" si="20"/>
        <v>~SPWI917~, ~Arcane~, ~9~, ~Freedom~ =&gt; ~SPWI917~</v>
      </c>
    </row>
    <row r="255" spans="1:6" x14ac:dyDescent="0.35">
      <c r="A255" t="s">
        <v>17</v>
      </c>
      <c r="B255">
        <v>9</v>
      </c>
      <c r="C255" t="s">
        <v>671</v>
      </c>
      <c r="D255" t="s">
        <v>815</v>
      </c>
      <c r="E255" t="s">
        <v>692</v>
      </c>
      <c r="F255" t="str">
        <f t="shared" si="20"/>
        <v>~SPWI918~, ~Arcane~, ~9~, ~Bigby's Crushing Hand~ =&gt; ~SPWI918~</v>
      </c>
    </row>
    <row r="256" spans="1:6" x14ac:dyDescent="0.35">
      <c r="A256" t="s">
        <v>17</v>
      </c>
      <c r="B256">
        <v>9</v>
      </c>
      <c r="C256" t="s">
        <v>672</v>
      </c>
      <c r="D256" t="s">
        <v>816</v>
      </c>
      <c r="E256" t="s">
        <v>693</v>
      </c>
      <c r="F256" t="str">
        <f t="shared" si="20"/>
        <v>~SPWI919~, ~Arcane~, ~9~, ~Wish~ =&gt; ~SPWI919~</v>
      </c>
    </row>
    <row r="257" spans="1:6" x14ac:dyDescent="0.35">
      <c r="A257" t="s">
        <v>17</v>
      </c>
      <c r="B257">
        <v>10</v>
      </c>
      <c r="C257" t="s">
        <v>673</v>
      </c>
      <c r="D257" s="2" t="s">
        <v>818</v>
      </c>
      <c r="E257" t="s">
        <v>694</v>
      </c>
      <c r="F257" t="str">
        <f t="shared" si="20"/>
        <v>~SPWI920~, ~Arcane~, ~10~, ~Energy Blades~ =&gt; ~SPWI920~</v>
      </c>
    </row>
    <row r="258" spans="1:6" x14ac:dyDescent="0.35">
      <c r="A258" t="s">
        <v>17</v>
      </c>
      <c r="B258">
        <v>10</v>
      </c>
      <c r="C258" t="s">
        <v>674</v>
      </c>
      <c r="D258" s="2" t="s">
        <v>818</v>
      </c>
      <c r="E258" t="s">
        <v>695</v>
      </c>
      <c r="F258" t="str">
        <f t="shared" si="20"/>
        <v>~SPWI921~, ~Arcane~, ~10~, ~Improved Alacrity~ =&gt; ~SPWI921~</v>
      </c>
    </row>
    <row r="259" spans="1:6" x14ac:dyDescent="0.35">
      <c r="A259" t="s">
        <v>17</v>
      </c>
      <c r="B259">
        <v>10</v>
      </c>
      <c r="C259" t="s">
        <v>675</v>
      </c>
      <c r="D259" s="2" t="s">
        <v>818</v>
      </c>
      <c r="E259" t="s">
        <v>696</v>
      </c>
      <c r="F259" t="str">
        <f t="shared" si="20"/>
        <v>~SPWI922~, ~Arcane~, ~10~, ~Dragon's Breath~ =&gt; ~SPWI922~</v>
      </c>
    </row>
    <row r="260" spans="1:6" x14ac:dyDescent="0.35">
      <c r="A260" t="s">
        <v>17</v>
      </c>
      <c r="B260">
        <v>10</v>
      </c>
      <c r="C260" t="s">
        <v>676</v>
      </c>
      <c r="D260" s="2" t="s">
        <v>818</v>
      </c>
      <c r="E260" t="s">
        <v>697</v>
      </c>
      <c r="F260" t="str">
        <f t="shared" si="20"/>
        <v>~SPWI923~, ~Arcane~, ~10~, ~Summon Planetar~ =&gt; ~SPWI923~</v>
      </c>
    </row>
    <row r="261" spans="1:6" x14ac:dyDescent="0.35">
      <c r="A261" t="s">
        <v>17</v>
      </c>
      <c r="B261">
        <v>10</v>
      </c>
      <c r="C261" t="s">
        <v>677</v>
      </c>
      <c r="D261" s="2" t="s">
        <v>818</v>
      </c>
      <c r="E261" t="s">
        <v>698</v>
      </c>
      <c r="F261" t="str">
        <f t="shared" si="20"/>
        <v>~SPWI924~, ~Arcane~, ~10~, ~Summon Dark Planetar~ =&gt; ~SPWI924~</v>
      </c>
    </row>
    <row r="262" spans="1:6" x14ac:dyDescent="0.35">
      <c r="A262" t="s">
        <v>17</v>
      </c>
      <c r="B262">
        <v>10</v>
      </c>
      <c r="C262" t="s">
        <v>678</v>
      </c>
      <c r="D262" s="2" t="s">
        <v>818</v>
      </c>
      <c r="E262" t="s">
        <v>699</v>
      </c>
      <c r="F262" t="str">
        <f t="shared" si="20"/>
        <v>~SPWI925~, ~Arcane~, ~10~, ~Comet~ =&gt; ~SPWI925~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Bullshit scroll price tinkering</vt:lpstr>
      <vt:lpstr>Spells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Frantz</dc:creator>
  <cp:lastModifiedBy>Erik Frantz</cp:lastModifiedBy>
  <dcterms:created xsi:type="dcterms:W3CDTF">2023-09-22T03:58:01Z</dcterms:created>
  <dcterms:modified xsi:type="dcterms:W3CDTF">2023-09-26T04:59:01Z</dcterms:modified>
</cp:coreProperties>
</file>