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Game Mods\Baldur's Gate\Caster Crafting\.research\"/>
    </mc:Choice>
  </mc:AlternateContent>
  <xr:revisionPtr revIDLastSave="0" documentId="13_ncr:1_{D0DDB312-FF30-402C-B217-B1E0EA3FAE6A}" xr6:coauthVersionLast="47" xr6:coauthVersionMax="47" xr10:uidLastSave="{00000000-0000-0000-0000-000000000000}"/>
  <bookViews>
    <workbookView xWindow="0" yWindow="0" windowWidth="9600" windowHeight="11400" firstSheet="1" activeTab="1" xr2:uid="{73FDBA9F-2EEA-4C02-A136-1EA93E7B6B65}"/>
  </bookViews>
  <sheets>
    <sheet name="Bullshit scroll price tinkering" sheetId="1" r:id="rId1"/>
    <sheet name="BG1 Spells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" i="1"/>
  <c r="J3" i="1"/>
  <c r="J4" i="1"/>
  <c r="J5" i="1"/>
  <c r="J6" i="1"/>
  <c r="J7" i="1"/>
  <c r="J8" i="1"/>
  <c r="J9" i="1"/>
  <c r="J10" i="1"/>
  <c r="J11" i="1"/>
  <c r="J2" i="1"/>
  <c r="I3" i="1"/>
  <c r="I4" i="1"/>
  <c r="I5" i="1"/>
  <c r="I6" i="1"/>
  <c r="I7" i="1"/>
  <c r="I8" i="1"/>
  <c r="I9" i="1"/>
  <c r="I10" i="1"/>
  <c r="I11" i="1"/>
  <c r="I2" i="1"/>
  <c r="H11" i="1"/>
  <c r="H4" i="1"/>
  <c r="H5" i="1"/>
  <c r="H6" i="1"/>
  <c r="H7" i="1"/>
  <c r="H8" i="1"/>
  <c r="H9" i="1"/>
  <c r="H10" i="1"/>
  <c r="H2" i="1"/>
  <c r="H3" i="1"/>
  <c r="F11" i="1"/>
  <c r="F2" i="1"/>
  <c r="F3" i="1"/>
  <c r="F4" i="1"/>
  <c r="F5" i="1"/>
  <c r="F6" i="1"/>
  <c r="F7" i="1"/>
  <c r="F8" i="1"/>
  <c r="F9" i="1"/>
  <c r="F10" i="1"/>
</calcChain>
</file>

<file path=xl/sharedStrings.xml><?xml version="1.0" encoding="utf-8"?>
<sst xmlns="http://schemas.openxmlformats.org/spreadsheetml/2006/main" count="838" uniqueCount="316">
  <si>
    <t>Caster Level</t>
  </si>
  <si>
    <t>Spell Level</t>
  </si>
  <si>
    <t>Cost</t>
  </si>
  <si>
    <t>Class</t>
  </si>
  <si>
    <t>Mage</t>
  </si>
  <si>
    <t>CL*100*SL</t>
  </si>
  <si>
    <t>100*CL*SL</t>
  </si>
  <si>
    <t>Cleric</t>
  </si>
  <si>
    <t>Druid</t>
  </si>
  <si>
    <t>Greater Restoration</t>
  </si>
  <si>
    <t>3e</t>
  </si>
  <si>
    <t>3ex3</t>
  </si>
  <si>
    <t>CL^2</t>
  </si>
  <si>
    <t>SL *2 * CL * 100</t>
  </si>
  <si>
    <t>SL *2 * CL * 50</t>
  </si>
  <si>
    <t>Interpolate</t>
  </si>
  <si>
    <t>Field</t>
  </si>
  <si>
    <t>Arcane</t>
  </si>
  <si>
    <t>SPWI101</t>
  </si>
  <si>
    <t>Grease</t>
  </si>
  <si>
    <t>SPWI102</t>
  </si>
  <si>
    <t>SPWI103</t>
  </si>
  <si>
    <t>SPWI104</t>
  </si>
  <si>
    <t>SPWI105</t>
  </si>
  <si>
    <t>SPWI106</t>
  </si>
  <si>
    <t>SPWI107</t>
  </si>
  <si>
    <t>SPWI108</t>
  </si>
  <si>
    <t>SPWI109</t>
  </si>
  <si>
    <t>SPWI110</t>
  </si>
  <si>
    <t>SPWI111</t>
  </si>
  <si>
    <t>SPWI112</t>
  </si>
  <si>
    <t>SPWI113</t>
  </si>
  <si>
    <t>SPWI114</t>
  </si>
  <si>
    <t>SPWI115</t>
  </si>
  <si>
    <t>SPWI116</t>
  </si>
  <si>
    <t>SPWI117</t>
  </si>
  <si>
    <t>SPWI118</t>
  </si>
  <si>
    <t>SPWI119</t>
  </si>
  <si>
    <t>Armor</t>
  </si>
  <si>
    <t>Burning Hands</t>
  </si>
  <si>
    <t>Charm Person</t>
  </si>
  <si>
    <t>Color Spray</t>
  </si>
  <si>
    <t>Blindness</t>
  </si>
  <si>
    <t>Friends</t>
  </si>
  <si>
    <t>Protection from Petrification</t>
  </si>
  <si>
    <t>Identify</t>
  </si>
  <si>
    <t>Infravision</t>
  </si>
  <si>
    <t>Magic Missile</t>
  </si>
  <si>
    <t>Protection from Evil</t>
  </si>
  <si>
    <t>Shield</t>
  </si>
  <si>
    <t>Shocking Grasp</t>
  </si>
  <si>
    <t>Sleep</t>
  </si>
  <si>
    <t>Chill Touch</t>
  </si>
  <si>
    <t>Chromatic Orb</t>
  </si>
  <si>
    <t>Larloch's Minor Drain</t>
  </si>
  <si>
    <t>Level</t>
  </si>
  <si>
    <t>Code</t>
  </si>
  <si>
    <t>Name</t>
  </si>
  <si>
    <t>SPWI201</t>
  </si>
  <si>
    <t>SPWI202</t>
  </si>
  <si>
    <t>SPWI203</t>
  </si>
  <si>
    <t>SPWI204</t>
  </si>
  <si>
    <t>SPWI205</t>
  </si>
  <si>
    <t>SPWI206</t>
  </si>
  <si>
    <t>SPWI207</t>
  </si>
  <si>
    <t>SPWI208</t>
  </si>
  <si>
    <t>SPWI209</t>
  </si>
  <si>
    <t>SPWI210</t>
  </si>
  <si>
    <t>SPWI211</t>
  </si>
  <si>
    <t>SPWI212</t>
  </si>
  <si>
    <t>SPWI213</t>
  </si>
  <si>
    <t>SPWI214</t>
  </si>
  <si>
    <t>SPWI215</t>
  </si>
  <si>
    <t>SPWI216</t>
  </si>
  <si>
    <t>SPWI217</t>
  </si>
  <si>
    <t>SPWI218</t>
  </si>
  <si>
    <t>SPWI219</t>
  </si>
  <si>
    <t>Blur</t>
  </si>
  <si>
    <t>Detect Evil</t>
  </si>
  <si>
    <t>Detect Invisibility</t>
  </si>
  <si>
    <t>Horror</t>
  </si>
  <si>
    <t>Invisibility</t>
  </si>
  <si>
    <t>Knock</t>
  </si>
  <si>
    <t>Know Alignment</t>
  </si>
  <si>
    <t>Luck</t>
  </si>
  <si>
    <t>Resist Fear</t>
  </si>
  <si>
    <t>Melf's Acid Arrow</t>
  </si>
  <si>
    <t>Mirror Image</t>
  </si>
  <si>
    <t>Stinking Cloud</t>
  </si>
  <si>
    <t>Strength</t>
  </si>
  <si>
    <t>Web</t>
  </si>
  <si>
    <t>Agannazar's Scorcher</t>
  </si>
  <si>
    <t>Ghoul Touch</t>
  </si>
  <si>
    <t>Vocalize</t>
  </si>
  <si>
    <t>SPWI301</t>
  </si>
  <si>
    <t>SPWI302</t>
  </si>
  <si>
    <t>SPWI303</t>
  </si>
  <si>
    <t>SPWI304</t>
  </si>
  <si>
    <t>SPWI305</t>
  </si>
  <si>
    <t>SPWI306</t>
  </si>
  <si>
    <t>SPWI307</t>
  </si>
  <si>
    <t>SPWI308</t>
  </si>
  <si>
    <t>SPWI309</t>
  </si>
  <si>
    <t>SPWI310</t>
  </si>
  <si>
    <t>SPWI311</t>
  </si>
  <si>
    <t>SPWI312</t>
  </si>
  <si>
    <t>SPWI313</t>
  </si>
  <si>
    <t>SPWI314</t>
  </si>
  <si>
    <t>SPWI315</t>
  </si>
  <si>
    <t>SPWI316</t>
  </si>
  <si>
    <t>SPWI317</t>
  </si>
  <si>
    <t>Clairvoyance</t>
  </si>
  <si>
    <t>Dispel Magic</t>
  </si>
  <si>
    <t>Flam Arrow</t>
  </si>
  <si>
    <t>Fireball</t>
  </si>
  <si>
    <t>Haste</t>
  </si>
  <si>
    <t>Hold Person</t>
  </si>
  <si>
    <t>Lightning Bolt</t>
  </si>
  <si>
    <t>Monster Summoning 1</t>
  </si>
  <si>
    <t>Non Detection</t>
  </si>
  <si>
    <t>Protection from Normal Missiles</t>
  </si>
  <si>
    <t>Slow</t>
  </si>
  <si>
    <t>Skull Trap</t>
  </si>
  <si>
    <t>Vampiric Touch</t>
  </si>
  <si>
    <t>Wraith Form</t>
  </si>
  <si>
    <t>Dire Charm</t>
  </si>
  <si>
    <t>Ghost Armor</t>
  </si>
  <si>
    <t>SPWI401</t>
  </si>
  <si>
    <t>Confusion</t>
  </si>
  <si>
    <t>SPWI402</t>
  </si>
  <si>
    <t>SPWI403</t>
  </si>
  <si>
    <t>SPWI404</t>
  </si>
  <si>
    <t>SPWI405</t>
  </si>
  <si>
    <t>SPWI406</t>
  </si>
  <si>
    <t>SPWI407</t>
  </si>
  <si>
    <t>SPWI408</t>
  </si>
  <si>
    <t>SPWI409</t>
  </si>
  <si>
    <t>SPWI410</t>
  </si>
  <si>
    <t>SPWI411</t>
  </si>
  <si>
    <t>SPWI412</t>
  </si>
  <si>
    <t>SPWI413</t>
  </si>
  <si>
    <t>SPWI414</t>
  </si>
  <si>
    <t>SPWI415</t>
  </si>
  <si>
    <t>SPWI416</t>
  </si>
  <si>
    <t>Dimension Door</t>
  </si>
  <si>
    <t>Ice Storm</t>
  </si>
  <si>
    <t>Improved Invisibility</t>
  </si>
  <si>
    <t>Minor Globe of Invulnerability</t>
  </si>
  <si>
    <t>Monster Summoning 2</t>
  </si>
  <si>
    <t>Wall of Fire</t>
  </si>
  <si>
    <t>Remove Curse</t>
  </si>
  <si>
    <t>Emotion</t>
  </si>
  <si>
    <t>Greater Malison</t>
  </si>
  <si>
    <t>Otiluke's Resilient Sphere</t>
  </si>
  <si>
    <t>Spirit Armor</t>
  </si>
  <si>
    <t>Polymorph Other</t>
  </si>
  <si>
    <t>Polymorph Self</t>
  </si>
  <si>
    <t>SPWI501</t>
  </si>
  <si>
    <t>SPWI502</t>
  </si>
  <si>
    <t>SPWI503</t>
  </si>
  <si>
    <t>SPWI504</t>
  </si>
  <si>
    <t>SPWI505</t>
  </si>
  <si>
    <t>SPWI506</t>
  </si>
  <si>
    <t>SPWI507</t>
  </si>
  <si>
    <t>SPWI508</t>
  </si>
  <si>
    <t>SPWI509</t>
  </si>
  <si>
    <t>Animate Dead</t>
  </si>
  <si>
    <t>Cloud Kill</t>
  </si>
  <si>
    <t>Cone of Cold</t>
  </si>
  <si>
    <t>Monster Summoning 3</t>
  </si>
  <si>
    <t>Shadow Door</t>
  </si>
  <si>
    <t>Domination</t>
  </si>
  <si>
    <t>Hold Monster</t>
  </si>
  <si>
    <t>Chaos</t>
  </si>
  <si>
    <t>Feeblemind</t>
  </si>
  <si>
    <t>BG1: TotSC</t>
  </si>
  <si>
    <t>SPELL.IDS</t>
  </si>
  <si>
    <t>Hold Portal ?!</t>
  </si>
  <si>
    <t>Y</t>
  </si>
  <si>
    <t>Fog Cloud ?!</t>
  </si>
  <si>
    <t>Wizard Lock ?!</t>
  </si>
  <si>
    <t>Invisibility 10' Radius ?!</t>
  </si>
  <si>
    <t>Fire Shield ?!</t>
  </si>
  <si>
    <t>Stone Skin</t>
  </si>
  <si>
    <t>SPWI601</t>
  </si>
  <si>
    <t>SPWI602</t>
  </si>
  <si>
    <t>SPWI603</t>
  </si>
  <si>
    <t>SPWI604</t>
  </si>
  <si>
    <t>SPWI605</t>
  </si>
  <si>
    <t>Invisible Stalker</t>
  </si>
  <si>
    <t>Globe of Invulnerability</t>
  </si>
  <si>
    <t>Flesh to Stone</t>
  </si>
  <si>
    <t>Death Spell</t>
  </si>
  <si>
    <t>IWD: TotLM</t>
  </si>
  <si>
    <t>SPWI220</t>
  </si>
  <si>
    <t>SPWI221</t>
  </si>
  <si>
    <t>SPWI222</t>
  </si>
  <si>
    <t>Snilloc's Snowball Swarm</t>
  </si>
  <si>
    <t>Decastave</t>
  </si>
  <si>
    <t>SPWI223</t>
  </si>
  <si>
    <t>Cat's Grace</t>
  </si>
  <si>
    <t>Icelance</t>
  </si>
  <si>
    <t>Lance of Disruption</t>
  </si>
  <si>
    <t>SPWI318</t>
  </si>
  <si>
    <t>SPWI319</t>
  </si>
  <si>
    <t>Emotion: Hopelessness</t>
  </si>
  <si>
    <t>SPWI417</t>
  </si>
  <si>
    <t>SPWI418</t>
  </si>
  <si>
    <t>SPWI419</t>
  </si>
  <si>
    <t>SPWI420</t>
  </si>
  <si>
    <t>SPWI421</t>
  </si>
  <si>
    <t>SPWI422</t>
  </si>
  <si>
    <t>SPWI423</t>
  </si>
  <si>
    <t>SPWI424</t>
  </si>
  <si>
    <t>Beltyn's Burning Blood</t>
  </si>
  <si>
    <t>Shadow Monsters</t>
  </si>
  <si>
    <t>Emotion: Courage</t>
  </si>
  <si>
    <t>Emotion: Fear</t>
  </si>
  <si>
    <t>Emotion: Hope</t>
  </si>
  <si>
    <t>Mordenkainen's Force Missiles</t>
  </si>
  <si>
    <t>Shout</t>
  </si>
  <si>
    <t>Vitriolic Sphere</t>
  </si>
  <si>
    <t>Scroll?</t>
  </si>
  <si>
    <t>Scroll</t>
  </si>
  <si>
    <t>SPWI510</t>
  </si>
  <si>
    <t>SPWI511</t>
  </si>
  <si>
    <t>SPWI512</t>
  </si>
  <si>
    <t>SPWI513</t>
  </si>
  <si>
    <t>SPWI514</t>
  </si>
  <si>
    <t>SPWI515</t>
  </si>
  <si>
    <t>SPWI516</t>
  </si>
  <si>
    <t>SPWI517</t>
  </si>
  <si>
    <t>SPWI518</t>
  </si>
  <si>
    <t>SPWI519</t>
  </si>
  <si>
    <t>Shroud of Flame</t>
  </si>
  <si>
    <t>Demi-Shadow Monsters</t>
  </si>
  <si>
    <t>Summon Shadow</t>
  </si>
  <si>
    <t>Conjure Fire Elemental</t>
  </si>
  <si>
    <t>Conjure Earth Elemental</t>
  </si>
  <si>
    <t>Conjure Water Elemental</t>
  </si>
  <si>
    <t>Contact Other Plane</t>
  </si>
  <si>
    <t>Lower Resistance</t>
  </si>
  <si>
    <t>Sunfire</t>
  </si>
  <si>
    <t>SPWI606</t>
  </si>
  <si>
    <t>SPWI607</t>
  </si>
  <si>
    <t>SPWI608</t>
  </si>
  <si>
    <t>SPWI609</t>
  </si>
  <si>
    <t>SPWI610</t>
  </si>
  <si>
    <t>SPWI611</t>
  </si>
  <si>
    <t>SPWI612</t>
  </si>
  <si>
    <t>SPWI613</t>
  </si>
  <si>
    <t>SPWI614</t>
  </si>
  <si>
    <t>SPWI615</t>
  </si>
  <si>
    <t>SPWI616</t>
  </si>
  <si>
    <t>SPWI617</t>
  </si>
  <si>
    <t>SPWI618</t>
  </si>
  <si>
    <t>SPWI619</t>
  </si>
  <si>
    <t>SPWI620</t>
  </si>
  <si>
    <t>Antimagic Shell</t>
  </si>
  <si>
    <t>Chain Lightning</t>
  </si>
  <si>
    <t>Death Fog</t>
  </si>
  <si>
    <t>Disintigrate</t>
  </si>
  <si>
    <t>Lich Touch</t>
  </si>
  <si>
    <t>Monster Summoning 4</t>
  </si>
  <si>
    <t>Otiluke's Freezing Sphere</t>
  </si>
  <si>
    <t>Shades</t>
  </si>
  <si>
    <t>Power Word Silence</t>
  </si>
  <si>
    <t>Darts of Bone</t>
  </si>
  <si>
    <t>Soul Eater</t>
  </si>
  <si>
    <t>Trollish Fortitude</t>
  </si>
  <si>
    <t>SPWI701</t>
  </si>
  <si>
    <t>SPWI702</t>
  </si>
  <si>
    <t>SPWI703</t>
  </si>
  <si>
    <t>SPWI704</t>
  </si>
  <si>
    <t>SPWI705</t>
  </si>
  <si>
    <t>SPWI706</t>
  </si>
  <si>
    <t>SPWI707</t>
  </si>
  <si>
    <t>SPWI708</t>
  </si>
  <si>
    <t>SPWI709</t>
  </si>
  <si>
    <t>SPWI710</t>
  </si>
  <si>
    <t>SPWI711</t>
  </si>
  <si>
    <t>Finger of Death</t>
  </si>
  <si>
    <t>Monster Summoning 5</t>
  </si>
  <si>
    <t>Mordenkainen's Sword</t>
  </si>
  <si>
    <t>Power Word, Stun</t>
  </si>
  <si>
    <t>Prismatic Spray</t>
  </si>
  <si>
    <t>Malavon's Rage</t>
  </si>
  <si>
    <t>Acid Storm</t>
  </si>
  <si>
    <t>Mass Invisibility</t>
  </si>
  <si>
    <t>Seven Eyes</t>
  </si>
  <si>
    <t>Suffocate</t>
  </si>
  <si>
    <t>SPWI801</t>
  </si>
  <si>
    <t>SPWI802</t>
  </si>
  <si>
    <t>SPWI803</t>
  </si>
  <si>
    <t>SPWI804</t>
  </si>
  <si>
    <t>SPWI805</t>
  </si>
  <si>
    <t>SPWI806</t>
  </si>
  <si>
    <t>SPWI807</t>
  </si>
  <si>
    <t>SPWI808</t>
  </si>
  <si>
    <t>Incendiary Cloud</t>
  </si>
  <si>
    <t>Monster Summoning 6</t>
  </si>
  <si>
    <t>Mind Blank</t>
  </si>
  <si>
    <t>Abi-Dalzim's Horrid Wilting</t>
  </si>
  <si>
    <t>Great Shout</t>
  </si>
  <si>
    <t>Iron Body</t>
  </si>
  <si>
    <t>Power Word, Blind</t>
  </si>
  <si>
    <t>PWI901</t>
  </si>
  <si>
    <t>PWI902</t>
  </si>
  <si>
    <t>PWI903</t>
  </si>
  <si>
    <t>PWI904</t>
  </si>
  <si>
    <t>Monster Summoning 7</t>
  </si>
  <si>
    <t>Power Word, Kill</t>
  </si>
  <si>
    <t>Malavon's Corrosive Fog</t>
  </si>
  <si>
    <t>N</t>
  </si>
  <si>
    <t>Stone to Flesh</t>
  </si>
  <si>
    <t>Tenser's Transformation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</si>
</sst>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right"/>
    </xf>
    <xf numFmtId="0" fontId="0" fillId="0" borderId="0" xfId="0" quotePrefix="1"/>
    <xf numFmtId="0" fontId="1" fillId="2" borderId="0" xfId="1"/>
    <xf numFmtId="0" fontId="4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10911-6EC0-4E0F-A706-FBC3CA3370AD}">
  <dimension ref="A1:Q39"/>
  <sheetViews>
    <sheetView workbookViewId="0">
      <selection activeCell="C14" sqref="C14"/>
    </sheetView>
  </sheetViews>
  <sheetFormatPr defaultRowHeight="14.5" x14ac:dyDescent="0.35"/>
  <cols>
    <col min="2" max="2" width="9.36328125" bestFit="1" customWidth="1"/>
    <col min="3" max="3" width="10.7265625" bestFit="1" customWidth="1"/>
    <col min="4" max="4" width="5.81640625" bestFit="1" customWidth="1"/>
    <col min="9" max="9" width="13.81640625" bestFit="1" customWidth="1"/>
  </cols>
  <sheetData>
    <row r="1" spans="1:17" x14ac:dyDescent="0.35">
      <c r="A1" t="s">
        <v>3</v>
      </c>
      <c r="B1" t="s">
        <v>1</v>
      </c>
      <c r="C1" t="s">
        <v>0</v>
      </c>
      <c r="D1" t="s">
        <v>2</v>
      </c>
      <c r="H1" t="s">
        <v>12</v>
      </c>
      <c r="I1" s="2" t="s">
        <v>13</v>
      </c>
      <c r="J1" s="2" t="s">
        <v>14</v>
      </c>
      <c r="L1" t="s">
        <v>15</v>
      </c>
      <c r="P1" t="s">
        <v>10</v>
      </c>
      <c r="Q1" t="s">
        <v>11</v>
      </c>
    </row>
    <row r="2" spans="1:17" x14ac:dyDescent="0.35">
      <c r="A2" t="s">
        <v>4</v>
      </c>
      <c r="B2">
        <v>1</v>
      </c>
      <c r="C2">
        <v>1</v>
      </c>
      <c r="D2">
        <v>100</v>
      </c>
      <c r="E2" t="s">
        <v>6</v>
      </c>
      <c r="F2">
        <f t="shared" ref="F2:F9" si="0">D2/B2/C2</f>
        <v>100</v>
      </c>
      <c r="H2">
        <f>C2*B2*B2*10</f>
        <v>10</v>
      </c>
      <c r="I2">
        <f>B2*2*C2*100</f>
        <v>200</v>
      </c>
      <c r="J2">
        <f>B2*2*C2*50</f>
        <v>100</v>
      </c>
      <c r="K2">
        <v>1</v>
      </c>
      <c r="L2">
        <v>100</v>
      </c>
      <c r="P2">
        <v>25</v>
      </c>
      <c r="Q2">
        <f>P2*1.5</f>
        <v>37.5</v>
      </c>
    </row>
    <row r="3" spans="1:17" x14ac:dyDescent="0.35">
      <c r="A3" t="s">
        <v>4</v>
      </c>
      <c r="B3">
        <v>2</v>
      </c>
      <c r="C3">
        <v>3</v>
      </c>
      <c r="D3">
        <v>200</v>
      </c>
      <c r="F3">
        <f t="shared" si="0"/>
        <v>33.333333333333336</v>
      </c>
      <c r="H3">
        <f>C3*B3*B3*10</f>
        <v>120</v>
      </c>
      <c r="I3">
        <f t="shared" ref="I3:I11" si="1">B3*2*C3*100</f>
        <v>1200</v>
      </c>
      <c r="J3">
        <f t="shared" ref="J3:J11" si="2">B3*2*C3*50</f>
        <v>600</v>
      </c>
      <c r="K3">
        <v>2</v>
      </c>
      <c r="L3">
        <v>150</v>
      </c>
      <c r="Q3">
        <f t="shared" ref="Q3:Q19" si="3">P3*1.5</f>
        <v>0</v>
      </c>
    </row>
    <row r="4" spans="1:17" x14ac:dyDescent="0.35">
      <c r="A4" t="s">
        <v>4</v>
      </c>
      <c r="B4">
        <v>3</v>
      </c>
      <c r="C4">
        <v>5</v>
      </c>
      <c r="D4">
        <v>300</v>
      </c>
      <c r="F4">
        <f t="shared" si="0"/>
        <v>20</v>
      </c>
      <c r="H4">
        <f t="shared" ref="H4:H11" si="4">C4*B4*B4*10</f>
        <v>450</v>
      </c>
      <c r="I4">
        <f t="shared" si="1"/>
        <v>3000</v>
      </c>
      <c r="J4">
        <f t="shared" si="2"/>
        <v>1500</v>
      </c>
      <c r="K4">
        <v>3</v>
      </c>
      <c r="L4">
        <v>200</v>
      </c>
      <c r="P4">
        <v>150</v>
      </c>
      <c r="Q4">
        <f t="shared" si="3"/>
        <v>225</v>
      </c>
    </row>
    <row r="5" spans="1:17" x14ac:dyDescent="0.35">
      <c r="A5" t="s">
        <v>4</v>
      </c>
      <c r="B5">
        <v>4</v>
      </c>
      <c r="C5">
        <v>7</v>
      </c>
      <c r="D5">
        <v>500</v>
      </c>
      <c r="F5">
        <f t="shared" si="0"/>
        <v>17.857142857142858</v>
      </c>
      <c r="H5">
        <f t="shared" si="4"/>
        <v>1120</v>
      </c>
      <c r="I5">
        <f t="shared" si="1"/>
        <v>5600</v>
      </c>
      <c r="J5">
        <f t="shared" si="2"/>
        <v>2800</v>
      </c>
      <c r="K5">
        <v>4</v>
      </c>
      <c r="L5">
        <v>250</v>
      </c>
      <c r="Q5">
        <f t="shared" si="3"/>
        <v>0</v>
      </c>
    </row>
    <row r="6" spans="1:17" x14ac:dyDescent="0.35">
      <c r="A6" t="s">
        <v>4</v>
      </c>
      <c r="B6">
        <v>5</v>
      </c>
      <c r="C6">
        <v>9</v>
      </c>
      <c r="D6">
        <v>1000</v>
      </c>
      <c r="F6">
        <f t="shared" si="0"/>
        <v>22.222222222222221</v>
      </c>
      <c r="H6">
        <f t="shared" si="4"/>
        <v>2250</v>
      </c>
      <c r="I6">
        <f t="shared" si="1"/>
        <v>9000</v>
      </c>
      <c r="J6">
        <f t="shared" si="2"/>
        <v>4500</v>
      </c>
      <c r="K6">
        <v>5</v>
      </c>
      <c r="L6">
        <v>300</v>
      </c>
      <c r="P6">
        <v>375</v>
      </c>
      <c r="Q6">
        <f t="shared" si="3"/>
        <v>562.5</v>
      </c>
    </row>
    <row r="7" spans="1:17" x14ac:dyDescent="0.35">
      <c r="A7" t="s">
        <v>4</v>
      </c>
      <c r="B7">
        <v>6</v>
      </c>
      <c r="C7">
        <v>12</v>
      </c>
      <c r="D7">
        <v>2000</v>
      </c>
      <c r="F7">
        <f t="shared" si="0"/>
        <v>27.777777777777775</v>
      </c>
      <c r="H7">
        <f t="shared" si="4"/>
        <v>4320</v>
      </c>
      <c r="I7">
        <f t="shared" si="1"/>
        <v>14400</v>
      </c>
      <c r="J7">
        <f t="shared" si="2"/>
        <v>7200</v>
      </c>
      <c r="K7">
        <v>6</v>
      </c>
      <c r="L7">
        <v>400</v>
      </c>
      <c r="Q7">
        <f t="shared" si="3"/>
        <v>0</v>
      </c>
    </row>
    <row r="8" spans="1:17" x14ac:dyDescent="0.35">
      <c r="A8" t="s">
        <v>4</v>
      </c>
      <c r="B8">
        <v>7</v>
      </c>
      <c r="C8">
        <v>14</v>
      </c>
      <c r="D8">
        <v>3000</v>
      </c>
      <c r="F8">
        <f t="shared" si="0"/>
        <v>30.612244897959183</v>
      </c>
      <c r="H8">
        <f t="shared" si="4"/>
        <v>6860</v>
      </c>
      <c r="I8">
        <f t="shared" si="1"/>
        <v>19600</v>
      </c>
      <c r="J8">
        <f t="shared" si="2"/>
        <v>9800</v>
      </c>
      <c r="K8">
        <v>7</v>
      </c>
      <c r="L8">
        <v>500</v>
      </c>
      <c r="P8">
        <v>700</v>
      </c>
      <c r="Q8">
        <f t="shared" si="3"/>
        <v>1050</v>
      </c>
    </row>
    <row r="9" spans="1:17" x14ac:dyDescent="0.35">
      <c r="A9" t="s">
        <v>4</v>
      </c>
      <c r="B9">
        <v>8</v>
      </c>
      <c r="C9">
        <v>16</v>
      </c>
      <c r="D9">
        <v>5000</v>
      </c>
      <c r="F9">
        <f t="shared" si="0"/>
        <v>39.0625</v>
      </c>
      <c r="H9">
        <f t="shared" si="4"/>
        <v>10240</v>
      </c>
      <c r="I9">
        <f t="shared" si="1"/>
        <v>25600</v>
      </c>
      <c r="J9">
        <f t="shared" si="2"/>
        <v>12800</v>
      </c>
      <c r="K9">
        <v>8</v>
      </c>
      <c r="L9">
        <v>750</v>
      </c>
      <c r="Q9">
        <f t="shared" si="3"/>
        <v>0</v>
      </c>
    </row>
    <row r="10" spans="1:17" x14ac:dyDescent="0.35">
      <c r="A10" t="s">
        <v>4</v>
      </c>
      <c r="B10">
        <v>9</v>
      </c>
      <c r="C10">
        <v>18</v>
      </c>
      <c r="D10">
        <v>10000</v>
      </c>
      <c r="F10">
        <f>D10/B10/C10</f>
        <v>61.728395061728392</v>
      </c>
      <c r="H10">
        <f t="shared" si="4"/>
        <v>14580</v>
      </c>
      <c r="I10">
        <f t="shared" si="1"/>
        <v>32400</v>
      </c>
      <c r="J10">
        <f t="shared" si="2"/>
        <v>16200</v>
      </c>
      <c r="K10">
        <v>9</v>
      </c>
      <c r="L10">
        <v>1000</v>
      </c>
      <c r="P10">
        <v>1125</v>
      </c>
      <c r="Q10">
        <f t="shared" si="3"/>
        <v>1687.5</v>
      </c>
    </row>
    <row r="11" spans="1:17" x14ac:dyDescent="0.35">
      <c r="A11" t="s">
        <v>4</v>
      </c>
      <c r="B11">
        <v>10</v>
      </c>
      <c r="C11" s="1">
        <v>20</v>
      </c>
      <c r="D11">
        <v>20000</v>
      </c>
      <c r="E11" t="s">
        <v>5</v>
      </c>
      <c r="F11">
        <f>D11/10/20</f>
        <v>100</v>
      </c>
      <c r="H11">
        <f>20*B11*B11*10</f>
        <v>20000</v>
      </c>
      <c r="I11">
        <f t="shared" si="1"/>
        <v>40000</v>
      </c>
      <c r="J11">
        <f t="shared" si="2"/>
        <v>20000</v>
      </c>
      <c r="K11">
        <v>10</v>
      </c>
      <c r="L11">
        <v>1333</v>
      </c>
      <c r="Q11">
        <f t="shared" si="3"/>
        <v>0</v>
      </c>
    </row>
    <row r="12" spans="1:17" x14ac:dyDescent="0.35">
      <c r="C12" s="1"/>
      <c r="K12">
        <v>11</v>
      </c>
      <c r="L12">
        <v>1666</v>
      </c>
      <c r="Q12">
        <f t="shared" si="3"/>
        <v>0</v>
      </c>
    </row>
    <row r="13" spans="1:17" x14ac:dyDescent="0.35">
      <c r="C13" s="1"/>
      <c r="K13">
        <v>12</v>
      </c>
      <c r="L13">
        <v>2000</v>
      </c>
      <c r="P13">
        <v>1650</v>
      </c>
      <c r="Q13">
        <f t="shared" si="3"/>
        <v>2475</v>
      </c>
    </row>
    <row r="14" spans="1:17" x14ac:dyDescent="0.35">
      <c r="C14" s="1"/>
      <c r="K14">
        <v>13</v>
      </c>
      <c r="L14">
        <v>2500</v>
      </c>
      <c r="Q14">
        <f t="shared" si="3"/>
        <v>0</v>
      </c>
    </row>
    <row r="15" spans="1:17" x14ac:dyDescent="0.35">
      <c r="C15" s="1"/>
      <c r="K15">
        <v>14</v>
      </c>
      <c r="L15">
        <v>3000</v>
      </c>
      <c r="P15">
        <v>2275</v>
      </c>
      <c r="Q15">
        <f t="shared" si="3"/>
        <v>3412.5</v>
      </c>
    </row>
    <row r="16" spans="1:17" x14ac:dyDescent="0.35">
      <c r="C16" s="1"/>
      <c r="K16">
        <v>15</v>
      </c>
      <c r="L16">
        <v>4000</v>
      </c>
      <c r="Q16">
        <f t="shared" si="3"/>
        <v>0</v>
      </c>
    </row>
    <row r="17" spans="1:17" x14ac:dyDescent="0.35">
      <c r="C17" s="1"/>
      <c r="K17">
        <v>16</v>
      </c>
      <c r="L17">
        <v>5000</v>
      </c>
      <c r="P17">
        <v>3000</v>
      </c>
      <c r="Q17">
        <f t="shared" si="3"/>
        <v>4500</v>
      </c>
    </row>
    <row r="18" spans="1:17" x14ac:dyDescent="0.35">
      <c r="C18" s="1"/>
      <c r="K18">
        <v>17</v>
      </c>
      <c r="L18">
        <v>7500</v>
      </c>
      <c r="Q18">
        <f t="shared" si="3"/>
        <v>0</v>
      </c>
    </row>
    <row r="19" spans="1:17" x14ac:dyDescent="0.35">
      <c r="C19" s="1"/>
      <c r="K19">
        <v>18</v>
      </c>
      <c r="L19">
        <v>10000</v>
      </c>
      <c r="P19">
        <v>3825</v>
      </c>
      <c r="Q19">
        <f t="shared" si="3"/>
        <v>5737.5</v>
      </c>
    </row>
    <row r="20" spans="1:17" x14ac:dyDescent="0.35">
      <c r="K20">
        <v>19</v>
      </c>
      <c r="L20">
        <v>15000</v>
      </c>
    </row>
    <row r="21" spans="1:17" x14ac:dyDescent="0.35">
      <c r="K21">
        <v>20</v>
      </c>
      <c r="L21">
        <v>20000</v>
      </c>
    </row>
    <row r="22" spans="1:17" x14ac:dyDescent="0.35">
      <c r="A22" t="s">
        <v>7</v>
      </c>
      <c r="B22">
        <v>1</v>
      </c>
      <c r="C22">
        <v>1</v>
      </c>
      <c r="D22">
        <v>100</v>
      </c>
    </row>
    <row r="23" spans="1:17" x14ac:dyDescent="0.35">
      <c r="A23" t="s">
        <v>7</v>
      </c>
      <c r="B23">
        <v>2</v>
      </c>
      <c r="C23">
        <v>3</v>
      </c>
    </row>
    <row r="24" spans="1:17" x14ac:dyDescent="0.35">
      <c r="A24" t="s">
        <v>7</v>
      </c>
      <c r="B24">
        <v>3</v>
      </c>
      <c r="C24">
        <v>5</v>
      </c>
    </row>
    <row r="25" spans="1:17" x14ac:dyDescent="0.35">
      <c r="A25" t="s">
        <v>7</v>
      </c>
      <c r="B25">
        <v>4</v>
      </c>
      <c r="C25">
        <v>7</v>
      </c>
      <c r="D25">
        <v>400</v>
      </c>
    </row>
    <row r="26" spans="1:17" x14ac:dyDescent="0.35">
      <c r="A26" t="s">
        <v>7</v>
      </c>
      <c r="B26">
        <v>5</v>
      </c>
      <c r="C26">
        <v>9</v>
      </c>
      <c r="D26">
        <v>500</v>
      </c>
    </row>
    <row r="27" spans="1:17" x14ac:dyDescent="0.35">
      <c r="A27" t="s">
        <v>7</v>
      </c>
      <c r="B27">
        <v>6</v>
      </c>
      <c r="C27">
        <v>11</v>
      </c>
    </row>
    <row r="28" spans="1:17" x14ac:dyDescent="0.35">
      <c r="A28" t="s">
        <v>7</v>
      </c>
      <c r="B28">
        <v>7</v>
      </c>
      <c r="C28">
        <v>14</v>
      </c>
      <c r="D28">
        <v>750</v>
      </c>
      <c r="E28" t="s">
        <v>9</v>
      </c>
    </row>
    <row r="33" spans="1:3" x14ac:dyDescent="0.35">
      <c r="A33" t="s">
        <v>8</v>
      </c>
      <c r="B33">
        <v>1</v>
      </c>
      <c r="C33">
        <v>1</v>
      </c>
    </row>
    <row r="34" spans="1:3" x14ac:dyDescent="0.35">
      <c r="A34" t="s">
        <v>8</v>
      </c>
      <c r="B34">
        <v>2</v>
      </c>
      <c r="C34">
        <v>3</v>
      </c>
    </row>
    <row r="35" spans="1:3" x14ac:dyDescent="0.35">
      <c r="A35" t="s">
        <v>8</v>
      </c>
      <c r="B35">
        <v>3</v>
      </c>
      <c r="C35">
        <v>5</v>
      </c>
    </row>
    <row r="36" spans="1:3" x14ac:dyDescent="0.35">
      <c r="A36" t="s">
        <v>8</v>
      </c>
      <c r="B36">
        <v>4</v>
      </c>
      <c r="C36">
        <v>7</v>
      </c>
    </row>
    <row r="37" spans="1:3" x14ac:dyDescent="0.35">
      <c r="A37" t="s">
        <v>8</v>
      </c>
      <c r="B37">
        <v>5</v>
      </c>
      <c r="C37">
        <v>9</v>
      </c>
    </row>
    <row r="38" spans="1:3" x14ac:dyDescent="0.35">
      <c r="A38" t="s">
        <v>8</v>
      </c>
      <c r="B38">
        <v>6</v>
      </c>
      <c r="C38">
        <v>11</v>
      </c>
    </row>
    <row r="39" spans="1:3" x14ac:dyDescent="0.35">
      <c r="A39" t="s">
        <v>8</v>
      </c>
      <c r="B39">
        <v>7</v>
      </c>
      <c r="C39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58FEB-71E1-4ACD-8B85-E92BCBF62977}">
  <dimension ref="A1:J157"/>
  <sheetViews>
    <sheetView tabSelected="1" zoomScaleNormal="100" workbookViewId="0">
      <pane xSplit="2" ySplit="2" topLeftCell="G150" activePane="bottomRight" state="frozen"/>
      <selection pane="topRight" activeCell="C1" sqref="C1"/>
      <selection pane="bottomLeft" activeCell="A3" sqref="A3"/>
      <selection pane="bottomRight" activeCell="G158" sqref="G158"/>
    </sheetView>
  </sheetViews>
  <sheetFormatPr defaultRowHeight="14.5" x14ac:dyDescent="0.35"/>
  <cols>
    <col min="1" max="1" width="6.6328125" bestFit="1" customWidth="1"/>
    <col min="2" max="2" width="5" bestFit="1" customWidth="1"/>
    <col min="6" max="6" width="27.90625" bestFit="1" customWidth="1"/>
    <col min="10" max="10" width="24.6328125" bestFit="1" customWidth="1"/>
  </cols>
  <sheetData>
    <row r="1" spans="1:10" s="5" customFormat="1" x14ac:dyDescent="0.35">
      <c r="C1" s="6" t="s">
        <v>175</v>
      </c>
      <c r="D1" s="6"/>
      <c r="E1" s="6"/>
      <c r="F1" s="6"/>
      <c r="G1" s="6" t="s">
        <v>193</v>
      </c>
      <c r="H1" s="6"/>
      <c r="I1" s="6"/>
      <c r="J1" s="6"/>
    </row>
    <row r="2" spans="1:10" x14ac:dyDescent="0.35">
      <c r="A2" s="4" t="s">
        <v>16</v>
      </c>
      <c r="B2" s="4" t="s">
        <v>55</v>
      </c>
      <c r="C2" s="4" t="s">
        <v>176</v>
      </c>
      <c r="D2" s="4" t="s">
        <v>56</v>
      </c>
      <c r="E2" s="4" t="s">
        <v>223</v>
      </c>
      <c r="F2" s="4" t="s">
        <v>57</v>
      </c>
      <c r="G2" s="4" t="s">
        <v>176</v>
      </c>
      <c r="H2" s="4" t="s">
        <v>56</v>
      </c>
      <c r="I2" s="4" t="s">
        <v>222</v>
      </c>
      <c r="J2" s="4" t="s">
        <v>57</v>
      </c>
    </row>
    <row r="3" spans="1:10" x14ac:dyDescent="0.35">
      <c r="A3" t="s">
        <v>17</v>
      </c>
      <c r="B3">
        <v>1</v>
      </c>
      <c r="C3" t="s">
        <v>178</v>
      </c>
      <c r="D3" t="s">
        <v>18</v>
      </c>
      <c r="F3" t="s">
        <v>19</v>
      </c>
      <c r="G3" t="s">
        <v>178</v>
      </c>
      <c r="H3" t="s">
        <v>18</v>
      </c>
      <c r="J3" t="s">
        <v>19</v>
      </c>
    </row>
    <row r="4" spans="1:10" x14ac:dyDescent="0.35">
      <c r="A4" t="s">
        <v>17</v>
      </c>
      <c r="B4">
        <v>1</v>
      </c>
      <c r="C4" t="s">
        <v>178</v>
      </c>
      <c r="D4" t="s">
        <v>20</v>
      </c>
      <c r="F4" t="s">
        <v>38</v>
      </c>
      <c r="G4" t="s">
        <v>178</v>
      </c>
      <c r="H4" t="s">
        <v>20</v>
      </c>
      <c r="J4" t="s">
        <v>38</v>
      </c>
    </row>
    <row r="5" spans="1:10" x14ac:dyDescent="0.35">
      <c r="A5" t="s">
        <v>17</v>
      </c>
      <c r="B5">
        <v>1</v>
      </c>
      <c r="C5" t="s">
        <v>178</v>
      </c>
      <c r="D5" t="s">
        <v>21</v>
      </c>
      <c r="F5" t="s">
        <v>39</v>
      </c>
      <c r="G5" t="s">
        <v>178</v>
      </c>
      <c r="H5" t="s">
        <v>21</v>
      </c>
      <c r="J5" t="s">
        <v>39</v>
      </c>
    </row>
    <row r="6" spans="1:10" x14ac:dyDescent="0.35">
      <c r="A6" t="s">
        <v>17</v>
      </c>
      <c r="B6">
        <v>1</v>
      </c>
      <c r="C6" t="s">
        <v>178</v>
      </c>
      <c r="D6" t="s">
        <v>22</v>
      </c>
      <c r="F6" t="s">
        <v>40</v>
      </c>
      <c r="G6" t="s">
        <v>178</v>
      </c>
      <c r="H6" t="s">
        <v>22</v>
      </c>
      <c r="J6" t="s">
        <v>40</v>
      </c>
    </row>
    <row r="7" spans="1:10" x14ac:dyDescent="0.35">
      <c r="A7" t="s">
        <v>17</v>
      </c>
      <c r="B7">
        <v>1</v>
      </c>
      <c r="C7" t="s">
        <v>178</v>
      </c>
      <c r="D7" t="s">
        <v>23</v>
      </c>
      <c r="F7" t="s">
        <v>41</v>
      </c>
      <c r="G7" t="s">
        <v>178</v>
      </c>
      <c r="H7" t="s">
        <v>23</v>
      </c>
      <c r="J7" t="s">
        <v>41</v>
      </c>
    </row>
    <row r="8" spans="1:10" x14ac:dyDescent="0.35">
      <c r="A8" t="s">
        <v>17</v>
      </c>
      <c r="B8">
        <v>1</v>
      </c>
      <c r="C8" t="s">
        <v>178</v>
      </c>
      <c r="D8" t="s">
        <v>24</v>
      </c>
      <c r="F8" t="s">
        <v>42</v>
      </c>
      <c r="G8" s="3" t="s">
        <v>313</v>
      </c>
      <c r="H8" s="3" t="s">
        <v>24</v>
      </c>
      <c r="I8" s="3"/>
      <c r="J8" s="3" t="s">
        <v>42</v>
      </c>
    </row>
    <row r="9" spans="1:10" x14ac:dyDescent="0.35">
      <c r="A9" t="s">
        <v>17</v>
      </c>
      <c r="B9">
        <v>1</v>
      </c>
      <c r="C9" t="s">
        <v>178</v>
      </c>
      <c r="D9" t="s">
        <v>25</v>
      </c>
      <c r="F9" t="s">
        <v>43</v>
      </c>
      <c r="G9" t="s">
        <v>178</v>
      </c>
      <c r="H9" t="s">
        <v>25</v>
      </c>
      <c r="J9" t="s">
        <v>43</v>
      </c>
    </row>
    <row r="10" spans="1:10" x14ac:dyDescent="0.35">
      <c r="A10" t="s">
        <v>17</v>
      </c>
      <c r="B10">
        <v>1</v>
      </c>
      <c r="C10" t="s">
        <v>178</v>
      </c>
      <c r="D10" t="s">
        <v>26</v>
      </c>
      <c r="F10" t="s">
        <v>44</v>
      </c>
      <c r="G10" t="s">
        <v>178</v>
      </c>
      <c r="H10" t="s">
        <v>26</v>
      </c>
      <c r="J10" t="s">
        <v>44</v>
      </c>
    </row>
    <row r="11" spans="1:10" x14ac:dyDescent="0.35">
      <c r="A11" t="s">
        <v>17</v>
      </c>
      <c r="B11">
        <v>1</v>
      </c>
      <c r="C11" s="3" t="s">
        <v>178</v>
      </c>
      <c r="D11" s="3" t="s">
        <v>27</v>
      </c>
      <c r="E11" s="3"/>
      <c r="F11" s="3" t="s">
        <v>177</v>
      </c>
      <c r="G11" s="3" t="s">
        <v>313</v>
      </c>
      <c r="H11" s="3" t="s">
        <v>27</v>
      </c>
      <c r="I11" s="3"/>
      <c r="J11" s="3" t="s">
        <v>177</v>
      </c>
    </row>
    <row r="12" spans="1:10" x14ac:dyDescent="0.35">
      <c r="A12" t="s">
        <v>17</v>
      </c>
      <c r="B12">
        <v>1</v>
      </c>
      <c r="C12" t="s">
        <v>178</v>
      </c>
      <c r="D12" t="s">
        <v>28</v>
      </c>
      <c r="F12" t="s">
        <v>45</v>
      </c>
      <c r="G12" t="s">
        <v>178</v>
      </c>
      <c r="H12" t="s">
        <v>28</v>
      </c>
      <c r="J12" t="s">
        <v>45</v>
      </c>
    </row>
    <row r="13" spans="1:10" x14ac:dyDescent="0.35">
      <c r="A13" t="s">
        <v>17</v>
      </c>
      <c r="B13">
        <v>1</v>
      </c>
      <c r="C13" t="s">
        <v>178</v>
      </c>
      <c r="D13" t="s">
        <v>29</v>
      </c>
      <c r="F13" t="s">
        <v>46</v>
      </c>
      <c r="G13" t="s">
        <v>178</v>
      </c>
      <c r="H13" t="s">
        <v>29</v>
      </c>
      <c r="J13" t="s">
        <v>46</v>
      </c>
    </row>
    <row r="14" spans="1:10" x14ac:dyDescent="0.35">
      <c r="A14" t="s">
        <v>17</v>
      </c>
      <c r="B14">
        <v>1</v>
      </c>
      <c r="C14" t="s">
        <v>178</v>
      </c>
      <c r="D14" t="s">
        <v>30</v>
      </c>
      <c r="F14" t="s">
        <v>47</v>
      </c>
      <c r="G14" t="s">
        <v>178</v>
      </c>
      <c r="H14" t="s">
        <v>30</v>
      </c>
      <c r="J14" t="s">
        <v>47</v>
      </c>
    </row>
    <row r="15" spans="1:10" x14ac:dyDescent="0.35">
      <c r="A15" t="s">
        <v>17</v>
      </c>
      <c r="B15">
        <v>1</v>
      </c>
      <c r="C15" t="s">
        <v>178</v>
      </c>
      <c r="D15" t="s">
        <v>31</v>
      </c>
      <c r="F15" t="s">
        <v>48</v>
      </c>
      <c r="G15" t="s">
        <v>178</v>
      </c>
      <c r="H15" t="s">
        <v>31</v>
      </c>
      <c r="J15" t="s">
        <v>48</v>
      </c>
    </row>
    <row r="16" spans="1:10" x14ac:dyDescent="0.35">
      <c r="A16" t="s">
        <v>17</v>
      </c>
      <c r="B16">
        <v>1</v>
      </c>
      <c r="C16" t="s">
        <v>178</v>
      </c>
      <c r="D16" t="s">
        <v>32</v>
      </c>
      <c r="F16" t="s">
        <v>49</v>
      </c>
      <c r="G16" t="s">
        <v>178</v>
      </c>
      <c r="H16" t="s">
        <v>32</v>
      </c>
      <c r="J16" t="s">
        <v>49</v>
      </c>
    </row>
    <row r="17" spans="1:10" x14ac:dyDescent="0.35">
      <c r="A17" t="s">
        <v>17</v>
      </c>
      <c r="B17">
        <v>1</v>
      </c>
      <c r="C17" t="s">
        <v>178</v>
      </c>
      <c r="D17" t="s">
        <v>33</v>
      </c>
      <c r="F17" t="s">
        <v>50</v>
      </c>
      <c r="G17" t="s">
        <v>178</v>
      </c>
      <c r="H17" t="s">
        <v>33</v>
      </c>
      <c r="J17" t="s">
        <v>50</v>
      </c>
    </row>
    <row r="18" spans="1:10" x14ac:dyDescent="0.35">
      <c r="A18" t="s">
        <v>17</v>
      </c>
      <c r="B18">
        <v>1</v>
      </c>
      <c r="C18" t="s">
        <v>178</v>
      </c>
      <c r="D18" t="s">
        <v>34</v>
      </c>
      <c r="F18" t="s">
        <v>51</v>
      </c>
      <c r="G18" t="s">
        <v>178</v>
      </c>
      <c r="H18" t="s">
        <v>34</v>
      </c>
      <c r="J18" t="s">
        <v>51</v>
      </c>
    </row>
    <row r="19" spans="1:10" x14ac:dyDescent="0.35">
      <c r="A19" t="s">
        <v>17</v>
      </c>
      <c r="B19">
        <v>1</v>
      </c>
      <c r="C19" t="s">
        <v>178</v>
      </c>
      <c r="D19" t="s">
        <v>35</v>
      </c>
      <c r="F19" t="s">
        <v>52</v>
      </c>
      <c r="G19" t="s">
        <v>178</v>
      </c>
      <c r="H19" t="s">
        <v>35</v>
      </c>
      <c r="J19" t="s">
        <v>52</v>
      </c>
    </row>
    <row r="20" spans="1:10" x14ac:dyDescent="0.35">
      <c r="A20" t="s">
        <v>17</v>
      </c>
      <c r="B20">
        <v>1</v>
      </c>
      <c r="C20" t="s">
        <v>178</v>
      </c>
      <c r="D20" t="s">
        <v>36</v>
      </c>
      <c r="F20" t="s">
        <v>53</v>
      </c>
      <c r="G20" t="s">
        <v>178</v>
      </c>
      <c r="H20" t="s">
        <v>36</v>
      </c>
      <c r="J20" t="s">
        <v>53</v>
      </c>
    </row>
    <row r="21" spans="1:10" x14ac:dyDescent="0.35">
      <c r="A21" t="s">
        <v>17</v>
      </c>
      <c r="B21">
        <v>1</v>
      </c>
      <c r="C21" t="s">
        <v>178</v>
      </c>
      <c r="D21" t="s">
        <v>37</v>
      </c>
      <c r="F21" t="s">
        <v>54</v>
      </c>
      <c r="G21" t="s">
        <v>178</v>
      </c>
      <c r="H21" t="s">
        <v>37</v>
      </c>
      <c r="J21" t="s">
        <v>54</v>
      </c>
    </row>
    <row r="23" spans="1:10" x14ac:dyDescent="0.35">
      <c r="A23" t="s">
        <v>17</v>
      </c>
      <c r="B23">
        <v>2</v>
      </c>
      <c r="C23" t="s">
        <v>178</v>
      </c>
      <c r="D23" t="s">
        <v>58</v>
      </c>
      <c r="F23" t="s">
        <v>77</v>
      </c>
      <c r="G23" t="s">
        <v>178</v>
      </c>
      <c r="H23" t="s">
        <v>58</v>
      </c>
      <c r="J23" t="s">
        <v>77</v>
      </c>
    </row>
    <row r="24" spans="1:10" x14ac:dyDescent="0.35">
      <c r="A24" t="s">
        <v>17</v>
      </c>
      <c r="B24">
        <v>2</v>
      </c>
      <c r="C24" t="s">
        <v>178</v>
      </c>
      <c r="D24" t="s">
        <v>59</v>
      </c>
      <c r="F24" t="s">
        <v>78</v>
      </c>
      <c r="G24" t="s">
        <v>178</v>
      </c>
      <c r="H24" t="s">
        <v>59</v>
      </c>
      <c r="J24" t="s">
        <v>78</v>
      </c>
    </row>
    <row r="25" spans="1:10" x14ac:dyDescent="0.35">
      <c r="A25" t="s">
        <v>17</v>
      </c>
      <c r="B25">
        <v>2</v>
      </c>
      <c r="C25" t="s">
        <v>178</v>
      </c>
      <c r="D25" t="s">
        <v>60</v>
      </c>
      <c r="F25" t="s">
        <v>79</v>
      </c>
      <c r="G25" t="s">
        <v>178</v>
      </c>
      <c r="H25" t="s">
        <v>60</v>
      </c>
      <c r="J25" t="s">
        <v>79</v>
      </c>
    </row>
    <row r="26" spans="1:10" x14ac:dyDescent="0.35">
      <c r="A26" t="s">
        <v>17</v>
      </c>
      <c r="B26">
        <v>2</v>
      </c>
      <c r="C26" s="3" t="s">
        <v>178</v>
      </c>
      <c r="D26" s="3" t="s">
        <v>61</v>
      </c>
      <c r="E26" s="3"/>
      <c r="F26" s="3" t="s">
        <v>179</v>
      </c>
      <c r="G26" s="3" t="s">
        <v>313</v>
      </c>
      <c r="H26" s="3" t="s">
        <v>61</v>
      </c>
      <c r="I26" s="3"/>
      <c r="J26" s="3" t="s">
        <v>179</v>
      </c>
    </row>
    <row r="27" spans="1:10" x14ac:dyDescent="0.35">
      <c r="A27" t="s">
        <v>17</v>
      </c>
      <c r="B27">
        <v>2</v>
      </c>
      <c r="C27" t="s">
        <v>178</v>
      </c>
      <c r="D27" t="s">
        <v>62</v>
      </c>
      <c r="F27" t="s">
        <v>80</v>
      </c>
      <c r="G27" t="s">
        <v>178</v>
      </c>
      <c r="H27" t="s">
        <v>62</v>
      </c>
      <c r="J27" t="s">
        <v>80</v>
      </c>
    </row>
    <row r="28" spans="1:10" x14ac:dyDescent="0.35">
      <c r="A28" t="s">
        <v>17</v>
      </c>
      <c r="B28">
        <v>2</v>
      </c>
      <c r="C28" t="s">
        <v>178</v>
      </c>
      <c r="D28" t="s">
        <v>63</v>
      </c>
      <c r="F28" t="s">
        <v>81</v>
      </c>
      <c r="G28" t="s">
        <v>178</v>
      </c>
      <c r="H28" t="s">
        <v>63</v>
      </c>
      <c r="J28" t="s">
        <v>81</v>
      </c>
    </row>
    <row r="29" spans="1:10" x14ac:dyDescent="0.35">
      <c r="A29" t="s">
        <v>17</v>
      </c>
      <c r="B29">
        <v>2</v>
      </c>
      <c r="C29" t="s">
        <v>178</v>
      </c>
      <c r="D29" t="s">
        <v>64</v>
      </c>
      <c r="F29" t="s">
        <v>82</v>
      </c>
      <c r="G29" t="s">
        <v>178</v>
      </c>
      <c r="H29" t="s">
        <v>64</v>
      </c>
      <c r="J29" t="s">
        <v>82</v>
      </c>
    </row>
    <row r="30" spans="1:10" x14ac:dyDescent="0.35">
      <c r="A30" t="s">
        <v>17</v>
      </c>
      <c r="B30">
        <v>2</v>
      </c>
      <c r="C30" t="s">
        <v>178</v>
      </c>
      <c r="D30" t="s">
        <v>65</v>
      </c>
      <c r="F30" t="s">
        <v>83</v>
      </c>
      <c r="G30" t="s">
        <v>178</v>
      </c>
      <c r="H30" t="s">
        <v>65</v>
      </c>
      <c r="J30" t="s">
        <v>83</v>
      </c>
    </row>
    <row r="31" spans="1:10" x14ac:dyDescent="0.35">
      <c r="A31" t="s">
        <v>17</v>
      </c>
      <c r="B31">
        <v>2</v>
      </c>
      <c r="C31" t="s">
        <v>178</v>
      </c>
      <c r="D31" t="s">
        <v>66</v>
      </c>
      <c r="F31" t="s">
        <v>84</v>
      </c>
      <c r="G31" t="s">
        <v>178</v>
      </c>
      <c r="H31" t="s">
        <v>66</v>
      </c>
      <c r="J31" t="s">
        <v>84</v>
      </c>
    </row>
    <row r="32" spans="1:10" x14ac:dyDescent="0.35">
      <c r="A32" t="s">
        <v>17</v>
      </c>
      <c r="B32">
        <v>2</v>
      </c>
      <c r="C32" t="s">
        <v>178</v>
      </c>
      <c r="D32" t="s">
        <v>67</v>
      </c>
      <c r="F32" t="s">
        <v>85</v>
      </c>
      <c r="G32" t="s">
        <v>178</v>
      </c>
      <c r="H32" t="s">
        <v>67</v>
      </c>
      <c r="J32" t="s">
        <v>85</v>
      </c>
    </row>
    <row r="33" spans="1:10" x14ac:dyDescent="0.35">
      <c r="A33" t="s">
        <v>17</v>
      </c>
      <c r="B33">
        <v>2</v>
      </c>
      <c r="C33" t="s">
        <v>178</v>
      </c>
      <c r="D33" t="s">
        <v>68</v>
      </c>
      <c r="F33" t="s">
        <v>86</v>
      </c>
      <c r="G33" t="s">
        <v>178</v>
      </c>
      <c r="H33" t="s">
        <v>68</v>
      </c>
      <c r="J33" t="s">
        <v>86</v>
      </c>
    </row>
    <row r="34" spans="1:10" x14ac:dyDescent="0.35">
      <c r="A34" t="s">
        <v>17</v>
      </c>
      <c r="B34">
        <v>2</v>
      </c>
      <c r="C34" t="s">
        <v>178</v>
      </c>
      <c r="D34" t="s">
        <v>69</v>
      </c>
      <c r="F34" t="s">
        <v>87</v>
      </c>
      <c r="G34" t="s">
        <v>178</v>
      </c>
      <c r="H34" t="s">
        <v>69</v>
      </c>
      <c r="J34" t="s">
        <v>87</v>
      </c>
    </row>
    <row r="35" spans="1:10" x14ac:dyDescent="0.35">
      <c r="A35" t="s">
        <v>17</v>
      </c>
      <c r="B35">
        <v>2</v>
      </c>
      <c r="C35" t="s">
        <v>178</v>
      </c>
      <c r="D35" t="s">
        <v>70</v>
      </c>
      <c r="F35" t="s">
        <v>88</v>
      </c>
      <c r="G35" t="s">
        <v>178</v>
      </c>
      <c r="H35" t="s">
        <v>70</v>
      </c>
      <c r="J35" t="s">
        <v>88</v>
      </c>
    </row>
    <row r="36" spans="1:10" x14ac:dyDescent="0.35">
      <c r="A36" t="s">
        <v>17</v>
      </c>
      <c r="B36">
        <v>2</v>
      </c>
      <c r="C36" t="s">
        <v>178</v>
      </c>
      <c r="D36" t="s">
        <v>71</v>
      </c>
      <c r="F36" t="s">
        <v>89</v>
      </c>
      <c r="G36" t="s">
        <v>178</v>
      </c>
      <c r="H36" t="s">
        <v>71</v>
      </c>
      <c r="J36" t="s">
        <v>89</v>
      </c>
    </row>
    <row r="37" spans="1:10" x14ac:dyDescent="0.35">
      <c r="A37" t="s">
        <v>17</v>
      </c>
      <c r="B37">
        <v>2</v>
      </c>
      <c r="C37" t="s">
        <v>178</v>
      </c>
      <c r="D37" t="s">
        <v>72</v>
      </c>
      <c r="F37" t="s">
        <v>90</v>
      </c>
      <c r="G37" t="s">
        <v>178</v>
      </c>
      <c r="H37" t="s">
        <v>72</v>
      </c>
      <c r="J37" t="s">
        <v>90</v>
      </c>
    </row>
    <row r="38" spans="1:10" x14ac:dyDescent="0.35">
      <c r="A38" t="s">
        <v>17</v>
      </c>
      <c r="B38">
        <v>2</v>
      </c>
      <c r="C38" s="3" t="s">
        <v>178</v>
      </c>
      <c r="D38" s="3" t="s">
        <v>73</v>
      </c>
      <c r="E38" s="3"/>
      <c r="F38" s="3" t="s">
        <v>180</v>
      </c>
      <c r="G38" s="3" t="s">
        <v>313</v>
      </c>
      <c r="H38" s="3" t="s">
        <v>73</v>
      </c>
      <c r="I38" s="3"/>
      <c r="J38" s="3" t="s">
        <v>180</v>
      </c>
    </row>
    <row r="39" spans="1:10" x14ac:dyDescent="0.35">
      <c r="A39" t="s">
        <v>17</v>
      </c>
      <c r="B39">
        <v>2</v>
      </c>
      <c r="C39" t="s">
        <v>178</v>
      </c>
      <c r="D39" t="s">
        <v>74</v>
      </c>
      <c r="F39" t="s">
        <v>91</v>
      </c>
      <c r="G39" t="s">
        <v>178</v>
      </c>
      <c r="H39" t="s">
        <v>74</v>
      </c>
      <c r="J39" t="s">
        <v>91</v>
      </c>
    </row>
    <row r="40" spans="1:10" x14ac:dyDescent="0.35">
      <c r="A40" t="s">
        <v>17</v>
      </c>
      <c r="B40">
        <v>2</v>
      </c>
      <c r="C40" t="s">
        <v>178</v>
      </c>
      <c r="D40" t="s">
        <v>75</v>
      </c>
      <c r="F40" t="s">
        <v>92</v>
      </c>
      <c r="G40" t="s">
        <v>178</v>
      </c>
      <c r="H40" t="s">
        <v>75</v>
      </c>
      <c r="J40" t="s">
        <v>92</v>
      </c>
    </row>
    <row r="41" spans="1:10" x14ac:dyDescent="0.35">
      <c r="A41" t="s">
        <v>17</v>
      </c>
      <c r="B41">
        <v>2</v>
      </c>
      <c r="C41" t="s">
        <v>178</v>
      </c>
      <c r="D41" t="s">
        <v>76</v>
      </c>
      <c r="F41" t="s">
        <v>93</v>
      </c>
      <c r="G41" t="s">
        <v>178</v>
      </c>
      <c r="H41" t="s">
        <v>76</v>
      </c>
      <c r="J41" t="s">
        <v>93</v>
      </c>
    </row>
    <row r="42" spans="1:10" x14ac:dyDescent="0.35">
      <c r="A42" t="s">
        <v>17</v>
      </c>
      <c r="B42">
        <v>2</v>
      </c>
      <c r="G42" t="s">
        <v>178</v>
      </c>
      <c r="H42" t="s">
        <v>194</v>
      </c>
      <c r="J42" t="s">
        <v>197</v>
      </c>
    </row>
    <row r="43" spans="1:10" x14ac:dyDescent="0.35">
      <c r="A43" t="s">
        <v>17</v>
      </c>
      <c r="B43">
        <v>2</v>
      </c>
      <c r="G43" t="s">
        <v>178</v>
      </c>
      <c r="H43" t="s">
        <v>195</v>
      </c>
      <c r="J43" t="s">
        <v>198</v>
      </c>
    </row>
    <row r="44" spans="1:10" x14ac:dyDescent="0.35">
      <c r="A44" t="s">
        <v>17</v>
      </c>
      <c r="B44">
        <v>2</v>
      </c>
      <c r="G44" t="s">
        <v>178</v>
      </c>
      <c r="H44" t="s">
        <v>196</v>
      </c>
      <c r="J44" t="s">
        <v>42</v>
      </c>
    </row>
    <row r="45" spans="1:10" x14ac:dyDescent="0.35">
      <c r="A45" t="s">
        <v>17</v>
      </c>
      <c r="B45">
        <v>2</v>
      </c>
      <c r="G45" t="s">
        <v>178</v>
      </c>
      <c r="H45" t="s">
        <v>199</v>
      </c>
      <c r="J45" t="s">
        <v>200</v>
      </c>
    </row>
    <row r="47" spans="1:10" x14ac:dyDescent="0.35">
      <c r="A47" t="s">
        <v>17</v>
      </c>
      <c r="B47">
        <v>3</v>
      </c>
      <c r="C47" t="s">
        <v>178</v>
      </c>
      <c r="D47" t="s">
        <v>94</v>
      </c>
      <c r="F47" t="s">
        <v>111</v>
      </c>
      <c r="G47" s="3" t="s">
        <v>313</v>
      </c>
      <c r="H47" s="3" t="s">
        <v>94</v>
      </c>
      <c r="I47" s="3"/>
      <c r="J47" s="3"/>
    </row>
    <row r="48" spans="1:10" x14ac:dyDescent="0.35">
      <c r="A48" t="s">
        <v>17</v>
      </c>
      <c r="B48">
        <v>3</v>
      </c>
      <c r="C48" t="s">
        <v>178</v>
      </c>
      <c r="D48" t="s">
        <v>95</v>
      </c>
      <c r="F48" t="s">
        <v>112</v>
      </c>
      <c r="G48" t="s">
        <v>178</v>
      </c>
      <c r="H48" t="s">
        <v>95</v>
      </c>
      <c r="J48" t="s">
        <v>112</v>
      </c>
    </row>
    <row r="49" spans="1:10" x14ac:dyDescent="0.35">
      <c r="A49" t="s">
        <v>17</v>
      </c>
      <c r="B49">
        <v>3</v>
      </c>
      <c r="C49" t="s">
        <v>178</v>
      </c>
      <c r="D49" t="s">
        <v>96</v>
      </c>
      <c r="F49" t="s">
        <v>113</v>
      </c>
      <c r="G49" t="s">
        <v>178</v>
      </c>
      <c r="H49" t="s">
        <v>96</v>
      </c>
      <c r="J49" t="s">
        <v>113</v>
      </c>
    </row>
    <row r="50" spans="1:10" x14ac:dyDescent="0.35">
      <c r="A50" t="s">
        <v>17</v>
      </c>
      <c r="B50">
        <v>3</v>
      </c>
      <c r="C50" t="s">
        <v>178</v>
      </c>
      <c r="D50" t="s">
        <v>97</v>
      </c>
      <c r="F50" t="s">
        <v>114</v>
      </c>
      <c r="G50" t="s">
        <v>178</v>
      </c>
      <c r="H50" t="s">
        <v>97</v>
      </c>
      <c r="J50" t="s">
        <v>114</v>
      </c>
    </row>
    <row r="51" spans="1:10" x14ac:dyDescent="0.35">
      <c r="A51" t="s">
        <v>17</v>
      </c>
      <c r="B51">
        <v>3</v>
      </c>
      <c r="C51" t="s">
        <v>178</v>
      </c>
      <c r="D51" t="s">
        <v>98</v>
      </c>
      <c r="F51" t="s">
        <v>115</v>
      </c>
      <c r="G51" t="s">
        <v>178</v>
      </c>
      <c r="H51" t="s">
        <v>98</v>
      </c>
      <c r="J51" t="s">
        <v>115</v>
      </c>
    </row>
    <row r="52" spans="1:10" x14ac:dyDescent="0.35">
      <c r="A52" t="s">
        <v>17</v>
      </c>
      <c r="B52">
        <v>3</v>
      </c>
      <c r="C52" t="s">
        <v>178</v>
      </c>
      <c r="D52" t="s">
        <v>99</v>
      </c>
      <c r="F52" t="s">
        <v>116</v>
      </c>
      <c r="G52" t="s">
        <v>178</v>
      </c>
      <c r="H52" t="s">
        <v>99</v>
      </c>
      <c r="J52" t="s">
        <v>116</v>
      </c>
    </row>
    <row r="53" spans="1:10" x14ac:dyDescent="0.35">
      <c r="A53" t="s">
        <v>17</v>
      </c>
      <c r="B53">
        <v>3</v>
      </c>
      <c r="C53" s="3" t="s">
        <v>178</v>
      </c>
      <c r="D53" s="3" t="s">
        <v>100</v>
      </c>
      <c r="E53" s="3"/>
      <c r="F53" s="3" t="s">
        <v>181</v>
      </c>
      <c r="G53" s="3" t="s">
        <v>313</v>
      </c>
      <c r="H53" s="3" t="s">
        <v>100</v>
      </c>
      <c r="I53" s="3"/>
      <c r="J53" s="3" t="s">
        <v>181</v>
      </c>
    </row>
    <row r="54" spans="1:10" x14ac:dyDescent="0.35">
      <c r="A54" t="s">
        <v>17</v>
      </c>
      <c r="B54">
        <v>3</v>
      </c>
      <c r="C54" t="s">
        <v>178</v>
      </c>
      <c r="D54" t="s">
        <v>101</v>
      </c>
      <c r="F54" t="s">
        <v>117</v>
      </c>
      <c r="G54" t="s">
        <v>178</v>
      </c>
      <c r="H54" t="s">
        <v>101</v>
      </c>
      <c r="J54" t="s">
        <v>117</v>
      </c>
    </row>
    <row r="55" spans="1:10" x14ac:dyDescent="0.35">
      <c r="A55" t="s">
        <v>17</v>
      </c>
      <c r="B55">
        <v>3</v>
      </c>
      <c r="C55" t="s">
        <v>178</v>
      </c>
      <c r="D55" t="s">
        <v>102</v>
      </c>
      <c r="F55" t="s">
        <v>118</v>
      </c>
      <c r="G55" t="s">
        <v>178</v>
      </c>
      <c r="H55" t="s">
        <v>102</v>
      </c>
      <c r="J55" t="s">
        <v>118</v>
      </c>
    </row>
    <row r="56" spans="1:10" x14ac:dyDescent="0.35">
      <c r="A56" t="s">
        <v>17</v>
      </c>
      <c r="B56">
        <v>3</v>
      </c>
      <c r="C56" t="s">
        <v>178</v>
      </c>
      <c r="D56" t="s">
        <v>103</v>
      </c>
      <c r="F56" t="s">
        <v>119</v>
      </c>
      <c r="G56" t="s">
        <v>178</v>
      </c>
      <c r="H56" t="s">
        <v>103</v>
      </c>
      <c r="J56" t="s">
        <v>119</v>
      </c>
    </row>
    <row r="57" spans="1:10" x14ac:dyDescent="0.35">
      <c r="A57" t="s">
        <v>17</v>
      </c>
      <c r="B57">
        <v>3</v>
      </c>
      <c r="C57" t="s">
        <v>178</v>
      </c>
      <c r="D57" t="s">
        <v>104</v>
      </c>
      <c r="F57" t="s">
        <v>120</v>
      </c>
      <c r="G57" t="s">
        <v>178</v>
      </c>
      <c r="H57" t="s">
        <v>104</v>
      </c>
      <c r="J57" t="s">
        <v>120</v>
      </c>
    </row>
    <row r="58" spans="1:10" x14ac:dyDescent="0.35">
      <c r="A58" t="s">
        <v>17</v>
      </c>
      <c r="B58">
        <v>3</v>
      </c>
      <c r="C58" t="s">
        <v>178</v>
      </c>
      <c r="D58" t="s">
        <v>105</v>
      </c>
      <c r="F58" t="s">
        <v>121</v>
      </c>
      <c r="G58" t="s">
        <v>178</v>
      </c>
      <c r="H58" t="s">
        <v>105</v>
      </c>
      <c r="J58" t="s">
        <v>121</v>
      </c>
    </row>
    <row r="59" spans="1:10" x14ac:dyDescent="0.35">
      <c r="A59" t="s">
        <v>17</v>
      </c>
      <c r="B59">
        <v>3</v>
      </c>
      <c r="C59" t="s">
        <v>178</v>
      </c>
      <c r="D59" t="s">
        <v>106</v>
      </c>
      <c r="F59" t="s">
        <v>122</v>
      </c>
      <c r="G59" t="s">
        <v>178</v>
      </c>
      <c r="H59" t="s">
        <v>106</v>
      </c>
      <c r="J59" t="s">
        <v>122</v>
      </c>
    </row>
    <row r="60" spans="1:10" x14ac:dyDescent="0.35">
      <c r="A60" t="s">
        <v>17</v>
      </c>
      <c r="B60">
        <v>3</v>
      </c>
      <c r="C60" t="s">
        <v>178</v>
      </c>
      <c r="D60" t="s">
        <v>107</v>
      </c>
      <c r="F60" t="s">
        <v>123</v>
      </c>
      <c r="G60" t="s">
        <v>178</v>
      </c>
      <c r="H60" t="s">
        <v>107</v>
      </c>
      <c r="J60" t="s">
        <v>123</v>
      </c>
    </row>
    <row r="61" spans="1:10" x14ac:dyDescent="0.35">
      <c r="A61" t="s">
        <v>17</v>
      </c>
      <c r="B61">
        <v>3</v>
      </c>
      <c r="C61" t="s">
        <v>178</v>
      </c>
      <c r="D61" t="s">
        <v>108</v>
      </c>
      <c r="F61" t="s">
        <v>124</v>
      </c>
      <c r="G61" s="3" t="s">
        <v>313</v>
      </c>
      <c r="H61" s="3" t="s">
        <v>108</v>
      </c>
      <c r="I61" s="3"/>
      <c r="J61" s="3" t="s">
        <v>124</v>
      </c>
    </row>
    <row r="62" spans="1:10" x14ac:dyDescent="0.35">
      <c r="A62" t="s">
        <v>17</v>
      </c>
      <c r="B62">
        <v>3</v>
      </c>
      <c r="C62" t="s">
        <v>178</v>
      </c>
      <c r="D62" t="s">
        <v>109</v>
      </c>
      <c r="F62" t="s">
        <v>125</v>
      </c>
      <c r="G62" t="s">
        <v>178</v>
      </c>
      <c r="H62" t="s">
        <v>109</v>
      </c>
      <c r="J62" t="s">
        <v>125</v>
      </c>
    </row>
    <row r="63" spans="1:10" x14ac:dyDescent="0.35">
      <c r="A63" t="s">
        <v>17</v>
      </c>
      <c r="B63">
        <v>3</v>
      </c>
      <c r="C63" t="s">
        <v>178</v>
      </c>
      <c r="D63" t="s">
        <v>110</v>
      </c>
      <c r="F63" t="s">
        <v>126</v>
      </c>
      <c r="G63" t="s">
        <v>178</v>
      </c>
      <c r="H63" t="s">
        <v>110</v>
      </c>
      <c r="J63" t="s">
        <v>126</v>
      </c>
    </row>
    <row r="64" spans="1:10" x14ac:dyDescent="0.35">
      <c r="A64" t="s">
        <v>17</v>
      </c>
      <c r="B64">
        <v>3</v>
      </c>
      <c r="G64" t="s">
        <v>178</v>
      </c>
      <c r="H64" t="s">
        <v>203</v>
      </c>
      <c r="J64" t="s">
        <v>201</v>
      </c>
    </row>
    <row r="65" spans="1:10" x14ac:dyDescent="0.35">
      <c r="A65" t="s">
        <v>17</v>
      </c>
      <c r="B65">
        <v>3</v>
      </c>
      <c r="G65" t="s">
        <v>178</v>
      </c>
      <c r="H65" t="s">
        <v>204</v>
      </c>
      <c r="J65" t="s">
        <v>202</v>
      </c>
    </row>
    <row r="67" spans="1:10" x14ac:dyDescent="0.35">
      <c r="A67" t="s">
        <v>17</v>
      </c>
      <c r="B67">
        <v>4</v>
      </c>
      <c r="C67" t="s">
        <v>178</v>
      </c>
      <c r="D67" t="s">
        <v>127</v>
      </c>
      <c r="F67" t="s">
        <v>128</v>
      </c>
      <c r="G67" t="s">
        <v>178</v>
      </c>
      <c r="H67" t="s">
        <v>127</v>
      </c>
      <c r="J67" t="s">
        <v>128</v>
      </c>
    </row>
    <row r="68" spans="1:10" x14ac:dyDescent="0.35">
      <c r="A68" t="s">
        <v>17</v>
      </c>
      <c r="B68">
        <v>4</v>
      </c>
      <c r="C68" t="s">
        <v>178</v>
      </c>
      <c r="D68" t="s">
        <v>129</v>
      </c>
      <c r="F68" t="s">
        <v>144</v>
      </c>
      <c r="G68" t="s">
        <v>178</v>
      </c>
      <c r="H68" t="s">
        <v>129</v>
      </c>
      <c r="J68" t="s">
        <v>144</v>
      </c>
    </row>
    <row r="69" spans="1:10" x14ac:dyDescent="0.35">
      <c r="A69" t="s">
        <v>17</v>
      </c>
      <c r="B69">
        <v>4</v>
      </c>
      <c r="C69" s="3" t="s">
        <v>178</v>
      </c>
      <c r="D69" s="3" t="s">
        <v>130</v>
      </c>
      <c r="E69" s="3"/>
      <c r="F69" s="3" t="s">
        <v>182</v>
      </c>
      <c r="G69" s="3" t="s">
        <v>313</v>
      </c>
      <c r="H69" s="3" t="s">
        <v>130</v>
      </c>
      <c r="I69" s="3"/>
      <c r="J69" s="3" t="s">
        <v>182</v>
      </c>
    </row>
    <row r="70" spans="1:10" x14ac:dyDescent="0.35">
      <c r="A70" t="s">
        <v>17</v>
      </c>
      <c r="B70">
        <v>4</v>
      </c>
      <c r="C70" t="s">
        <v>178</v>
      </c>
      <c r="D70" t="s">
        <v>131</v>
      </c>
      <c r="F70" t="s">
        <v>145</v>
      </c>
      <c r="G70" t="s">
        <v>178</v>
      </c>
      <c r="H70" t="s">
        <v>131</v>
      </c>
      <c r="J70" t="s">
        <v>145</v>
      </c>
    </row>
    <row r="71" spans="1:10" x14ac:dyDescent="0.35">
      <c r="A71" t="s">
        <v>17</v>
      </c>
      <c r="B71">
        <v>4</v>
      </c>
      <c r="C71" t="s">
        <v>178</v>
      </c>
      <c r="D71" t="s">
        <v>132</v>
      </c>
      <c r="F71" t="s">
        <v>146</v>
      </c>
      <c r="G71" t="s">
        <v>178</v>
      </c>
      <c r="H71" t="s">
        <v>132</v>
      </c>
      <c r="J71" t="s">
        <v>146</v>
      </c>
    </row>
    <row r="72" spans="1:10" x14ac:dyDescent="0.35">
      <c r="A72" t="s">
        <v>17</v>
      </c>
      <c r="B72">
        <v>4</v>
      </c>
      <c r="C72" t="s">
        <v>178</v>
      </c>
      <c r="D72" t="s">
        <v>133</v>
      </c>
      <c r="F72" t="s">
        <v>147</v>
      </c>
      <c r="G72" t="s">
        <v>178</v>
      </c>
      <c r="H72" t="s">
        <v>133</v>
      </c>
      <c r="J72" t="s">
        <v>147</v>
      </c>
    </row>
    <row r="73" spans="1:10" x14ac:dyDescent="0.35">
      <c r="A73" t="s">
        <v>17</v>
      </c>
      <c r="B73">
        <v>4</v>
      </c>
      <c r="C73" t="s">
        <v>178</v>
      </c>
      <c r="D73" t="s">
        <v>134</v>
      </c>
      <c r="F73" t="s">
        <v>148</v>
      </c>
      <c r="G73" t="s">
        <v>178</v>
      </c>
      <c r="H73" t="s">
        <v>134</v>
      </c>
      <c r="J73" t="s">
        <v>148</v>
      </c>
    </row>
    <row r="74" spans="1:10" x14ac:dyDescent="0.35">
      <c r="A74" t="s">
        <v>17</v>
      </c>
      <c r="B74">
        <v>4</v>
      </c>
      <c r="C74" s="3" t="s">
        <v>178</v>
      </c>
      <c r="D74" s="3" t="s">
        <v>135</v>
      </c>
      <c r="E74" s="3"/>
      <c r="F74" s="3" t="s">
        <v>183</v>
      </c>
      <c r="G74" t="s">
        <v>178</v>
      </c>
      <c r="H74" t="s">
        <v>135</v>
      </c>
      <c r="J74" t="s">
        <v>183</v>
      </c>
    </row>
    <row r="75" spans="1:10" x14ac:dyDescent="0.35">
      <c r="A75" t="s">
        <v>17</v>
      </c>
      <c r="B75">
        <v>4</v>
      </c>
      <c r="C75" s="3" t="s">
        <v>178</v>
      </c>
      <c r="D75" s="3" t="s">
        <v>136</v>
      </c>
      <c r="E75" s="3"/>
      <c r="F75" s="3" t="s">
        <v>149</v>
      </c>
      <c r="G75" s="3" t="s">
        <v>313</v>
      </c>
      <c r="H75" s="3" t="s">
        <v>136</v>
      </c>
      <c r="I75" s="3"/>
      <c r="J75" s="3" t="s">
        <v>149</v>
      </c>
    </row>
    <row r="76" spans="1:10" x14ac:dyDescent="0.35">
      <c r="A76" t="s">
        <v>17</v>
      </c>
      <c r="B76">
        <v>4</v>
      </c>
      <c r="C76" t="s">
        <v>178</v>
      </c>
      <c r="D76" t="s">
        <v>137</v>
      </c>
      <c r="F76" t="s">
        <v>150</v>
      </c>
      <c r="G76" t="s">
        <v>178</v>
      </c>
      <c r="H76" t="s">
        <v>137</v>
      </c>
      <c r="J76" t="s">
        <v>150</v>
      </c>
    </row>
    <row r="77" spans="1:10" x14ac:dyDescent="0.35">
      <c r="A77" t="s">
        <v>17</v>
      </c>
      <c r="B77">
        <v>4</v>
      </c>
      <c r="C77" t="s">
        <v>178</v>
      </c>
      <c r="D77" t="s">
        <v>138</v>
      </c>
      <c r="F77" t="s">
        <v>151</v>
      </c>
      <c r="G77" t="s">
        <v>178</v>
      </c>
      <c r="H77" t="s">
        <v>138</v>
      </c>
      <c r="J77" t="s">
        <v>205</v>
      </c>
    </row>
    <row r="78" spans="1:10" x14ac:dyDescent="0.35">
      <c r="A78" t="s">
        <v>17</v>
      </c>
      <c r="B78">
        <v>4</v>
      </c>
      <c r="C78" t="s">
        <v>178</v>
      </c>
      <c r="D78" t="s">
        <v>139</v>
      </c>
      <c r="F78" t="s">
        <v>152</v>
      </c>
      <c r="G78" t="s">
        <v>178</v>
      </c>
      <c r="H78" t="s">
        <v>139</v>
      </c>
      <c r="J78" t="s">
        <v>152</v>
      </c>
    </row>
    <row r="79" spans="1:10" x14ac:dyDescent="0.35">
      <c r="A79" t="s">
        <v>17</v>
      </c>
      <c r="B79">
        <v>4</v>
      </c>
      <c r="C79" t="s">
        <v>178</v>
      </c>
      <c r="D79" t="s">
        <v>140</v>
      </c>
      <c r="F79" t="s">
        <v>153</v>
      </c>
      <c r="G79" t="s">
        <v>178</v>
      </c>
      <c r="H79" t="s">
        <v>140</v>
      </c>
      <c r="J79" t="s">
        <v>153</v>
      </c>
    </row>
    <row r="80" spans="1:10" x14ac:dyDescent="0.35">
      <c r="A80" t="s">
        <v>17</v>
      </c>
      <c r="B80">
        <v>4</v>
      </c>
      <c r="C80" t="s">
        <v>178</v>
      </c>
      <c r="D80" t="s">
        <v>141</v>
      </c>
      <c r="F80" t="s">
        <v>154</v>
      </c>
      <c r="G80" t="s">
        <v>178</v>
      </c>
      <c r="H80" t="s">
        <v>141</v>
      </c>
      <c r="J80" t="s">
        <v>154</v>
      </c>
    </row>
    <row r="81" spans="1:10" x14ac:dyDescent="0.35">
      <c r="A81" t="s">
        <v>17</v>
      </c>
      <c r="B81">
        <v>4</v>
      </c>
      <c r="C81" t="s">
        <v>178</v>
      </c>
      <c r="D81" t="s">
        <v>142</v>
      </c>
      <c r="F81" t="s">
        <v>155</v>
      </c>
      <c r="G81" s="3" t="s">
        <v>313</v>
      </c>
      <c r="H81" s="3" t="s">
        <v>142</v>
      </c>
      <c r="I81" s="3"/>
      <c r="J81" s="3" t="s">
        <v>155</v>
      </c>
    </row>
    <row r="82" spans="1:10" x14ac:dyDescent="0.35">
      <c r="A82" t="s">
        <v>17</v>
      </c>
      <c r="B82">
        <v>4</v>
      </c>
      <c r="C82" t="s">
        <v>178</v>
      </c>
      <c r="D82" t="s">
        <v>143</v>
      </c>
      <c r="F82" t="s">
        <v>156</v>
      </c>
      <c r="G82" s="3" t="s">
        <v>178</v>
      </c>
      <c r="H82" s="3" t="s">
        <v>143</v>
      </c>
      <c r="I82" s="3"/>
      <c r="J82" s="3" t="s">
        <v>156</v>
      </c>
    </row>
    <row r="83" spans="1:10" x14ac:dyDescent="0.35">
      <c r="A83" t="s">
        <v>17</v>
      </c>
      <c r="B83">
        <v>4</v>
      </c>
      <c r="G83" t="s">
        <v>178</v>
      </c>
      <c r="H83" t="s">
        <v>206</v>
      </c>
      <c r="J83" t="s">
        <v>214</v>
      </c>
    </row>
    <row r="84" spans="1:10" x14ac:dyDescent="0.35">
      <c r="A84" t="s">
        <v>17</v>
      </c>
      <c r="B84">
        <v>4</v>
      </c>
      <c r="H84" t="s">
        <v>207</v>
      </c>
      <c r="J84" t="s">
        <v>215</v>
      </c>
    </row>
    <row r="85" spans="1:10" x14ac:dyDescent="0.35">
      <c r="A85" t="s">
        <v>17</v>
      </c>
      <c r="B85">
        <v>4</v>
      </c>
      <c r="H85" t="s">
        <v>208</v>
      </c>
      <c r="J85" t="s">
        <v>216</v>
      </c>
    </row>
    <row r="86" spans="1:10" x14ac:dyDescent="0.35">
      <c r="A86" t="s">
        <v>17</v>
      </c>
      <c r="B86">
        <v>4</v>
      </c>
      <c r="H86" t="s">
        <v>209</v>
      </c>
      <c r="J86" t="s">
        <v>217</v>
      </c>
    </row>
    <row r="87" spans="1:10" x14ac:dyDescent="0.35">
      <c r="A87" t="s">
        <v>17</v>
      </c>
      <c r="B87">
        <v>4</v>
      </c>
      <c r="H87" t="s">
        <v>210</v>
      </c>
      <c r="J87" t="s">
        <v>218</v>
      </c>
    </row>
    <row r="88" spans="1:10" x14ac:dyDescent="0.35">
      <c r="A88" t="s">
        <v>17</v>
      </c>
      <c r="B88">
        <v>4</v>
      </c>
      <c r="H88" t="s">
        <v>211</v>
      </c>
      <c r="J88" t="s">
        <v>219</v>
      </c>
    </row>
    <row r="89" spans="1:10" x14ac:dyDescent="0.35">
      <c r="A89" t="s">
        <v>17</v>
      </c>
      <c r="B89">
        <v>4</v>
      </c>
      <c r="H89" t="s">
        <v>212</v>
      </c>
      <c r="J89" t="s">
        <v>220</v>
      </c>
    </row>
    <row r="90" spans="1:10" x14ac:dyDescent="0.35">
      <c r="A90" t="s">
        <v>17</v>
      </c>
      <c r="B90">
        <v>4</v>
      </c>
      <c r="H90" t="s">
        <v>213</v>
      </c>
      <c r="J90" t="s">
        <v>221</v>
      </c>
    </row>
    <row r="92" spans="1:10" x14ac:dyDescent="0.35">
      <c r="A92" t="s">
        <v>17</v>
      </c>
      <c r="B92">
        <v>5</v>
      </c>
      <c r="C92" t="s">
        <v>178</v>
      </c>
      <c r="D92" t="s">
        <v>157</v>
      </c>
      <c r="F92" t="s">
        <v>166</v>
      </c>
      <c r="G92" t="s">
        <v>178</v>
      </c>
      <c r="H92" t="s">
        <v>157</v>
      </c>
      <c r="J92" t="s">
        <v>166</v>
      </c>
    </row>
    <row r="93" spans="1:10" x14ac:dyDescent="0.35">
      <c r="A93" t="s">
        <v>17</v>
      </c>
      <c r="B93">
        <v>5</v>
      </c>
      <c r="C93" t="s">
        <v>178</v>
      </c>
      <c r="D93" t="s">
        <v>158</v>
      </c>
      <c r="F93" t="s">
        <v>167</v>
      </c>
      <c r="G93" s="3" t="s">
        <v>313</v>
      </c>
      <c r="H93" s="3" t="s">
        <v>158</v>
      </c>
      <c r="I93" s="3"/>
      <c r="J93" s="3"/>
    </row>
    <row r="94" spans="1:10" x14ac:dyDescent="0.35">
      <c r="A94" t="s">
        <v>17</v>
      </c>
      <c r="B94">
        <v>5</v>
      </c>
      <c r="C94" t="s">
        <v>178</v>
      </c>
      <c r="D94" t="s">
        <v>159</v>
      </c>
      <c r="F94" t="s">
        <v>168</v>
      </c>
      <c r="G94" t="s">
        <v>178</v>
      </c>
      <c r="H94" t="s">
        <v>159</v>
      </c>
      <c r="J94" t="s">
        <v>167</v>
      </c>
    </row>
    <row r="95" spans="1:10" x14ac:dyDescent="0.35">
      <c r="A95" t="s">
        <v>17</v>
      </c>
      <c r="B95">
        <v>5</v>
      </c>
      <c r="C95" t="s">
        <v>178</v>
      </c>
      <c r="D95" t="s">
        <v>160</v>
      </c>
      <c r="F95" t="s">
        <v>169</v>
      </c>
      <c r="G95" t="s">
        <v>178</v>
      </c>
      <c r="H95" t="s">
        <v>160</v>
      </c>
      <c r="J95" t="s">
        <v>168</v>
      </c>
    </row>
    <row r="96" spans="1:10" x14ac:dyDescent="0.35">
      <c r="A96" t="s">
        <v>17</v>
      </c>
      <c r="B96">
        <v>5</v>
      </c>
      <c r="C96" t="s">
        <v>178</v>
      </c>
      <c r="D96" t="s">
        <v>161</v>
      </c>
      <c r="F96" t="s">
        <v>170</v>
      </c>
      <c r="G96" t="s">
        <v>178</v>
      </c>
      <c r="H96" t="s">
        <v>161</v>
      </c>
      <c r="J96" t="s">
        <v>169</v>
      </c>
    </row>
    <row r="97" spans="1:10" x14ac:dyDescent="0.35">
      <c r="A97" t="s">
        <v>17</v>
      </c>
      <c r="B97">
        <v>5</v>
      </c>
      <c r="C97" t="s">
        <v>178</v>
      </c>
      <c r="D97" t="s">
        <v>162</v>
      </c>
      <c r="F97" t="s">
        <v>171</v>
      </c>
      <c r="G97" s="3" t="s">
        <v>313</v>
      </c>
      <c r="H97" s="3" t="s">
        <v>162</v>
      </c>
      <c r="I97" s="3"/>
      <c r="J97" s="3"/>
    </row>
    <row r="98" spans="1:10" x14ac:dyDescent="0.35">
      <c r="A98" t="s">
        <v>17</v>
      </c>
      <c r="B98">
        <v>5</v>
      </c>
      <c r="C98" t="s">
        <v>178</v>
      </c>
      <c r="D98" t="s">
        <v>163</v>
      </c>
      <c r="F98" t="s">
        <v>172</v>
      </c>
      <c r="G98" t="s">
        <v>178</v>
      </c>
      <c r="H98" t="s">
        <v>163</v>
      </c>
      <c r="J98" t="s">
        <v>171</v>
      </c>
    </row>
    <row r="99" spans="1:10" x14ac:dyDescent="0.35">
      <c r="A99" t="s">
        <v>17</v>
      </c>
      <c r="B99">
        <v>5</v>
      </c>
      <c r="C99" t="s">
        <v>178</v>
      </c>
      <c r="D99" t="s">
        <v>164</v>
      </c>
      <c r="F99" t="s">
        <v>173</v>
      </c>
      <c r="G99" t="s">
        <v>178</v>
      </c>
      <c r="H99" t="s">
        <v>164</v>
      </c>
      <c r="J99" t="s">
        <v>172</v>
      </c>
    </row>
    <row r="100" spans="1:10" x14ac:dyDescent="0.35">
      <c r="A100" t="s">
        <v>17</v>
      </c>
      <c r="B100">
        <v>5</v>
      </c>
      <c r="C100" t="s">
        <v>178</v>
      </c>
      <c r="D100" t="s">
        <v>165</v>
      </c>
      <c r="F100" t="s">
        <v>174</v>
      </c>
      <c r="G100" t="s">
        <v>178</v>
      </c>
      <c r="H100" t="s">
        <v>165</v>
      </c>
      <c r="J100" t="s">
        <v>173</v>
      </c>
    </row>
    <row r="101" spans="1:10" x14ac:dyDescent="0.35">
      <c r="A101" t="s">
        <v>17</v>
      </c>
      <c r="B101">
        <v>5</v>
      </c>
      <c r="G101" t="s">
        <v>178</v>
      </c>
      <c r="H101" t="s">
        <v>224</v>
      </c>
      <c r="J101" t="s">
        <v>174</v>
      </c>
    </row>
    <row r="102" spans="1:10" x14ac:dyDescent="0.35">
      <c r="A102" t="s">
        <v>17</v>
      </c>
      <c r="B102">
        <v>5</v>
      </c>
      <c r="G102" t="s">
        <v>178</v>
      </c>
      <c r="H102" t="s">
        <v>225</v>
      </c>
      <c r="J102" t="s">
        <v>234</v>
      </c>
    </row>
    <row r="103" spans="1:10" x14ac:dyDescent="0.35">
      <c r="A103" t="s">
        <v>17</v>
      </c>
      <c r="B103">
        <v>5</v>
      </c>
      <c r="G103" t="s">
        <v>178</v>
      </c>
      <c r="H103" t="s">
        <v>226</v>
      </c>
      <c r="J103" t="s">
        <v>235</v>
      </c>
    </row>
    <row r="104" spans="1:10" x14ac:dyDescent="0.35">
      <c r="A104" t="s">
        <v>17</v>
      </c>
      <c r="B104">
        <v>5</v>
      </c>
      <c r="G104" t="s">
        <v>178</v>
      </c>
      <c r="H104" t="s">
        <v>227</v>
      </c>
      <c r="J104" t="s">
        <v>236</v>
      </c>
    </row>
    <row r="105" spans="1:10" x14ac:dyDescent="0.35">
      <c r="A105" t="s">
        <v>17</v>
      </c>
      <c r="B105">
        <v>5</v>
      </c>
      <c r="G105" t="s">
        <v>178</v>
      </c>
      <c r="H105" t="s">
        <v>228</v>
      </c>
      <c r="J105" t="s">
        <v>237</v>
      </c>
    </row>
    <row r="106" spans="1:10" x14ac:dyDescent="0.35">
      <c r="A106" t="s">
        <v>17</v>
      </c>
      <c r="B106">
        <v>5</v>
      </c>
      <c r="G106" t="s">
        <v>178</v>
      </c>
      <c r="H106" t="s">
        <v>229</v>
      </c>
      <c r="J106" t="s">
        <v>238</v>
      </c>
    </row>
    <row r="107" spans="1:10" x14ac:dyDescent="0.35">
      <c r="A107" t="s">
        <v>17</v>
      </c>
      <c r="B107">
        <v>5</v>
      </c>
      <c r="G107" t="s">
        <v>178</v>
      </c>
      <c r="H107" t="s">
        <v>230</v>
      </c>
      <c r="J107" t="s">
        <v>239</v>
      </c>
    </row>
    <row r="108" spans="1:10" x14ac:dyDescent="0.35">
      <c r="A108" t="s">
        <v>17</v>
      </c>
      <c r="B108">
        <v>5</v>
      </c>
      <c r="G108" t="s">
        <v>178</v>
      </c>
      <c r="H108" t="s">
        <v>231</v>
      </c>
      <c r="J108" t="s">
        <v>240</v>
      </c>
    </row>
    <row r="109" spans="1:10" x14ac:dyDescent="0.35">
      <c r="A109" t="s">
        <v>17</v>
      </c>
      <c r="B109">
        <v>5</v>
      </c>
      <c r="G109" t="s">
        <v>178</v>
      </c>
      <c r="H109" t="s">
        <v>232</v>
      </c>
      <c r="J109" t="s">
        <v>241</v>
      </c>
    </row>
    <row r="110" spans="1:10" x14ac:dyDescent="0.35">
      <c r="A110" t="s">
        <v>17</v>
      </c>
      <c r="B110">
        <v>5</v>
      </c>
      <c r="G110" t="s">
        <v>178</v>
      </c>
      <c r="H110" t="s">
        <v>233</v>
      </c>
      <c r="J110" t="s">
        <v>242</v>
      </c>
    </row>
    <row r="112" spans="1:10" x14ac:dyDescent="0.35">
      <c r="A112" t="s">
        <v>17</v>
      </c>
      <c r="B112">
        <v>6</v>
      </c>
      <c r="C112" t="s">
        <v>178</v>
      </c>
      <c r="D112" t="s">
        <v>184</v>
      </c>
      <c r="F112" t="s">
        <v>189</v>
      </c>
      <c r="G112" t="s">
        <v>178</v>
      </c>
      <c r="H112" t="s">
        <v>184</v>
      </c>
      <c r="J112" t="s">
        <v>258</v>
      </c>
    </row>
    <row r="113" spans="1:10" x14ac:dyDescent="0.35">
      <c r="A113" t="s">
        <v>17</v>
      </c>
      <c r="B113">
        <v>6</v>
      </c>
      <c r="C113" t="s">
        <v>178</v>
      </c>
      <c r="D113" t="s">
        <v>185</v>
      </c>
      <c r="F113" t="s">
        <v>190</v>
      </c>
      <c r="G113" s="3" t="s">
        <v>313</v>
      </c>
      <c r="H113" s="3" t="s">
        <v>185</v>
      </c>
      <c r="I113" s="3"/>
      <c r="J113" s="3"/>
    </row>
    <row r="114" spans="1:10" x14ac:dyDescent="0.35">
      <c r="A114" t="s">
        <v>17</v>
      </c>
      <c r="B114">
        <v>6</v>
      </c>
      <c r="C114" t="s">
        <v>178</v>
      </c>
      <c r="D114" t="s">
        <v>186</v>
      </c>
      <c r="F114" t="s">
        <v>315</v>
      </c>
      <c r="G114" t="s">
        <v>178</v>
      </c>
      <c r="H114" t="s">
        <v>186</v>
      </c>
      <c r="J114" t="s">
        <v>259</v>
      </c>
    </row>
    <row r="115" spans="1:10" x14ac:dyDescent="0.35">
      <c r="A115" t="s">
        <v>17</v>
      </c>
      <c r="B115">
        <v>6</v>
      </c>
      <c r="C115" t="s">
        <v>178</v>
      </c>
      <c r="D115" t="s">
        <v>187</v>
      </c>
      <c r="F115" t="s">
        <v>191</v>
      </c>
      <c r="G115" s="3" t="s">
        <v>313</v>
      </c>
      <c r="H115" s="3" t="s">
        <v>187</v>
      </c>
      <c r="I115" s="3"/>
      <c r="J115" s="3"/>
    </row>
    <row r="116" spans="1:10" x14ac:dyDescent="0.35">
      <c r="A116" t="s">
        <v>17</v>
      </c>
      <c r="B116">
        <v>6</v>
      </c>
      <c r="C116" t="s">
        <v>178</v>
      </c>
      <c r="D116" t="s">
        <v>188</v>
      </c>
      <c r="F116" t="s">
        <v>192</v>
      </c>
      <c r="G116" t="s">
        <v>178</v>
      </c>
      <c r="H116" t="s">
        <v>188</v>
      </c>
      <c r="J116" t="s">
        <v>260</v>
      </c>
    </row>
    <row r="117" spans="1:10" x14ac:dyDescent="0.35">
      <c r="G117" t="s">
        <v>178</v>
      </c>
      <c r="H117" t="s">
        <v>243</v>
      </c>
      <c r="J117" t="s">
        <v>192</v>
      </c>
    </row>
    <row r="118" spans="1:10" x14ac:dyDescent="0.35">
      <c r="G118" t="s">
        <v>178</v>
      </c>
      <c r="H118" t="s">
        <v>244</v>
      </c>
      <c r="J118" t="s">
        <v>261</v>
      </c>
    </row>
    <row r="119" spans="1:10" x14ac:dyDescent="0.35">
      <c r="G119" t="s">
        <v>178</v>
      </c>
      <c r="H119" t="s">
        <v>245</v>
      </c>
      <c r="J119" t="s">
        <v>190</v>
      </c>
    </row>
    <row r="120" spans="1:10" x14ac:dyDescent="0.35">
      <c r="G120" t="s">
        <v>178</v>
      </c>
      <c r="H120" t="s">
        <v>246</v>
      </c>
      <c r="J120" t="s">
        <v>189</v>
      </c>
    </row>
    <row r="121" spans="1:10" x14ac:dyDescent="0.35">
      <c r="G121" t="s">
        <v>178</v>
      </c>
      <c r="H121" t="s">
        <v>247</v>
      </c>
      <c r="J121" t="s">
        <v>262</v>
      </c>
    </row>
    <row r="122" spans="1:10" x14ac:dyDescent="0.35">
      <c r="G122" t="s">
        <v>178</v>
      </c>
      <c r="H122" t="s">
        <v>248</v>
      </c>
      <c r="J122" t="s">
        <v>263</v>
      </c>
    </row>
    <row r="123" spans="1:10" x14ac:dyDescent="0.35">
      <c r="G123" t="s">
        <v>178</v>
      </c>
      <c r="H123" t="s">
        <v>249</v>
      </c>
      <c r="J123" t="s">
        <v>264</v>
      </c>
    </row>
    <row r="124" spans="1:10" x14ac:dyDescent="0.35">
      <c r="G124" t="s">
        <v>178</v>
      </c>
      <c r="H124" t="s">
        <v>250</v>
      </c>
      <c r="J124" t="s">
        <v>265</v>
      </c>
    </row>
    <row r="125" spans="1:10" x14ac:dyDescent="0.35">
      <c r="G125" t="s">
        <v>178</v>
      </c>
      <c r="H125" t="s">
        <v>251</v>
      </c>
      <c r="J125" t="s">
        <v>314</v>
      </c>
    </row>
    <row r="126" spans="1:10" x14ac:dyDescent="0.35">
      <c r="G126" t="s">
        <v>178</v>
      </c>
      <c r="H126" t="s">
        <v>252</v>
      </c>
      <c r="J126" t="s">
        <v>191</v>
      </c>
    </row>
    <row r="127" spans="1:10" x14ac:dyDescent="0.35">
      <c r="G127" t="s">
        <v>178</v>
      </c>
      <c r="H127" t="s">
        <v>253</v>
      </c>
      <c r="J127" t="s">
        <v>315</v>
      </c>
    </row>
    <row r="128" spans="1:10" x14ac:dyDescent="0.35">
      <c r="G128" t="s">
        <v>178</v>
      </c>
      <c r="H128" t="s">
        <v>254</v>
      </c>
      <c r="J128" t="s">
        <v>266</v>
      </c>
    </row>
    <row r="129" spans="7:10" x14ac:dyDescent="0.35">
      <c r="G129" t="s">
        <v>178</v>
      </c>
      <c r="H129" t="s">
        <v>255</v>
      </c>
      <c r="J129" t="s">
        <v>267</v>
      </c>
    </row>
    <row r="130" spans="7:10" x14ac:dyDescent="0.35">
      <c r="G130" t="s">
        <v>178</v>
      </c>
      <c r="H130" t="s">
        <v>256</v>
      </c>
      <c r="J130" t="s">
        <v>268</v>
      </c>
    </row>
    <row r="131" spans="7:10" x14ac:dyDescent="0.35">
      <c r="G131" t="s">
        <v>178</v>
      </c>
      <c r="H131" t="s">
        <v>257</v>
      </c>
      <c r="J131" t="s">
        <v>269</v>
      </c>
    </row>
    <row r="133" spans="7:10" x14ac:dyDescent="0.35">
      <c r="G133" s="3" t="s">
        <v>313</v>
      </c>
      <c r="H133" s="3" t="s">
        <v>270</v>
      </c>
      <c r="I133" s="3"/>
      <c r="J133" s="3"/>
    </row>
    <row r="134" spans="7:10" x14ac:dyDescent="0.35">
      <c r="G134" t="s">
        <v>178</v>
      </c>
      <c r="H134" t="s">
        <v>271</v>
      </c>
      <c r="J134" t="s">
        <v>281</v>
      </c>
    </row>
    <row r="135" spans="7:10" x14ac:dyDescent="0.35">
      <c r="G135" t="s">
        <v>178</v>
      </c>
      <c r="H135" t="s">
        <v>272</v>
      </c>
      <c r="J135" t="s">
        <v>282</v>
      </c>
    </row>
    <row r="136" spans="7:10" x14ac:dyDescent="0.35">
      <c r="G136" t="s">
        <v>178</v>
      </c>
      <c r="H136" t="s">
        <v>273</v>
      </c>
      <c r="J136" t="s">
        <v>283</v>
      </c>
    </row>
    <row r="137" spans="7:10" x14ac:dyDescent="0.35">
      <c r="G137" t="s">
        <v>178</v>
      </c>
      <c r="H137" t="s">
        <v>274</v>
      </c>
      <c r="J137" t="s">
        <v>284</v>
      </c>
    </row>
    <row r="138" spans="7:10" x14ac:dyDescent="0.35">
      <c r="G138" t="s">
        <v>178</v>
      </c>
      <c r="H138" t="s">
        <v>275</v>
      </c>
      <c r="J138" t="s">
        <v>285</v>
      </c>
    </row>
    <row r="139" spans="7:10" x14ac:dyDescent="0.35">
      <c r="G139" t="s">
        <v>178</v>
      </c>
      <c r="H139" t="s">
        <v>276</v>
      </c>
      <c r="J139" t="s">
        <v>286</v>
      </c>
    </row>
    <row r="140" spans="7:10" x14ac:dyDescent="0.35">
      <c r="G140" t="s">
        <v>178</v>
      </c>
      <c r="H140" t="s">
        <v>277</v>
      </c>
      <c r="J140" t="s">
        <v>287</v>
      </c>
    </row>
    <row r="141" spans="7:10" x14ac:dyDescent="0.35">
      <c r="G141" t="s">
        <v>178</v>
      </c>
      <c r="H141" t="s">
        <v>278</v>
      </c>
      <c r="J141" t="s">
        <v>288</v>
      </c>
    </row>
    <row r="142" spans="7:10" x14ac:dyDescent="0.35">
      <c r="G142" t="s">
        <v>178</v>
      </c>
      <c r="H142" t="s">
        <v>279</v>
      </c>
      <c r="J142" t="s">
        <v>289</v>
      </c>
    </row>
    <row r="143" spans="7:10" x14ac:dyDescent="0.35">
      <c r="G143" t="s">
        <v>178</v>
      </c>
      <c r="H143" t="s">
        <v>280</v>
      </c>
      <c r="J143" t="s">
        <v>290</v>
      </c>
    </row>
    <row r="145" spans="7:10" x14ac:dyDescent="0.35">
      <c r="G145" s="3"/>
      <c r="H145" s="3" t="s">
        <v>291</v>
      </c>
      <c r="I145" s="3"/>
      <c r="J145" s="3"/>
    </row>
    <row r="146" spans="7:10" x14ac:dyDescent="0.35">
      <c r="G146" t="s">
        <v>178</v>
      </c>
      <c r="H146" t="s">
        <v>292</v>
      </c>
      <c r="J146" t="s">
        <v>299</v>
      </c>
    </row>
    <row r="147" spans="7:10" x14ac:dyDescent="0.35">
      <c r="G147" t="s">
        <v>178</v>
      </c>
      <c r="H147" t="s">
        <v>293</v>
      </c>
      <c r="J147" t="s">
        <v>300</v>
      </c>
    </row>
    <row r="148" spans="7:10" x14ac:dyDescent="0.35">
      <c r="G148" t="s">
        <v>178</v>
      </c>
      <c r="H148" t="s">
        <v>294</v>
      </c>
      <c r="J148" t="s">
        <v>301</v>
      </c>
    </row>
    <row r="149" spans="7:10" x14ac:dyDescent="0.35">
      <c r="G149" t="s">
        <v>178</v>
      </c>
      <c r="H149" t="s">
        <v>295</v>
      </c>
      <c r="J149" t="s">
        <v>302</v>
      </c>
    </row>
    <row r="150" spans="7:10" x14ac:dyDescent="0.35">
      <c r="G150" t="s">
        <v>178</v>
      </c>
      <c r="H150" t="s">
        <v>296</v>
      </c>
      <c r="J150" t="s">
        <v>303</v>
      </c>
    </row>
    <row r="151" spans="7:10" x14ac:dyDescent="0.35">
      <c r="G151" t="s">
        <v>178</v>
      </c>
      <c r="H151" t="s">
        <v>297</v>
      </c>
      <c r="J151" t="s">
        <v>304</v>
      </c>
    </row>
    <row r="152" spans="7:10" x14ac:dyDescent="0.35">
      <c r="G152" t="s">
        <v>178</v>
      </c>
      <c r="H152" t="s">
        <v>298</v>
      </c>
      <c r="J152" t="s">
        <v>305</v>
      </c>
    </row>
    <row r="154" spans="7:10" x14ac:dyDescent="0.35">
      <c r="G154" s="3" t="s">
        <v>313</v>
      </c>
      <c r="H154" s="3" t="s">
        <v>306</v>
      </c>
      <c r="I154" s="3"/>
      <c r="J154" s="3"/>
    </row>
    <row r="155" spans="7:10" x14ac:dyDescent="0.35">
      <c r="G155" t="s">
        <v>178</v>
      </c>
      <c r="H155" t="s">
        <v>307</v>
      </c>
      <c r="J155" t="s">
        <v>310</v>
      </c>
    </row>
    <row r="156" spans="7:10" x14ac:dyDescent="0.35">
      <c r="G156" t="s">
        <v>178</v>
      </c>
      <c r="H156" t="s">
        <v>308</v>
      </c>
      <c r="J156" t="s">
        <v>311</v>
      </c>
    </row>
    <row r="157" spans="7:10" x14ac:dyDescent="0.35">
      <c r="G157" t="s">
        <v>178</v>
      </c>
      <c r="H157" t="s">
        <v>309</v>
      </c>
      <c r="J157" t="s">
        <v>312</v>
      </c>
    </row>
  </sheetData>
  <mergeCells count="2">
    <mergeCell ref="C1:F1"/>
    <mergeCell ref="G1:J1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Bullshit scroll price tinkering</vt:lpstr>
      <vt:lpstr>BG1 Spells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Frantz</dc:creator>
  <cp:lastModifiedBy>Erik Frantz</cp:lastModifiedBy>
  <dcterms:created xsi:type="dcterms:W3CDTF">2023-09-22T03:58:01Z</dcterms:created>
  <dcterms:modified xsi:type="dcterms:W3CDTF">2023-09-25T03:18:36Z</dcterms:modified>
</cp:coreProperties>
</file>