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45DCB7A-22A4-47F1-8F50-8E8BE36FED5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95" i="16" l="1"/>
  <c r="BE595" i="16"/>
  <c r="BG595" i="16" s="1"/>
  <c r="E595" i="16"/>
  <c r="BE552" i="16"/>
  <c r="BG552" i="16" s="1"/>
  <c r="BF552" i="16"/>
  <c r="BF594" i="16"/>
  <c r="BE594" i="16"/>
  <c r="BG594" i="16" s="1"/>
  <c r="E594" i="16"/>
  <c r="BF593" i="16"/>
  <c r="BE593" i="16"/>
  <c r="BG593" i="16" s="1"/>
  <c r="E593" i="16"/>
  <c r="BE524" i="16"/>
  <c r="BG524" i="16" s="1"/>
  <c r="BF524" i="16"/>
  <c r="BE523" i="16"/>
  <c r="BG523" i="16" s="1"/>
  <c r="BF523" i="16"/>
  <c r="BE471" i="16"/>
  <c r="BG471" i="16" s="1"/>
  <c r="BF471" i="16"/>
  <c r="BE470" i="16"/>
  <c r="BG470" i="16" s="1"/>
  <c r="BF470" i="16"/>
  <c r="BE538" i="16"/>
  <c r="BG538" i="16" s="1"/>
  <c r="BF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G522" i="16" s="1"/>
  <c r="BF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2" i="16"/>
  <c r="BE592" i="16"/>
  <c r="BG592" i="16" s="1"/>
  <c r="E592" i="16"/>
  <c r="BE553" i="16"/>
  <c r="BG553" i="16" s="1"/>
  <c r="BF553" i="16"/>
  <c r="BE551" i="16"/>
  <c r="BG551" i="16" s="1"/>
  <c r="BF551" i="16"/>
  <c r="BF554" i="16"/>
  <c r="BE554" i="16"/>
  <c r="BG554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F307" i="16"/>
  <c r="BE305" i="16"/>
  <c r="BG305" i="16" s="1"/>
  <c r="BF305" i="16"/>
  <c r="BE306" i="16"/>
  <c r="BG306" i="16" s="1"/>
  <c r="BE307" i="16"/>
  <c r="BG307" i="16" s="1"/>
  <c r="BF304" i="16"/>
  <c r="BE304" i="16"/>
  <c r="BG304" i="16" s="1"/>
  <c r="BF303" i="16"/>
  <c r="BE303" i="16"/>
  <c r="BG303" i="16" s="1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3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U587" i="16" s="1"/>
  <c r="V587" i="16" s="1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U581" i="16" s="1"/>
  <c r="V581" i="16" s="1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U578" i="16" s="1"/>
  <c r="V578" i="16" s="1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7" i="16"/>
  <c r="V557" i="16" s="1"/>
  <c r="U561" i="16"/>
  <c r="V561" i="16" s="1"/>
  <c r="U562" i="16"/>
  <c r="V562" i="16" s="1"/>
  <c r="U573" i="16"/>
  <c r="V573" i="16" s="1"/>
  <c r="U575" i="16"/>
  <c r="V575" i="16" s="1"/>
  <c r="U577" i="16"/>
  <c r="V577" i="16" s="1"/>
  <c r="U583" i="16"/>
  <c r="V583" i="16" s="1"/>
  <c r="U584" i="16"/>
  <c r="V584" i="16" s="1"/>
  <c r="U588" i="16"/>
  <c r="V588" i="16" s="1"/>
  <c r="U589" i="16"/>
  <c r="V589" i="16" s="1"/>
  <c r="U590" i="16"/>
  <c r="V590" i="16" s="1"/>
  <c r="U591" i="16"/>
  <c r="V591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9" i="16"/>
  <c r="V559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5" i="16"/>
  <c r="V555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6" i="16"/>
  <c r="V556" i="16" s="1"/>
  <c r="U571" i="16"/>
  <c r="V571" i="16" s="1"/>
  <c r="U572" i="16"/>
  <c r="V572" i="16" s="1"/>
  <c r="U574" i="16"/>
  <c r="V574" i="16" s="1"/>
  <c r="U580" i="16"/>
  <c r="V580" i="16" s="1"/>
  <c r="U585" i="16"/>
  <c r="V58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5" i="16"/>
  <c r="S555" i="16"/>
  <c r="T556" i="16"/>
  <c r="S556" i="16"/>
  <c r="T557" i="16"/>
  <c r="S557" i="16"/>
  <c r="T559" i="16"/>
  <c r="S559" i="16"/>
  <c r="T561" i="16"/>
  <c r="S561" i="16"/>
  <c r="T562" i="16"/>
  <c r="S562" i="16"/>
  <c r="T566" i="16"/>
  <c r="W566" i="16" s="1"/>
  <c r="Z566" i="16" s="1"/>
  <c r="S566" i="16"/>
  <c r="T570" i="16"/>
  <c r="W570" i="16" s="1"/>
  <c r="Z570" i="16" s="1"/>
  <c r="S570" i="16"/>
  <c r="S571" i="16"/>
  <c r="T571" i="16"/>
  <c r="T572" i="16"/>
  <c r="S572" i="16"/>
  <c r="S573" i="16"/>
  <c r="T573" i="16"/>
  <c r="T574" i="16"/>
  <c r="S574" i="16"/>
  <c r="S575" i="16"/>
  <c r="T575" i="16"/>
  <c r="T577" i="16"/>
  <c r="S577" i="16"/>
  <c r="T578" i="16"/>
  <c r="W578" i="16" s="1"/>
  <c r="Z578" i="16" s="1"/>
  <c r="S578" i="16"/>
  <c r="T580" i="16"/>
  <c r="S580" i="16"/>
  <c r="T581" i="16"/>
  <c r="W581" i="16" s="1"/>
  <c r="Z581" i="16" s="1"/>
  <c r="S581" i="16"/>
  <c r="T583" i="16"/>
  <c r="S583" i="16"/>
  <c r="S584" i="16"/>
  <c r="T584" i="16"/>
  <c r="T585" i="16"/>
  <c r="S585" i="16"/>
  <c r="T587" i="16"/>
  <c r="W587" i="16" s="1"/>
  <c r="Z587" i="16" s="1"/>
  <c r="S587" i="16"/>
  <c r="T588" i="16"/>
  <c r="S588" i="16"/>
  <c r="T589" i="16"/>
  <c r="S589" i="16"/>
  <c r="T590" i="16"/>
  <c r="S590" i="16"/>
  <c r="T591" i="16"/>
  <c r="S591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7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3" i="16"/>
  <c r="U563" i="16" s="1"/>
  <c r="V563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5" i="16"/>
  <c r="P578" i="16"/>
  <c r="P570" i="16"/>
  <c r="P562" i="16"/>
  <c r="P556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4" i="16"/>
  <c r="P577" i="16"/>
  <c r="P569" i="16"/>
  <c r="U569" i="16" s="1"/>
  <c r="V569" i="16" s="1"/>
  <c r="W569" i="16" s="1"/>
  <c r="Z569" i="16" s="1"/>
  <c r="P561" i="16"/>
  <c r="P555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1" i="16"/>
  <c r="P583" i="16"/>
  <c r="P576" i="16"/>
  <c r="U576" i="16" s="1"/>
  <c r="V576" i="16" s="1"/>
  <c r="W576" i="16" s="1"/>
  <c r="Z576" i="16" s="1"/>
  <c r="P568" i="16"/>
  <c r="U568" i="16" s="1"/>
  <c r="V568" i="16" s="1"/>
  <c r="P554" i="16"/>
  <c r="U554" i="16" s="1"/>
  <c r="V554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90" i="16"/>
  <c r="P582" i="16"/>
  <c r="U582" i="16" s="1"/>
  <c r="V582" i="16" s="1"/>
  <c r="P575" i="16"/>
  <c r="P567" i="16"/>
  <c r="U567" i="16" s="1"/>
  <c r="V567" i="16" s="1"/>
  <c r="P553" i="16"/>
  <c r="U553" i="16" s="1"/>
  <c r="V553" i="16" s="1"/>
  <c r="W553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9" i="16"/>
  <c r="P581" i="16"/>
  <c r="P574" i="16"/>
  <c r="P566" i="16"/>
  <c r="P560" i="16"/>
  <c r="U560" i="16" s="1"/>
  <c r="V560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8" i="16"/>
  <c r="P580" i="16"/>
  <c r="P573" i="16"/>
  <c r="P565" i="16"/>
  <c r="U565" i="16" s="1"/>
  <c r="V565" i="16" s="1"/>
  <c r="P559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7" i="16"/>
  <c r="P579" i="16"/>
  <c r="U579" i="16" s="1"/>
  <c r="V579" i="16" s="1"/>
  <c r="P572" i="16"/>
  <c r="P564" i="16"/>
  <c r="U564" i="16" s="1"/>
  <c r="V564" i="16" s="1"/>
  <c r="P558" i="16"/>
  <c r="U558" i="16" s="1"/>
  <c r="V558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1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6" i="16"/>
  <c r="U586" i="16" s="1"/>
  <c r="V58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3" i="16"/>
  <c r="Z573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1" i="16"/>
  <c r="Z591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90" i="16"/>
  <c r="Z590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8" i="16"/>
  <c r="Z588" i="16" s="1"/>
  <c r="W562" i="16"/>
  <c r="Z562" i="16" s="1"/>
  <c r="W557" i="16"/>
  <c r="Z557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4" i="16"/>
  <c r="Z584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3" i="16"/>
  <c r="Z583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9" i="16"/>
  <c r="Z589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1" i="16"/>
  <c r="Z561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7" i="16"/>
  <c r="Z577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5" i="16"/>
  <c r="Z575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5" i="16"/>
  <c r="Z585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80" i="16"/>
  <c r="Z580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4" i="16"/>
  <c r="Z574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5" i="16"/>
  <c r="Z555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2" i="16"/>
  <c r="Z572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1" i="16"/>
  <c r="Z571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6" i="16"/>
  <c r="Z556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9" i="16"/>
  <c r="Z559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3" i="16"/>
  <c r="T563" i="16"/>
  <c r="W563" i="16" s="1"/>
  <c r="Z563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9" i="16"/>
  <c r="T569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9" i="16"/>
  <c r="T579" i="16"/>
  <c r="W579" i="16" s="1"/>
  <c r="Z579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4" i="16"/>
  <c r="T554" i="16"/>
  <c r="W554" i="16" s="1"/>
  <c r="Z554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3" i="16"/>
  <c r="T553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7" i="16"/>
  <c r="T567" i="16"/>
  <c r="W567" i="16" s="1"/>
  <c r="Z567" i="16" s="1"/>
  <c r="S568" i="16"/>
  <c r="T568" i="16"/>
  <c r="W568" i="16" s="1"/>
  <c r="Z568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8" i="16"/>
  <c r="T558" i="16"/>
  <c r="W558" i="16" s="1"/>
  <c r="Z558" i="16" s="1"/>
  <c r="S565" i="16"/>
  <c r="T565" i="16"/>
  <c r="W565" i="16" s="1"/>
  <c r="Z565" i="16" s="1"/>
  <c r="S75" i="16"/>
  <c r="T75" i="16"/>
  <c r="W75" i="16" s="1"/>
  <c r="Z75" i="16" s="1"/>
  <c r="S564" i="16"/>
  <c r="T564" i="16"/>
  <c r="W564" i="16" s="1"/>
  <c r="Z564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60" i="16"/>
  <c r="T560" i="16"/>
  <c r="W560" i="16" s="1"/>
  <c r="Z560" i="16" s="1"/>
  <c r="S504" i="16"/>
  <c r="T504" i="16"/>
  <c r="W504" i="16" s="1"/>
  <c r="Z504" i="16" s="1"/>
  <c r="S125" i="16"/>
  <c r="T125" i="16"/>
  <c r="W125" i="16" s="1"/>
  <c r="Z125" i="16" s="1"/>
  <c r="S586" i="16"/>
  <c r="T586" i="16"/>
  <c r="W586" i="16" s="1"/>
  <c r="Z586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6" i="16"/>
  <c r="T576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2" i="16"/>
  <c r="T582" i="16"/>
  <c r="W582" i="16" s="1"/>
  <c r="Z582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<sst xmlns="http://schemas.openxmlformats.org/spreadsheetml/2006/main" count="8603" uniqueCount="2103">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</sst>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U577" activePane="bottomRight" state="frozen"/>
      <selection pane="topRight" activeCell="B1" sqref="B1"/>
      <selection pane="bottomLeft" activeCell="A2" sqref="A2"/>
      <selection pane="bottomRight" activeCell="A596" sqref="A59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5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5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6" si="99">IF(BD249="", "", BD249+1)</f>
        <v>4053</v>
      </c>
      <c r="BF249" s="57" t="b">
        <f t="shared" ref="BF249:BF256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6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4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31"/>
        <v>5083</v>
      </c>
      <c r="BF523" s="57" t="b">
        <f t="shared" ref="BF523" si="136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37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  <c r="AA524" s="9" t="b">
        <v>1</v>
      </c>
      <c r="AD524" s="9" t="b">
        <v>1</v>
      </c>
      <c r="AH524" s="9" t="b">
        <v>1</v>
      </c>
      <c r="AI524" s="9" t="b">
        <v>1</v>
      </c>
      <c r="AJ524" s="9" t="b">
        <v>1</v>
      </c>
      <c r="AK524" s="9" t="b">
        <v>1</v>
      </c>
      <c r="AL524" s="9" t="b">
        <v>1</v>
      </c>
      <c r="AM524" s="9" t="b">
        <v>1</v>
      </c>
      <c r="AZ524" s="55">
        <v>85084</v>
      </c>
      <c r="BA524" s="55">
        <v>85085</v>
      </c>
      <c r="BD524" s="9">
        <v>5084</v>
      </c>
      <c r="BE524" s="9">
        <f t="shared" si="131"/>
        <v>5085</v>
      </c>
      <c r="BF524" s="57" t="b">
        <f t="shared" ref="BF524" si="138">AND(
OR(ISBLANK(AV524), AND(MOD(AV524, 10000) = BD524, QUOTIENT(AV524, 10000) = 6)),
OR(ISBLANK(AX524), AND(MOD(AX524, 10000) = BD524, QUOTIENT(AX524, 10000) = 7)),
OR(ISBLANK(AZ524), AND(MOD(AZ524, 10000) = BD524, QUOTIENT(AZ524, 10000) = 8)),
OR(ISBLANK(BB524), AND(MOD(BB524, 10000) = BD524, QUOTIENT(BB524, 10000) = 9))
)</f>
        <v>1</v>
      </c>
      <c r="BG524" s="57" t="b">
        <f t="shared" ref="BG524" si="139">AND(
OR(ISBLANK(AW524), AND(MOD(AW524, 10000) = BE524, QUOTIENT(AW524, 10000) = 6)),
OR(ISBLANK(AY524), AND(MOD(AY524, 10000) = BE524, QUOTIENT(AY524, 10000) = 7)),
OR(ISBLANK(BA524), AND(MOD(BA524, 10000) = BE524, QUOTIENT(BA524, 10000) = 8)),
OR(ISBLANK(BC524), AND(MOD(BC524, 10000) = BE524, QUOTIENT(BC524, 10000) = 9))
)</f>
        <v>1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40">IF(BD537="", "", BD537+1)</f>
        <v>5073</v>
      </c>
      <c r="BF537" s="57" t="b">
        <f t="shared" ref="BF537" si="141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42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40"/>
        <v>5077</v>
      </c>
      <c r="BF538" s="57" t="b">
        <f t="shared" ref="BF538" si="143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4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3" si="145">IF(BD550="", "", BD550+1)</f>
        <v>5047</v>
      </c>
      <c r="BF550" s="57" t="b">
        <f t="shared" ref="BF550" si="146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7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B551" s="55">
        <v>95050</v>
      </c>
      <c r="BC551" s="55">
        <v>95051</v>
      </c>
      <c r="BD551" s="9">
        <v>5050</v>
      </c>
      <c r="BE551" s="9">
        <f t="shared" si="145"/>
        <v>5051</v>
      </c>
      <c r="BF551" s="57" t="b">
        <f t="shared" ref="BF551:BF552" si="148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:BG552" si="149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74" t="s">
        <v>2101</v>
      </c>
      <c r="AX552" s="55"/>
      <c r="AY552" s="55"/>
      <c r="BB552" s="55">
        <v>95090</v>
      </c>
      <c r="BC552" s="55">
        <v>95091</v>
      </c>
      <c r="BD552" s="9">
        <v>5090</v>
      </c>
      <c r="BE552" s="9">
        <f t="shared" si="145"/>
        <v>5091</v>
      </c>
      <c r="BF552" s="57" t="b">
        <f t="shared" si="148"/>
        <v>1</v>
      </c>
      <c r="BG552" s="57" t="b">
        <f t="shared" si="149"/>
        <v>1</v>
      </c>
    </row>
    <row r="553" spans="1:59">
      <c r="A553" s="9" t="s">
        <v>1475</v>
      </c>
      <c r="B553" s="9" t="s">
        <v>1874</v>
      </c>
      <c r="C553" s="9">
        <v>5</v>
      </c>
      <c r="D553" s="9">
        <v>9</v>
      </c>
      <c r="E553" s="9" t="str">
        <f>_xlfn.CONCAT(B553, RIGHT(_xlfn.CONCAT("0", D553), 2))</f>
        <v>BZ-WX09</v>
      </c>
      <c r="F553" s="9" t="s">
        <v>1466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101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>_xlfn.CONCAT(V553, "_", T553)</f>
        <v>#N/A</v>
      </c>
      <c r="X553" s="60" t="s">
        <v>1958</v>
      </c>
      <c r="Z553" s="9" t="str">
        <f>IF(ISBLANK(X553), W553, X553)</f>
        <v>wand_ai_610_CO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75052</v>
      </c>
      <c r="AY553" s="55">
        <v>75053</v>
      </c>
      <c r="BD553" s="9">
        <v>5052</v>
      </c>
      <c r="BE553" s="9">
        <f t="shared" si="145"/>
        <v>5053</v>
      </c>
      <c r="BF553" s="57" t="b">
        <f t="shared" ref="BF553" si="150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1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394</v>
      </c>
      <c r="B554" s="9" t="s">
        <v>1875</v>
      </c>
      <c r="C554" s="9">
        <v>5</v>
      </c>
      <c r="D554" s="9">
        <v>9</v>
      </c>
      <c r="E554" s="9" t="str">
        <f>_xlfn.CONCAT(B554, RIGHT(_xlfn.CONCAT("0", D554), 2))</f>
        <v>BZ-WY09</v>
      </c>
      <c r="F554" s="9" t="s">
        <v>1467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>
        <f>MATCH($A554, 'Spells By School'!H:H, 0)</f>
        <v>8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Illusion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IL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64</v>
      </c>
      <c r="V554" s="9" t="str">
        <f ca="1">INDEX('Wand Mapping'!K:K, U554)</f>
        <v>wand_ai_620</v>
      </c>
      <c r="W554" s="9" t="str">
        <f ca="1">_xlfn.CONCAT(V554, "_", T554)</f>
        <v>wand_ai_620_IL</v>
      </c>
      <c r="Z554" s="9" t="str">
        <f ca="1">IF(ISBLANK(X554), W554, X554)</f>
        <v>wand_ai_620_IL</v>
      </c>
      <c r="AA554" s="9" t="b">
        <v>1</v>
      </c>
      <c r="AD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75048</v>
      </c>
      <c r="AY554" s="55">
        <v>75049</v>
      </c>
      <c r="BD554" s="9">
        <v>5048</v>
      </c>
      <c r="BE554" s="9">
        <f t="shared" ref="BE554" si="152">IF(BD554="", "", BD554+1)</f>
        <v>5049</v>
      </c>
      <c r="BF554" s="57" t="b">
        <f t="shared" ref="BF554" si="153">AND(
OR(ISBLANK(AV554), AND(MOD(AV554, 10000) = BD554, QUOTIENT(AV554, 10000) = 6)),
OR(ISBLANK(AX554), AND(MOD(AX554, 10000) = BD554, QUOTIENT(AX554, 10000) = 7)),
OR(ISBLANK(AZ554), AND(MOD(AZ554, 10000) = BD554, QUOTIENT(AZ554, 10000) = 8)),
OR(ISBLANK(BB554), AND(MOD(BB554, 10000) = BD554, QUOTIENT(BB554, 10000) = 9))
)</f>
        <v>1</v>
      </c>
      <c r="BG554" s="57" t="b">
        <f t="shared" ref="BG554" si="154">AND(
OR(ISBLANK(AW554), AND(MOD(AW554, 10000) = BE554, QUOTIENT(AW554, 10000) = 6)),
OR(ISBLANK(AY554), AND(MOD(AY554, 10000) = BE554, QUOTIENT(AY554, 10000) = 7)),
OR(ISBLANK(BA554), AND(MOD(BA554, 10000) = BE554, QUOTIENT(BA554, 10000) = 8)),
OR(ISBLANK(BC554), AND(MOD(BC554, 10000) = BE554, QUOTIENT(BC554, 10000) = 9))
)</f>
        <v>1</v>
      </c>
    </row>
    <row r="555" spans="1:59">
      <c r="A555" s="9" t="s">
        <v>47</v>
      </c>
      <c r="B555" s="9" t="s">
        <v>1876</v>
      </c>
      <c r="C555" s="9">
        <v>5</v>
      </c>
      <c r="D555" s="9">
        <v>9</v>
      </c>
      <c r="E555" s="9" t="str">
        <f>_xlfn.CONCAT(B555, RIGHT(_xlfn.CONCAT("0", D555), 2))</f>
        <v>BZ-WZ09</v>
      </c>
      <c r="F555" s="9" t="s">
        <v>1468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44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</v>
      </c>
      <c r="V555" s="9" t="str">
        <f>INDEX('Wand Mapping'!K:K, U555)</f>
        <v>wand_ai_070</v>
      </c>
      <c r="W555" s="9" t="str">
        <f>_xlfn.CONCAT(V555, "_", T555)</f>
        <v>wand_ai_070_EN</v>
      </c>
      <c r="Z555" s="9" t="str">
        <f>IF(ISBLANK(X555), W555, X555)</f>
        <v>wand_ai_070_EN</v>
      </c>
    </row>
    <row r="556" spans="1:59">
      <c r="A556" s="9" t="s">
        <v>244</v>
      </c>
      <c r="B556" s="9" t="s">
        <v>1877</v>
      </c>
      <c r="C556" s="9">
        <v>5</v>
      </c>
      <c r="D556" s="9">
        <v>9</v>
      </c>
      <c r="E556" s="9" t="str">
        <f>_xlfn.CONCAT(B556, RIGHT(_xlfn.CONCAT("0", D556), 2))</f>
        <v>BZ-X_09</v>
      </c>
      <c r="F556" s="9" t="s">
        <v>1469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73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42</v>
      </c>
      <c r="V556" s="9" t="str">
        <f>INDEX('Wand Mapping'!K:K, U556)</f>
        <v>wand_ai_400</v>
      </c>
      <c r="W556" s="9" t="str">
        <f>_xlfn.CONCAT(V556, "_", T556)</f>
        <v>wand_ai_400_TR</v>
      </c>
      <c r="Z556" s="9" t="str">
        <f>IF(ISBLANK(X556), W556, X556)</f>
        <v>wand_ai_400_TR</v>
      </c>
    </row>
    <row r="557" spans="1:59">
      <c r="A557" s="9" t="s">
        <v>539</v>
      </c>
      <c r="B557" s="9" t="s">
        <v>1878</v>
      </c>
      <c r="C557" s="9">
        <v>5</v>
      </c>
      <c r="D557" s="9">
        <v>9</v>
      </c>
      <c r="E557" s="9" t="str">
        <f>_xlfn.CONCAT(B557, RIGHT(_xlfn.CONCAT("0", D557), 2))</f>
        <v>BZ-X009</v>
      </c>
      <c r="F557" s="9" t="s">
        <v>1470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66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86</v>
      </c>
      <c r="V557" s="9" t="str">
        <f>INDEX('Wand Mapping'!K:K, U557)</f>
        <v>wand_ai_840</v>
      </c>
      <c r="W557" s="9" t="str">
        <f>_xlfn.CONCAT(V557, "_", T557)</f>
        <v>wand_ai_840_CO</v>
      </c>
      <c r="Z557" s="9" t="str">
        <f>IF(ISBLANK(X557), W557, X557)</f>
        <v>wand_ai_840_CO</v>
      </c>
    </row>
    <row r="558" spans="1:59">
      <c r="A558" s="9" t="s">
        <v>132</v>
      </c>
      <c r="B558" s="9" t="s">
        <v>1879</v>
      </c>
      <c r="C558" s="9">
        <v>5</v>
      </c>
      <c r="D558" s="9">
        <v>9</v>
      </c>
      <c r="E558" s="9" t="str">
        <f>_xlfn.CONCAT(B558, RIGHT(_xlfn.CONCAT("0", D558), 2))</f>
        <v>BZ-X109</v>
      </c>
      <c r="F558" s="9" t="s">
        <v>1471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71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23</v>
      </c>
      <c r="V558" s="9" t="str">
        <f ca="1">INDEX('Wand Mapping'!K:K, U558)</f>
        <v>wand_ai_210</v>
      </c>
      <c r="W558" s="9" t="str">
        <f ca="1">_xlfn.CONCAT(V558, "_", T558)</f>
        <v>wand_ai_210_NE</v>
      </c>
      <c r="Z558" s="9" t="str">
        <f ca="1">IF(ISBLANK(X558), W558, X558)</f>
        <v>wand_ai_210_NE</v>
      </c>
    </row>
    <row r="559" spans="1:59">
      <c r="A559" s="9" t="s">
        <v>615</v>
      </c>
      <c r="B559" s="9" t="s">
        <v>1880</v>
      </c>
      <c r="C559" s="9">
        <v>5</v>
      </c>
      <c r="D559" s="9">
        <v>9</v>
      </c>
      <c r="E559" s="9" t="str">
        <f>_xlfn.CONCAT(B559, RIGHT(_xlfn.CONCAT("0", D559), 2))</f>
        <v>BZ-X209</v>
      </c>
      <c r="F559" s="9" t="s">
        <v>1472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2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Enchantment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>_xlfn.CONCAT(V559, "_", T559)</f>
        <v>wand_ai_960_EN</v>
      </c>
      <c r="Z559" s="9" t="str">
        <f>IF(ISBLANK(X559), W559, X559)</f>
        <v>wand_ai_960_EN</v>
      </c>
    </row>
    <row r="560" spans="1:59">
      <c r="A560" s="9" t="s">
        <v>412</v>
      </c>
      <c r="B560" s="9" t="s">
        <v>1881</v>
      </c>
      <c r="C560" s="9">
        <v>5</v>
      </c>
      <c r="D560" s="9">
        <v>9</v>
      </c>
      <c r="E560" s="9" t="str">
        <f>_xlfn.CONCAT(B560, RIGHT(_xlfn.CONCAT("0", D560), 2))</f>
        <v>BZ-X309</v>
      </c>
      <c r="F560" s="9" t="s">
        <v>1473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wand_ai_650_NE</v>
      </c>
      <c r="Z560" s="9" t="str">
        <f ca="1">IF(ISBLANK(X560), W560, X560)</f>
        <v>wand_ai_650_NE</v>
      </c>
    </row>
    <row r="561" spans="1:26">
      <c r="A561" s="9" t="s">
        <v>583</v>
      </c>
      <c r="B561" s="9" t="s">
        <v>1884</v>
      </c>
      <c r="C561" s="9">
        <v>6</v>
      </c>
      <c r="D561" s="9">
        <v>12</v>
      </c>
      <c r="E561" s="9" t="str">
        <f>_xlfn.CONCAT(B561, RIGHT(_xlfn.CONCAT("0", D561), 2))</f>
        <v>BZ-X612</v>
      </c>
      <c r="F561" s="9" t="s">
        <v>1476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93</v>
      </c>
      <c r="V561" s="9" t="str">
        <f>INDEX('Wand Mapping'!K:K, U561)</f>
        <v>wand_ai_910</v>
      </c>
      <c r="W561" s="9" t="str">
        <f>_xlfn.CONCAT(V561, "_", T561)</f>
        <v>wand_ai_910_CO</v>
      </c>
      <c r="Z561" s="9" t="str">
        <f>IF(ISBLANK(X561), W561, X561)</f>
        <v>wand_ai_910_CO</v>
      </c>
    </row>
    <row r="562" spans="1:26">
      <c r="A562" s="9" t="s">
        <v>119</v>
      </c>
      <c r="B562" s="9" t="s">
        <v>1885</v>
      </c>
      <c r="C562" s="9">
        <v>6</v>
      </c>
      <c r="D562" s="9">
        <v>12</v>
      </c>
      <c r="E562" s="9" t="str">
        <f>_xlfn.CONCAT(B562, RIGHT(_xlfn.CONCAT("0", D562), 2))</f>
        <v>BZ-X712</v>
      </c>
      <c r="F562" s="9" t="s">
        <v>1477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58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21</v>
      </c>
      <c r="V562" s="9" t="str">
        <f>INDEX('Wand Mapping'!K:K, U562)</f>
        <v>wand_ai_190</v>
      </c>
      <c r="W562" s="9" t="str">
        <f>_xlfn.CONCAT(V562, "_", T562)</f>
        <v>wand_ai_190_EV</v>
      </c>
      <c r="Z562" s="9" t="str">
        <f>IF(ISBLANK(X562), W562, X562)</f>
        <v>wand_ai_190_EV</v>
      </c>
    </row>
    <row r="563" spans="1:26">
      <c r="A563" s="9" t="s">
        <v>256</v>
      </c>
      <c r="B563" s="9" t="s">
        <v>1886</v>
      </c>
      <c r="C563" s="9">
        <v>6</v>
      </c>
      <c r="D563" s="9">
        <v>12</v>
      </c>
      <c r="E563" s="9" t="str">
        <f>_xlfn.CONCAT(B563, RIGHT(_xlfn.CONCAT("0", D563), 2))</f>
        <v>BZ-X812</v>
      </c>
      <c r="F563" s="9" t="s">
        <v>1478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43</v>
      </c>
      <c r="V563" s="9" t="str">
        <f ca="1">INDEX('Wand Mapping'!K:K, U563)</f>
        <v>wand_ai_410</v>
      </c>
      <c r="W563" s="9" t="str">
        <f ca="1">_xlfn.CONCAT(V563, "_", T563)</f>
        <v>wand_ai_410_NE</v>
      </c>
      <c r="Z563" s="9" t="str">
        <f ca="1">IF(ISBLANK(X563), W563, X563)</f>
        <v>wand_ai_410_NE</v>
      </c>
    </row>
    <row r="564" spans="1:26">
      <c r="A564" s="9" t="s">
        <v>31</v>
      </c>
      <c r="B564" s="9" t="s">
        <v>1887</v>
      </c>
      <c r="C564" s="9">
        <v>6</v>
      </c>
      <c r="D564" s="9">
        <v>12</v>
      </c>
      <c r="E564" s="9" t="str">
        <f>_xlfn.CONCAT(B564, RIGHT(_xlfn.CONCAT("0", D564), 2))</f>
        <v>BZ-X912</v>
      </c>
      <c r="F564" s="9" t="s">
        <v>1479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65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</v>
      </c>
      <c r="V564" s="9" t="str">
        <f ca="1">INDEX('Wand Mapping'!K:K, U564)</f>
        <v>wand_ai_040</v>
      </c>
      <c r="W564" s="9" t="str">
        <f ca="1">_xlfn.CONCAT(V564, "_", T564)</f>
        <v>wand_ai_040_NE</v>
      </c>
      <c r="Z564" s="9" t="str">
        <f ca="1">IF(ISBLANK(X564), W564, X564)</f>
        <v>wand_ai_040_NE</v>
      </c>
    </row>
    <row r="565" spans="1:26">
      <c r="A565" s="9" t="s">
        <v>399</v>
      </c>
      <c r="B565" s="9" t="s">
        <v>1888</v>
      </c>
      <c r="C565" s="9">
        <v>6</v>
      </c>
      <c r="D565" s="9">
        <v>12</v>
      </c>
      <c r="E565" s="9" t="str">
        <f>_xlfn.CONCAT(B565, RIGHT(_xlfn.CONCAT("0", D565), 2))</f>
        <v>BZ-XA12</v>
      </c>
      <c r="F565" s="9" t="s">
        <v>1480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70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65</v>
      </c>
      <c r="V565" s="9" t="str">
        <f ca="1">INDEX('Wand Mapping'!K:K, U565)</f>
        <v>wand_ai_630</v>
      </c>
      <c r="W565" s="9" t="str">
        <f ca="1">_xlfn.CONCAT(V565, "_", T565)</f>
        <v>wand_ai_630_NE</v>
      </c>
      <c r="Z565" s="9" t="str">
        <f ca="1">IF(ISBLANK(X565), W565, X565)</f>
        <v>wand_ai_630_NE</v>
      </c>
    </row>
    <row r="566" spans="1:26">
      <c r="A566" s="9" t="s">
        <v>24</v>
      </c>
      <c r="B566" s="9" t="s">
        <v>1889</v>
      </c>
      <c r="C566" s="9">
        <v>6</v>
      </c>
      <c r="D566" s="9">
        <v>12</v>
      </c>
      <c r="E566" s="9" t="str">
        <f>_xlfn.CONCAT(B566, RIGHT(_xlfn.CONCAT("0", D566), 2))</f>
        <v>BZ-XB12</v>
      </c>
      <c r="F566" s="9" t="s">
        <v>1481</v>
      </c>
      <c r="G566" s="9" t="s">
        <v>655</v>
      </c>
      <c r="H566" s="9" t="s">
        <v>656</v>
      </c>
      <c r="J566" s="9">
        <f>MATCH($A566, 'Spells By School'!A:A, 0)</f>
        <v>6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</v>
      </c>
      <c r="V566" s="9" t="str">
        <f>INDEX('Wand Mapping'!K:K, U566)</f>
        <v>wand_ai_030</v>
      </c>
      <c r="W566" s="9" t="str">
        <f>_xlfn.CONCAT(V566, "_", T566)</f>
        <v>wand_ai_030_AB</v>
      </c>
      <c r="Z566" s="9" t="str">
        <f>IF(ISBLANK(X566), W566, X566)</f>
        <v>wand_ai_030_AB</v>
      </c>
    </row>
    <row r="567" spans="1:26">
      <c r="A567" s="9" t="s">
        <v>338</v>
      </c>
      <c r="B567" s="9" t="s">
        <v>1890</v>
      </c>
      <c r="C567" s="9">
        <v>6</v>
      </c>
      <c r="D567" s="9">
        <v>12</v>
      </c>
      <c r="E567" s="9" t="str">
        <f>_xlfn.CONCAT(B567, RIGHT(_xlfn.CONCAT("0", D567), 2))</f>
        <v>BZ-XC12</v>
      </c>
      <c r="F567" s="9" t="s">
        <v>1482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42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55</v>
      </c>
      <c r="V567" s="9" t="str">
        <f ca="1">INDEX('Wand Mapping'!K:K, U567)</f>
        <v>wand_ai_530</v>
      </c>
      <c r="W567" s="9" t="str">
        <f ca="1">_xlfn.CONCAT(V567, "_", T567)</f>
        <v>wand_ai_530_NE</v>
      </c>
      <c r="Z567" s="9" t="str">
        <f ca="1">IF(ISBLANK(X567), W567, X567)</f>
        <v>wand_ai_530_NE</v>
      </c>
    </row>
    <row r="568" spans="1:26">
      <c r="A568" s="9" t="s">
        <v>413</v>
      </c>
      <c r="B568" s="9" t="s">
        <v>1891</v>
      </c>
      <c r="C568" s="9">
        <v>6</v>
      </c>
      <c r="D568" s="9">
        <v>12</v>
      </c>
      <c r="E568" s="9" t="str">
        <f>_xlfn.CONCAT(B568, RIGHT(_xlfn.CONCAT("0", D568), 2))</f>
        <v>BZ-XD12</v>
      </c>
      <c r="F568" s="9" t="s">
        <v>1483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>
        <f>MATCH($A568, 'Spells By School'!H:H, 0)</f>
        <v>25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Illusion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IL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67</v>
      </c>
      <c r="V568" s="9" t="str">
        <f ca="1">INDEX('Wand Mapping'!K:K, U568)</f>
        <v>wand_ai_650</v>
      </c>
      <c r="W568" s="9" t="str">
        <f ca="1">_xlfn.CONCAT(V568, "_", T568)</f>
        <v>wand_ai_650_IL</v>
      </c>
      <c r="Z568" s="9" t="str">
        <f ca="1">IF(ISBLANK(X568), W568, X568)</f>
        <v>wand_ai_650_IL</v>
      </c>
    </row>
    <row r="569" spans="1:26">
      <c r="A569" s="9" t="s">
        <v>1484</v>
      </c>
      <c r="B569" s="9" t="s">
        <v>1892</v>
      </c>
      <c r="C569" s="9">
        <v>6</v>
      </c>
      <c r="D569" s="9">
        <v>12</v>
      </c>
      <c r="E569" s="9" t="str">
        <f>_xlfn.CONCAT(B569, RIGHT(_xlfn.CONCAT("0", D569), 2))</f>
        <v>BZ-XE12</v>
      </c>
      <c r="F569" s="9" t="s">
        <v>793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102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1957</v>
      </c>
      <c r="Z569" s="9" t="str">
        <f>IF(ISBLANK(X569), W569, X569)</f>
        <v>wand_ai_590_CO</v>
      </c>
    </row>
    <row r="570" spans="1:26">
      <c r="A570" s="9" t="s">
        <v>151</v>
      </c>
      <c r="B570" s="9" t="s">
        <v>1893</v>
      </c>
      <c r="C570" s="9">
        <v>6</v>
      </c>
      <c r="D570" s="9">
        <v>12</v>
      </c>
      <c r="E570" s="9" t="str">
        <f>_xlfn.CONCAT(B570, RIGHT(_xlfn.CONCAT("0", D570), 2))</f>
        <v>BZ-XF12</v>
      </c>
      <c r="F570" s="9" t="s">
        <v>1485</v>
      </c>
      <c r="G570" s="9" t="s">
        <v>655</v>
      </c>
      <c r="H570" s="9" t="s">
        <v>656</v>
      </c>
      <c r="J570" s="9">
        <f>MATCH($A570, 'Spells By School'!A:A, 0)</f>
        <v>14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27</v>
      </c>
      <c r="V570" s="9" t="str">
        <f>INDEX('Wand Mapping'!K:K, U570)</f>
        <v>wand_ai_250</v>
      </c>
      <c r="W570" s="9" t="str">
        <f>_xlfn.CONCAT(V570, "_", T570)</f>
        <v>wand_ai_250_AB</v>
      </c>
      <c r="Z570" s="9" t="str">
        <f>IF(ISBLANK(X570), W570, X570)</f>
        <v>wand_ai_250_AB</v>
      </c>
    </row>
    <row r="571" spans="1:26">
      <c r="A571" s="9" t="s">
        <v>200</v>
      </c>
      <c r="B571" s="9" t="s">
        <v>1894</v>
      </c>
      <c r="C571" s="9">
        <v>6</v>
      </c>
      <c r="D571" s="9">
        <v>12</v>
      </c>
      <c r="E571" s="9" t="str">
        <f>_xlfn.CONCAT(B571, RIGHT(_xlfn.CONCAT("0", D571), 2))</f>
        <v>BZ-XG12</v>
      </c>
      <c r="F571" s="9" t="s">
        <v>1486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84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35</v>
      </c>
      <c r="V571" s="9" t="str">
        <f>INDEX('Wand Mapping'!K:K, U571)</f>
        <v>wand_ai_330</v>
      </c>
      <c r="W571" s="9" t="str">
        <f>_xlfn.CONCAT(V571, "_", T571)</f>
        <v>wand_ai_330_EV</v>
      </c>
      <c r="Z571" s="9" t="str">
        <f>IF(ISBLANK(X571), W571, X571)</f>
        <v>wand_ai_330_EV</v>
      </c>
    </row>
    <row r="572" spans="1:26">
      <c r="A572" s="9" t="s">
        <v>194</v>
      </c>
      <c r="B572" s="9" t="s">
        <v>1895</v>
      </c>
      <c r="C572" s="9">
        <v>6</v>
      </c>
      <c r="D572" s="9">
        <v>12</v>
      </c>
      <c r="E572" s="9" t="str">
        <f>_xlfn.CONCAT(B572, RIGHT(_xlfn.CONCAT("0", D572), 2))</f>
        <v>BZ-XH12</v>
      </c>
      <c r="F572" s="9" t="s">
        <v>1487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73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34</v>
      </c>
      <c r="V572" s="9" t="str">
        <f>INDEX('Wand Mapping'!K:K, U572)</f>
        <v>wand_ai_320</v>
      </c>
      <c r="W572" s="9" t="str">
        <f>_xlfn.CONCAT(V572, "_", T572)</f>
        <v>wand_ai_320_EV</v>
      </c>
      <c r="Z572" s="9" t="str">
        <f>IF(ISBLANK(X572), W572, X572)</f>
        <v>wand_ai_320_EV</v>
      </c>
    </row>
    <row r="573" spans="1:26">
      <c r="A573" s="9" t="s">
        <v>101</v>
      </c>
      <c r="B573" s="9" t="s">
        <v>1896</v>
      </c>
      <c r="C573" s="9">
        <v>7</v>
      </c>
      <c r="D573" s="9">
        <v>14</v>
      </c>
      <c r="E573" s="9" t="str">
        <f>_xlfn.CONCAT(B573, RIGHT(_xlfn.CONCAT("0", D573), 2))</f>
        <v>BZ-XI14</v>
      </c>
      <c r="F573" s="9" t="s">
        <v>1488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2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18</v>
      </c>
      <c r="V573" s="9" t="str">
        <f>INDEX('Wand Mapping'!K:K, U573)</f>
        <v>wand_ai_160</v>
      </c>
      <c r="W573" s="9" t="str">
        <f>_xlfn.CONCAT(V573, "_", T573)</f>
        <v>wand_ai_160_EV</v>
      </c>
      <c r="Z573" s="9" t="str">
        <f>IF(ISBLANK(X573), W573, X573)</f>
        <v>wand_ai_160_EV</v>
      </c>
    </row>
    <row r="574" spans="1:26">
      <c r="A574" s="9" t="s">
        <v>443</v>
      </c>
      <c r="B574" s="9" t="s">
        <v>1897</v>
      </c>
      <c r="C574" s="9">
        <v>7</v>
      </c>
      <c r="D574" s="9">
        <v>14</v>
      </c>
      <c r="E574" s="9" t="str">
        <f>_xlfn.CONCAT(B574, RIGHT(_xlfn.CONCAT("0", D574), 2))</f>
        <v>BZ-XJ14</v>
      </c>
      <c r="F574" s="9" t="s">
        <v>1489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>
        <f>MATCH($A574, 'Spells By School'!D:D, 0)</f>
        <v>81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Transmutation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TR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72</v>
      </c>
      <c r="V574" s="9" t="str">
        <f>INDEX('Wand Mapping'!K:K, U574)</f>
        <v>wand_ai_700</v>
      </c>
      <c r="W574" s="9" t="str">
        <f>_xlfn.CONCAT(V574, "_", T574)</f>
        <v>wand_ai_700_TR</v>
      </c>
      <c r="Z574" s="9" t="str">
        <f>IF(ISBLANK(X574), W574, X574)</f>
        <v>wand_ai_700_TR</v>
      </c>
    </row>
    <row r="575" spans="1:26">
      <c r="A575" s="9" t="s">
        <v>180</v>
      </c>
      <c r="B575" s="9" t="s">
        <v>1898</v>
      </c>
      <c r="C575" s="9">
        <v>7</v>
      </c>
      <c r="D575" s="9">
        <v>14</v>
      </c>
      <c r="E575" s="9" t="str">
        <f>_xlfn.CONCAT(B575, RIGHT(_xlfn.CONCAT("0", D575), 2))</f>
        <v>BZ-XK14</v>
      </c>
      <c r="F575" s="9" t="s">
        <v>1490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53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32</v>
      </c>
      <c r="V575" s="9" t="str">
        <f>INDEX('Wand Mapping'!K:K, U575)</f>
        <v>wand_ai_300</v>
      </c>
      <c r="W575" s="9" t="str">
        <f>_xlfn.CONCAT(V575, "_", T575)</f>
        <v>wand_ai_300_CO</v>
      </c>
      <c r="Z575" s="9" t="str">
        <f>IF(ISBLANK(X575), W575, X575)</f>
        <v>wand_ai_300_CO</v>
      </c>
    </row>
    <row r="576" spans="1:26">
      <c r="A576" s="9" t="s">
        <v>1494</v>
      </c>
      <c r="B576" s="9" t="s">
        <v>1899</v>
      </c>
      <c r="C576" s="9">
        <v>7</v>
      </c>
      <c r="D576" s="9">
        <v>14</v>
      </c>
      <c r="E576" s="9" t="str">
        <f>_xlfn.CONCAT(B576, RIGHT(_xlfn.CONCAT("0", D576), 2))</f>
        <v>BZ-XL14</v>
      </c>
      <c r="F576" s="9" t="s">
        <v>1491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85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 t="e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#N/A</v>
      </c>
      <c r="V576" s="9" t="e">
        <f>INDEX('Wand Mapping'!K:K, U576)</f>
        <v>#N/A</v>
      </c>
      <c r="W576" s="9" t="e">
        <f>_xlfn.CONCAT(V576, "_", T576)</f>
        <v>#N/A</v>
      </c>
      <c r="X576" s="60" t="s">
        <v>1961</v>
      </c>
      <c r="Z576" s="9" t="str">
        <f>IF(ISBLANK(X576), W576, X576)</f>
        <v>wand_ai_520_EV</v>
      </c>
    </row>
    <row r="577" spans="1:59">
      <c r="A577" s="9" t="s">
        <v>437</v>
      </c>
      <c r="B577" s="9" t="s">
        <v>1900</v>
      </c>
      <c r="C577" s="9">
        <v>7</v>
      </c>
      <c r="D577" s="9">
        <v>14</v>
      </c>
      <c r="E577" s="9" t="str">
        <f>_xlfn.CONCAT(B577, RIGHT(_xlfn.CONCAT("0", D577), 2))</f>
        <v>BZ-XM14</v>
      </c>
      <c r="F577" s="9" t="s">
        <v>1492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47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>INDEX('Wand Mapping'!K:K, U577)</f>
        <v>wand_ai_690</v>
      </c>
      <c r="W577" s="9" t="str">
        <f>_xlfn.CONCAT(V577, "_", T577)</f>
        <v>wand_ai_690_EV</v>
      </c>
      <c r="Z577" s="9" t="str">
        <f>IF(ISBLANK(X577), W577, X577)</f>
        <v>wand_ai_690_EV</v>
      </c>
    </row>
    <row r="578" spans="1:59">
      <c r="A578" s="9" t="s">
        <v>514</v>
      </c>
      <c r="B578" s="9" t="s">
        <v>1901</v>
      </c>
      <c r="C578" s="9">
        <v>7</v>
      </c>
      <c r="D578" s="9">
        <v>14</v>
      </c>
      <c r="E578" s="9" t="str">
        <f>_xlfn.CONCAT(B578, RIGHT(_xlfn.CONCAT("0", D578), 2))</f>
        <v>BZ-XN14</v>
      </c>
      <c r="F578" s="9" t="s">
        <v>1493</v>
      </c>
      <c r="G578" s="9" t="s">
        <v>655</v>
      </c>
      <c r="H578" s="9" t="s">
        <v>656</v>
      </c>
      <c r="J578" s="9">
        <f>MATCH($A578, 'Spells By School'!A:A, 0)</f>
        <v>65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Abjuration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AB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83</v>
      </c>
      <c r="V578" s="9" t="str">
        <f>INDEX('Wand Mapping'!K:K, U578)</f>
        <v>wand_ai_810</v>
      </c>
      <c r="W578" s="9" t="str">
        <f>_xlfn.CONCAT(V578, "_", T578)</f>
        <v>wand_ai_810_AB</v>
      </c>
      <c r="Z578" s="9" t="str">
        <f>IF(ISBLANK(X578), W578, X578)</f>
        <v>wand_ai_810_AB</v>
      </c>
    </row>
    <row r="579" spans="1:59">
      <c r="A579" s="9" t="s">
        <v>271</v>
      </c>
      <c r="B579" s="9" t="s">
        <v>1903</v>
      </c>
      <c r="C579" s="9">
        <v>7</v>
      </c>
      <c r="D579" s="9">
        <v>14</v>
      </c>
      <c r="E579" s="9" t="str">
        <f>_xlfn.CONCAT(B579, RIGHT(_xlfn.CONCAT("0", D579), 2))</f>
        <v>BZ-XP14</v>
      </c>
      <c r="F579" s="9" t="s">
        <v>1496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68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45</v>
      </c>
      <c r="V579" s="9" t="str">
        <f ca="1">INDEX('Wand Mapping'!K:K, U579)</f>
        <v>wand_ai_430</v>
      </c>
      <c r="W579" s="9" t="str">
        <f ca="1">_xlfn.CONCAT(V579, "_", T579)</f>
        <v>wand_ai_430_NE</v>
      </c>
      <c r="Z579" s="9" t="str">
        <f ca="1">IF(ISBLANK(X579), W579, X579)</f>
        <v>wand_ai_430_NE</v>
      </c>
    </row>
    <row r="580" spans="1:59">
      <c r="A580" s="9" t="s">
        <v>448</v>
      </c>
      <c r="B580" s="9" t="s">
        <v>1904</v>
      </c>
      <c r="C580" s="9">
        <v>7</v>
      </c>
      <c r="D580" s="9">
        <v>14</v>
      </c>
      <c r="E580" s="9" t="str">
        <f>_xlfn.CONCAT(B580, RIGHT(_xlfn.CONCAT("0", D580), 2))</f>
        <v>BZ-XQ14</v>
      </c>
      <c r="F580" s="9" t="s">
        <v>1497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90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73</v>
      </c>
      <c r="V580" s="9" t="str">
        <f>INDEX('Wand Mapping'!K:K, U580)</f>
        <v>wand_ai_710</v>
      </c>
      <c r="W580" s="9" t="str">
        <f>_xlfn.CONCAT(V580, "_", T580)</f>
        <v>wand_ai_710_CO</v>
      </c>
      <c r="Z580" s="9" t="str">
        <f>IF(ISBLANK(X580), W580, X580)</f>
        <v>wand_ai_710_CO</v>
      </c>
    </row>
    <row r="581" spans="1:59">
      <c r="A581" s="9" t="s">
        <v>321</v>
      </c>
      <c r="B581" s="9" t="s">
        <v>1905</v>
      </c>
      <c r="C581" s="9">
        <v>7</v>
      </c>
      <c r="D581" s="9">
        <v>14</v>
      </c>
      <c r="E581" s="9" t="str">
        <f>_xlfn.CONCAT(B581, RIGHT(_xlfn.CONCAT("0", D581), 2))</f>
        <v>BZ-XR14</v>
      </c>
      <c r="F581" s="9" t="s">
        <v>1498</v>
      </c>
      <c r="G581" s="9" t="s">
        <v>655</v>
      </c>
      <c r="H581" s="9" t="s">
        <v>656</v>
      </c>
      <c r="J581" s="9">
        <f>MATCH($A581, 'Spells By School'!A:A, 0)</f>
        <v>25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Abjuration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AB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53</v>
      </c>
      <c r="V581" s="9" t="str">
        <f>INDEX('Wand Mapping'!K:K, U581)</f>
        <v>wand_ai_510</v>
      </c>
      <c r="W581" s="9" t="str">
        <f>_xlfn.CONCAT(V581, "_", T581)</f>
        <v>wand_ai_510_AB</v>
      </c>
      <c r="Z581" s="9" t="str">
        <f>IF(ISBLANK(X581), W581, X581)</f>
        <v>wand_ai_510_AB</v>
      </c>
    </row>
    <row r="582" spans="1:59">
      <c r="A582" s="9" t="s">
        <v>439</v>
      </c>
      <c r="B582" s="9" t="s">
        <v>1906</v>
      </c>
      <c r="C582" s="9">
        <v>7</v>
      </c>
      <c r="D582" s="9">
        <v>14</v>
      </c>
      <c r="E582" s="9" t="str">
        <f>_xlfn.CONCAT(B582, RIGHT(_xlfn.CONCAT("0", D582), 2))</f>
        <v>BZ-XS14</v>
      </c>
      <c r="F582" s="9" t="s">
        <v>1499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26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71</v>
      </c>
      <c r="V582" s="9" t="str">
        <f ca="1">INDEX('Wand Mapping'!K:K, U582)</f>
        <v>wand_ai_690</v>
      </c>
      <c r="W582" s="9" t="str">
        <f ca="1">_xlfn.CONCAT(V582, "_", T582)</f>
        <v>wand_ai_690_NE</v>
      </c>
      <c r="Z582" s="9" t="str">
        <f ca="1">IF(ISBLANK(X582), W582, X582)</f>
        <v>wand_ai_690_NE</v>
      </c>
    </row>
    <row r="583" spans="1:59">
      <c r="A583" s="9" t="s">
        <v>122</v>
      </c>
      <c r="B583" s="9" t="s">
        <v>1907</v>
      </c>
      <c r="C583" s="9">
        <v>7</v>
      </c>
      <c r="D583" s="9">
        <v>14</v>
      </c>
      <c r="E583" s="9" t="str">
        <f>_xlfn.CONCAT(B583, RIGHT(_xlfn.CONCAT("0", D583), 2))</f>
        <v>BZ-XT14</v>
      </c>
      <c r="F583" s="9" t="s">
        <v>1500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40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22</v>
      </c>
      <c r="V583" s="9" t="str">
        <f>INDEX('Wand Mapping'!K:K, U583)</f>
        <v>wand_ai_200</v>
      </c>
      <c r="W583" s="9" t="str">
        <f>_xlfn.CONCAT(V583, "_", T583)</f>
        <v>wand_ai_200_CO</v>
      </c>
      <c r="Z583" s="9" t="str">
        <f>IF(ISBLANK(X583), W583, X583)</f>
        <v>wand_ai_200_CO</v>
      </c>
    </row>
    <row r="584" spans="1:59">
      <c r="A584" s="9" t="s">
        <v>96</v>
      </c>
      <c r="B584" s="9" t="s">
        <v>1908</v>
      </c>
      <c r="C584" s="9">
        <v>7</v>
      </c>
      <c r="D584" s="9">
        <v>14</v>
      </c>
      <c r="E584" s="9" t="str">
        <f>_xlfn.CONCAT(B584, RIGHT(_xlfn.CONCAT("0", D584), 2))</f>
        <v>BZ-XU14</v>
      </c>
      <c r="F584" s="9" t="s">
        <v>1501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54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17</v>
      </c>
      <c r="V584" s="9" t="str">
        <f>INDEX('Wand Mapping'!K:K, U584)</f>
        <v>wand_ai_150</v>
      </c>
      <c r="W584" s="9" t="str">
        <f>_xlfn.CONCAT(V584, "_", T584)</f>
        <v>wand_ai_150_EV</v>
      </c>
      <c r="Z584" s="9" t="str">
        <f>IF(ISBLANK(X584), W584, X584)</f>
        <v>wand_ai_150_EV</v>
      </c>
    </row>
    <row r="585" spans="1:59">
      <c r="A585" s="9" t="s">
        <v>633</v>
      </c>
      <c r="B585" s="9" t="s">
        <v>1909</v>
      </c>
      <c r="C585" s="9">
        <v>7</v>
      </c>
      <c r="D585" s="9">
        <v>14</v>
      </c>
      <c r="E585" s="9" t="str">
        <f>_xlfn.CONCAT(B585, RIGHT(_xlfn.CONCAT("0", D585), 2))</f>
        <v>BZ-XV14</v>
      </c>
      <c r="F585" s="9" t="s">
        <v>1502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71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101</v>
      </c>
      <c r="V585" s="9" t="str">
        <f>INDEX('Wand Mapping'!K:K, U585)</f>
        <v>wand_ai_990</v>
      </c>
      <c r="W585" s="9" t="str">
        <f>_xlfn.CONCAT(V585, "_", T585)</f>
        <v>wand_ai_990_CO</v>
      </c>
      <c r="Z585" s="9" t="str">
        <f>IF(ISBLANK(X585), W585, X585)</f>
        <v>wand_ai_990_CO</v>
      </c>
    </row>
    <row r="586" spans="1:59">
      <c r="A586" s="9" t="s">
        <v>630</v>
      </c>
      <c r="B586" s="9" t="s">
        <v>1910</v>
      </c>
      <c r="C586" s="9">
        <v>7</v>
      </c>
      <c r="D586" s="9">
        <v>14</v>
      </c>
      <c r="E586" s="9" t="str">
        <f>_xlfn.CONCAT(B586, RIGHT(_xlfn.CONCAT("0", D586), 2))</f>
        <v>BZ-XW14</v>
      </c>
      <c r="F586" s="9" t="s">
        <v>1503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78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ca="1">IF(ISNA($J586), IF(ISNA($K586), IF(ISNA($L586), IF(ISNA($M586), IF(ISNA($N586), IF(ISNA($O586), IF(ISNA($P586), IF(ISNA($Q586), IF(ISNA($R586), "###error###", R$1),Q$1),P$1),O$1),N$1),M$1),L$1),K$1),J$1)</f>
        <v>Necromancy</v>
      </c>
      <c r="T586" s="9" t="str">
        <f ca="1">IF(ISNA($J586), IF(ISNA($K586), IF(ISNA($L586), IF(ISNA($M586), IF(ISNA($N586), IF(ISNA($O586), IF(ISNA($P586), IF(ISNA($Q586), IF(ISNA($R586), "###error###", "WM"),"IL"),"NE"),"EN"),"EV"),"TR"),"DI"),"CO"),"AB")</f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100</v>
      </c>
      <c r="V586" s="9" t="str">
        <f ca="1">INDEX('Wand Mapping'!K:K, U586)</f>
        <v>wand_ai_980</v>
      </c>
      <c r="W586" s="9" t="str">
        <f ca="1">_xlfn.CONCAT(V586, "_", T586)</f>
        <v>wand_ai_980_NE</v>
      </c>
      <c r="Z586" s="9" t="str">
        <f ca="1">IF(ISBLANK(X586), W586, X586)</f>
        <v>wand_ai_980_NE</v>
      </c>
    </row>
    <row r="587" spans="1:59">
      <c r="A587" s="9" t="s">
        <v>210</v>
      </c>
      <c r="B587" s="9" t="s">
        <v>1911</v>
      </c>
      <c r="C587" s="9">
        <v>8</v>
      </c>
      <c r="D587" s="9">
        <v>16</v>
      </c>
      <c r="E587" s="9" t="str">
        <f>_xlfn.CONCAT(B587, RIGHT(_xlfn.CONCAT("0", D587), 2))</f>
        <v>BZ-XX16</v>
      </c>
      <c r="F587" s="9" t="s">
        <v>1504</v>
      </c>
      <c r="G587" s="9" t="s">
        <v>655</v>
      </c>
      <c r="H587" s="9" t="s">
        <v>656</v>
      </c>
      <c r="J587" s="9">
        <f>MATCH($A587, 'Spells By School'!A:A, 0)</f>
        <v>31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Abjuration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AB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37</v>
      </c>
      <c r="V587" s="9" t="str">
        <f>INDEX('Wand Mapping'!K:K, U587)</f>
        <v>wand_ai_350</v>
      </c>
      <c r="W587" s="9" t="str">
        <f>_xlfn.CONCAT(V587, "_", T587)</f>
        <v>wand_ai_350_AB</v>
      </c>
      <c r="Z587" s="9" t="str">
        <f>IF(ISBLANK(X587), W587, X587)</f>
        <v>wand_ai_350_AB</v>
      </c>
    </row>
    <row r="588" spans="1:59">
      <c r="A588" s="9" t="s">
        <v>511</v>
      </c>
      <c r="B588" s="9" t="s">
        <v>1912</v>
      </c>
      <c r="C588" s="9">
        <v>8</v>
      </c>
      <c r="D588" s="9">
        <v>16</v>
      </c>
      <c r="E588" s="9" t="str">
        <f>_xlfn.CONCAT(B588, RIGHT(_xlfn.CONCAT("0", D588), 2))</f>
        <v>BZ-XY16</v>
      </c>
      <c r="F588" s="9" t="s">
        <v>1505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35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82</v>
      </c>
      <c r="V588" s="9" t="str">
        <f>INDEX('Wand Mapping'!K:K, U588)</f>
        <v>wand_ai_800</v>
      </c>
      <c r="W588" s="9" t="str">
        <f>_xlfn.CONCAT(V588, "_", T588)</f>
        <v>wand_ai_800_EV</v>
      </c>
      <c r="Z588" s="9" t="str">
        <f>IF(ISBLANK(X588), W588, X588)</f>
        <v>wand_ai_800_EV</v>
      </c>
    </row>
    <row r="589" spans="1:59">
      <c r="A589" s="9" t="s">
        <v>613</v>
      </c>
      <c r="B589" s="9" t="s">
        <v>1913</v>
      </c>
      <c r="C589" s="9">
        <v>8</v>
      </c>
      <c r="D589" s="9">
        <v>16</v>
      </c>
      <c r="E589" s="9" t="str">
        <f>_xlfn.CONCAT(B589, RIGHT(_xlfn.CONCAT("0", D589), 2))</f>
        <v>BZ-XZ16</v>
      </c>
      <c r="F589" s="9" t="s">
        <v>1506</v>
      </c>
      <c r="G589" s="9" t="s">
        <v>655</v>
      </c>
      <c r="H589" s="9" t="s">
        <v>656</v>
      </c>
      <c r="J589" s="9" t="e">
        <f>MATCH($A589, 'Spells By School'!A:A, 0)</f>
        <v>#N/A</v>
      </c>
      <c r="K589" s="9" t="e">
        <f>MATCH($A589, 'Spells By School'!B:B, 0)</f>
        <v>#N/A</v>
      </c>
      <c r="L589" s="9" t="e">
        <f>MATCH($A589, 'Spells By School'!C:C, 0)</f>
        <v>#N/A</v>
      </c>
      <c r="M589" s="9">
        <f>MATCH($A589, 'Spells By School'!D:D, 0)</f>
        <v>41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Transmutation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TR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98</v>
      </c>
      <c r="V589" s="9" t="str">
        <f>INDEX('Wand Mapping'!K:K, U589)</f>
        <v>wand_ai_960</v>
      </c>
      <c r="W589" s="9" t="str">
        <f>_xlfn.CONCAT(V589, "_", T589)</f>
        <v>wand_ai_960_TR</v>
      </c>
      <c r="Z589" s="9" t="str">
        <f>IF(ISBLANK(X589), W589, X589)</f>
        <v>wand_ai_960_TR</v>
      </c>
    </row>
    <row r="590" spans="1:59">
      <c r="A590" s="9" t="s">
        <v>575</v>
      </c>
      <c r="B590" s="9" t="s">
        <v>1914</v>
      </c>
      <c r="C590" s="9">
        <v>8</v>
      </c>
      <c r="D590" s="9">
        <v>16</v>
      </c>
      <c r="E590" s="9" t="str">
        <f>_xlfn.CONCAT(B590, RIGHT(_xlfn.CONCAT("0", D590), 2))</f>
        <v>BZ-Y_16</v>
      </c>
      <c r="F590" s="9" t="s">
        <v>1507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54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92</v>
      </c>
      <c r="V590" s="9" t="str">
        <f>INDEX('Wand Mapping'!K:K, U590)</f>
        <v>wand_ai_900</v>
      </c>
      <c r="W590" s="9" t="str">
        <f>_xlfn.CONCAT(V590, "_", T590)</f>
        <v>wand_ai_900_CO</v>
      </c>
      <c r="Z590" s="9" t="str">
        <f>IF(ISBLANK(X590), W590, X590)</f>
        <v>wand_ai_900_CO</v>
      </c>
    </row>
    <row r="591" spans="1:59">
      <c r="A591" s="9" t="s">
        <v>158</v>
      </c>
      <c r="B591" s="9" t="s">
        <v>1915</v>
      </c>
      <c r="C591" s="9">
        <v>9</v>
      </c>
      <c r="D591" s="9">
        <v>18</v>
      </c>
      <c r="E591" s="9" t="str">
        <f>_xlfn.CONCAT(B591, RIGHT(_xlfn.CONCAT("0", D591), 2))</f>
        <v>BZ-Y018</v>
      </c>
      <c r="F591" s="9" t="s">
        <v>1508</v>
      </c>
      <c r="G591" s="9" t="s">
        <v>655</v>
      </c>
      <c r="H591" s="9" t="s">
        <v>656</v>
      </c>
      <c r="J591" s="9" t="e">
        <f>MATCH($A591, 'Spells By School'!A:A, 0)</f>
        <v>#N/A</v>
      </c>
      <c r="K591" s="9">
        <f>MATCH($A591, 'Spells By School'!B:B, 0)</f>
        <v>55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Conjuration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CO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28</v>
      </c>
      <c r="V591" s="9" t="str">
        <f>INDEX('Wand Mapping'!K:K, U591)</f>
        <v>wand_ai_260</v>
      </c>
      <c r="W591" s="9" t="str">
        <f>_xlfn.CONCAT(V591, "_", T591)</f>
        <v>wand_ai_260_CO</v>
      </c>
      <c r="Z591" s="9" t="str">
        <f>IF(ISBLANK(X591), W591, X591)</f>
        <v>wand_ai_260_CO</v>
      </c>
    </row>
    <row r="592" spans="1:59">
      <c r="A592" s="73" t="s">
        <v>173</v>
      </c>
      <c r="B592" s="73" t="s">
        <v>2077</v>
      </c>
      <c r="C592" s="9">
        <v>5</v>
      </c>
      <c r="D592" s="9">
        <v>9</v>
      </c>
      <c r="E592" s="9" t="str">
        <f>_xlfn.CONCAT(B592, RIGHT(_xlfn.CONCAT("0", D592), 2))</f>
        <v>BZ-Z!09</v>
      </c>
      <c r="G592" s="9" t="s">
        <v>655</v>
      </c>
      <c r="H592" s="9" t="s">
        <v>656</v>
      </c>
      <c r="S592" s="73" t="s">
        <v>3</v>
      </c>
      <c r="AA592" s="9" t="b">
        <v>1</v>
      </c>
      <c r="AD592" s="9" t="b">
        <v>1</v>
      </c>
      <c r="AH592" s="9" t="b">
        <v>1</v>
      </c>
      <c r="AI592" s="9" t="b">
        <v>1</v>
      </c>
      <c r="AJ592" s="9" t="b">
        <v>1</v>
      </c>
      <c r="AK592" s="9" t="b">
        <v>1</v>
      </c>
      <c r="AL592" s="9" t="b">
        <v>1</v>
      </c>
      <c r="AM592" s="9" t="b">
        <v>1</v>
      </c>
      <c r="AX592" s="55">
        <v>75054</v>
      </c>
      <c r="AY592" s="55">
        <v>75055</v>
      </c>
      <c r="BD592" s="9">
        <v>5054</v>
      </c>
      <c r="BE592" s="9">
        <f t="shared" ref="BE592:BE595" si="155">IF(BD592="", "", BD592+1)</f>
        <v>5055</v>
      </c>
      <c r="BF592" s="57" t="b">
        <f t="shared" ref="BF592:BF593" si="156">AND(
OR(ISBLANK(AV592), AND(MOD(AV592, 10000) = BD592, QUOTIENT(AV592, 10000) = 6)),
OR(ISBLANK(AX592), AND(MOD(AX592, 10000) = BD592, QUOTIENT(AX592, 10000) = 7)),
OR(ISBLANK(AZ592), AND(MOD(AZ592, 10000) = BD592, QUOTIENT(AZ592, 10000) = 8)),
OR(ISBLANK(BB592), AND(MOD(BB592, 10000) = BD592, QUOTIENT(BB592, 10000) = 9))
)</f>
        <v>1</v>
      </c>
      <c r="BG592" s="57" t="b">
        <f t="shared" ref="BG592:BG593" si="157">AND(
OR(ISBLANK(AW592), AND(MOD(AW592, 10000) = BE592, QUOTIENT(AW592, 10000) = 6)),
OR(ISBLANK(AY592), AND(MOD(AY592, 10000) = BE592, QUOTIENT(AY592, 10000) = 7)),
OR(ISBLANK(BA592), AND(MOD(BA592, 10000) = BE592, QUOTIENT(BA592, 10000) = 8)),
OR(ISBLANK(BC592), AND(MOD(BC592, 10000) = BE592, QUOTIENT(BC592, 10000) = 9))
)</f>
        <v>1</v>
      </c>
    </row>
    <row r="593" spans="1:59">
      <c r="A593" s="73" t="s">
        <v>2099</v>
      </c>
      <c r="B593" s="73" t="s">
        <v>2078</v>
      </c>
      <c r="C593" s="9">
        <v>5</v>
      </c>
      <c r="D593" s="9">
        <v>9</v>
      </c>
      <c r="E593" s="9" t="str">
        <f>_xlfn.CONCAT(B593, RIGHT(_xlfn.CONCAT("0", D593), 2))</f>
        <v>BZ-Z(09</v>
      </c>
      <c r="G593" s="73" t="s">
        <v>2008</v>
      </c>
      <c r="S593" s="9" t="s">
        <v>2</v>
      </c>
      <c r="AA593" s="9" t="b">
        <v>1</v>
      </c>
      <c r="AD593" s="9" t="b">
        <v>1</v>
      </c>
      <c r="AH593" s="9" t="b">
        <v>1</v>
      </c>
      <c r="AI593" s="9" t="b">
        <v>1</v>
      </c>
      <c r="AJ593" s="9" t="b">
        <v>1</v>
      </c>
      <c r="AK593" s="9" t="b">
        <v>1</v>
      </c>
      <c r="AL593" s="9" t="b">
        <v>1</v>
      </c>
      <c r="AM593" s="9" t="b">
        <v>1</v>
      </c>
      <c r="BB593" s="55">
        <v>95086</v>
      </c>
      <c r="BC593" s="55">
        <v>95087</v>
      </c>
      <c r="BD593" s="9">
        <v>5086</v>
      </c>
      <c r="BE593" s="9">
        <f t="shared" si="155"/>
        <v>5087</v>
      </c>
      <c r="BF593" s="57" t="b">
        <f t="shared" si="156"/>
        <v>1</v>
      </c>
      <c r="BG593" s="57" t="b">
        <f t="shared" si="157"/>
        <v>1</v>
      </c>
    </row>
    <row r="594" spans="1:59">
      <c r="A594" s="73" t="s">
        <v>2100</v>
      </c>
      <c r="B594" s="73" t="s">
        <v>2079</v>
      </c>
      <c r="C594" s="9">
        <v>5</v>
      </c>
      <c r="D594" s="9">
        <v>9</v>
      </c>
      <c r="E594" s="9" t="str">
        <f>_xlfn.CONCAT(B594, RIGHT(_xlfn.CONCAT("0", D594), 2))</f>
        <v>BZ-Z)09</v>
      </c>
      <c r="G594" s="73" t="s">
        <v>2008</v>
      </c>
      <c r="AA594" s="9" t="b">
        <v>1</v>
      </c>
      <c r="AD594" s="9" t="b">
        <v>1</v>
      </c>
      <c r="AH594" s="9" t="b">
        <v>1</v>
      </c>
      <c r="AI594" s="9" t="b">
        <v>1</v>
      </c>
      <c r="AJ594" s="9" t="b">
        <v>1</v>
      </c>
      <c r="AK594" s="9" t="b">
        <v>1</v>
      </c>
      <c r="AL594" s="9" t="b">
        <v>1</v>
      </c>
      <c r="AM594" s="9" t="b">
        <v>1</v>
      </c>
      <c r="BB594" s="55">
        <v>95088</v>
      </c>
      <c r="BC594" s="55">
        <v>95089</v>
      </c>
      <c r="BD594" s="9">
        <v>5088</v>
      </c>
      <c r="BE594" s="9">
        <f t="shared" si="155"/>
        <v>5089</v>
      </c>
      <c r="BF594" s="57" t="b">
        <f t="shared" ref="BF594" si="158">AND(
OR(ISBLANK(AV594), AND(MOD(AV594, 10000) = BD594, QUOTIENT(AV594, 10000) = 6)),
OR(ISBLANK(AX594), AND(MOD(AX594, 10000) = BD594, QUOTIENT(AX594, 10000) = 7)),
OR(ISBLANK(AZ594), AND(MOD(AZ594, 10000) = BD594, QUOTIENT(AZ594, 10000) = 8)),
OR(ISBLANK(BB594), AND(MOD(BB594, 10000) = BD594, QUOTIENT(BB594, 10000) = 9))
)</f>
        <v>1</v>
      </c>
      <c r="BG594" s="57" t="b">
        <f t="shared" ref="BG594" si="159">AND(
OR(ISBLANK(AW594), AND(MOD(AW594, 10000) = BE594, QUOTIENT(AW594, 10000) = 6)),
OR(ISBLANK(AY594), AND(MOD(AY594, 10000) = BE594, QUOTIENT(AY594, 10000) = 7)),
OR(ISBLANK(BA594), AND(MOD(BA594, 10000) = BE594, QUOTIENT(BA594, 10000) = 8)),
OR(ISBLANK(BC594), AND(MOD(BC594, 10000) = BE594, QUOTIENT(BC594, 10000) = 9))
)</f>
        <v>1</v>
      </c>
    </row>
    <row r="595" spans="1:59">
      <c r="A595" s="73" t="s">
        <v>2102</v>
      </c>
      <c r="B595" s="73" t="s">
        <v>2080</v>
      </c>
      <c r="C595" s="9">
        <v>5</v>
      </c>
      <c r="D595" s="9">
        <v>9</v>
      </c>
      <c r="E595" s="9" t="str">
        <f>_xlfn.CONCAT(B595, RIGHT(_xlfn.CONCAT("0", D595), 2))</f>
        <v>BZ-Z[09</v>
      </c>
      <c r="G595" s="73" t="s">
        <v>2008</v>
      </c>
      <c r="AA595" s="9" t="b">
        <v>1</v>
      </c>
      <c r="AD595" s="9" t="b">
        <v>1</v>
      </c>
      <c r="AH595" s="9" t="b">
        <v>1</v>
      </c>
      <c r="AI595" s="9" t="b">
        <v>1</v>
      </c>
      <c r="AJ595" s="9" t="b">
        <v>1</v>
      </c>
      <c r="AK595" s="9" t="b">
        <v>1</v>
      </c>
      <c r="AL595" s="9" t="b">
        <v>1</v>
      </c>
      <c r="AM595" s="9" t="b">
        <v>1</v>
      </c>
      <c r="BB595" s="55">
        <v>95092</v>
      </c>
      <c r="BC595" s="55">
        <v>95093</v>
      </c>
      <c r="BD595" s="9">
        <v>5092</v>
      </c>
      <c r="BE595" s="9">
        <f t="shared" si="155"/>
        <v>5093</v>
      </c>
      <c r="BF595" s="57" t="b">
        <f t="shared" ref="BF595" si="160">AND(
OR(ISBLANK(AV595), AND(MOD(AV595, 10000) = BD595, QUOTIENT(AV595, 10000) = 6)),
OR(ISBLANK(AX595), AND(MOD(AX595, 10000) = BD595, QUOTIENT(AX595, 10000) = 7)),
OR(ISBLANK(AZ595), AND(MOD(AZ595, 10000) = BD595, QUOTIENT(AZ595, 10000) = 8)),
OR(ISBLANK(BB595), AND(MOD(BB595, 10000) = BD595, QUOTIENT(BB595, 10000) = 9))
)</f>
        <v>1</v>
      </c>
      <c r="BG595" s="57" t="b">
        <f t="shared" ref="BG595" si="161">AND(
OR(ISBLANK(AW595), AND(MOD(AW595, 10000) = BE595, QUOTIENT(AW595, 10000) = 6)),
OR(ISBLANK(AY595), AND(MOD(AY595, 10000) = BE595, QUOTIENT(AY595, 10000) = 7)),
OR(ISBLANK(BA595), AND(MOD(BA595, 10000) = BE595, QUOTIENT(BA595, 10000) = 8)),
OR(ISBLANK(BC595), AND(MOD(BC595, 10000) = BE595, QUOTIENT(BC595, 10000) = 9))
)</f>
        <v>1</v>
      </c>
    </row>
    <row r="596" spans="1:59">
      <c r="B596" s="73" t="s">
        <v>2081</v>
      </c>
    </row>
    <row r="597" spans="1:59">
      <c r="B597" s="73" t="s">
        <v>2082</v>
      </c>
    </row>
    <row r="598" spans="1:59">
      <c r="B598" s="73" t="s">
        <v>2083</v>
      </c>
    </row>
    <row r="599" spans="1:59">
      <c r="B599" s="73" t="s">
        <v>2084</v>
      </c>
    </row>
    <row r="600" spans="1:59">
      <c r="B600" s="73" t="s">
        <v>2085</v>
      </c>
    </row>
    <row r="601" spans="1:59">
      <c r="B601" s="73" t="s">
        <v>2086</v>
      </c>
    </row>
    <row r="602" spans="1:59">
      <c r="B602" s="73" t="s">
        <v>2087</v>
      </c>
    </row>
    <row r="603" spans="1:59">
      <c r="B603" s="73" t="s">
        <v>2088</v>
      </c>
    </row>
    <row r="604" spans="1:59">
      <c r="B604" s="73" t="s">
        <v>2089</v>
      </c>
    </row>
    <row r="605" spans="1:59">
      <c r="B605" s="73" t="s">
        <v>2090</v>
      </c>
    </row>
    <row r="606" spans="1:59">
      <c r="B606" s="73" t="s">
        <v>2091</v>
      </c>
    </row>
  </sheetData>
  <sortState xmlns:xlrd2="http://schemas.microsoft.com/office/spreadsheetml/2017/richdata2" ref="A295:BG591">
    <sortCondition ref="BD295:BD591"/>
    <sortCondition ref="B295:B591"/>
    <sortCondition ref="AN295:AN591"/>
    <sortCondition ref="A295:A591"/>
    <sortCondition ref="Z295:Z591"/>
    <sortCondition ref="S295:S591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2024-11-09T04:31:32Z</dcterms:modified>
</cp:coreProperties>
</file>