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 activeTab="1"/>
  </bookViews>
  <sheets>
    <sheet name="AssetLocator" sheetId="1" r:id="rId1"/>
    <sheet name="AssetReference" sheetId="2" r:id="rId2"/>
  </sheets>
  <calcPr calcId="125725"/>
</workbook>
</file>

<file path=xl/calcChain.xml><?xml version="1.0" encoding="utf-8"?>
<calcChain xmlns="http://schemas.openxmlformats.org/spreadsheetml/2006/main">
  <c r="D26" i="2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6"/>
  <c r="R26" s="1"/>
  <c r="E25"/>
  <c r="R25" s="1"/>
  <c r="E24"/>
  <c r="E23"/>
  <c r="E22"/>
  <c r="R22" s="1"/>
  <c r="E21"/>
  <c r="R21" s="1"/>
  <c r="E20"/>
  <c r="E19"/>
  <c r="E18"/>
  <c r="R18" s="1"/>
  <c r="E17"/>
  <c r="R17" s="1"/>
  <c r="E16"/>
  <c r="E15"/>
  <c r="E14"/>
  <c r="R14" s="1"/>
  <c r="E13"/>
  <c r="R13" s="1"/>
  <c r="E12"/>
  <c r="E11"/>
  <c r="E10"/>
  <c r="E9"/>
  <c r="R9" s="1"/>
  <c r="E8"/>
  <c r="E7"/>
  <c r="E6"/>
  <c r="R6" s="1"/>
  <c r="E5"/>
  <c r="R5" s="1"/>
  <c r="E4"/>
  <c r="E3"/>
  <c r="E2"/>
  <c r="R2" s="1"/>
  <c r="F26"/>
  <c r="S26" s="1"/>
  <c r="F25"/>
  <c r="F24"/>
  <c r="F23"/>
  <c r="S23" s="1"/>
  <c r="F22"/>
  <c r="F21"/>
  <c r="F20"/>
  <c r="F19"/>
  <c r="S19" s="1"/>
  <c r="F18"/>
  <c r="F17"/>
  <c r="F16"/>
  <c r="F15"/>
  <c r="S15" s="1"/>
  <c r="F14"/>
  <c r="F13"/>
  <c r="F12"/>
  <c r="F11"/>
  <c r="S11" s="1"/>
  <c r="F10"/>
  <c r="F9"/>
  <c r="F8"/>
  <c r="F7"/>
  <c r="S7" s="1"/>
  <c r="F6"/>
  <c r="F5"/>
  <c r="F4"/>
  <c r="F3"/>
  <c r="S3" s="1"/>
  <c r="F2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J26"/>
  <c r="Q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5"/>
  <c r="R24"/>
  <c r="R23"/>
  <c r="R20"/>
  <c r="R19"/>
  <c r="R16"/>
  <c r="R15"/>
  <c r="R12"/>
  <c r="R11"/>
  <c r="R10"/>
  <c r="R8"/>
  <c r="R7"/>
  <c r="R4"/>
  <c r="R3"/>
  <c r="S25"/>
  <c r="S24"/>
  <c r="S22"/>
  <c r="S21"/>
  <c r="S20"/>
  <c r="S18"/>
  <c r="S17"/>
  <c r="S16"/>
  <c r="S14"/>
  <c r="S13"/>
  <c r="S12"/>
  <c r="S10"/>
  <c r="S9"/>
  <c r="S8"/>
  <c r="S6"/>
  <c r="S5"/>
  <c r="S4"/>
  <c r="S2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</calcChain>
</file>

<file path=xl/sharedStrings.xml><?xml version="1.0" encoding="utf-8"?>
<sst xmlns="http://schemas.openxmlformats.org/spreadsheetml/2006/main" count="424" uniqueCount="222">
  <si>
    <t>param_location</t>
  </si>
  <si>
    <t>param_path</t>
  </si>
  <si>
    <t>result_AssetName</t>
  </si>
  <si>
    <t>result_AssetType</t>
  </si>
  <si>
    <t>result_AssetTypeKnown</t>
  </si>
  <si>
    <t>result_AssetPathDescription</t>
  </si>
  <si>
    <t>result_AssetLocator_Location</t>
  </si>
  <si>
    <t>result_AssetLocator_RelativePath</t>
  </si>
  <si>
    <t>result_AssetLocator_KeyFileName</t>
  </si>
  <si>
    <t>result_AssetLocator_ResourceLocator_BiffIndex</t>
  </si>
  <si>
    <t>result_AssetLocator_ResourceLocator_TilesetIndex</t>
  </si>
  <si>
    <t>result_AssetLocator_ResourceLocator_ResourceIndex</t>
  </si>
  <si>
    <t>result_AssetLocator_ResourceType</t>
  </si>
  <si>
    <t>HD0</t>
  </si>
  <si>
    <t>dialog.tlk</t>
  </si>
  <si>
    <t>Talk</t>
  </si>
  <si>
    <t>[HD0]\dialog.tlk</t>
  </si>
  <si>
    <t>ApplicationDirectory</t>
  </si>
  <si>
    <t>baldur.ini</t>
  </si>
  <si>
    <t>Ini</t>
  </si>
  <si>
    <t>[App]\baldur.ini</t>
  </si>
  <si>
    <t>CD1</t>
  </si>
  <si>
    <t>CD2</t>
  </si>
  <si>
    <t>Movies\MovIntro.bif</t>
  </si>
  <si>
    <t>MovIntro.bif</t>
  </si>
  <si>
    <t>Biff</t>
  </si>
  <si>
    <t>[CD2]\Movies\MovIntro.bif</t>
  </si>
  <si>
    <t>characters\CLERIC.CHR</t>
  </si>
  <si>
    <t>CLERIC.CHR</t>
  </si>
  <si>
    <t>Character</t>
  </si>
  <si>
    <t>override\ar0072.TIS</t>
  </si>
  <si>
    <t>ar0072.TIS</t>
  </si>
  <si>
    <t>[App]\override\ar0072.TIS</t>
  </si>
  <si>
    <t>Tileset</t>
  </si>
  <si>
    <t>portrait.bak</t>
  </si>
  <si>
    <t>override\portrait.bak</t>
  </si>
  <si>
    <t>Default</t>
  </si>
  <si>
    <t>bak</t>
  </si>
  <si>
    <t>tis</t>
  </si>
  <si>
    <t>chr</t>
  </si>
  <si>
    <t>bif</t>
  </si>
  <si>
    <t>ini</t>
  </si>
  <si>
    <t>tlk</t>
  </si>
  <si>
    <t>override\ar0105.ARE</t>
  </si>
  <si>
    <t>ar0105.ARE</t>
  </si>
  <si>
    <t>are</t>
  </si>
  <si>
    <t>[App]\override\portrait.bak</t>
  </si>
  <si>
    <t>[App]\override\ar0105.ARE</t>
  </si>
  <si>
    <t>Area</t>
  </si>
  <si>
    <t>fontdlg.bam</t>
  </si>
  <si>
    <t>override\fontdlg.bam</t>
  </si>
  <si>
    <t>[App]\override\fontdlg.bam</t>
  </si>
  <si>
    <t>bam</t>
  </si>
  <si>
    <t>Bam</t>
  </si>
  <si>
    <t>0403gngb.BCS</t>
  </si>
  <si>
    <t>override\0403gngb.BCS</t>
  </si>
  <si>
    <t>bcs</t>
  </si>
  <si>
    <t>[App]\override\0403gngb.BCS</t>
  </si>
  <si>
    <t>ScriptGame</t>
  </si>
  <si>
    <t>override\RT_Fury.2da</t>
  </si>
  <si>
    <t>RT_Fury.2da</t>
  </si>
  <si>
    <t>2da</t>
  </si>
  <si>
    <t>[App]\override\RT_Fury.2da</t>
  </si>
  <si>
    <t>TwoDimensionalArray</t>
  </si>
  <si>
    <t>63RuinL.CRE</t>
  </si>
  <si>
    <t>Override\63RuinL.CRE</t>
  </si>
  <si>
    <t>cre</t>
  </si>
  <si>
    <t>[App]\Override\63RuinL.CRE</t>
  </si>
  <si>
    <t>Creature</t>
  </si>
  <si>
    <t>DKitla.dlg</t>
  </si>
  <si>
    <t>dlg</t>
  </si>
  <si>
    <t>Dialog</t>
  </si>
  <si>
    <t>override\DKitla.dlg</t>
  </si>
  <si>
    <t>[App]\override\DKitla.dlg</t>
  </si>
  <si>
    <t>override\GSKnife.itm</t>
  </si>
  <si>
    <t>itm</t>
  </si>
  <si>
    <t>Item</t>
  </si>
  <si>
    <t>GSKnife.itm</t>
  </si>
  <si>
    <t>override\race.ids</t>
  </si>
  <si>
    <t>race.ids</t>
  </si>
  <si>
    <t>ids</t>
  </si>
  <si>
    <t>Identifiers</t>
  </si>
  <si>
    <t>[App]\override\GSKnife.itm</t>
  </si>
  <si>
    <t>[App]\override\race.ids</t>
  </si>
  <si>
    <t>guierr.MOS</t>
  </si>
  <si>
    <t>mos</t>
  </si>
  <si>
    <t>Mosaic</t>
  </si>
  <si>
    <t>override\guierr.MOS</t>
  </si>
  <si>
    <t>CHITIN.KEY</t>
  </si>
  <si>
    <t>key</t>
  </si>
  <si>
    <t>Key</t>
  </si>
  <si>
    <t>override\spargonp.PRO</t>
  </si>
  <si>
    <t>spargonp.PRO</t>
  </si>
  <si>
    <t>pro</t>
  </si>
  <si>
    <t>[App]\override\guierr.MOS</t>
  </si>
  <si>
    <t>[App]\CHITIN.KEY</t>
  </si>
  <si>
    <t>[App]\override\spargonp.PRO</t>
  </si>
  <si>
    <t>Projectile</t>
  </si>
  <si>
    <t>SpWi960.spl</t>
  </si>
  <si>
    <t>override\SpWi960.spl</t>
  </si>
  <si>
    <t>spl</t>
  </si>
  <si>
    <t>Spell</t>
  </si>
  <si>
    <t>Emmeric.STO</t>
  </si>
  <si>
    <t>sto</t>
  </si>
  <si>
    <t>[App]\override\SpWi960.spl</t>
  </si>
  <si>
    <t>[App]\Override\Emmeric.STO</t>
  </si>
  <si>
    <t>Override\Emmeric.STO</t>
  </si>
  <si>
    <t>Store</t>
  </si>
  <si>
    <t>Override\G_SmSwd1.WAV</t>
  </si>
  <si>
    <t>G_SmSwd1.WAV</t>
  </si>
  <si>
    <t>wav</t>
  </si>
  <si>
    <t>SoundWave</t>
  </si>
  <si>
    <t>VAR.VAR</t>
  </si>
  <si>
    <t>var</t>
  </si>
  <si>
    <t>Variables</t>
  </si>
  <si>
    <t>[App]\VAR.VAR</t>
  </si>
  <si>
    <t>Override\ar0700n.WED</t>
  </si>
  <si>
    <t>ar0700n.WED</t>
  </si>
  <si>
    <t>wed</t>
  </si>
  <si>
    <t>[App]\Override\ar0700n.WED</t>
  </si>
  <si>
    <t>Wed</t>
  </si>
  <si>
    <t>Override\WorldMap.WMP</t>
  </si>
  <si>
    <t>WorldMap.WMP</t>
  </si>
  <si>
    <t>wmp</t>
  </si>
  <si>
    <t>[App]\Override\WorldMap.WMP</t>
  </si>
  <si>
    <t>Worldmap</t>
  </si>
  <si>
    <t>Cleric4.bs</t>
  </si>
  <si>
    <t>bs</t>
  </si>
  <si>
    <t>ScriptCharacter</t>
  </si>
  <si>
    <t>Scripts\Cleric4.bs</t>
  </si>
  <si>
    <t>[App]\Scripts\Cleric4.bs</t>
  </si>
  <si>
    <t>HeFM_12.wav</t>
  </si>
  <si>
    <t>Sounds\Female_Mage_4\HeFM_12.wav</t>
  </si>
  <si>
    <t>[App]\Sounds\Female_Mage_4\HeFM_12.wav</t>
  </si>
  <si>
    <t>Mx1201a.acm</t>
  </si>
  <si>
    <t>Music\mx1201\Mx1201a.acm</t>
  </si>
  <si>
    <t>acm</t>
  </si>
  <si>
    <t>[App]\Music\mx1201\Mx1201a.acm</t>
  </si>
  <si>
    <t>ACM</t>
  </si>
  <si>
    <t>UserDirectory</t>
  </si>
  <si>
    <t>BALDUR.SAV</t>
  </si>
  <si>
    <t>sav</t>
  </si>
  <si>
    <t>Save</t>
  </si>
  <si>
    <t>save\000000015-Off to Hexxat's Quest\BALDUR.SAV</t>
  </si>
  <si>
    <t>[User]\save\000000015-Off to Hexxat's Quest\BALDUR.SAV</t>
  </si>
  <si>
    <t>[App]\characters\CLERIC.CHR</t>
  </si>
  <si>
    <t>[App]\Override\G_SmSwd1.WAV</t>
  </si>
  <si>
    <t>param_KeyFileName</t>
  </si>
  <si>
    <t>param_KeyFileResourceEntry_Name</t>
  </si>
  <si>
    <t>param_KeyFileResourceEntry_ResourceType</t>
  </si>
  <si>
    <t>param_KeyFileResourceEntry_ResourceLocator_BiffIndex</t>
  </si>
  <si>
    <t>param_KeyFileResourceEntry_ResourceLocator_ResourceIndex</t>
  </si>
  <si>
    <t>param_KeyFileResourceEntry_ResourceLocator_TilesetIndex</t>
  </si>
  <si>
    <t>param_KeyFileBiffEntry_LocationFlags</t>
  </si>
  <si>
    <t>chitin.key</t>
  </si>
  <si>
    <t>xp1.key</t>
  </si>
  <si>
    <t>xp1patch.key</t>
  </si>
  <si>
    <t>xp2.key</t>
  </si>
  <si>
    <t>xp2patch.key</t>
  </si>
  <si>
    <t>xp3.key</t>
  </si>
  <si>
    <t>SW1h02</t>
  </si>
  <si>
    <t>GUIMOS</t>
  </si>
  <si>
    <t>AR6000N</t>
  </si>
  <si>
    <t>AR6000</t>
  </si>
  <si>
    <t>cgear</t>
  </si>
  <si>
    <t>Chfw4inv</t>
  </si>
  <si>
    <t>Paperdoll</t>
  </si>
  <si>
    <t>merinia</t>
  </si>
  <si>
    <t>MGAPPR02</t>
  </si>
  <si>
    <t>Screen02</t>
  </si>
  <si>
    <t>ImageBitmap</t>
  </si>
  <si>
    <t>wqmfsog1</t>
  </si>
  <si>
    <t>vampreg1</t>
  </si>
  <si>
    <t>baldur</t>
  </si>
  <si>
    <t>splash1</t>
  </si>
  <si>
    <t>DFF_04</t>
  </si>
  <si>
    <t>60HFPtAA</t>
  </si>
  <si>
    <t>AR4000</t>
  </si>
  <si>
    <t>AR4000N</t>
  </si>
  <si>
    <t>BG0700</t>
  </si>
  <si>
    <t>ARW020</t>
  </si>
  <si>
    <t>ARAM00</t>
  </si>
  <si>
    <t>CD6</t>
  </si>
  <si>
    <t>CD5</t>
  </si>
  <si>
    <t>CD3</t>
  </si>
  <si>
    <t>plt</t>
  </si>
  <si>
    <t>bmp</t>
  </si>
  <si>
    <t>STORE01</t>
  </si>
  <si>
    <t>param_KeyFileBiffEntry_Name</t>
  </si>
  <si>
    <t>Movies\IntroMov.bif</t>
  </si>
  <si>
    <t>Miscellaneous.bif</t>
  </si>
  <si>
    <t>Argonaught.cbf</t>
  </si>
  <si>
    <t>data\GUI.cbf</t>
  </si>
  <si>
    <t>data\AR2600.bif</t>
  </si>
  <si>
    <t>data\Movies.bif</t>
  </si>
  <si>
    <t>music.bif</t>
  </si>
  <si>
    <t>data\location.bif</t>
  </si>
  <si>
    <t>data\gear.bif</t>
  </si>
  <si>
    <t>data\Paperdoll.bif</t>
  </si>
  <si>
    <t>data\Creatures.bif</t>
  </si>
  <si>
    <t>data\25dialog.cbf</t>
  </si>
  <si>
    <t>data\demo.bif</t>
  </si>
  <si>
    <t>data\Bam.bam</t>
  </si>
  <si>
    <t>data\Quests.cbf</t>
  </si>
  <si>
    <t>data\DNE.cbf</t>
  </si>
  <si>
    <t>data\splash.bif</t>
  </si>
  <si>
    <t>data\soundset.bif</t>
  </si>
  <si>
    <t>data\25Area60.cbf</t>
  </si>
  <si>
    <t>data\AR4000.cbf</t>
  </si>
  <si>
    <t>data\Stores.bif</t>
  </si>
  <si>
    <t>LookUp</t>
  </si>
  <si>
    <t>variable_KeyFileBiffEntry_LocationFlags</t>
  </si>
  <si>
    <t>HD0; CD1; CD2</t>
  </si>
  <si>
    <t>CD5; CD6</t>
  </si>
  <si>
    <t>CD1; CD4</t>
  </si>
  <si>
    <t>HD0; CD6</t>
  </si>
  <si>
    <t>CD2; CD3</t>
  </si>
  <si>
    <t>CD3; CD4</t>
  </si>
  <si>
    <t>CD3; CD6</t>
  </si>
  <si>
    <t>HD0; CD5</t>
  </si>
  <si>
    <t>CD2; CD4</t>
  </si>
  <si>
    <t>Invalid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</si>
</sst>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1" topLeftCell="A2" activePane="bottomLeft" state="frozen"/>
      <selection activeCell="E1" sqref="E1"/>
      <selection pane="bottomLeft" activeCell="B36" sqref="A1:XFD1048576"/>
    </sheetView>
  </sheetViews>
  <sheetFormatPr defaultColWidth="9.28515625" defaultRowHeight="15"/>
  <cols>
    <col min="1" max="1" width="19.5703125" bestFit="1" customWidth="1"/>
    <col min="2" max="2" width="36.7109375" bestFit="1" customWidth="1"/>
    <col min="3" max="3" width="17.5703125" bestFit="1" customWidth="1"/>
    <col min="4" max="4" width="16.42578125" bestFit="1" customWidth="1"/>
    <col min="5" max="5" width="22.85546875" bestFit="1" customWidth="1"/>
    <col min="6" max="6" width="42.85546875" bestFit="1" customWidth="1"/>
    <col min="7" max="7" width="27.42578125" bestFit="1" customWidth="1"/>
    <col min="8" max="8" width="36.7109375" bestFit="1" customWidth="1"/>
    <col min="9" max="9" width="32" bestFit="1" customWidth="1"/>
    <col min="10" max="10" width="44.28515625" bestFit="1" customWidth="1"/>
    <col min="11" max="11" width="47.28515625" bestFit="1" customWidth="1"/>
    <col min="12" max="12" width="49.42578125" bestFit="1" customWidth="1"/>
    <col min="13" max="13" width="32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14</v>
      </c>
      <c r="D2" t="s">
        <v>42</v>
      </c>
      <c r="E2" t="b">
        <v>1</v>
      </c>
      <c r="F2" t="s">
        <v>16</v>
      </c>
      <c r="G2" t="s">
        <v>13</v>
      </c>
      <c r="H2" t="s">
        <v>14</v>
      </c>
      <c r="M2" t="s">
        <v>15</v>
      </c>
    </row>
    <row r="3" spans="1:13">
      <c r="A3" t="s">
        <v>17</v>
      </c>
      <c r="B3" t="s">
        <v>18</v>
      </c>
      <c r="C3" t="s">
        <v>18</v>
      </c>
      <c r="D3" t="s">
        <v>41</v>
      </c>
      <c r="E3" t="b">
        <v>1</v>
      </c>
      <c r="F3" t="s">
        <v>20</v>
      </c>
      <c r="G3" t="s">
        <v>17</v>
      </c>
      <c r="H3" t="s">
        <v>18</v>
      </c>
      <c r="M3" t="s">
        <v>19</v>
      </c>
    </row>
    <row r="4" spans="1:13">
      <c r="A4" t="s">
        <v>22</v>
      </c>
      <c r="B4" t="s">
        <v>23</v>
      </c>
      <c r="C4" t="s">
        <v>24</v>
      </c>
      <c r="D4" t="s">
        <v>40</v>
      </c>
      <c r="E4" t="b">
        <v>1</v>
      </c>
      <c r="F4" t="s">
        <v>26</v>
      </c>
      <c r="G4" t="s">
        <v>22</v>
      </c>
      <c r="H4" t="s">
        <v>23</v>
      </c>
      <c r="M4" t="s">
        <v>25</v>
      </c>
    </row>
    <row r="5" spans="1:13">
      <c r="A5" t="s">
        <v>17</v>
      </c>
      <c r="B5" t="s">
        <v>27</v>
      </c>
      <c r="C5" t="s">
        <v>28</v>
      </c>
      <c r="D5" t="s">
        <v>39</v>
      </c>
      <c r="E5" t="b">
        <v>1</v>
      </c>
      <c r="F5" t="s">
        <v>145</v>
      </c>
      <c r="G5" t="s">
        <v>17</v>
      </c>
      <c r="H5" t="s">
        <v>27</v>
      </c>
      <c r="M5" t="s">
        <v>29</v>
      </c>
    </row>
    <row r="6" spans="1:13">
      <c r="A6" t="s">
        <v>17</v>
      </c>
      <c r="B6" t="s">
        <v>30</v>
      </c>
      <c r="C6" t="s">
        <v>31</v>
      </c>
      <c r="D6" t="s">
        <v>38</v>
      </c>
      <c r="E6" t="b">
        <v>1</v>
      </c>
      <c r="F6" t="s">
        <v>32</v>
      </c>
      <c r="G6" t="s">
        <v>17</v>
      </c>
      <c r="H6" t="s">
        <v>30</v>
      </c>
      <c r="M6" t="s">
        <v>33</v>
      </c>
    </row>
    <row r="7" spans="1:13">
      <c r="A7" t="s">
        <v>17</v>
      </c>
      <c r="B7" t="s">
        <v>35</v>
      </c>
      <c r="C7" t="s">
        <v>34</v>
      </c>
      <c r="D7" t="s">
        <v>37</v>
      </c>
      <c r="E7" t="b">
        <v>0</v>
      </c>
      <c r="F7" t="s">
        <v>46</v>
      </c>
      <c r="G7" t="s">
        <v>17</v>
      </c>
      <c r="H7" t="s">
        <v>35</v>
      </c>
      <c r="M7" t="s">
        <v>36</v>
      </c>
    </row>
    <row r="8" spans="1:13">
      <c r="A8" t="s">
        <v>17</v>
      </c>
      <c r="B8" t="s">
        <v>43</v>
      </c>
      <c r="C8" t="s">
        <v>44</v>
      </c>
      <c r="D8" t="s">
        <v>45</v>
      </c>
      <c r="E8" t="b">
        <v>1</v>
      </c>
      <c r="F8" t="s">
        <v>47</v>
      </c>
      <c r="G8" t="s">
        <v>17</v>
      </c>
      <c r="H8" t="s">
        <v>43</v>
      </c>
      <c r="M8" t="s">
        <v>48</v>
      </c>
    </row>
    <row r="9" spans="1:13">
      <c r="A9" t="s">
        <v>17</v>
      </c>
      <c r="B9" t="s">
        <v>50</v>
      </c>
      <c r="C9" t="s">
        <v>49</v>
      </c>
      <c r="D9" t="s">
        <v>52</v>
      </c>
      <c r="E9" t="b">
        <v>1</v>
      </c>
      <c r="F9" t="s">
        <v>51</v>
      </c>
      <c r="G9" t="s">
        <v>17</v>
      </c>
      <c r="H9" t="s">
        <v>50</v>
      </c>
      <c r="M9" t="s">
        <v>53</v>
      </c>
    </row>
    <row r="10" spans="1:13">
      <c r="A10" t="s">
        <v>17</v>
      </c>
      <c r="B10" t="s">
        <v>55</v>
      </c>
      <c r="C10" t="s">
        <v>54</v>
      </c>
      <c r="D10" t="s">
        <v>56</v>
      </c>
      <c r="E10" t="b">
        <v>1</v>
      </c>
      <c r="F10" t="s">
        <v>57</v>
      </c>
      <c r="G10" t="s">
        <v>17</v>
      </c>
      <c r="H10" t="s">
        <v>55</v>
      </c>
      <c r="M10" t="s">
        <v>58</v>
      </c>
    </row>
    <row r="11" spans="1:13">
      <c r="A11" t="s">
        <v>17</v>
      </c>
      <c r="B11" t="s">
        <v>59</v>
      </c>
      <c r="C11" t="s">
        <v>60</v>
      </c>
      <c r="D11" t="s">
        <v>61</v>
      </c>
      <c r="E11" t="b">
        <v>1</v>
      </c>
      <c r="F11" t="s">
        <v>62</v>
      </c>
      <c r="G11" t="s">
        <v>17</v>
      </c>
      <c r="H11" t="s">
        <v>59</v>
      </c>
      <c r="M11" t="s">
        <v>63</v>
      </c>
    </row>
    <row r="12" spans="1:13">
      <c r="A12" t="s">
        <v>17</v>
      </c>
      <c r="B12" t="s">
        <v>65</v>
      </c>
      <c r="C12" t="s">
        <v>64</v>
      </c>
      <c r="D12" t="s">
        <v>66</v>
      </c>
      <c r="E12" t="b">
        <v>1</v>
      </c>
      <c r="F12" t="s">
        <v>67</v>
      </c>
      <c r="G12" t="s">
        <v>17</v>
      </c>
      <c r="H12" t="s">
        <v>65</v>
      </c>
      <c r="M12" t="s">
        <v>68</v>
      </c>
    </row>
    <row r="13" spans="1:13">
      <c r="A13" t="s">
        <v>17</v>
      </c>
      <c r="B13" t="s">
        <v>72</v>
      </c>
      <c r="C13" t="s">
        <v>69</v>
      </c>
      <c r="D13" t="s">
        <v>70</v>
      </c>
      <c r="E13" t="b">
        <v>1</v>
      </c>
      <c r="F13" t="s">
        <v>73</v>
      </c>
      <c r="G13" t="s">
        <v>17</v>
      </c>
      <c r="H13" t="s">
        <v>72</v>
      </c>
      <c r="M13" t="s">
        <v>71</v>
      </c>
    </row>
    <row r="14" spans="1:13">
      <c r="A14" t="s">
        <v>17</v>
      </c>
      <c r="B14" t="s">
        <v>74</v>
      </c>
      <c r="C14" t="s">
        <v>77</v>
      </c>
      <c r="D14" t="s">
        <v>75</v>
      </c>
      <c r="E14" t="b">
        <v>1</v>
      </c>
      <c r="F14" t="s">
        <v>82</v>
      </c>
      <c r="G14" t="s">
        <v>17</v>
      </c>
      <c r="H14" t="s">
        <v>74</v>
      </c>
      <c r="M14" t="s">
        <v>76</v>
      </c>
    </row>
    <row r="15" spans="1:13">
      <c r="A15" t="s">
        <v>17</v>
      </c>
      <c r="B15" t="s">
        <v>78</v>
      </c>
      <c r="C15" t="s">
        <v>79</v>
      </c>
      <c r="D15" t="s">
        <v>80</v>
      </c>
      <c r="E15" t="b">
        <v>1</v>
      </c>
      <c r="F15" t="s">
        <v>83</v>
      </c>
      <c r="G15" t="s">
        <v>17</v>
      </c>
      <c r="H15" t="s">
        <v>78</v>
      </c>
      <c r="M15" t="s">
        <v>81</v>
      </c>
    </row>
    <row r="16" spans="1:13">
      <c r="A16" t="s">
        <v>17</v>
      </c>
      <c r="B16" t="s">
        <v>87</v>
      </c>
      <c r="C16" t="s">
        <v>84</v>
      </c>
      <c r="D16" t="s">
        <v>85</v>
      </c>
      <c r="E16" t="b">
        <v>1</v>
      </c>
      <c r="F16" t="s">
        <v>94</v>
      </c>
      <c r="G16" t="s">
        <v>17</v>
      </c>
      <c r="H16" t="s">
        <v>87</v>
      </c>
      <c r="M16" t="s">
        <v>86</v>
      </c>
    </row>
    <row r="17" spans="1:13">
      <c r="A17" t="s">
        <v>17</v>
      </c>
      <c r="B17" t="s">
        <v>88</v>
      </c>
      <c r="C17" t="s">
        <v>88</v>
      </c>
      <c r="D17" t="s">
        <v>89</v>
      </c>
      <c r="E17" t="b">
        <v>1</v>
      </c>
      <c r="F17" t="s">
        <v>95</v>
      </c>
      <c r="G17" t="s">
        <v>17</v>
      </c>
      <c r="H17" t="s">
        <v>88</v>
      </c>
      <c r="M17" t="s">
        <v>90</v>
      </c>
    </row>
    <row r="18" spans="1:13">
      <c r="A18" t="s">
        <v>17</v>
      </c>
      <c r="B18" t="s">
        <v>91</v>
      </c>
      <c r="C18" t="s">
        <v>92</v>
      </c>
      <c r="D18" t="s">
        <v>93</v>
      </c>
      <c r="E18" t="b">
        <v>1</v>
      </c>
      <c r="F18" t="s">
        <v>96</v>
      </c>
      <c r="G18" t="s">
        <v>17</v>
      </c>
      <c r="H18" t="s">
        <v>91</v>
      </c>
      <c r="M18" t="s">
        <v>97</v>
      </c>
    </row>
    <row r="19" spans="1:13">
      <c r="A19" t="s">
        <v>17</v>
      </c>
      <c r="B19" t="s">
        <v>99</v>
      </c>
      <c r="C19" t="s">
        <v>98</v>
      </c>
      <c r="D19" t="s">
        <v>100</v>
      </c>
      <c r="E19" t="b">
        <v>1</v>
      </c>
      <c r="F19" t="s">
        <v>104</v>
      </c>
      <c r="G19" t="s">
        <v>17</v>
      </c>
      <c r="H19" t="s">
        <v>99</v>
      </c>
      <c r="M19" t="s">
        <v>101</v>
      </c>
    </row>
    <row r="20" spans="1:13">
      <c r="A20" t="s">
        <v>17</v>
      </c>
      <c r="B20" t="s">
        <v>106</v>
      </c>
      <c r="C20" t="s">
        <v>102</v>
      </c>
      <c r="D20" t="s">
        <v>103</v>
      </c>
      <c r="E20" t="b">
        <v>1</v>
      </c>
      <c r="F20" t="s">
        <v>105</v>
      </c>
      <c r="G20" t="s">
        <v>17</v>
      </c>
      <c r="H20" t="s">
        <v>106</v>
      </c>
      <c r="M20" t="s">
        <v>107</v>
      </c>
    </row>
    <row r="21" spans="1:13">
      <c r="A21" t="s">
        <v>17</v>
      </c>
      <c r="B21" t="s">
        <v>108</v>
      </c>
      <c r="C21" t="s">
        <v>109</v>
      </c>
      <c r="D21" t="s">
        <v>110</v>
      </c>
      <c r="E21" t="b">
        <v>1</v>
      </c>
      <c r="F21" t="s">
        <v>146</v>
      </c>
      <c r="G21" t="s">
        <v>17</v>
      </c>
      <c r="H21" t="s">
        <v>108</v>
      </c>
      <c r="M21" t="s">
        <v>111</v>
      </c>
    </row>
    <row r="22" spans="1:13">
      <c r="A22" t="s">
        <v>17</v>
      </c>
      <c r="B22" t="s">
        <v>112</v>
      </c>
      <c r="C22" t="s">
        <v>112</v>
      </c>
      <c r="D22" t="s">
        <v>113</v>
      </c>
      <c r="E22" t="b">
        <v>1</v>
      </c>
      <c r="F22" t="s">
        <v>115</v>
      </c>
      <c r="G22" t="s">
        <v>17</v>
      </c>
      <c r="H22" t="s">
        <v>112</v>
      </c>
      <c r="M22" t="s">
        <v>114</v>
      </c>
    </row>
    <row r="23" spans="1:13">
      <c r="A23" t="s">
        <v>17</v>
      </c>
      <c r="B23" t="s">
        <v>116</v>
      </c>
      <c r="C23" t="s">
        <v>117</v>
      </c>
      <c r="D23" t="s">
        <v>118</v>
      </c>
      <c r="E23" t="b">
        <v>1</v>
      </c>
      <c r="F23" t="s">
        <v>119</v>
      </c>
      <c r="G23" t="s">
        <v>17</v>
      </c>
      <c r="H23" t="s">
        <v>116</v>
      </c>
      <c r="M23" t="s">
        <v>120</v>
      </c>
    </row>
    <row r="24" spans="1:13">
      <c r="A24" t="s">
        <v>17</v>
      </c>
      <c r="B24" t="s">
        <v>121</v>
      </c>
      <c r="C24" t="s">
        <v>122</v>
      </c>
      <c r="D24" t="s">
        <v>123</v>
      </c>
      <c r="E24" t="b">
        <v>1</v>
      </c>
      <c r="F24" t="s">
        <v>124</v>
      </c>
      <c r="G24" t="s">
        <v>17</v>
      </c>
      <c r="H24" t="s">
        <v>121</v>
      </c>
      <c r="M24" t="s">
        <v>125</v>
      </c>
    </row>
    <row r="25" spans="1:13">
      <c r="A25" t="s">
        <v>17</v>
      </c>
      <c r="B25" t="s">
        <v>129</v>
      </c>
      <c r="C25" t="s">
        <v>126</v>
      </c>
      <c r="D25" t="s">
        <v>127</v>
      </c>
      <c r="E25" t="b">
        <v>1</v>
      </c>
      <c r="F25" t="s">
        <v>130</v>
      </c>
      <c r="G25" t="s">
        <v>17</v>
      </c>
      <c r="H25" t="s">
        <v>129</v>
      </c>
      <c r="M25" t="s">
        <v>128</v>
      </c>
    </row>
    <row r="26" spans="1:13">
      <c r="A26" t="s">
        <v>17</v>
      </c>
      <c r="B26" t="s">
        <v>132</v>
      </c>
      <c r="C26" t="s">
        <v>131</v>
      </c>
      <c r="D26" t="s">
        <v>110</v>
      </c>
      <c r="E26" t="b">
        <v>1</v>
      </c>
      <c r="F26" t="s">
        <v>133</v>
      </c>
      <c r="G26" t="s">
        <v>17</v>
      </c>
      <c r="H26" t="s">
        <v>132</v>
      </c>
      <c r="M26" t="s">
        <v>111</v>
      </c>
    </row>
    <row r="27" spans="1:13">
      <c r="A27" t="s">
        <v>17</v>
      </c>
      <c r="B27" t="s">
        <v>135</v>
      </c>
      <c r="C27" t="s">
        <v>134</v>
      </c>
      <c r="D27" t="s">
        <v>136</v>
      </c>
      <c r="E27" t="b">
        <v>1</v>
      </c>
      <c r="F27" t="s">
        <v>137</v>
      </c>
      <c r="G27" t="s">
        <v>17</v>
      </c>
      <c r="H27" t="s">
        <v>135</v>
      </c>
      <c r="M27" t="s">
        <v>138</v>
      </c>
    </row>
    <row r="28" spans="1:13">
      <c r="A28" t="s">
        <v>139</v>
      </c>
      <c r="B28" t="s">
        <v>143</v>
      </c>
      <c r="C28" t="s">
        <v>140</v>
      </c>
      <c r="D28" t="s">
        <v>141</v>
      </c>
      <c r="E28" t="b">
        <v>1</v>
      </c>
      <c r="F28" t="s">
        <v>144</v>
      </c>
      <c r="G28" t="s">
        <v>139</v>
      </c>
      <c r="H28" t="s">
        <v>143</v>
      </c>
      <c r="M28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tabSelected="1" topLeftCell="G1" workbookViewId="0">
      <selection activeCell="L34" sqref="L34"/>
    </sheetView>
  </sheetViews>
  <sheetFormatPr defaultColWidth="9.28515625" defaultRowHeight="15"/>
  <cols>
    <col min="1" max="1" width="19.7109375" bestFit="1" customWidth="1"/>
    <col min="2" max="2" width="34" bestFit="1" customWidth="1"/>
    <col min="3" max="3" width="41.28515625" bestFit="1" customWidth="1"/>
    <col min="4" max="4" width="53" bestFit="1" customWidth="1"/>
    <col min="5" max="5" width="58.140625" bestFit="1" customWidth="1"/>
    <col min="6" max="6" width="56" bestFit="1" customWidth="1"/>
    <col min="7" max="7" width="28.7109375" bestFit="1" customWidth="1"/>
    <col min="8" max="8" width="35.5703125" bestFit="1" customWidth="1"/>
    <col min="9" max="9" width="37.140625" bestFit="1" customWidth="1"/>
    <col min="10" max="10" width="17.5703125" bestFit="1" customWidth="1"/>
    <col min="11" max="11" width="16.42578125" bestFit="1" customWidth="1"/>
    <col min="12" max="12" width="22.85546875" bestFit="1" customWidth="1"/>
    <col min="13" max="13" width="62.85546875" bestFit="1" customWidth="1"/>
    <col min="14" max="14" width="27.42578125" bestFit="1" customWidth="1"/>
    <col min="15" max="15" width="31.42578125" bestFit="1" customWidth="1"/>
    <col min="16" max="16" width="32" bestFit="1" customWidth="1"/>
    <col min="17" max="17" width="44.28515625" bestFit="1" customWidth="1"/>
    <col min="18" max="18" width="47.28515625" bestFit="1" customWidth="1"/>
    <col min="19" max="19" width="49.42578125" bestFit="1" customWidth="1"/>
    <col min="20" max="20" width="32.5703125" bestFit="1" customWidth="1"/>
  </cols>
  <sheetData>
    <row r="1" spans="1:20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188</v>
      </c>
      <c r="H1" t="s">
        <v>153</v>
      </c>
      <c r="I1" t="s">
        <v>211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  <c r="S1" t="s">
        <v>10</v>
      </c>
      <c r="T1" t="s">
        <v>12</v>
      </c>
    </row>
    <row r="2" spans="1:20">
      <c r="A2" t="s">
        <v>154</v>
      </c>
      <c r="B2" t="s">
        <v>160</v>
      </c>
      <c r="C2" t="s">
        <v>76</v>
      </c>
      <c r="D2">
        <f ca="1">RANDBETWEEN(0, 4095)</f>
        <v>3587</v>
      </c>
      <c r="E2">
        <f ca="1">RANDBETWEEN(0, 16383)</f>
        <v>425</v>
      </c>
      <c r="F2">
        <f ca="1">RANDBETWEEN(0, 63)</f>
        <v>14</v>
      </c>
      <c r="G2" t="s">
        <v>189</v>
      </c>
      <c r="H2" t="str">
        <f>SUBSTITUTE(SUBSTITUTE(SUBSTITUTE(I2, "HD0", "HardDrive"), "CD", "Disc"), ";", ",")</f>
        <v>HardDrive, Disc1, Disc2</v>
      </c>
      <c r="I2" t="s">
        <v>212</v>
      </c>
      <c r="J2" t="str">
        <f t="shared" ref="J2:J24" si="0">CONCATENATE(B2, ".", K2)</f>
        <v>SW1h02.itm</v>
      </c>
      <c r="K2" t="s">
        <v>75</v>
      </c>
      <c r="L2" t="b">
        <v>1</v>
      </c>
      <c r="M2" t="str">
        <f>CONCATENATE("[App]\", A2, "\[", I2, "]\", G2, "\", J2)</f>
        <v>[App]\chitin.key\[HD0; CD1; CD2]\Movies\IntroMov.bif\SW1h02.itm</v>
      </c>
      <c r="N2" t="s">
        <v>210</v>
      </c>
      <c r="P2" t="str">
        <f>A2</f>
        <v>chitin.key</v>
      </c>
      <c r="Q2">
        <f ca="1">D2</f>
        <v>3587</v>
      </c>
      <c r="R2">
        <f ca="1">E2</f>
        <v>425</v>
      </c>
      <c r="S2">
        <f ca="1">F2</f>
        <v>14</v>
      </c>
      <c r="T2" t="str">
        <f>C2</f>
        <v>Item</v>
      </c>
    </row>
    <row r="3" spans="1:20">
      <c r="A3" t="s">
        <v>154</v>
      </c>
      <c r="B3" t="s">
        <v>161</v>
      </c>
      <c r="C3" t="s">
        <v>86</v>
      </c>
      <c r="D3">
        <f t="shared" ref="D3:D26" ca="1" si="1">RANDBETWEEN(0, 4095)</f>
        <v>19</v>
      </c>
      <c r="E3">
        <f t="shared" ref="E3:E26" ca="1" si="2">RANDBETWEEN(0, 16383)</f>
        <v>4797</v>
      </c>
      <c r="F3">
        <f t="shared" ref="F3:F26" ca="1" si="3">RANDBETWEEN(0, 63)</f>
        <v>58</v>
      </c>
      <c r="G3" t="s">
        <v>190</v>
      </c>
      <c r="H3" t="str">
        <f t="shared" ref="H3:H26" si="4">SUBSTITUTE(SUBSTITUTE(SUBSTITUTE(I3, "HD0", "HardDrive"), "CD", "Disc"), ";", ",")</f>
        <v>HardDrive</v>
      </c>
      <c r="I3" t="s">
        <v>13</v>
      </c>
      <c r="J3" t="str">
        <f t="shared" si="0"/>
        <v>GUIMOS.mos</v>
      </c>
      <c r="K3" t="s">
        <v>85</v>
      </c>
      <c r="L3" t="b">
        <v>1</v>
      </c>
      <c r="M3" t="str">
        <f t="shared" ref="M3:M26" si="5">CONCATENATE("[App]\", A3, "\[", I3, "]\", G3, "\", J3)</f>
        <v>[App]\chitin.key\[HD0]\Miscellaneous.bif\GUIMOS.mos</v>
      </c>
      <c r="N3" t="s">
        <v>210</v>
      </c>
      <c r="P3" t="str">
        <f t="shared" ref="P3:P26" si="6">A3</f>
        <v>chitin.key</v>
      </c>
      <c r="Q3">
        <f t="shared" ref="Q3:S26" ca="1" si="7">D3</f>
        <v>19</v>
      </c>
      <c r="R3">
        <f t="shared" ca="1" si="7"/>
        <v>4797</v>
      </c>
      <c r="S3">
        <f t="shared" ca="1" si="7"/>
        <v>58</v>
      </c>
      <c r="T3" t="str">
        <f t="shared" ref="T3:T26" si="8">C3</f>
        <v>Mosaic</v>
      </c>
    </row>
    <row r="4" spans="1:20">
      <c r="A4" t="s">
        <v>154</v>
      </c>
      <c r="B4" t="s">
        <v>162</v>
      </c>
      <c r="C4" t="s">
        <v>86</v>
      </c>
      <c r="D4">
        <f t="shared" ca="1" si="1"/>
        <v>1621</v>
      </c>
      <c r="E4">
        <f t="shared" ca="1" si="2"/>
        <v>5108</v>
      </c>
      <c r="F4">
        <f t="shared" ca="1" si="3"/>
        <v>13</v>
      </c>
      <c r="G4" t="s">
        <v>191</v>
      </c>
      <c r="H4" t="str">
        <f t="shared" si="4"/>
        <v>HardDrive</v>
      </c>
      <c r="I4" t="s">
        <v>13</v>
      </c>
      <c r="J4" t="str">
        <f t="shared" si="0"/>
        <v>AR6000N.mos</v>
      </c>
      <c r="K4" t="s">
        <v>85</v>
      </c>
      <c r="L4" t="b">
        <v>1</v>
      </c>
      <c r="M4" t="str">
        <f t="shared" si="5"/>
        <v>[App]\chitin.key\[HD0]\Argonaught.cbf\AR6000N.mos</v>
      </c>
      <c r="N4" t="s">
        <v>210</v>
      </c>
      <c r="P4" t="str">
        <f t="shared" si="6"/>
        <v>chitin.key</v>
      </c>
      <c r="Q4">
        <f t="shared" ca="1" si="7"/>
        <v>1621</v>
      </c>
      <c r="R4">
        <f t="shared" ca="1" si="7"/>
        <v>5108</v>
      </c>
      <c r="S4">
        <f t="shared" ca="1" si="7"/>
        <v>13</v>
      </c>
      <c r="T4" t="str">
        <f t="shared" si="8"/>
        <v>Mosaic</v>
      </c>
    </row>
    <row r="5" spans="1:20">
      <c r="A5" t="s">
        <v>154</v>
      </c>
      <c r="B5" t="s">
        <v>162</v>
      </c>
      <c r="C5" t="s">
        <v>33</v>
      </c>
      <c r="D5">
        <f t="shared" ca="1" si="1"/>
        <v>2680</v>
      </c>
      <c r="E5">
        <f t="shared" ca="1" si="2"/>
        <v>734</v>
      </c>
      <c r="F5">
        <f t="shared" ca="1" si="3"/>
        <v>39</v>
      </c>
      <c r="G5" t="s">
        <v>192</v>
      </c>
      <c r="H5" t="str">
        <f t="shared" si="4"/>
        <v>Disc6</v>
      </c>
      <c r="I5" t="s">
        <v>182</v>
      </c>
      <c r="J5" t="str">
        <f t="shared" si="0"/>
        <v>AR6000N.tis</v>
      </c>
      <c r="K5" t="s">
        <v>38</v>
      </c>
      <c r="L5" t="b">
        <v>1</v>
      </c>
      <c r="M5" t="str">
        <f t="shared" si="5"/>
        <v>[App]\chitin.key\[CD6]\data\GUI.cbf\AR6000N.tis</v>
      </c>
      <c r="N5" t="s">
        <v>210</v>
      </c>
      <c r="P5" t="str">
        <f t="shared" si="6"/>
        <v>chitin.key</v>
      </c>
      <c r="Q5">
        <f t="shared" ca="1" si="7"/>
        <v>2680</v>
      </c>
      <c r="R5">
        <f t="shared" ca="1" si="7"/>
        <v>734</v>
      </c>
      <c r="S5">
        <f t="shared" ca="1" si="7"/>
        <v>39</v>
      </c>
      <c r="T5" t="str">
        <f t="shared" si="8"/>
        <v>Tileset</v>
      </c>
    </row>
    <row r="6" spans="1:20">
      <c r="A6" t="s">
        <v>154</v>
      </c>
      <c r="B6" t="s">
        <v>163</v>
      </c>
      <c r="C6" t="s">
        <v>58</v>
      </c>
      <c r="D6">
        <f t="shared" ca="1" si="1"/>
        <v>1307</v>
      </c>
      <c r="E6">
        <f t="shared" ca="1" si="2"/>
        <v>4815</v>
      </c>
      <c r="F6">
        <f t="shared" ca="1" si="3"/>
        <v>47</v>
      </c>
      <c r="G6" t="s">
        <v>193</v>
      </c>
      <c r="H6" t="str">
        <f t="shared" si="4"/>
        <v>Disc5, Disc6</v>
      </c>
      <c r="I6" t="s">
        <v>213</v>
      </c>
      <c r="J6" t="str">
        <f t="shared" si="0"/>
        <v>AR6000.bcs</v>
      </c>
      <c r="K6" t="s">
        <v>56</v>
      </c>
      <c r="L6" t="b">
        <v>1</v>
      </c>
      <c r="M6" t="str">
        <f t="shared" si="5"/>
        <v>[App]\chitin.key\[CD5; CD6]\data\AR2600.bif\AR6000.bcs</v>
      </c>
      <c r="N6" t="s">
        <v>210</v>
      </c>
      <c r="P6" t="str">
        <f t="shared" si="6"/>
        <v>chitin.key</v>
      </c>
      <c r="Q6">
        <f t="shared" ca="1" si="7"/>
        <v>1307</v>
      </c>
      <c r="R6">
        <f t="shared" ca="1" si="7"/>
        <v>4815</v>
      </c>
      <c r="S6">
        <f t="shared" ca="1" si="7"/>
        <v>47</v>
      </c>
      <c r="T6" t="str">
        <f t="shared" si="8"/>
        <v>ScriptGame</v>
      </c>
    </row>
    <row r="7" spans="1:20">
      <c r="A7" t="s">
        <v>154</v>
      </c>
      <c r="B7" t="s">
        <v>163</v>
      </c>
      <c r="C7" t="s">
        <v>48</v>
      </c>
      <c r="D7">
        <f t="shared" ca="1" si="1"/>
        <v>2392</v>
      </c>
      <c r="E7">
        <f t="shared" ca="1" si="2"/>
        <v>2148</v>
      </c>
      <c r="F7">
        <f t="shared" ca="1" si="3"/>
        <v>25</v>
      </c>
      <c r="G7" t="s">
        <v>194</v>
      </c>
      <c r="H7" t="str">
        <f t="shared" si="4"/>
        <v>HardDrive</v>
      </c>
      <c r="I7" t="s">
        <v>13</v>
      </c>
      <c r="J7" t="str">
        <f t="shared" si="0"/>
        <v>AR6000.are</v>
      </c>
      <c r="K7" t="s">
        <v>45</v>
      </c>
      <c r="L7" t="b">
        <v>1</v>
      </c>
      <c r="M7" t="str">
        <f t="shared" si="5"/>
        <v>[App]\chitin.key\[HD0]\data\Movies.bif\AR6000.are</v>
      </c>
      <c r="N7" t="s">
        <v>210</v>
      </c>
      <c r="P7" t="str">
        <f t="shared" si="6"/>
        <v>chitin.key</v>
      </c>
      <c r="Q7">
        <f t="shared" ca="1" si="7"/>
        <v>2392</v>
      </c>
      <c r="R7">
        <f t="shared" ca="1" si="7"/>
        <v>2148</v>
      </c>
      <c r="S7">
        <f t="shared" ca="1" si="7"/>
        <v>25</v>
      </c>
      <c r="T7" t="str">
        <f t="shared" si="8"/>
        <v>Area</v>
      </c>
    </row>
    <row r="8" spans="1:20">
      <c r="A8" t="s">
        <v>154</v>
      </c>
      <c r="B8" t="s">
        <v>163</v>
      </c>
      <c r="C8" t="s">
        <v>120</v>
      </c>
      <c r="D8">
        <f t="shared" ca="1" si="1"/>
        <v>1644</v>
      </c>
      <c r="E8">
        <f t="shared" ca="1" si="2"/>
        <v>2785</v>
      </c>
      <c r="F8">
        <f t="shared" ca="1" si="3"/>
        <v>46</v>
      </c>
      <c r="G8" t="s">
        <v>195</v>
      </c>
      <c r="H8" t="str">
        <f t="shared" si="4"/>
        <v>Disc1, Disc4</v>
      </c>
      <c r="I8" t="s">
        <v>214</v>
      </c>
      <c r="J8" t="str">
        <f t="shared" si="0"/>
        <v>AR6000.wed</v>
      </c>
      <c r="K8" t="s">
        <v>118</v>
      </c>
      <c r="L8" t="b">
        <v>1</v>
      </c>
      <c r="M8" t="str">
        <f t="shared" si="5"/>
        <v>[App]\chitin.key\[CD1; CD4]\music.bif\AR6000.wed</v>
      </c>
      <c r="N8" t="s">
        <v>210</v>
      </c>
      <c r="P8" t="str">
        <f t="shared" si="6"/>
        <v>chitin.key</v>
      </c>
      <c r="Q8">
        <f t="shared" ca="1" si="7"/>
        <v>1644</v>
      </c>
      <c r="R8">
        <f t="shared" ca="1" si="7"/>
        <v>2785</v>
      </c>
      <c r="S8">
        <f t="shared" ca="1" si="7"/>
        <v>46</v>
      </c>
      <c r="T8" t="str">
        <f t="shared" si="8"/>
        <v>Wed</v>
      </c>
    </row>
    <row r="9" spans="1:20">
      <c r="A9" t="s">
        <v>154</v>
      </c>
      <c r="B9" t="s">
        <v>163</v>
      </c>
      <c r="C9" t="s">
        <v>33</v>
      </c>
      <c r="D9">
        <f t="shared" ca="1" si="1"/>
        <v>1990</v>
      </c>
      <c r="E9">
        <f t="shared" ca="1" si="2"/>
        <v>10424</v>
      </c>
      <c r="F9">
        <f t="shared" ca="1" si="3"/>
        <v>17</v>
      </c>
      <c r="G9" t="s">
        <v>196</v>
      </c>
      <c r="H9" t="str">
        <f t="shared" si="4"/>
        <v>HardDrive</v>
      </c>
      <c r="I9" t="s">
        <v>13</v>
      </c>
      <c r="J9" t="str">
        <f t="shared" si="0"/>
        <v>AR6000.tis</v>
      </c>
      <c r="K9" t="s">
        <v>38</v>
      </c>
      <c r="L9" t="b">
        <v>1</v>
      </c>
      <c r="M9" t="str">
        <f t="shared" si="5"/>
        <v>[App]\chitin.key\[HD0]\data\location.bif\AR6000.tis</v>
      </c>
      <c r="N9" t="s">
        <v>210</v>
      </c>
      <c r="P9" t="str">
        <f t="shared" si="6"/>
        <v>chitin.key</v>
      </c>
      <c r="Q9">
        <f t="shared" ca="1" si="7"/>
        <v>1990</v>
      </c>
      <c r="R9">
        <f t="shared" ca="1" si="7"/>
        <v>10424</v>
      </c>
      <c r="S9">
        <f t="shared" ca="1" si="7"/>
        <v>17</v>
      </c>
      <c r="T9" t="str">
        <f t="shared" si="8"/>
        <v>Tileset</v>
      </c>
    </row>
    <row r="10" spans="1:20">
      <c r="A10" t="s">
        <v>155</v>
      </c>
      <c r="B10" t="s">
        <v>164</v>
      </c>
      <c r="C10" t="s">
        <v>53</v>
      </c>
      <c r="D10">
        <f t="shared" ca="1" si="1"/>
        <v>2622</v>
      </c>
      <c r="E10">
        <f t="shared" ca="1" si="2"/>
        <v>1617</v>
      </c>
      <c r="F10">
        <f t="shared" ca="1" si="3"/>
        <v>50</v>
      </c>
      <c r="G10" t="s">
        <v>197</v>
      </c>
      <c r="H10" t="str">
        <f t="shared" si="4"/>
        <v>HardDrive, Disc6</v>
      </c>
      <c r="I10" t="s">
        <v>215</v>
      </c>
      <c r="J10" t="str">
        <f t="shared" si="0"/>
        <v>cgear.bam</v>
      </c>
      <c r="K10" t="s">
        <v>52</v>
      </c>
      <c r="L10" t="b">
        <v>1</v>
      </c>
      <c r="M10" t="str">
        <f t="shared" si="5"/>
        <v>[App]\xp1.key\[HD0; CD6]\data\gear.bif\cgear.bam</v>
      </c>
      <c r="N10" t="s">
        <v>210</v>
      </c>
      <c r="P10" t="str">
        <f t="shared" si="6"/>
        <v>xp1.key</v>
      </c>
      <c r="Q10">
        <f t="shared" ca="1" si="7"/>
        <v>2622</v>
      </c>
      <c r="R10">
        <f t="shared" ca="1" si="7"/>
        <v>1617</v>
      </c>
      <c r="S10">
        <f t="shared" ca="1" si="7"/>
        <v>50</v>
      </c>
      <c r="T10" t="str">
        <f t="shared" si="8"/>
        <v>Bam</v>
      </c>
    </row>
    <row r="11" spans="1:20">
      <c r="A11" t="s">
        <v>155</v>
      </c>
      <c r="B11" t="s">
        <v>165</v>
      </c>
      <c r="C11" t="s">
        <v>166</v>
      </c>
      <c r="D11">
        <f t="shared" ca="1" si="1"/>
        <v>3222</v>
      </c>
      <c r="E11">
        <f t="shared" ca="1" si="2"/>
        <v>6792</v>
      </c>
      <c r="F11">
        <f t="shared" ca="1" si="3"/>
        <v>37</v>
      </c>
      <c r="G11" t="s">
        <v>198</v>
      </c>
      <c r="H11" t="str">
        <f t="shared" si="4"/>
        <v>Disc1, Disc4</v>
      </c>
      <c r="I11" t="s">
        <v>214</v>
      </c>
      <c r="J11" t="str">
        <f t="shared" si="0"/>
        <v>Chfw4inv.plt</v>
      </c>
      <c r="K11" t="s">
        <v>185</v>
      </c>
      <c r="L11" t="b">
        <v>1</v>
      </c>
      <c r="M11" t="str">
        <f t="shared" si="5"/>
        <v>[App]\xp1.key\[CD1; CD4]\data\Paperdoll.bif\Chfw4inv.plt</v>
      </c>
      <c r="N11" t="s">
        <v>210</v>
      </c>
      <c r="P11" t="str">
        <f t="shared" si="6"/>
        <v>xp1.key</v>
      </c>
      <c r="Q11">
        <f t="shared" ca="1" si="7"/>
        <v>3222</v>
      </c>
      <c r="R11">
        <f t="shared" ca="1" si="7"/>
        <v>6792</v>
      </c>
      <c r="S11">
        <f t="shared" ca="1" si="7"/>
        <v>37</v>
      </c>
      <c r="T11" t="str">
        <f t="shared" si="8"/>
        <v>Paperdoll</v>
      </c>
    </row>
    <row r="12" spans="1:20">
      <c r="A12" t="s">
        <v>155</v>
      </c>
      <c r="B12" t="s">
        <v>167</v>
      </c>
      <c r="C12" t="s">
        <v>68</v>
      </c>
      <c r="D12">
        <f t="shared" ca="1" si="1"/>
        <v>1901</v>
      </c>
      <c r="E12">
        <f t="shared" ca="1" si="2"/>
        <v>13973</v>
      </c>
      <c r="F12">
        <f t="shared" ca="1" si="3"/>
        <v>9</v>
      </c>
      <c r="G12" t="s">
        <v>199</v>
      </c>
      <c r="H12" t="str">
        <f t="shared" si="4"/>
        <v>Disc2</v>
      </c>
      <c r="I12" t="s">
        <v>22</v>
      </c>
      <c r="J12" t="str">
        <f t="shared" si="0"/>
        <v>merinia.cre</v>
      </c>
      <c r="K12" t="s">
        <v>66</v>
      </c>
      <c r="L12" t="b">
        <v>1</v>
      </c>
      <c r="M12" t="str">
        <f t="shared" si="5"/>
        <v>[App]\xp1.key\[CD2]\data\Creatures.bif\merinia.cre</v>
      </c>
      <c r="N12" t="s">
        <v>210</v>
      </c>
      <c r="P12" t="str">
        <f t="shared" si="6"/>
        <v>xp1.key</v>
      </c>
      <c r="Q12">
        <f t="shared" ca="1" si="7"/>
        <v>1901</v>
      </c>
      <c r="R12">
        <f t="shared" ca="1" si="7"/>
        <v>13973</v>
      </c>
      <c r="S12">
        <f t="shared" ca="1" si="7"/>
        <v>9</v>
      </c>
      <c r="T12" t="str">
        <f t="shared" si="8"/>
        <v>Creature</v>
      </c>
    </row>
    <row r="13" spans="1:20">
      <c r="A13" t="s">
        <v>155</v>
      </c>
      <c r="B13" t="s">
        <v>168</v>
      </c>
      <c r="C13" t="s">
        <v>71</v>
      </c>
      <c r="D13">
        <f t="shared" ca="1" si="1"/>
        <v>2707</v>
      </c>
      <c r="E13">
        <f t="shared" ca="1" si="2"/>
        <v>7474</v>
      </c>
      <c r="F13">
        <f t="shared" ca="1" si="3"/>
        <v>4</v>
      </c>
      <c r="G13" t="s">
        <v>200</v>
      </c>
      <c r="H13" t="str">
        <f t="shared" si="4"/>
        <v>Disc1, Disc4</v>
      </c>
      <c r="I13" t="s">
        <v>214</v>
      </c>
      <c r="J13" t="str">
        <f t="shared" si="0"/>
        <v>MGAPPR02.dlg</v>
      </c>
      <c r="K13" t="s">
        <v>70</v>
      </c>
      <c r="L13" t="b">
        <v>1</v>
      </c>
      <c r="M13" t="str">
        <f t="shared" si="5"/>
        <v>[App]\xp1.key\[CD1; CD4]\data\25dialog.cbf\MGAPPR02.dlg</v>
      </c>
      <c r="N13" t="s">
        <v>210</v>
      </c>
      <c r="P13" t="str">
        <f t="shared" si="6"/>
        <v>xp1.key</v>
      </c>
      <c r="Q13">
        <f t="shared" ca="1" si="7"/>
        <v>2707</v>
      </c>
      <c r="R13">
        <f t="shared" ca="1" si="7"/>
        <v>7474</v>
      </c>
      <c r="S13">
        <f t="shared" ca="1" si="7"/>
        <v>4</v>
      </c>
      <c r="T13" t="str">
        <f t="shared" si="8"/>
        <v>Dialog</v>
      </c>
    </row>
    <row r="14" spans="1:20">
      <c r="A14" t="s">
        <v>155</v>
      </c>
      <c r="B14" t="s">
        <v>169</v>
      </c>
      <c r="C14" t="s">
        <v>170</v>
      </c>
      <c r="D14">
        <f t="shared" ca="1" si="1"/>
        <v>2641</v>
      </c>
      <c r="E14">
        <f t="shared" ca="1" si="2"/>
        <v>9769</v>
      </c>
      <c r="F14">
        <f t="shared" ca="1" si="3"/>
        <v>46</v>
      </c>
      <c r="G14" t="s">
        <v>201</v>
      </c>
      <c r="H14" t="str">
        <f t="shared" si="4"/>
        <v>Disc2, Disc3</v>
      </c>
      <c r="I14" t="s">
        <v>216</v>
      </c>
      <c r="J14" t="str">
        <f t="shared" si="0"/>
        <v>Screen02.bmp</v>
      </c>
      <c r="K14" t="s">
        <v>186</v>
      </c>
      <c r="L14" t="b">
        <v>1</v>
      </c>
      <c r="M14" t="str">
        <f t="shared" si="5"/>
        <v>[App]\xp1.key\[CD2; CD3]\data\demo.bif\Screen02.bmp</v>
      </c>
      <c r="N14" t="s">
        <v>210</v>
      </c>
      <c r="P14" t="str">
        <f t="shared" si="6"/>
        <v>xp1.key</v>
      </c>
      <c r="Q14">
        <f t="shared" ca="1" si="7"/>
        <v>2641</v>
      </c>
      <c r="R14">
        <f t="shared" ca="1" si="7"/>
        <v>9769</v>
      </c>
      <c r="S14">
        <f t="shared" ca="1" si="7"/>
        <v>46</v>
      </c>
      <c r="T14" t="str">
        <f t="shared" si="8"/>
        <v>ImageBitmap</v>
      </c>
    </row>
    <row r="15" spans="1:20">
      <c r="A15" t="s">
        <v>156</v>
      </c>
      <c r="B15" t="s">
        <v>171</v>
      </c>
      <c r="C15" t="s">
        <v>53</v>
      </c>
      <c r="D15">
        <f t="shared" ca="1" si="1"/>
        <v>1437</v>
      </c>
      <c r="E15">
        <f t="shared" ca="1" si="2"/>
        <v>762</v>
      </c>
      <c r="F15">
        <f t="shared" ca="1" si="3"/>
        <v>61</v>
      </c>
      <c r="G15" t="s">
        <v>202</v>
      </c>
      <c r="H15" t="str">
        <f t="shared" si="4"/>
        <v>Disc5, Disc6</v>
      </c>
      <c r="I15" t="s">
        <v>213</v>
      </c>
      <c r="J15" t="str">
        <f t="shared" si="0"/>
        <v>wqmfsog1.bam</v>
      </c>
      <c r="K15" t="s">
        <v>52</v>
      </c>
      <c r="L15" t="b">
        <v>1</v>
      </c>
      <c r="M15" t="str">
        <f t="shared" si="5"/>
        <v>[App]\xp1patch.key\[CD5; CD6]\data\Bam.bam\wqmfsog1.bam</v>
      </c>
      <c r="N15" t="s">
        <v>210</v>
      </c>
      <c r="P15" t="str">
        <f t="shared" si="6"/>
        <v>xp1patch.key</v>
      </c>
      <c r="Q15">
        <f t="shared" ca="1" si="7"/>
        <v>1437</v>
      </c>
      <c r="R15">
        <f t="shared" ca="1" si="7"/>
        <v>762</v>
      </c>
      <c r="S15">
        <f t="shared" ca="1" si="7"/>
        <v>61</v>
      </c>
      <c r="T15" t="str">
        <f t="shared" si="8"/>
        <v>Bam</v>
      </c>
    </row>
    <row r="16" spans="1:20">
      <c r="A16" t="s">
        <v>156</v>
      </c>
      <c r="B16" t="s">
        <v>172</v>
      </c>
      <c r="C16" t="s">
        <v>76</v>
      </c>
      <c r="D16">
        <f t="shared" ca="1" si="1"/>
        <v>3009</v>
      </c>
      <c r="E16">
        <f t="shared" ca="1" si="2"/>
        <v>2919</v>
      </c>
      <c r="F16">
        <f t="shared" ca="1" si="3"/>
        <v>35</v>
      </c>
      <c r="G16" t="s">
        <v>203</v>
      </c>
      <c r="H16" t="str">
        <f t="shared" si="4"/>
        <v>Disc3</v>
      </c>
      <c r="I16" t="s">
        <v>184</v>
      </c>
      <c r="J16" t="str">
        <f t="shared" si="0"/>
        <v>vampreg1.itm</v>
      </c>
      <c r="K16" t="s">
        <v>75</v>
      </c>
      <c r="L16" t="b">
        <v>1</v>
      </c>
      <c r="M16" t="str">
        <f t="shared" si="5"/>
        <v>[App]\xp1patch.key\[CD3]\data\Quests.cbf\vampreg1.itm</v>
      </c>
      <c r="N16" t="s">
        <v>210</v>
      </c>
      <c r="P16" t="str">
        <f t="shared" si="6"/>
        <v>xp1patch.key</v>
      </c>
      <c r="Q16">
        <f t="shared" ca="1" si="7"/>
        <v>3009</v>
      </c>
      <c r="R16">
        <f t="shared" ca="1" si="7"/>
        <v>2919</v>
      </c>
      <c r="S16">
        <f t="shared" ca="1" si="7"/>
        <v>35</v>
      </c>
      <c r="T16" t="str">
        <f t="shared" si="8"/>
        <v>Item</v>
      </c>
    </row>
    <row r="17" spans="1:20">
      <c r="A17" t="s">
        <v>157</v>
      </c>
      <c r="B17" t="s">
        <v>173</v>
      </c>
      <c r="C17" t="s">
        <v>19</v>
      </c>
      <c r="D17">
        <f t="shared" ca="1" si="1"/>
        <v>2181</v>
      </c>
      <c r="E17">
        <f t="shared" ca="1" si="2"/>
        <v>14828</v>
      </c>
      <c r="F17">
        <f t="shared" ca="1" si="3"/>
        <v>42</v>
      </c>
      <c r="G17" t="s">
        <v>204</v>
      </c>
      <c r="H17" t="str">
        <f t="shared" si="4"/>
        <v>HardDrive</v>
      </c>
      <c r="I17" t="s">
        <v>13</v>
      </c>
      <c r="J17" t="str">
        <f t="shared" si="0"/>
        <v>baldur.ini</v>
      </c>
      <c r="K17" t="s">
        <v>41</v>
      </c>
      <c r="L17" t="b">
        <v>1</v>
      </c>
      <c r="M17" t="str">
        <f t="shared" si="5"/>
        <v>[App]\xp2.key\[HD0]\data\DNE.cbf\baldur.ini</v>
      </c>
      <c r="N17" t="s">
        <v>210</v>
      </c>
      <c r="P17" t="str">
        <f t="shared" si="6"/>
        <v>xp2.key</v>
      </c>
      <c r="Q17">
        <f t="shared" ca="1" si="7"/>
        <v>2181</v>
      </c>
      <c r="R17">
        <f t="shared" ca="1" si="7"/>
        <v>14828</v>
      </c>
      <c r="S17">
        <f t="shared" ca="1" si="7"/>
        <v>42</v>
      </c>
      <c r="T17" t="str">
        <f t="shared" si="8"/>
        <v>Ini</v>
      </c>
    </row>
    <row r="18" spans="1:20">
      <c r="A18" t="s">
        <v>157</v>
      </c>
      <c r="B18" t="s">
        <v>174</v>
      </c>
      <c r="C18" t="s">
        <v>170</v>
      </c>
      <c r="D18">
        <f t="shared" ca="1" si="1"/>
        <v>1179</v>
      </c>
      <c r="E18">
        <f t="shared" ca="1" si="2"/>
        <v>6451</v>
      </c>
      <c r="F18">
        <f t="shared" ca="1" si="3"/>
        <v>2</v>
      </c>
      <c r="G18" t="s">
        <v>205</v>
      </c>
      <c r="H18" t="str">
        <f t="shared" si="4"/>
        <v>Disc3, Disc4</v>
      </c>
      <c r="I18" t="s">
        <v>217</v>
      </c>
      <c r="J18" t="str">
        <f t="shared" si="0"/>
        <v>splash1.bmp</v>
      </c>
      <c r="K18" t="s">
        <v>186</v>
      </c>
      <c r="L18" t="b">
        <v>1</v>
      </c>
      <c r="M18" t="str">
        <f t="shared" si="5"/>
        <v>[App]\xp2.key\[CD3; CD4]\data\splash.bif\splash1.bmp</v>
      </c>
      <c r="N18" t="s">
        <v>210</v>
      </c>
      <c r="P18" t="str">
        <f t="shared" si="6"/>
        <v>xp2.key</v>
      </c>
      <c r="Q18">
        <f t="shared" ca="1" si="7"/>
        <v>1179</v>
      </c>
      <c r="R18">
        <f t="shared" ca="1" si="7"/>
        <v>6451</v>
      </c>
      <c r="S18">
        <f t="shared" ca="1" si="7"/>
        <v>2</v>
      </c>
      <c r="T18" t="str">
        <f t="shared" si="8"/>
        <v>ImageBitmap</v>
      </c>
    </row>
    <row r="19" spans="1:20">
      <c r="A19" t="s">
        <v>157</v>
      </c>
      <c r="B19" t="s">
        <v>175</v>
      </c>
      <c r="C19" t="s">
        <v>111</v>
      </c>
      <c r="D19">
        <f t="shared" ca="1" si="1"/>
        <v>2869</v>
      </c>
      <c r="E19">
        <f t="shared" ca="1" si="2"/>
        <v>11706</v>
      </c>
      <c r="F19">
        <f t="shared" ca="1" si="3"/>
        <v>19</v>
      </c>
      <c r="G19" t="s">
        <v>206</v>
      </c>
      <c r="H19" t="str">
        <f t="shared" si="4"/>
        <v>Disc2, Disc4</v>
      </c>
      <c r="I19" t="s">
        <v>220</v>
      </c>
      <c r="J19" t="str">
        <f t="shared" si="0"/>
        <v>DFF_04.wav</v>
      </c>
      <c r="K19" t="s">
        <v>110</v>
      </c>
      <c r="L19" t="b">
        <v>1</v>
      </c>
      <c r="M19" t="str">
        <f t="shared" si="5"/>
        <v>[App]\xp2.key\[CD2; CD4]\data\soundset.bif\DFF_04.wav</v>
      </c>
      <c r="N19" t="s">
        <v>210</v>
      </c>
      <c r="P19" t="str">
        <f t="shared" si="6"/>
        <v>xp2.key</v>
      </c>
      <c r="Q19">
        <f t="shared" ca="1" si="7"/>
        <v>2869</v>
      </c>
      <c r="R19">
        <f t="shared" ca="1" si="7"/>
        <v>11706</v>
      </c>
      <c r="S19">
        <f t="shared" ca="1" si="7"/>
        <v>19</v>
      </c>
      <c r="T19" t="str">
        <f t="shared" si="8"/>
        <v>SoundWave</v>
      </c>
    </row>
    <row r="20" spans="1:20">
      <c r="A20" t="s">
        <v>157</v>
      </c>
      <c r="B20" t="s">
        <v>176</v>
      </c>
      <c r="C20" t="s">
        <v>76</v>
      </c>
      <c r="D20">
        <f t="shared" ca="1" si="1"/>
        <v>919</v>
      </c>
      <c r="E20">
        <f t="shared" ca="1" si="2"/>
        <v>6862</v>
      </c>
      <c r="F20">
        <f t="shared" ca="1" si="3"/>
        <v>54</v>
      </c>
      <c r="G20" t="s">
        <v>207</v>
      </c>
      <c r="H20" t="str">
        <f t="shared" si="4"/>
        <v>Disc3, Disc6</v>
      </c>
      <c r="I20" t="s">
        <v>218</v>
      </c>
      <c r="J20" t="str">
        <f t="shared" si="0"/>
        <v>60HFPtAA.itm</v>
      </c>
      <c r="K20" t="s">
        <v>75</v>
      </c>
      <c r="L20" t="b">
        <v>1</v>
      </c>
      <c r="M20" t="str">
        <f t="shared" si="5"/>
        <v>[App]\xp2.key\[CD3; CD6]\data\25Area60.cbf\60HFPtAA.itm</v>
      </c>
      <c r="N20" t="s">
        <v>210</v>
      </c>
      <c r="P20" t="str">
        <f t="shared" si="6"/>
        <v>xp2.key</v>
      </c>
      <c r="Q20">
        <f t="shared" ca="1" si="7"/>
        <v>919</v>
      </c>
      <c r="R20">
        <f t="shared" ca="1" si="7"/>
        <v>6862</v>
      </c>
      <c r="S20">
        <f t="shared" ca="1" si="7"/>
        <v>54</v>
      </c>
      <c r="T20" t="str">
        <f t="shared" si="8"/>
        <v>Item</v>
      </c>
    </row>
    <row r="21" spans="1:20">
      <c r="A21" t="s">
        <v>157</v>
      </c>
      <c r="B21" t="s">
        <v>177</v>
      </c>
      <c r="C21" t="s">
        <v>33</v>
      </c>
      <c r="D21">
        <f t="shared" ca="1" si="1"/>
        <v>1394</v>
      </c>
      <c r="E21">
        <f t="shared" ca="1" si="2"/>
        <v>8408</v>
      </c>
      <c r="F21">
        <f t="shared" ca="1" si="3"/>
        <v>52</v>
      </c>
      <c r="G21" t="s">
        <v>208</v>
      </c>
      <c r="H21" t="str">
        <f t="shared" si="4"/>
        <v>HardDrive, Disc5</v>
      </c>
      <c r="I21" t="s">
        <v>219</v>
      </c>
      <c r="J21" t="str">
        <f t="shared" si="0"/>
        <v>AR4000.tis</v>
      </c>
      <c r="K21" t="s">
        <v>38</v>
      </c>
      <c r="L21" t="b">
        <v>1</v>
      </c>
      <c r="M21" t="str">
        <f t="shared" si="5"/>
        <v>[App]\xp2.key\[HD0; CD5]\data\AR4000.cbf\AR4000.tis</v>
      </c>
      <c r="N21" t="s">
        <v>210</v>
      </c>
      <c r="P21" t="str">
        <f t="shared" si="6"/>
        <v>xp2.key</v>
      </c>
      <c r="Q21">
        <f t="shared" ca="1" si="7"/>
        <v>1394</v>
      </c>
      <c r="R21">
        <f t="shared" ca="1" si="7"/>
        <v>8408</v>
      </c>
      <c r="S21">
        <f t="shared" ca="1" si="7"/>
        <v>52</v>
      </c>
      <c r="T21" t="str">
        <f t="shared" si="8"/>
        <v>Tileset</v>
      </c>
    </row>
    <row r="22" spans="1:20">
      <c r="A22" t="s">
        <v>158</v>
      </c>
      <c r="B22" t="s">
        <v>178</v>
      </c>
      <c r="C22" t="s">
        <v>33</v>
      </c>
      <c r="D22">
        <f t="shared" ca="1" si="1"/>
        <v>3288</v>
      </c>
      <c r="E22">
        <f t="shared" ca="1" si="2"/>
        <v>12660</v>
      </c>
      <c r="F22">
        <f t="shared" ca="1" si="3"/>
        <v>63</v>
      </c>
      <c r="G22" t="s">
        <v>208</v>
      </c>
      <c r="H22" t="str">
        <f t="shared" si="4"/>
        <v>Disc1</v>
      </c>
      <c r="I22" t="s">
        <v>21</v>
      </c>
      <c r="J22" t="str">
        <f t="shared" si="0"/>
        <v>AR4000N.tis</v>
      </c>
      <c r="K22" t="s">
        <v>38</v>
      </c>
      <c r="L22" t="b">
        <v>1</v>
      </c>
      <c r="M22" t="str">
        <f t="shared" si="5"/>
        <v>[App]\xp2patch.key\[CD1]\data\AR4000.cbf\AR4000N.tis</v>
      </c>
      <c r="N22" t="s">
        <v>210</v>
      </c>
      <c r="P22" t="str">
        <f t="shared" si="6"/>
        <v>xp2patch.key</v>
      </c>
      <c r="Q22">
        <f t="shared" ca="1" si="7"/>
        <v>3288</v>
      </c>
      <c r="R22">
        <f t="shared" ca="1" si="7"/>
        <v>12660</v>
      </c>
      <c r="S22">
        <f t="shared" ca="1" si="7"/>
        <v>63</v>
      </c>
      <c r="T22" t="str">
        <f t="shared" si="8"/>
        <v>Tileset</v>
      </c>
    </row>
    <row r="23" spans="1:20">
      <c r="A23" t="s">
        <v>158</v>
      </c>
      <c r="B23" t="s">
        <v>179</v>
      </c>
      <c r="C23" t="s">
        <v>33</v>
      </c>
      <c r="D23">
        <f t="shared" ca="1" si="1"/>
        <v>383</v>
      </c>
      <c r="E23">
        <f t="shared" ca="1" si="2"/>
        <v>3825</v>
      </c>
      <c r="F23">
        <f t="shared" ca="1" si="3"/>
        <v>53</v>
      </c>
      <c r="G23" t="s">
        <v>208</v>
      </c>
      <c r="H23" t="str">
        <f t="shared" si="4"/>
        <v>Disc6</v>
      </c>
      <c r="I23" t="s">
        <v>182</v>
      </c>
      <c r="J23" t="str">
        <f t="shared" si="0"/>
        <v>BG0700.tis</v>
      </c>
      <c r="K23" t="s">
        <v>38</v>
      </c>
      <c r="L23" t="b">
        <v>1</v>
      </c>
      <c r="M23" t="str">
        <f t="shared" si="5"/>
        <v>[App]\xp2patch.key\[CD6]\data\AR4000.cbf\BG0700.tis</v>
      </c>
      <c r="N23" t="s">
        <v>210</v>
      </c>
      <c r="P23" t="str">
        <f t="shared" si="6"/>
        <v>xp2patch.key</v>
      </c>
      <c r="Q23">
        <f t="shared" ca="1" si="7"/>
        <v>383</v>
      </c>
      <c r="R23">
        <f t="shared" ca="1" si="7"/>
        <v>3825</v>
      </c>
      <c r="S23">
        <f t="shared" ca="1" si="7"/>
        <v>53</v>
      </c>
      <c r="T23" t="str">
        <f t="shared" si="8"/>
        <v>Tileset</v>
      </c>
    </row>
    <row r="24" spans="1:20">
      <c r="A24" t="s">
        <v>159</v>
      </c>
      <c r="B24" t="s">
        <v>180</v>
      </c>
      <c r="C24" t="s">
        <v>33</v>
      </c>
      <c r="D24">
        <f t="shared" ca="1" si="1"/>
        <v>1460</v>
      </c>
      <c r="E24">
        <f t="shared" ca="1" si="2"/>
        <v>9080</v>
      </c>
      <c r="F24">
        <f t="shared" ca="1" si="3"/>
        <v>2</v>
      </c>
      <c r="G24" t="s">
        <v>208</v>
      </c>
      <c r="H24" t="str">
        <f t="shared" si="4"/>
        <v>HardDrive</v>
      </c>
      <c r="I24" t="s">
        <v>13</v>
      </c>
      <c r="J24" t="str">
        <f t="shared" si="0"/>
        <v>ARW020.tis</v>
      </c>
      <c r="K24" t="s">
        <v>38</v>
      </c>
      <c r="L24" t="b">
        <v>1</v>
      </c>
      <c r="M24" t="str">
        <f t="shared" si="5"/>
        <v>[App]\xp3.key\[HD0]\data\AR4000.cbf\ARW020.tis</v>
      </c>
      <c r="N24" t="s">
        <v>210</v>
      </c>
      <c r="P24" t="str">
        <f t="shared" si="6"/>
        <v>xp3.key</v>
      </c>
      <c r="Q24">
        <f t="shared" ca="1" si="7"/>
        <v>1460</v>
      </c>
      <c r="R24">
        <f t="shared" ca="1" si="7"/>
        <v>9080</v>
      </c>
      <c r="S24">
        <f t="shared" ca="1" si="7"/>
        <v>2</v>
      </c>
      <c r="T24" t="str">
        <f t="shared" si="8"/>
        <v>Tileset</v>
      </c>
    </row>
    <row r="25" spans="1:20">
      <c r="A25" t="s">
        <v>159</v>
      </c>
      <c r="B25" t="s">
        <v>181</v>
      </c>
      <c r="C25" t="s">
        <v>33</v>
      </c>
      <c r="D25">
        <f t="shared" ca="1" si="1"/>
        <v>193</v>
      </c>
      <c r="E25">
        <f t="shared" ca="1" si="2"/>
        <v>10786</v>
      </c>
      <c r="F25">
        <f t="shared" ca="1" si="3"/>
        <v>34</v>
      </c>
      <c r="G25" t="s">
        <v>208</v>
      </c>
      <c r="H25" t="str">
        <f t="shared" si="4"/>
        <v>Disc5</v>
      </c>
      <c r="I25" t="s">
        <v>183</v>
      </c>
      <c r="J25" t="str">
        <f>CONCATENATE(B25, ".", K25)</f>
        <v>ARAM00.tis</v>
      </c>
      <c r="K25" t="s">
        <v>38</v>
      </c>
      <c r="L25" t="b">
        <v>1</v>
      </c>
      <c r="M25" t="str">
        <f t="shared" si="5"/>
        <v>[App]\xp3.key\[CD5]\data\AR4000.cbf\ARAM00.tis</v>
      </c>
      <c r="N25" t="s">
        <v>210</v>
      </c>
      <c r="P25" t="str">
        <f t="shared" si="6"/>
        <v>xp3.key</v>
      </c>
      <c r="Q25">
        <f t="shared" ca="1" si="7"/>
        <v>193</v>
      </c>
      <c r="R25">
        <f t="shared" ca="1" si="7"/>
        <v>10786</v>
      </c>
      <c r="S25">
        <f t="shared" ca="1" si="7"/>
        <v>34</v>
      </c>
      <c r="T25" t="str">
        <f t="shared" si="8"/>
        <v>Tileset</v>
      </c>
    </row>
    <row r="26" spans="1:20">
      <c r="A26" t="s">
        <v>159</v>
      </c>
      <c r="B26" t="s">
        <v>187</v>
      </c>
      <c r="C26" t="s">
        <v>36</v>
      </c>
      <c r="D26">
        <f t="shared" ca="1" si="1"/>
        <v>1603</v>
      </c>
      <c r="E26">
        <f t="shared" ca="1" si="2"/>
        <v>10641</v>
      </c>
      <c r="F26">
        <f t="shared" ca="1" si="3"/>
        <v>52</v>
      </c>
      <c r="G26" t="s">
        <v>209</v>
      </c>
      <c r="H26" t="str">
        <f t="shared" si="4"/>
        <v>Disc3, Disc6</v>
      </c>
      <c r="I26" t="s">
        <v>218</v>
      </c>
      <c r="J26" t="str">
        <f>CONCATENATE(B26)</f>
        <v>STORE01</v>
      </c>
      <c r="K26" t="s">
        <v>221</v>
      </c>
      <c r="L26" t="b">
        <v>0</v>
      </c>
      <c r="M26" t="str">
        <f t="shared" si="5"/>
        <v>[App]\xp3.key\[CD3; CD6]\data\Stores.bif\STORE01</v>
      </c>
      <c r="N26" t="s">
        <v>210</v>
      </c>
      <c r="P26" t="str">
        <f t="shared" si="6"/>
        <v>xp3.key</v>
      </c>
      <c r="Q26">
        <f t="shared" ca="1" si="7"/>
        <v>1603</v>
      </c>
      <c r="R26">
        <f t="shared" ca="1" si="7"/>
        <v>10641</v>
      </c>
      <c r="S26">
        <f t="shared" ca="1" si="7"/>
        <v>52</v>
      </c>
      <c r="T26" t="str">
        <f t="shared" si="8"/>
        <v>Default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AssetLocator</vt:lpstr>
      <vt:lpstr>AssetReference</vt:lpstr>
    </vt:vector>
  </TitlesOfParts>
  <Company>RLI Insurance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2013-12-04T20:00:55Z</dcterms:created>
  <dcterms:modified xsi:type="dcterms:W3CDTF">2013-12-05T21:00:25Z</dcterms:modified>
</cp:coreProperties>
</file>